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966D2BC1-0541-4E13-9528-592E2117CFF2}" xr6:coauthVersionLast="41" xr6:coauthVersionMax="41" xr10:uidLastSave="{00000000-0000-0000-0000-000000000000}"/>
  <workbookProtection workbookAlgorithmName="SHA-512" workbookHashValue="WBoS8iGp+L/yRew9lscT3XobDn0tyBWB1AKOK1IAUnnQ7KxVZfUzULokA7ZXX5UgjqPtZGVxr69rofHspcD9Dw==" workbookSaltValue="32RuNXVBtxB1Alzs5hh79A==" workbookSpinCount="100000" lockStructure="1"/>
  <bookViews>
    <workbookView xWindow="372" yWindow="0" windowWidth="20664" windowHeight="12264" tabRatio="642" firstSheet="3" activeTab="3" xr2:uid="{00000000-000D-0000-FFFF-FFFF00000000}"/>
  </bookViews>
  <sheets>
    <sheet name="(2019)" sheetId="31" state="hidden" r:id="rId1"/>
    <sheet name="(2020)" sheetId="30" state="hidden" r:id="rId2"/>
    <sheet name="FIRE 1123a raw" sheetId="21" state="hidden" r:id="rId3"/>
    <sheet name="Cover_sheet" sheetId="35" r:id="rId4"/>
    <sheet name="Contents" sheetId="36" r:id="rId5"/>
    <sheet name="FIRE1123a" sheetId="28" r:id="rId6"/>
    <sheet name="(2018-19)" sheetId="33" state="hidden" r:id="rId7"/>
    <sheet name="(2019-20)" sheetId="34" state="hidden" r:id="rId8"/>
    <sheet name="Fire 1123b raw" sheetId="29" state="hidden" r:id="rId9"/>
    <sheet name="FIRE1123b" sheetId="24" r:id="rId10"/>
    <sheet name="summary" sheetId="27" state="hidden" r:id="rId11"/>
  </sheets>
  <definedNames>
    <definedName name="_xlnm.Print_Area" localSheetId="6">'(2018-19)'!$A$1:$C$60</definedName>
    <definedName name="_xlnm.Print_Area" localSheetId="0">'(2019)'!$A$1:$C$60</definedName>
    <definedName name="_xlnm.Print_Area" localSheetId="7">'(2019-20)'!$A$1:$C$60</definedName>
    <definedName name="_xlnm.Print_Area" localSheetId="1">'(2020)'!$A$1:$C$60</definedName>
    <definedName name="_xlnm.Print_Area" localSheetId="4">Contents!$A$1:$D$8</definedName>
    <definedName name="_xlnm.Print_Area" localSheetId="2">'FIRE 1123a raw'!$A$1:$C$60</definedName>
    <definedName name="_xlnm.Print_Area" localSheetId="8">'Fire 1123b raw'!$A$1:$C$60</definedName>
    <definedName name="_xlnm.Print_Area" localSheetId="5">FIRE1123a!$A$1:$C$55</definedName>
    <definedName name="_xlnm.Print_Area" localSheetId="9">FIRE1123b!$A$1:$C$54</definedName>
    <definedName name="qrychiefrepspecservrtaother" localSheetId="6">#REF!</definedName>
    <definedName name="qrychiefrepspecservrtaother" localSheetId="0">#REF!</definedName>
    <definedName name="qrychiefrepspecservrtaother" localSheetId="7">#REF!</definedName>
    <definedName name="qrychiefrepspecservrtaother" localSheetId="1">#REF!</definedName>
    <definedName name="qrychiefrepspecservrtaother" localSheetId="2">#REF!</definedName>
    <definedName name="qrychiefrepspecservrtaother" localSheetId="8">#REF!</definedName>
    <definedName name="qrychiefrepsuccretireresig" localSheetId="6">#REF!</definedName>
    <definedName name="qrychiefrepsuccretireresig" localSheetId="0">#REF!</definedName>
    <definedName name="qrychiefrepsuccretireresig" localSheetId="7">#REF!</definedName>
    <definedName name="qrychiefrepsuccretireresig" localSheetId="1">#REF!</definedName>
    <definedName name="qrychiefrepsuccretireresig" localSheetId="2">#REF!</definedName>
    <definedName name="qrychiefrepsuccretireresig" localSheetId="8">#REF!</definedName>
    <definedName name="qrychiefrepwteststr" localSheetId="6">#REF!</definedName>
    <definedName name="qrychiefrepwteststr" localSheetId="0">#REF!</definedName>
    <definedName name="qrychiefrepwteststr" localSheetId="7">#REF!</definedName>
    <definedName name="qrychiefrepwteststr" localSheetId="1">#REF!</definedName>
    <definedName name="qrychiefrepwteststr" localSheetId="2">#REF!</definedName>
    <definedName name="qrychiefrepwteststr" localSheetId="8">#REF!</definedName>
    <definedName name="qrychiefrepwtgeneth" localSheetId="6">#REF!</definedName>
    <definedName name="qrychiefrepwtgeneth" localSheetId="0">#REF!</definedName>
    <definedName name="qrychiefrepwtgeneth" localSheetId="7">#REF!</definedName>
    <definedName name="qrychiefrepwtgeneth" localSheetId="1">#REF!</definedName>
    <definedName name="qrychiefrepwtgeneth" localSheetId="2">#REF!</definedName>
    <definedName name="qrychiefrepwtgeneth" localSheetId="8">#REF!</definedName>
    <definedName name="qryffinjuries9900" localSheetId="6">#REF!</definedName>
    <definedName name="qryffinjuries9900" localSheetId="0">#REF!</definedName>
    <definedName name="qryffinjuries9900" localSheetId="7">#REF!</definedName>
    <definedName name="qryffinjuries9900" localSheetId="1">#REF!</definedName>
    <definedName name="qryffinjuries9900" localSheetId="2">#REF!</definedName>
    <definedName name="qryffinjuries9900" localSheetId="8">#REF!</definedName>
    <definedName name="qryPI15" localSheetId="6">#REF!</definedName>
    <definedName name="qryPI15" localSheetId="0">#REF!</definedName>
    <definedName name="qryPI15" localSheetId="7">#REF!</definedName>
    <definedName name="qryPI15" localSheetId="1">#REF!</definedName>
    <definedName name="qryPI15" localSheetId="2">#REF!</definedName>
    <definedName name="qryPI15" localSheetId="8">#REF!</definedName>
    <definedName name="qryPI16" localSheetId="6">#REF!</definedName>
    <definedName name="qryPI16" localSheetId="0">#REF!</definedName>
    <definedName name="qryPI16" localSheetId="7">#REF!</definedName>
    <definedName name="qryPI16" localSheetId="1">#REF!</definedName>
    <definedName name="qryPI16" localSheetId="2">#REF!</definedName>
    <definedName name="qryPI16" localSheetId="8">#REF!</definedName>
    <definedName name="qryPIBV145a" localSheetId="6">#REF!</definedName>
    <definedName name="qryPIBV145a" localSheetId="0">#REF!</definedName>
    <definedName name="qryPIBV145a" localSheetId="7">#REF!</definedName>
    <definedName name="qryPIBV145a" localSheetId="1">#REF!</definedName>
    <definedName name="qryPIBV145a" localSheetId="2">#REF!</definedName>
    <definedName name="qryPIBV145a" localSheetId="8">#REF!</definedName>
    <definedName name="qryPIBV145b" localSheetId="6">#REF!</definedName>
    <definedName name="qryPIBV145b" localSheetId="0">#REF!</definedName>
    <definedName name="qryPIBV145b" localSheetId="7">#REF!</definedName>
    <definedName name="qryPIBV145b" localSheetId="1">#REF!</definedName>
    <definedName name="qryPIBV145b" localSheetId="2">#REF!</definedName>
    <definedName name="qryPIBV145b" localSheetId="8">#REF!</definedName>
    <definedName name="qryPIBV145c" localSheetId="6">#REF!</definedName>
    <definedName name="qryPIBV145c" localSheetId="0">#REF!</definedName>
    <definedName name="qryPIBV145c" localSheetId="7">#REF!</definedName>
    <definedName name="qryPIBV145c" localSheetId="1">#REF!</definedName>
    <definedName name="qryPIBV145c" localSheetId="2">#REF!</definedName>
    <definedName name="qryPIBV145c" localSheetId="8">#REF!</definedName>
    <definedName name="qryPIBV15i" localSheetId="6">#REF!</definedName>
    <definedName name="qryPIBV15i" localSheetId="0">#REF!</definedName>
    <definedName name="qryPIBV15i" localSheetId="7">#REF!</definedName>
    <definedName name="qryPIBV15i" localSheetId="1">#REF!</definedName>
    <definedName name="qryPIBV15i" localSheetId="2">#REF!</definedName>
    <definedName name="qryPIBV15i" localSheetId="8">#REF!</definedName>
    <definedName name="qryPIBV15ii" localSheetId="6">#REF!</definedName>
    <definedName name="qryPIBV15ii" localSheetId="0">#REF!</definedName>
    <definedName name="qryPIBV15ii" localSheetId="7">#REF!</definedName>
    <definedName name="qryPIBV15ii" localSheetId="1">#REF!</definedName>
    <definedName name="qryPIBV15ii" localSheetId="2">#REF!</definedName>
    <definedName name="qryPIBV15ii" localSheetId="8">#REF!</definedName>
    <definedName name="qryPIctsickness" localSheetId="6">#REF!</definedName>
    <definedName name="qryPIctsickness" localSheetId="0">#REF!</definedName>
    <definedName name="qryPIctsickness" localSheetId="7">#REF!</definedName>
    <definedName name="qryPIctsickness" localSheetId="1">#REF!</definedName>
    <definedName name="qryPIctsickness" localSheetId="2">#REF!</definedName>
    <definedName name="qryPIctsickness" localSheetId="8">#REF!</definedName>
    <definedName name="qryPIriderfactleave" localSheetId="6">#REF!</definedName>
    <definedName name="qryPIriderfactleave" localSheetId="0">#REF!</definedName>
    <definedName name="qryPIriderfactleave" localSheetId="7">#REF!</definedName>
    <definedName name="qryPIriderfactleave" localSheetId="1">#REF!</definedName>
    <definedName name="qryPIriderfactleave" localSheetId="2">#REF!</definedName>
    <definedName name="qryPIriderfactleave" localSheetId="8">#REF!</definedName>
    <definedName name="qryPIriderfactsick" localSheetId="6">#REF!</definedName>
    <definedName name="qryPIriderfactsick" localSheetId="0">#REF!</definedName>
    <definedName name="qryPIriderfactsick" localSheetId="7">#REF!</definedName>
    <definedName name="qryPIriderfactsick" localSheetId="1">#REF!</definedName>
    <definedName name="qryPIriderfactsick" localSheetId="2">#REF!</definedName>
    <definedName name="qryPIriderfactsick" localSheetId="8">#REF!</definedName>
    <definedName name="Query1" localSheetId="6">#REF!</definedName>
    <definedName name="Query1" localSheetId="0">#REF!</definedName>
    <definedName name="Query1" localSheetId="7">#REF!</definedName>
    <definedName name="Query1" localSheetId="1">#REF!</definedName>
    <definedName name="Query1" localSheetId="2">#REF!</definedName>
    <definedName name="Query1" localSheetId="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9" l="1"/>
  <c r="A4" i="21"/>
  <c r="N56" i="34" l="1"/>
  <c r="O56" i="34" s="1"/>
  <c r="I56" i="34"/>
  <c r="J56" i="34" s="1"/>
  <c r="R56" i="34"/>
  <c r="D56" i="34"/>
  <c r="N55" i="34"/>
  <c r="O55" i="34" s="1"/>
  <c r="I55" i="34"/>
  <c r="J55" i="34" s="1"/>
  <c r="R55" i="34"/>
  <c r="D55" i="34"/>
  <c r="N54" i="34"/>
  <c r="O54" i="34" s="1"/>
  <c r="I54" i="34"/>
  <c r="J54" i="34" s="1"/>
  <c r="R54" i="34"/>
  <c r="D54" i="34"/>
  <c r="N53" i="34"/>
  <c r="O53" i="34" s="1"/>
  <c r="I53" i="34"/>
  <c r="J53" i="34" s="1"/>
  <c r="R53" i="34"/>
  <c r="N52" i="34"/>
  <c r="O52" i="34" s="1"/>
  <c r="I52" i="34"/>
  <c r="J52" i="34" s="1"/>
  <c r="R52" i="34"/>
  <c r="D52" i="34"/>
  <c r="Q51" i="34"/>
  <c r="N51" i="34"/>
  <c r="O51" i="34" s="1"/>
  <c r="I51" i="34"/>
  <c r="J51" i="34" s="1"/>
  <c r="D51" i="34"/>
  <c r="R51" i="34"/>
  <c r="N50" i="34"/>
  <c r="O50" i="34" s="1"/>
  <c r="I50" i="34"/>
  <c r="J50" i="34" s="1"/>
  <c r="R50" i="34"/>
  <c r="M49" i="34"/>
  <c r="H49" i="34"/>
  <c r="G49" i="34"/>
  <c r="C49" i="34"/>
  <c r="I48" i="34"/>
  <c r="J48" i="34" s="1"/>
  <c r="D48" i="34"/>
  <c r="E48" i="34" s="1"/>
  <c r="R48" i="34"/>
  <c r="Q47" i="34"/>
  <c r="N47" i="34"/>
  <c r="O47" i="34" s="1"/>
  <c r="I47" i="34"/>
  <c r="J47" i="34" s="1"/>
  <c r="D47" i="34"/>
  <c r="E47" i="34" s="1"/>
  <c r="R47" i="34"/>
  <c r="N46" i="34"/>
  <c r="O46" i="34" s="1"/>
  <c r="I46" i="34"/>
  <c r="J46" i="34" s="1"/>
  <c r="R46" i="34"/>
  <c r="N45" i="34"/>
  <c r="O45" i="34" s="1"/>
  <c r="I45" i="34"/>
  <c r="J45" i="34" s="1"/>
  <c r="D45" i="34"/>
  <c r="I44" i="34"/>
  <c r="J44" i="34" s="1"/>
  <c r="D44" i="34"/>
  <c r="E44" i="34" s="1"/>
  <c r="I43" i="34"/>
  <c r="J43" i="34" s="1"/>
  <c r="D43" i="34"/>
  <c r="E43" i="34" s="1"/>
  <c r="I42" i="34"/>
  <c r="J42" i="34" s="1"/>
  <c r="D42" i="34"/>
  <c r="E42" i="34" s="1"/>
  <c r="I41" i="34"/>
  <c r="J41" i="34" s="1"/>
  <c r="D41" i="34"/>
  <c r="E41" i="34" s="1"/>
  <c r="I40" i="34"/>
  <c r="J40" i="34" s="1"/>
  <c r="D40" i="34"/>
  <c r="E40" i="34" s="1"/>
  <c r="I39" i="34"/>
  <c r="J39" i="34" s="1"/>
  <c r="D39" i="34"/>
  <c r="E39" i="34" s="1"/>
  <c r="I37" i="34"/>
  <c r="J37" i="34" s="1"/>
  <c r="D37" i="34"/>
  <c r="E37" i="34" s="1"/>
  <c r="I36" i="34"/>
  <c r="J36" i="34" s="1"/>
  <c r="D36" i="34"/>
  <c r="E36" i="34" s="1"/>
  <c r="H10" i="34"/>
  <c r="D35" i="34"/>
  <c r="E35" i="34" s="1"/>
  <c r="N34" i="34"/>
  <c r="O34" i="34" s="1"/>
  <c r="I34" i="34"/>
  <c r="J34" i="34" s="1"/>
  <c r="D34" i="34"/>
  <c r="E34" i="34" s="1"/>
  <c r="R34" i="34"/>
  <c r="Q34" i="34"/>
  <c r="N33" i="34"/>
  <c r="O33" i="34" s="1"/>
  <c r="I33" i="34"/>
  <c r="J33" i="34" s="1"/>
  <c r="D33" i="34"/>
  <c r="E33" i="34" s="1"/>
  <c r="R33" i="34"/>
  <c r="Q33" i="34"/>
  <c r="N32" i="34"/>
  <c r="O32" i="34" s="1"/>
  <c r="I32" i="34"/>
  <c r="J32" i="34" s="1"/>
  <c r="D32" i="34"/>
  <c r="E32" i="34" s="1"/>
  <c r="R32" i="34"/>
  <c r="Q32" i="34"/>
  <c r="N31" i="34"/>
  <c r="O31" i="34" s="1"/>
  <c r="I31" i="34"/>
  <c r="J31" i="34" s="1"/>
  <c r="D31" i="34"/>
  <c r="E31" i="34" s="1"/>
  <c r="R31" i="34"/>
  <c r="Q31" i="34"/>
  <c r="N30" i="34"/>
  <c r="O30" i="34" s="1"/>
  <c r="I30" i="34"/>
  <c r="J30" i="34" s="1"/>
  <c r="D30" i="34"/>
  <c r="E30" i="34" s="1"/>
  <c r="R30" i="34"/>
  <c r="Q30" i="34"/>
  <c r="N29" i="34"/>
  <c r="O29" i="34" s="1"/>
  <c r="I29" i="34"/>
  <c r="J29" i="34" s="1"/>
  <c r="D29" i="34"/>
  <c r="E29" i="34" s="1"/>
  <c r="R29" i="34"/>
  <c r="Q29" i="34"/>
  <c r="N28" i="34"/>
  <c r="O28" i="34" s="1"/>
  <c r="I28" i="34"/>
  <c r="J28" i="34" s="1"/>
  <c r="D28" i="34"/>
  <c r="E28" i="34" s="1"/>
  <c r="R28" i="34"/>
  <c r="Q28" i="34"/>
  <c r="N27" i="34"/>
  <c r="O27" i="34" s="1"/>
  <c r="I27" i="34"/>
  <c r="J27" i="34" s="1"/>
  <c r="D27" i="34"/>
  <c r="E27" i="34" s="1"/>
  <c r="R27" i="34"/>
  <c r="Q27" i="34"/>
  <c r="N26" i="34"/>
  <c r="O26" i="34" s="1"/>
  <c r="I26" i="34"/>
  <c r="J26" i="34" s="1"/>
  <c r="D26" i="34"/>
  <c r="E26" i="34" s="1"/>
  <c r="R26" i="34"/>
  <c r="Q26" i="34"/>
  <c r="N25" i="34"/>
  <c r="O25" i="34" s="1"/>
  <c r="I25" i="34"/>
  <c r="J25" i="34" s="1"/>
  <c r="D25" i="34"/>
  <c r="E25" i="34" s="1"/>
  <c r="R25" i="34"/>
  <c r="Q25" i="34"/>
  <c r="N24" i="34"/>
  <c r="O24" i="34" s="1"/>
  <c r="I24" i="34"/>
  <c r="J24" i="34" s="1"/>
  <c r="D24" i="34"/>
  <c r="R24" i="34"/>
  <c r="Q24" i="34"/>
  <c r="N23" i="34"/>
  <c r="O23" i="34" s="1"/>
  <c r="I23" i="34"/>
  <c r="J23" i="34" s="1"/>
  <c r="D23" i="34"/>
  <c r="E23" i="34" s="1"/>
  <c r="R23" i="34"/>
  <c r="Q23" i="34"/>
  <c r="N22" i="34"/>
  <c r="O22" i="34" s="1"/>
  <c r="I22" i="34"/>
  <c r="J22" i="34" s="1"/>
  <c r="D22" i="34"/>
  <c r="R22" i="34"/>
  <c r="Q22" i="34"/>
  <c r="N21" i="34"/>
  <c r="O21" i="34" s="1"/>
  <c r="I21" i="34"/>
  <c r="J21" i="34" s="1"/>
  <c r="D21" i="34"/>
  <c r="E21" i="34" s="1"/>
  <c r="R21" i="34"/>
  <c r="Q21" i="34"/>
  <c r="N20" i="34"/>
  <c r="O20" i="34" s="1"/>
  <c r="I20" i="34"/>
  <c r="J20" i="34" s="1"/>
  <c r="D20" i="34"/>
  <c r="R20" i="34"/>
  <c r="Q20" i="34"/>
  <c r="N19" i="34"/>
  <c r="O19" i="34" s="1"/>
  <c r="I19" i="34"/>
  <c r="J19" i="34" s="1"/>
  <c r="D19" i="34"/>
  <c r="E19" i="34" s="1"/>
  <c r="R19" i="34"/>
  <c r="Q19" i="34"/>
  <c r="N18" i="34"/>
  <c r="O18" i="34" s="1"/>
  <c r="I18" i="34"/>
  <c r="J18" i="34" s="1"/>
  <c r="D18" i="34"/>
  <c r="E18" i="34" s="1"/>
  <c r="R18" i="34"/>
  <c r="Q18" i="34"/>
  <c r="N17" i="34"/>
  <c r="O17" i="34" s="1"/>
  <c r="I17" i="34"/>
  <c r="J17" i="34" s="1"/>
  <c r="D17" i="34"/>
  <c r="E17" i="34" s="1"/>
  <c r="R17" i="34"/>
  <c r="Q17" i="34"/>
  <c r="N16" i="34"/>
  <c r="O16" i="34" s="1"/>
  <c r="I16" i="34"/>
  <c r="J16" i="34" s="1"/>
  <c r="D16" i="34"/>
  <c r="R16" i="34"/>
  <c r="Q16" i="34"/>
  <c r="N15" i="34"/>
  <c r="O15" i="34" s="1"/>
  <c r="I15" i="34"/>
  <c r="J15" i="34" s="1"/>
  <c r="D15" i="34"/>
  <c r="E15" i="34" s="1"/>
  <c r="R15" i="34"/>
  <c r="Q15" i="34"/>
  <c r="N14" i="34"/>
  <c r="O14" i="34" s="1"/>
  <c r="I14" i="34"/>
  <c r="J14" i="34" s="1"/>
  <c r="D14" i="34"/>
  <c r="E14" i="34" s="1"/>
  <c r="R14" i="34"/>
  <c r="Q14" i="34"/>
  <c r="N13" i="34"/>
  <c r="O13" i="34" s="1"/>
  <c r="I13" i="34"/>
  <c r="J13" i="34" s="1"/>
  <c r="D13" i="34"/>
  <c r="E13" i="34" s="1"/>
  <c r="R13" i="34"/>
  <c r="Q13" i="34"/>
  <c r="N12" i="34"/>
  <c r="O12" i="34" s="1"/>
  <c r="I12" i="34"/>
  <c r="J12" i="34" s="1"/>
  <c r="D12" i="34"/>
  <c r="R12" i="34"/>
  <c r="Q12" i="34"/>
  <c r="N11" i="34"/>
  <c r="O11" i="34" s="1"/>
  <c r="I11" i="34"/>
  <c r="J11" i="34" s="1"/>
  <c r="D11" i="34"/>
  <c r="E11" i="34" s="1"/>
  <c r="R11" i="34"/>
  <c r="Q11" i="34"/>
  <c r="C10" i="34"/>
  <c r="H9" i="34" l="1"/>
  <c r="R49" i="34"/>
  <c r="C49" i="33"/>
  <c r="M49" i="33"/>
  <c r="R54" i="33"/>
  <c r="R56" i="33"/>
  <c r="N46" i="33"/>
  <c r="O46" i="33" s="1"/>
  <c r="D48" i="33"/>
  <c r="E48" i="33" s="1"/>
  <c r="N48" i="33"/>
  <c r="O48" i="33" s="1"/>
  <c r="N51" i="33"/>
  <c r="O51" i="33" s="1"/>
  <c r="D53" i="33"/>
  <c r="E53" i="33" s="1"/>
  <c r="I54" i="33"/>
  <c r="J54" i="33" s="1"/>
  <c r="Q55" i="33"/>
  <c r="N55" i="33"/>
  <c r="O55" i="33" s="1"/>
  <c r="I56" i="33"/>
  <c r="J56" i="33" s="1"/>
  <c r="C9" i="34"/>
  <c r="S12" i="34"/>
  <c r="T12" i="34" s="1"/>
  <c r="S13" i="34"/>
  <c r="S20" i="34"/>
  <c r="T20" i="34" s="1"/>
  <c r="S21" i="34"/>
  <c r="T21" i="34" s="1"/>
  <c r="M10" i="33"/>
  <c r="R15" i="33"/>
  <c r="R21" i="33"/>
  <c r="R23" i="33"/>
  <c r="R31" i="33"/>
  <c r="I36" i="33"/>
  <c r="J36" i="33" s="1"/>
  <c r="R40" i="33"/>
  <c r="N42" i="33"/>
  <c r="O42" i="33" s="1"/>
  <c r="R44" i="33"/>
  <c r="N12" i="33"/>
  <c r="O12" i="33" s="1"/>
  <c r="D14" i="33"/>
  <c r="E14" i="33" s="1"/>
  <c r="N16" i="33"/>
  <c r="O16" i="33" s="1"/>
  <c r="I17" i="33"/>
  <c r="J17" i="33" s="1"/>
  <c r="I21" i="33"/>
  <c r="J21" i="33" s="1"/>
  <c r="N22" i="33"/>
  <c r="O22" i="33" s="1"/>
  <c r="I23" i="33"/>
  <c r="J23" i="33" s="1"/>
  <c r="D24" i="33"/>
  <c r="E24" i="33" s="1"/>
  <c r="N28" i="33"/>
  <c r="O28" i="33" s="1"/>
  <c r="I29" i="33"/>
  <c r="J29" i="33" s="1"/>
  <c r="D30" i="33"/>
  <c r="E30" i="33" s="1"/>
  <c r="N30" i="33"/>
  <c r="O30" i="33" s="1"/>
  <c r="I31" i="33"/>
  <c r="J31" i="33" s="1"/>
  <c r="N39" i="33"/>
  <c r="O39" i="33" s="1"/>
  <c r="N41" i="33"/>
  <c r="O41" i="33" s="1"/>
  <c r="N47" i="33"/>
  <c r="O47" i="33" s="1"/>
  <c r="R16" i="33"/>
  <c r="R22" i="33"/>
  <c r="R28" i="33"/>
  <c r="R36" i="33"/>
  <c r="R41" i="33"/>
  <c r="R53" i="33"/>
  <c r="I43" i="33"/>
  <c r="J43" i="33" s="1"/>
  <c r="I45" i="33"/>
  <c r="J45" i="33" s="1"/>
  <c r="D13" i="33"/>
  <c r="E13" i="33" s="1"/>
  <c r="N13" i="33"/>
  <c r="O13" i="33" s="1"/>
  <c r="I14" i="33"/>
  <c r="J14" i="33" s="1"/>
  <c r="D15" i="33"/>
  <c r="E15" i="33" s="1"/>
  <c r="N15" i="33"/>
  <c r="O15" i="33" s="1"/>
  <c r="I16" i="33"/>
  <c r="J16" i="33" s="1"/>
  <c r="N21" i="33"/>
  <c r="O21" i="33" s="1"/>
  <c r="I22" i="33"/>
  <c r="J22" i="33" s="1"/>
  <c r="N23" i="33"/>
  <c r="O23" i="33" s="1"/>
  <c r="I24" i="33"/>
  <c r="J24" i="33" s="1"/>
  <c r="D25" i="33"/>
  <c r="E25" i="33" s="1"/>
  <c r="N25" i="33"/>
  <c r="O25" i="33" s="1"/>
  <c r="D27" i="33"/>
  <c r="N27" i="33"/>
  <c r="O27" i="33" s="1"/>
  <c r="I28" i="33"/>
  <c r="J28" i="33" s="1"/>
  <c r="I32" i="33"/>
  <c r="J32" i="33" s="1"/>
  <c r="N37" i="33"/>
  <c r="O37" i="33" s="1"/>
  <c r="N40" i="33"/>
  <c r="O40" i="33" s="1"/>
  <c r="I51" i="33"/>
  <c r="J51" i="33" s="1"/>
  <c r="D52" i="33"/>
  <c r="E52" i="33" s="1"/>
  <c r="N52" i="33"/>
  <c r="O52" i="33" s="1"/>
  <c r="I53" i="33"/>
  <c r="J53" i="33" s="1"/>
  <c r="D54" i="33"/>
  <c r="N54" i="33"/>
  <c r="O54" i="33" s="1"/>
  <c r="R12" i="33"/>
  <c r="R19" i="33"/>
  <c r="N35" i="33"/>
  <c r="O35" i="33" s="1"/>
  <c r="N43" i="33"/>
  <c r="O43" i="33" s="1"/>
  <c r="N45" i="33"/>
  <c r="O45" i="33" s="1"/>
  <c r="I47" i="33"/>
  <c r="J47" i="33" s="1"/>
  <c r="D11" i="33"/>
  <c r="E11" i="33" s="1"/>
  <c r="N11" i="33"/>
  <c r="O11" i="33" s="1"/>
  <c r="I12" i="33"/>
  <c r="J12" i="33" s="1"/>
  <c r="D18" i="33"/>
  <c r="E18" i="33" s="1"/>
  <c r="N18" i="33"/>
  <c r="O18" i="33" s="1"/>
  <c r="I19" i="33"/>
  <c r="J19" i="33" s="1"/>
  <c r="R30" i="33"/>
  <c r="R45" i="33"/>
  <c r="H49" i="33"/>
  <c r="R27" i="33"/>
  <c r="D34" i="33"/>
  <c r="E34" i="33" s="1"/>
  <c r="N34" i="33"/>
  <c r="O34" i="33" s="1"/>
  <c r="N36" i="33"/>
  <c r="O36" i="33" s="1"/>
  <c r="I39" i="33"/>
  <c r="J39" i="33" s="1"/>
  <c r="I41" i="33"/>
  <c r="J41" i="33" s="1"/>
  <c r="N44" i="33"/>
  <c r="O44" i="33" s="1"/>
  <c r="I48" i="33"/>
  <c r="J48" i="33" s="1"/>
  <c r="N50" i="33"/>
  <c r="O50" i="33" s="1"/>
  <c r="I52" i="33"/>
  <c r="J52" i="33" s="1"/>
  <c r="R55" i="33"/>
  <c r="D12" i="33"/>
  <c r="E12" i="33" s="1"/>
  <c r="R17" i="33"/>
  <c r="N17" i="33"/>
  <c r="O17" i="33" s="1"/>
  <c r="I20" i="33"/>
  <c r="J20" i="33" s="1"/>
  <c r="D21" i="33"/>
  <c r="E21" i="33" s="1"/>
  <c r="D26" i="33"/>
  <c r="E26" i="33" s="1"/>
  <c r="N26" i="33"/>
  <c r="O26" i="33" s="1"/>
  <c r="I27" i="33"/>
  <c r="J27" i="33" s="1"/>
  <c r="R29" i="33"/>
  <c r="D31" i="33"/>
  <c r="N31" i="33"/>
  <c r="O31" i="33" s="1"/>
  <c r="I55" i="33"/>
  <c r="J55" i="33" s="1"/>
  <c r="Q13" i="33"/>
  <c r="Q48" i="33"/>
  <c r="R13" i="33"/>
  <c r="R18" i="33"/>
  <c r="R26" i="33"/>
  <c r="I30" i="33"/>
  <c r="J30" i="33" s="1"/>
  <c r="D32" i="33"/>
  <c r="E32" i="33" s="1"/>
  <c r="D33" i="33"/>
  <c r="E33" i="33" s="1"/>
  <c r="N33" i="33"/>
  <c r="O33" i="33" s="1"/>
  <c r="R34" i="33"/>
  <c r="C10" i="33"/>
  <c r="C9" i="33" s="1"/>
  <c r="I37" i="33"/>
  <c r="J37" i="33" s="1"/>
  <c r="I42" i="33"/>
  <c r="J42" i="33" s="1"/>
  <c r="I46" i="33"/>
  <c r="J46" i="33" s="1"/>
  <c r="R48" i="33"/>
  <c r="D50" i="33"/>
  <c r="E50" i="33" s="1"/>
  <c r="R51" i="33"/>
  <c r="R52" i="33"/>
  <c r="Q52" i="33"/>
  <c r="B10" i="33"/>
  <c r="R11" i="33"/>
  <c r="R14" i="33"/>
  <c r="N14" i="33"/>
  <c r="O14" i="33" s="1"/>
  <c r="I15" i="33"/>
  <c r="J15" i="33" s="1"/>
  <c r="D20" i="33"/>
  <c r="E20" i="33" s="1"/>
  <c r="Q21" i="33"/>
  <c r="R24" i="33"/>
  <c r="R25" i="33"/>
  <c r="R32" i="33"/>
  <c r="R33" i="33"/>
  <c r="R50" i="33"/>
  <c r="L10" i="33"/>
  <c r="I11" i="33"/>
  <c r="J11" i="33" s="1"/>
  <c r="I13" i="33"/>
  <c r="J13" i="33" s="1"/>
  <c r="D16" i="33"/>
  <c r="D17" i="33"/>
  <c r="E17" i="33" s="1"/>
  <c r="Q17" i="33"/>
  <c r="I18" i="33"/>
  <c r="J18" i="33" s="1"/>
  <c r="D19" i="33"/>
  <c r="E19" i="33" s="1"/>
  <c r="N19" i="33"/>
  <c r="O19" i="33" s="1"/>
  <c r="R20" i="33"/>
  <c r="N20" i="33"/>
  <c r="O20" i="33" s="1"/>
  <c r="D22" i="33"/>
  <c r="E22" i="33" s="1"/>
  <c r="N24" i="33"/>
  <c r="O24" i="33" s="1"/>
  <c r="I25" i="33"/>
  <c r="J25" i="33" s="1"/>
  <c r="I26" i="33"/>
  <c r="J26" i="33" s="1"/>
  <c r="D28" i="33"/>
  <c r="E28" i="33" s="1"/>
  <c r="D29" i="33"/>
  <c r="N29" i="33"/>
  <c r="O29" i="33" s="1"/>
  <c r="N32" i="33"/>
  <c r="O32" i="33" s="1"/>
  <c r="I33" i="33"/>
  <c r="J33" i="33" s="1"/>
  <c r="I34" i="33"/>
  <c r="J34" i="33" s="1"/>
  <c r="I40" i="33"/>
  <c r="J40" i="33" s="1"/>
  <c r="I44" i="33"/>
  <c r="J44" i="33" s="1"/>
  <c r="L49" i="33"/>
  <c r="D55" i="33"/>
  <c r="D56" i="33"/>
  <c r="E56" i="33" s="1"/>
  <c r="N56" i="33"/>
  <c r="O56" i="33" s="1"/>
  <c r="S11" i="34"/>
  <c r="T11" i="34" s="1"/>
  <c r="S19" i="34"/>
  <c r="T19" i="34" s="1"/>
  <c r="I49" i="34"/>
  <c r="J49" i="34" s="1"/>
  <c r="S16" i="34"/>
  <c r="T16" i="34" s="1"/>
  <c r="S17" i="34"/>
  <c r="T17" i="34" s="1"/>
  <c r="S24" i="34"/>
  <c r="T24" i="34" s="1"/>
  <c r="S25" i="34"/>
  <c r="T25" i="34" s="1"/>
  <c r="T13" i="34"/>
  <c r="S15" i="34"/>
  <c r="T15" i="34" s="1"/>
  <c r="S22" i="34"/>
  <c r="T22" i="34" s="1"/>
  <c r="S23" i="34"/>
  <c r="T23" i="34" s="1"/>
  <c r="S26" i="34"/>
  <c r="T26" i="34" s="1"/>
  <c r="S28" i="34"/>
  <c r="T28" i="34" s="1"/>
  <c r="E45" i="34"/>
  <c r="S45" i="34"/>
  <c r="T45" i="34" s="1"/>
  <c r="E12" i="34"/>
  <c r="E16" i="34"/>
  <c r="E20" i="34"/>
  <c r="E22" i="34"/>
  <c r="E24" i="34"/>
  <c r="R36" i="34"/>
  <c r="N36" i="34"/>
  <c r="O36" i="34" s="1"/>
  <c r="Q48" i="34"/>
  <c r="N48" i="34"/>
  <c r="O48" i="34" s="1"/>
  <c r="Q55" i="34"/>
  <c r="S14" i="34"/>
  <c r="T14" i="34" s="1"/>
  <c r="S18" i="34"/>
  <c r="T18" i="34" s="1"/>
  <c r="S27" i="34"/>
  <c r="T27" i="34" s="1"/>
  <c r="S29" i="34"/>
  <c r="T29" i="34" s="1"/>
  <c r="S31" i="34"/>
  <c r="T31" i="34" s="1"/>
  <c r="S33" i="34"/>
  <c r="T33" i="34" s="1"/>
  <c r="R35" i="34"/>
  <c r="M10" i="34"/>
  <c r="M9" i="34" s="1"/>
  <c r="N35" i="34"/>
  <c r="O35" i="34" s="1"/>
  <c r="R40" i="34"/>
  <c r="N40" i="34"/>
  <c r="O40" i="34" s="1"/>
  <c r="R44" i="34"/>
  <c r="N44" i="34"/>
  <c r="O44" i="34" s="1"/>
  <c r="S30" i="34"/>
  <c r="T30" i="34" s="1"/>
  <c r="S32" i="34"/>
  <c r="T32" i="34" s="1"/>
  <c r="S34" i="34"/>
  <c r="T34" i="34" s="1"/>
  <c r="R37" i="34"/>
  <c r="N37" i="34"/>
  <c r="R42" i="34"/>
  <c r="N42" i="34"/>
  <c r="Q50" i="34"/>
  <c r="B49" i="34"/>
  <c r="D50" i="34"/>
  <c r="R41" i="34"/>
  <c r="N41" i="34"/>
  <c r="O41" i="34" s="1"/>
  <c r="I35" i="34"/>
  <c r="J35" i="34" s="1"/>
  <c r="G10" i="34"/>
  <c r="R39" i="34"/>
  <c r="N39" i="34"/>
  <c r="R43" i="34"/>
  <c r="N43" i="34"/>
  <c r="D46" i="34"/>
  <c r="Q46" i="34"/>
  <c r="D53" i="34"/>
  <c r="Q53" i="34"/>
  <c r="B10" i="34"/>
  <c r="L10" i="34"/>
  <c r="Q35" i="34"/>
  <c r="Q36" i="34"/>
  <c r="Q37" i="34"/>
  <c r="Q39" i="34"/>
  <c r="Q40" i="34"/>
  <c r="Q41" i="34"/>
  <c r="Q42" i="34"/>
  <c r="Q43" i="34"/>
  <c r="Q44" i="34"/>
  <c r="R45" i="34"/>
  <c r="Q45" i="34"/>
  <c r="E55" i="34"/>
  <c r="S55" i="34"/>
  <c r="S47" i="34"/>
  <c r="T47" i="34" s="1"/>
  <c r="E51" i="34"/>
  <c r="S51" i="34"/>
  <c r="T51" i="34" s="1"/>
  <c r="E52" i="34"/>
  <c r="S52" i="34"/>
  <c r="Q54" i="34"/>
  <c r="E56" i="34"/>
  <c r="S56" i="34"/>
  <c r="L49" i="34"/>
  <c r="N49" i="34" s="1"/>
  <c r="O49" i="34" s="1"/>
  <c r="Q52" i="34"/>
  <c r="E54" i="34"/>
  <c r="S54" i="34"/>
  <c r="Q56" i="34"/>
  <c r="D35" i="33"/>
  <c r="Q35" i="33"/>
  <c r="D40" i="33"/>
  <c r="Q40" i="33"/>
  <c r="Q44" i="33"/>
  <c r="D44" i="33"/>
  <c r="Q53" i="33"/>
  <c r="N53" i="33"/>
  <c r="O53" i="33" s="1"/>
  <c r="Q16" i="33"/>
  <c r="Q20" i="33"/>
  <c r="D23" i="33"/>
  <c r="Q23" i="33"/>
  <c r="D39" i="33"/>
  <c r="Q39" i="33"/>
  <c r="D43" i="33"/>
  <c r="Q43" i="33"/>
  <c r="Q47" i="33"/>
  <c r="D47" i="33"/>
  <c r="G49" i="33"/>
  <c r="I50" i="33"/>
  <c r="J50" i="33" s="1"/>
  <c r="G10" i="33"/>
  <c r="Q10" i="33" s="1"/>
  <c r="Q11" i="33"/>
  <c r="Q15" i="33"/>
  <c r="Q19" i="33"/>
  <c r="D37" i="33"/>
  <c r="Q37" i="33"/>
  <c r="R39" i="33"/>
  <c r="D42" i="33"/>
  <c r="Q42" i="33"/>
  <c r="R43" i="33"/>
  <c r="D46" i="33"/>
  <c r="Q46" i="33"/>
  <c r="Q51" i="33"/>
  <c r="D51" i="33"/>
  <c r="Q12" i="33"/>
  <c r="Q14" i="33"/>
  <c r="Q18" i="33"/>
  <c r="Q22" i="33"/>
  <c r="E27" i="33"/>
  <c r="H10" i="33"/>
  <c r="I35" i="33"/>
  <c r="J35" i="33" s="1"/>
  <c r="D36" i="33"/>
  <c r="Q36" i="33"/>
  <c r="R37" i="33"/>
  <c r="D41" i="33"/>
  <c r="Q41" i="33"/>
  <c r="R42" i="33"/>
  <c r="Q45" i="33"/>
  <c r="D45" i="33"/>
  <c r="R46" i="33"/>
  <c r="E54" i="33"/>
  <c r="Q24" i="33"/>
  <c r="Q25" i="33"/>
  <c r="Q27" i="33"/>
  <c r="Q28" i="33"/>
  <c r="Q30" i="33"/>
  <c r="Q31" i="33"/>
  <c r="Q34" i="33"/>
  <c r="R35" i="33"/>
  <c r="B49" i="33"/>
  <c r="Q50" i="33"/>
  <c r="Q54" i="33"/>
  <c r="Q26" i="33"/>
  <c r="Q29" i="33"/>
  <c r="Q32" i="33"/>
  <c r="Q33" i="33"/>
  <c r="R47" i="33"/>
  <c r="Q56" i="33"/>
  <c r="R49" i="33" l="1"/>
  <c r="N49" i="33"/>
  <c r="O49" i="33" s="1"/>
  <c r="S16" i="33"/>
  <c r="T16" i="33" s="1"/>
  <c r="M9" i="33"/>
  <c r="S26" i="33"/>
  <c r="T26" i="33" s="1"/>
  <c r="N10" i="33"/>
  <c r="O10" i="33" s="1"/>
  <c r="S48" i="34"/>
  <c r="T48" i="34" s="1"/>
  <c r="S31" i="33"/>
  <c r="T31" i="33" s="1"/>
  <c r="S30" i="33"/>
  <c r="S55" i="33"/>
  <c r="T55" i="33" s="1"/>
  <c r="R9" i="34"/>
  <c r="S18" i="33"/>
  <c r="T18" i="33" s="1"/>
  <c r="H9" i="33"/>
  <c r="S40" i="34"/>
  <c r="T40" i="34" s="1"/>
  <c r="T52" i="34"/>
  <c r="R10" i="34"/>
  <c r="T54" i="34"/>
  <c r="T55" i="34"/>
  <c r="S52" i="33"/>
  <c r="E31" i="33"/>
  <c r="S29" i="33"/>
  <c r="S56" i="33"/>
  <c r="T56" i="33" s="1"/>
  <c r="S53" i="33"/>
  <c r="T53" i="33" s="1"/>
  <c r="S25" i="33"/>
  <c r="T25" i="33" s="1"/>
  <c r="S54" i="33"/>
  <c r="S21" i="33"/>
  <c r="T21" i="33" s="1"/>
  <c r="E29" i="33"/>
  <c r="S13" i="33"/>
  <c r="T13" i="33" s="1"/>
  <c r="E55" i="33"/>
  <c r="I49" i="33"/>
  <c r="J49" i="33" s="1"/>
  <c r="S11" i="33"/>
  <c r="T11" i="33" s="1"/>
  <c r="S34" i="33"/>
  <c r="T34" i="33" s="1"/>
  <c r="S15" i="33"/>
  <c r="T15" i="33" s="1"/>
  <c r="S48" i="33"/>
  <c r="T48" i="33" s="1"/>
  <c r="S32" i="33"/>
  <c r="T32" i="33" s="1"/>
  <c r="S28" i="33"/>
  <c r="T28" i="33" s="1"/>
  <c r="S24" i="33"/>
  <c r="T24" i="33" s="1"/>
  <c r="S17" i="33"/>
  <c r="T17" i="33" s="1"/>
  <c r="S27" i="33"/>
  <c r="T27" i="33" s="1"/>
  <c r="S20" i="33"/>
  <c r="T20" i="33" s="1"/>
  <c r="S12" i="33"/>
  <c r="T12" i="33" s="1"/>
  <c r="T29" i="33"/>
  <c r="S14" i="33"/>
  <c r="T14" i="33" s="1"/>
  <c r="S33" i="33"/>
  <c r="T33" i="33" s="1"/>
  <c r="S19" i="33"/>
  <c r="T19" i="33" s="1"/>
  <c r="T52" i="33"/>
  <c r="L9" i="33"/>
  <c r="S22" i="33"/>
  <c r="T22" i="33" s="1"/>
  <c r="E16" i="33"/>
  <c r="D10" i="33"/>
  <c r="E10" i="33" s="1"/>
  <c r="S36" i="34"/>
  <c r="S41" i="34"/>
  <c r="T41" i="34" s="1"/>
  <c r="T56" i="34"/>
  <c r="S44" i="34"/>
  <c r="T44" i="34" s="1"/>
  <c r="E53" i="34"/>
  <c r="S53" i="34"/>
  <c r="T53" i="34" s="1"/>
  <c r="L9" i="34"/>
  <c r="N9" i="34" s="1"/>
  <c r="O9" i="34" s="1"/>
  <c r="N10" i="34"/>
  <c r="O10" i="34" s="1"/>
  <c r="O43" i="34"/>
  <c r="S43" i="34"/>
  <c r="T43" i="34" s="1"/>
  <c r="D49" i="34"/>
  <c r="Q49" i="34"/>
  <c r="O37" i="34"/>
  <c r="S37" i="34"/>
  <c r="T37" i="34" s="1"/>
  <c r="Q10" i="34"/>
  <c r="B9" i="34"/>
  <c r="D10" i="34"/>
  <c r="S35" i="34"/>
  <c r="T35" i="34" s="1"/>
  <c r="O39" i="34"/>
  <c r="S39" i="34"/>
  <c r="T39" i="34" s="1"/>
  <c r="E50" i="34"/>
  <c r="S50" i="34"/>
  <c r="T50" i="34" s="1"/>
  <c r="E46" i="34"/>
  <c r="S46" i="34"/>
  <c r="T46" i="34" s="1"/>
  <c r="G9" i="34"/>
  <c r="I9" i="34" s="1"/>
  <c r="J9" i="34" s="1"/>
  <c r="I10" i="34"/>
  <c r="J10" i="34" s="1"/>
  <c r="O42" i="34"/>
  <c r="S42" i="34"/>
  <c r="T42" i="34" s="1"/>
  <c r="T36" i="34"/>
  <c r="T30" i="33"/>
  <c r="E46" i="33"/>
  <c r="S46" i="33"/>
  <c r="T46" i="33" s="1"/>
  <c r="E40" i="33"/>
  <c r="S40" i="33"/>
  <c r="T40" i="33" s="1"/>
  <c r="T54" i="33"/>
  <c r="S23" i="33"/>
  <c r="T23" i="33" s="1"/>
  <c r="E23" i="33"/>
  <c r="Q49" i="33"/>
  <c r="D49" i="33"/>
  <c r="E45" i="33"/>
  <c r="S45" i="33"/>
  <c r="T45" i="33" s="1"/>
  <c r="E41" i="33"/>
  <c r="S41" i="33"/>
  <c r="T41" i="33" s="1"/>
  <c r="B9" i="33"/>
  <c r="E37" i="33"/>
  <c r="S37" i="33"/>
  <c r="T37" i="33" s="1"/>
  <c r="E43" i="33"/>
  <c r="S43" i="33"/>
  <c r="T43" i="33" s="1"/>
  <c r="R10" i="33"/>
  <c r="E35" i="33"/>
  <c r="S35" i="33"/>
  <c r="T35" i="33" s="1"/>
  <c r="I10" i="33"/>
  <c r="G9" i="33"/>
  <c r="I9" i="33" s="1"/>
  <c r="J9" i="33" s="1"/>
  <c r="E39" i="33"/>
  <c r="S39" i="33"/>
  <c r="T39" i="33" s="1"/>
  <c r="E36" i="33"/>
  <c r="S36" i="33"/>
  <c r="T36" i="33" s="1"/>
  <c r="E51" i="33"/>
  <c r="S51" i="33"/>
  <c r="T51" i="33" s="1"/>
  <c r="E44" i="33"/>
  <c r="S44" i="33"/>
  <c r="T44" i="33" s="1"/>
  <c r="S50" i="33"/>
  <c r="T50" i="33" s="1"/>
  <c r="E42" i="33"/>
  <c r="S42" i="33"/>
  <c r="T42" i="33" s="1"/>
  <c r="E47" i="33"/>
  <c r="S47" i="33"/>
  <c r="T47" i="33" s="1"/>
  <c r="R9" i="33" l="1"/>
  <c r="N9" i="33"/>
  <c r="O9" i="33" s="1"/>
  <c r="Q9" i="34"/>
  <c r="D9" i="34"/>
  <c r="E49" i="34"/>
  <c r="S49" i="34"/>
  <c r="T49" i="34" s="1"/>
  <c r="E10" i="34"/>
  <c r="S10" i="34"/>
  <c r="T10" i="34" s="1"/>
  <c r="J10" i="33"/>
  <c r="S10" i="33"/>
  <c r="T10" i="33" s="1"/>
  <c r="E49" i="33"/>
  <c r="S49" i="33"/>
  <c r="T49" i="33" s="1"/>
  <c r="D9" i="33"/>
  <c r="Q9" i="33"/>
  <c r="S9" i="34" l="1"/>
  <c r="T9" i="34" s="1"/>
  <c r="E9" i="34"/>
  <c r="S9" i="33"/>
  <c r="T9" i="33" s="1"/>
  <c r="E9" i="33"/>
  <c r="N55" i="31" l="1"/>
  <c r="O55" i="31" s="1"/>
  <c r="N53" i="31"/>
  <c r="O53" i="31" s="1"/>
  <c r="G49" i="31"/>
  <c r="N48" i="31"/>
  <c r="O48" i="31" s="1"/>
  <c r="N44" i="31"/>
  <c r="O44" i="31" s="1"/>
  <c r="N42" i="31"/>
  <c r="O42" i="31" s="1"/>
  <c r="N40" i="31"/>
  <c r="O40" i="31" s="1"/>
  <c r="N37" i="31"/>
  <c r="O37" i="31" s="1"/>
  <c r="N15" i="31"/>
  <c r="O15" i="31" s="1"/>
  <c r="D15" i="31"/>
  <c r="E15" i="31" s="1"/>
  <c r="L49" i="31" l="1"/>
  <c r="I37" i="31"/>
  <c r="J37" i="31" s="1"/>
  <c r="N39" i="31"/>
  <c r="O39" i="31" s="1"/>
  <c r="I42" i="31"/>
  <c r="J42" i="31" s="1"/>
  <c r="N43" i="31"/>
  <c r="O43" i="31" s="1"/>
  <c r="N50" i="31"/>
  <c r="O50" i="31" s="1"/>
  <c r="I53" i="31"/>
  <c r="J53" i="31" s="1"/>
  <c r="R21" i="31"/>
  <c r="R27" i="31"/>
  <c r="R33" i="31"/>
  <c r="R37" i="31"/>
  <c r="R54" i="31"/>
  <c r="N54" i="31"/>
  <c r="O54" i="31" s="1"/>
  <c r="N35" i="31"/>
  <c r="O35" i="31" s="1"/>
  <c r="I45" i="31"/>
  <c r="J45" i="31" s="1"/>
  <c r="N12" i="31"/>
  <c r="O12" i="31" s="1"/>
  <c r="I13" i="31"/>
  <c r="J13" i="31" s="1"/>
  <c r="D14" i="31"/>
  <c r="E14" i="31" s="1"/>
  <c r="N14" i="31"/>
  <c r="O14" i="31" s="1"/>
  <c r="D18" i="31"/>
  <c r="E18" i="31" s="1"/>
  <c r="N18" i="31"/>
  <c r="O18" i="31" s="1"/>
  <c r="I19" i="31"/>
  <c r="J19" i="31" s="1"/>
  <c r="N22" i="31"/>
  <c r="O22" i="31" s="1"/>
  <c r="D24" i="31"/>
  <c r="E24" i="31" s="1"/>
  <c r="N24" i="31"/>
  <c r="O24" i="31" s="1"/>
  <c r="I25" i="31"/>
  <c r="J25" i="31" s="1"/>
  <c r="I27" i="31"/>
  <c r="J27" i="31" s="1"/>
  <c r="I29" i="31"/>
  <c r="J29" i="31" s="1"/>
  <c r="D30" i="31"/>
  <c r="E30" i="31" s="1"/>
  <c r="N30" i="31"/>
  <c r="O30" i="31" s="1"/>
  <c r="D32" i="31"/>
  <c r="E32" i="31" s="1"/>
  <c r="N32" i="31"/>
  <c r="O32" i="31" s="1"/>
  <c r="N45" i="31"/>
  <c r="O45" i="31" s="1"/>
  <c r="I56" i="31"/>
  <c r="J56" i="31" s="1"/>
  <c r="R12" i="31"/>
  <c r="R18" i="31"/>
  <c r="R43" i="31"/>
  <c r="R47" i="31"/>
  <c r="N56" i="31"/>
  <c r="O56" i="31" s="1"/>
  <c r="M10" i="31"/>
  <c r="R11" i="31"/>
  <c r="N11" i="31"/>
  <c r="O11" i="31" s="1"/>
  <c r="I12" i="31"/>
  <c r="J12" i="31" s="1"/>
  <c r="D13" i="31"/>
  <c r="E13" i="31" s="1"/>
  <c r="N13" i="31"/>
  <c r="O13" i="31" s="1"/>
  <c r="I16" i="31"/>
  <c r="J16" i="31" s="1"/>
  <c r="D17" i="31"/>
  <c r="E17" i="31" s="1"/>
  <c r="N17" i="31"/>
  <c r="O17" i="31" s="1"/>
  <c r="I18" i="31"/>
  <c r="J18" i="31" s="1"/>
  <c r="R20" i="31"/>
  <c r="R22" i="31"/>
  <c r="R32" i="31"/>
  <c r="R34" i="31"/>
  <c r="N36" i="31"/>
  <c r="O36" i="31" s="1"/>
  <c r="I41" i="31"/>
  <c r="J41" i="31" s="1"/>
  <c r="R42" i="31"/>
  <c r="N46" i="31"/>
  <c r="O46" i="31" s="1"/>
  <c r="N51" i="31"/>
  <c r="O51" i="31" s="1"/>
  <c r="I52" i="31"/>
  <c r="J52" i="31" s="1"/>
  <c r="R25" i="31"/>
  <c r="I46" i="31"/>
  <c r="J46" i="31" s="1"/>
  <c r="I11" i="31"/>
  <c r="J11" i="31" s="1"/>
  <c r="I15" i="31"/>
  <c r="J15" i="31" s="1"/>
  <c r="D16" i="31"/>
  <c r="E16" i="31" s="1"/>
  <c r="D19" i="31"/>
  <c r="E19" i="31" s="1"/>
  <c r="I20" i="31"/>
  <c r="J20" i="31" s="1"/>
  <c r="D21" i="31"/>
  <c r="E21" i="31" s="1"/>
  <c r="N21" i="31"/>
  <c r="O21" i="31" s="1"/>
  <c r="I22" i="31"/>
  <c r="J22" i="31" s="1"/>
  <c r="D23" i="31"/>
  <c r="E23" i="31" s="1"/>
  <c r="I26" i="31"/>
  <c r="J26" i="31" s="1"/>
  <c r="N27" i="31"/>
  <c r="O27" i="31" s="1"/>
  <c r="I28" i="31"/>
  <c r="J28" i="31" s="1"/>
  <c r="D29" i="31"/>
  <c r="E29" i="31" s="1"/>
  <c r="D31" i="31"/>
  <c r="E31" i="31" s="1"/>
  <c r="N33" i="31"/>
  <c r="O33" i="31" s="1"/>
  <c r="I34" i="31"/>
  <c r="J34" i="31" s="1"/>
  <c r="R39" i="31"/>
  <c r="N41" i="31"/>
  <c r="O41" i="31" s="1"/>
  <c r="R46" i="31"/>
  <c r="R50" i="31"/>
  <c r="N52" i="31"/>
  <c r="O52" i="31" s="1"/>
  <c r="I36" i="31"/>
  <c r="J36" i="31" s="1"/>
  <c r="N47" i="31"/>
  <c r="O47" i="31" s="1"/>
  <c r="B49" i="31"/>
  <c r="N20" i="31"/>
  <c r="O20" i="31" s="1"/>
  <c r="I21" i="31"/>
  <c r="J21" i="31" s="1"/>
  <c r="N23" i="31"/>
  <c r="O23" i="31" s="1"/>
  <c r="D26" i="31"/>
  <c r="E26" i="31" s="1"/>
  <c r="Q26" i="31"/>
  <c r="D28" i="31"/>
  <c r="E28" i="31" s="1"/>
  <c r="N28" i="31"/>
  <c r="O28" i="31" s="1"/>
  <c r="R29" i="31"/>
  <c r="R30" i="31"/>
  <c r="N31" i="31"/>
  <c r="O31" i="31" s="1"/>
  <c r="I32" i="31"/>
  <c r="J32" i="31" s="1"/>
  <c r="I33" i="31"/>
  <c r="J33" i="31" s="1"/>
  <c r="I39" i="31"/>
  <c r="J39" i="31" s="1"/>
  <c r="I43" i="31"/>
  <c r="J43" i="31" s="1"/>
  <c r="I47" i="31"/>
  <c r="J47" i="31" s="1"/>
  <c r="C49" i="31"/>
  <c r="I50" i="31"/>
  <c r="J50" i="31" s="1"/>
  <c r="I54" i="31"/>
  <c r="J54" i="31" s="1"/>
  <c r="Q18" i="31"/>
  <c r="S18" i="31" s="1"/>
  <c r="T18" i="31" s="1"/>
  <c r="Q14" i="31"/>
  <c r="D20" i="31"/>
  <c r="E20" i="31" s="1"/>
  <c r="R23" i="31"/>
  <c r="R24" i="31"/>
  <c r="R31" i="31"/>
  <c r="I40" i="31"/>
  <c r="J40" i="31" s="1"/>
  <c r="I44" i="31"/>
  <c r="J44" i="31" s="1"/>
  <c r="I48" i="31"/>
  <c r="J48" i="31" s="1"/>
  <c r="M49" i="31"/>
  <c r="I51" i="31"/>
  <c r="J51" i="31" s="1"/>
  <c r="I55" i="31"/>
  <c r="J55" i="31" s="1"/>
  <c r="R14" i="31"/>
  <c r="R17" i="31"/>
  <c r="R19" i="31"/>
  <c r="D11" i="31"/>
  <c r="E11" i="31" s="1"/>
  <c r="D12" i="31"/>
  <c r="E12" i="31" s="1"/>
  <c r="R13" i="31"/>
  <c r="I14" i="31"/>
  <c r="J14" i="31" s="1"/>
  <c r="R15" i="31"/>
  <c r="R16" i="31"/>
  <c r="N16" i="31"/>
  <c r="O16" i="31" s="1"/>
  <c r="I17" i="31"/>
  <c r="J17" i="31" s="1"/>
  <c r="N19" i="31"/>
  <c r="O19" i="31" s="1"/>
  <c r="D22" i="31"/>
  <c r="E22" i="31" s="1"/>
  <c r="Q22" i="31"/>
  <c r="I23" i="31"/>
  <c r="J23" i="31" s="1"/>
  <c r="I24" i="31"/>
  <c r="J24" i="31" s="1"/>
  <c r="D25" i="31"/>
  <c r="E25" i="31" s="1"/>
  <c r="N25" i="31"/>
  <c r="O25" i="31" s="1"/>
  <c r="R26" i="31"/>
  <c r="N26" i="31"/>
  <c r="O26" i="31" s="1"/>
  <c r="R28" i="31"/>
  <c r="N29" i="31"/>
  <c r="O29" i="31" s="1"/>
  <c r="I30" i="31"/>
  <c r="J30" i="31" s="1"/>
  <c r="I31" i="31"/>
  <c r="J31" i="31" s="1"/>
  <c r="D33" i="31"/>
  <c r="E33" i="31" s="1"/>
  <c r="D34" i="31"/>
  <c r="E34" i="31" s="1"/>
  <c r="N34" i="31"/>
  <c r="O34" i="31" s="1"/>
  <c r="C10" i="31"/>
  <c r="R51" i="31"/>
  <c r="R55" i="31"/>
  <c r="S26" i="31"/>
  <c r="T26" i="31" s="1"/>
  <c r="H10" i="31"/>
  <c r="I35" i="31"/>
  <c r="J35" i="31" s="1"/>
  <c r="D36" i="31"/>
  <c r="E36" i="31" s="1"/>
  <c r="Q36" i="31"/>
  <c r="Q41" i="31"/>
  <c r="D41" i="31"/>
  <c r="E41" i="31" s="1"/>
  <c r="Q45" i="31"/>
  <c r="D45" i="31"/>
  <c r="E45" i="31" s="1"/>
  <c r="Q53" i="31"/>
  <c r="D53" i="31"/>
  <c r="E53" i="31" s="1"/>
  <c r="B10" i="31"/>
  <c r="L10" i="31"/>
  <c r="Q13" i="31"/>
  <c r="Q17" i="31"/>
  <c r="Q21" i="31"/>
  <c r="Q25" i="31"/>
  <c r="D35" i="31"/>
  <c r="E35" i="31" s="1"/>
  <c r="Q35" i="31"/>
  <c r="R36" i="31"/>
  <c r="Q40" i="31"/>
  <c r="D40" i="31"/>
  <c r="E40" i="31" s="1"/>
  <c r="R41" i="31"/>
  <c r="Q44" i="31"/>
  <c r="D44" i="31"/>
  <c r="E44" i="31" s="1"/>
  <c r="R45" i="31"/>
  <c r="Q48" i="31"/>
  <c r="D48" i="31"/>
  <c r="E48" i="31" s="1"/>
  <c r="Q52" i="31"/>
  <c r="D52" i="31"/>
  <c r="E52" i="31" s="1"/>
  <c r="R53" i="31"/>
  <c r="Q56" i="31"/>
  <c r="D56" i="31"/>
  <c r="E56" i="31" s="1"/>
  <c r="Q12" i="31"/>
  <c r="S12" i="31" s="1"/>
  <c r="T12" i="31" s="1"/>
  <c r="Q16" i="31"/>
  <c r="Q20" i="31"/>
  <c r="Q24" i="31"/>
  <c r="D27" i="31"/>
  <c r="E27" i="31" s="1"/>
  <c r="Q27" i="31"/>
  <c r="D39" i="31"/>
  <c r="E39" i="31" s="1"/>
  <c r="Q39" i="31"/>
  <c r="S39" i="31" s="1"/>
  <c r="T39" i="31" s="1"/>
  <c r="R40" i="31"/>
  <c r="D43" i="31"/>
  <c r="E43" i="31" s="1"/>
  <c r="Q43" i="31"/>
  <c r="R44" i="31"/>
  <c r="Q47" i="31"/>
  <c r="S47" i="31" s="1"/>
  <c r="T47" i="31" s="1"/>
  <c r="D47" i="31"/>
  <c r="E47" i="31" s="1"/>
  <c r="R48" i="31"/>
  <c r="D51" i="31"/>
  <c r="E51" i="31" s="1"/>
  <c r="Q51" i="31"/>
  <c r="R52" i="31"/>
  <c r="Q55" i="31"/>
  <c r="D55" i="31"/>
  <c r="E55" i="31" s="1"/>
  <c r="R56" i="31"/>
  <c r="G10" i="31"/>
  <c r="Q11" i="31"/>
  <c r="Q15" i="31"/>
  <c r="Q19" i="31"/>
  <c r="Q23" i="31"/>
  <c r="Q37" i="31"/>
  <c r="S37" i="31" s="1"/>
  <c r="T37" i="31" s="1"/>
  <c r="D37" i="31"/>
  <c r="E37" i="31" s="1"/>
  <c r="Q42" i="31"/>
  <c r="D42" i="31"/>
  <c r="E42" i="31" s="1"/>
  <c r="Q46" i="31"/>
  <c r="D46" i="31"/>
  <c r="E46" i="31" s="1"/>
  <c r="H49" i="31"/>
  <c r="I49" i="31" s="1"/>
  <c r="J49" i="31" s="1"/>
  <c r="Q50" i="31"/>
  <c r="D50" i="31"/>
  <c r="E50" i="31" s="1"/>
  <c r="Q54" i="31"/>
  <c r="D54" i="31"/>
  <c r="E54" i="31" s="1"/>
  <c r="Q29" i="31"/>
  <c r="Q30" i="31"/>
  <c r="Q31" i="31"/>
  <c r="Q32" i="31"/>
  <c r="Q34" i="31"/>
  <c r="R35" i="31"/>
  <c r="Q28" i="31"/>
  <c r="Q33" i="31"/>
  <c r="S33" i="31" s="1"/>
  <c r="T33" i="31" s="1"/>
  <c r="D54" i="30"/>
  <c r="E54" i="30" s="1"/>
  <c r="R53" i="30"/>
  <c r="R51" i="30"/>
  <c r="N41" i="30"/>
  <c r="O41" i="30" s="1"/>
  <c r="I23" i="30"/>
  <c r="J23" i="30" s="1"/>
  <c r="R13" i="30"/>
  <c r="R47" i="30"/>
  <c r="I37" i="30"/>
  <c r="J37" i="30" s="1"/>
  <c r="R32" i="30"/>
  <c r="I27" i="30"/>
  <c r="J27" i="30" s="1"/>
  <c r="N18" i="30"/>
  <c r="O18" i="30" s="1"/>
  <c r="R14" i="30"/>
  <c r="N12" i="30" l="1"/>
  <c r="O12" i="30" s="1"/>
  <c r="N14" i="30"/>
  <c r="O14" i="30" s="1"/>
  <c r="N16" i="30"/>
  <c r="O16" i="30" s="1"/>
  <c r="I17" i="30"/>
  <c r="J17" i="30" s="1"/>
  <c r="I19" i="30"/>
  <c r="J19" i="30" s="1"/>
  <c r="N20" i="30"/>
  <c r="O20" i="30" s="1"/>
  <c r="I21" i="30"/>
  <c r="J21" i="30" s="1"/>
  <c r="D24" i="30"/>
  <c r="E24" i="30" s="1"/>
  <c r="I25" i="30"/>
  <c r="J25" i="30" s="1"/>
  <c r="D26" i="30"/>
  <c r="E26" i="30" s="1"/>
  <c r="D28" i="30"/>
  <c r="E28" i="30" s="1"/>
  <c r="D30" i="30"/>
  <c r="E30" i="30" s="1"/>
  <c r="N30" i="30"/>
  <c r="O30" i="30" s="1"/>
  <c r="N32" i="30"/>
  <c r="O32" i="30" s="1"/>
  <c r="N34" i="30"/>
  <c r="O34" i="30" s="1"/>
  <c r="I35" i="30"/>
  <c r="J35" i="30" s="1"/>
  <c r="D39" i="30"/>
  <c r="E39" i="30" s="1"/>
  <c r="I40" i="30"/>
  <c r="J40" i="30" s="1"/>
  <c r="N43" i="30"/>
  <c r="O43" i="30" s="1"/>
  <c r="D45" i="30"/>
  <c r="E45" i="30" s="1"/>
  <c r="D47" i="30"/>
  <c r="E47" i="30" s="1"/>
  <c r="N50" i="30"/>
  <c r="O50" i="30" s="1"/>
  <c r="S27" i="31"/>
  <c r="T27" i="31" s="1"/>
  <c r="S32" i="31"/>
  <c r="T32" i="31" s="1"/>
  <c r="S19" i="31"/>
  <c r="T19" i="31" s="1"/>
  <c r="M10" i="30"/>
  <c r="R17" i="30"/>
  <c r="R19" i="30"/>
  <c r="R20" i="30"/>
  <c r="R22" i="30"/>
  <c r="R24" i="30"/>
  <c r="R25" i="30"/>
  <c r="R26" i="30"/>
  <c r="R27" i="30"/>
  <c r="R28" i="30"/>
  <c r="R29" i="30"/>
  <c r="R30" i="30"/>
  <c r="R31" i="30"/>
  <c r="R33" i="30"/>
  <c r="R34" i="30"/>
  <c r="R36" i="30"/>
  <c r="R37" i="30"/>
  <c r="R39" i="30"/>
  <c r="R41" i="30"/>
  <c r="R42" i="30"/>
  <c r="R43" i="30"/>
  <c r="R44" i="30"/>
  <c r="R45" i="30"/>
  <c r="R46" i="30"/>
  <c r="R48" i="30"/>
  <c r="R50" i="30"/>
  <c r="M49" i="30"/>
  <c r="R52" i="30"/>
  <c r="R54" i="30"/>
  <c r="R55" i="30"/>
  <c r="R56" i="30"/>
  <c r="S54" i="31"/>
  <c r="T54" i="31" s="1"/>
  <c r="S24" i="31"/>
  <c r="T24" i="31" s="1"/>
  <c r="S25" i="31"/>
  <c r="T25" i="31" s="1"/>
  <c r="R40" i="30"/>
  <c r="R11" i="30"/>
  <c r="R12" i="30"/>
  <c r="R15" i="30"/>
  <c r="R16" i="30"/>
  <c r="R18" i="30"/>
  <c r="R21" i="30"/>
  <c r="R23" i="30"/>
  <c r="I11" i="30"/>
  <c r="J11" i="30" s="1"/>
  <c r="D12" i="30"/>
  <c r="E12" i="30" s="1"/>
  <c r="I13" i="30"/>
  <c r="J13" i="30" s="1"/>
  <c r="D14" i="30"/>
  <c r="E14" i="30" s="1"/>
  <c r="I15" i="30"/>
  <c r="J15" i="30" s="1"/>
  <c r="D16" i="30"/>
  <c r="E16" i="30" s="1"/>
  <c r="D18" i="30"/>
  <c r="E18" i="30" s="1"/>
  <c r="D20" i="30"/>
  <c r="E20" i="30" s="1"/>
  <c r="D22" i="30"/>
  <c r="E22" i="30" s="1"/>
  <c r="N22" i="30"/>
  <c r="O22" i="30" s="1"/>
  <c r="N24" i="30"/>
  <c r="O24" i="30" s="1"/>
  <c r="N26" i="30"/>
  <c r="O26" i="30" s="1"/>
  <c r="N28" i="30"/>
  <c r="O28" i="30" s="1"/>
  <c r="I29" i="30"/>
  <c r="J29" i="30" s="1"/>
  <c r="I31" i="30"/>
  <c r="J31" i="30" s="1"/>
  <c r="D32" i="30"/>
  <c r="E32" i="30" s="1"/>
  <c r="I33" i="30"/>
  <c r="J33" i="30" s="1"/>
  <c r="D34" i="30"/>
  <c r="E34" i="30" s="1"/>
  <c r="N36" i="30"/>
  <c r="O36" i="30" s="1"/>
  <c r="N39" i="30"/>
  <c r="O39" i="30" s="1"/>
  <c r="I42" i="30"/>
  <c r="J42" i="30" s="1"/>
  <c r="N45" i="30"/>
  <c r="O45" i="30" s="1"/>
  <c r="N47" i="30"/>
  <c r="O47" i="30" s="1"/>
  <c r="D50" i="30"/>
  <c r="E50" i="30" s="1"/>
  <c r="D52" i="30"/>
  <c r="E52" i="30" s="1"/>
  <c r="N52" i="30"/>
  <c r="O52" i="30" s="1"/>
  <c r="N54" i="30"/>
  <c r="O54" i="30" s="1"/>
  <c r="D56" i="30"/>
  <c r="E56" i="30" s="1"/>
  <c r="S46" i="31"/>
  <c r="T46" i="31" s="1"/>
  <c r="S21" i="31"/>
  <c r="T21" i="31" s="1"/>
  <c r="M9" i="31"/>
  <c r="D11" i="30"/>
  <c r="E11" i="30" s="1"/>
  <c r="N11" i="30"/>
  <c r="O11" i="30" s="1"/>
  <c r="G10" i="30"/>
  <c r="D13" i="30"/>
  <c r="E13" i="30" s="1"/>
  <c r="N13" i="30"/>
  <c r="O13" i="30" s="1"/>
  <c r="I14" i="30"/>
  <c r="J14" i="30" s="1"/>
  <c r="D15" i="30"/>
  <c r="E15" i="30" s="1"/>
  <c r="N15" i="30"/>
  <c r="O15" i="30" s="1"/>
  <c r="I16" i="30"/>
  <c r="J16" i="30" s="1"/>
  <c r="D17" i="30"/>
  <c r="E17" i="30" s="1"/>
  <c r="N17" i="30"/>
  <c r="O17" i="30" s="1"/>
  <c r="I18" i="30"/>
  <c r="J18" i="30" s="1"/>
  <c r="D19" i="30"/>
  <c r="E19" i="30" s="1"/>
  <c r="N19" i="30"/>
  <c r="O19" i="30" s="1"/>
  <c r="I20" i="30"/>
  <c r="J20" i="30" s="1"/>
  <c r="D21" i="30"/>
  <c r="E21" i="30" s="1"/>
  <c r="N21" i="30"/>
  <c r="O21" i="30" s="1"/>
  <c r="I22" i="30"/>
  <c r="J22" i="30" s="1"/>
  <c r="D23" i="30"/>
  <c r="E23" i="30" s="1"/>
  <c r="N23" i="30"/>
  <c r="O23" i="30" s="1"/>
  <c r="I24" i="30"/>
  <c r="J24" i="30" s="1"/>
  <c r="D25" i="30"/>
  <c r="E25" i="30" s="1"/>
  <c r="N25" i="30"/>
  <c r="O25" i="30" s="1"/>
  <c r="I26" i="30"/>
  <c r="J26" i="30" s="1"/>
  <c r="D27" i="30"/>
  <c r="E27" i="30" s="1"/>
  <c r="N27" i="30"/>
  <c r="O27" i="30" s="1"/>
  <c r="I28" i="30"/>
  <c r="J28" i="30" s="1"/>
  <c r="D29" i="30"/>
  <c r="E29" i="30" s="1"/>
  <c r="N29" i="30"/>
  <c r="O29" i="30" s="1"/>
  <c r="I30" i="30"/>
  <c r="J30" i="30" s="1"/>
  <c r="D31" i="30"/>
  <c r="E31" i="30" s="1"/>
  <c r="N31" i="30"/>
  <c r="O31" i="30" s="1"/>
  <c r="I32" i="30"/>
  <c r="J32" i="30" s="1"/>
  <c r="D33" i="30"/>
  <c r="E33" i="30" s="1"/>
  <c r="N33" i="30"/>
  <c r="O33" i="30" s="1"/>
  <c r="I34" i="30"/>
  <c r="J34" i="30" s="1"/>
  <c r="Q35" i="30"/>
  <c r="N35" i="30"/>
  <c r="O35" i="30" s="1"/>
  <c r="Q36" i="30"/>
  <c r="S36" i="30" s="1"/>
  <c r="T36" i="30" s="1"/>
  <c r="Q37" i="30"/>
  <c r="S37" i="30" s="1"/>
  <c r="T37" i="30" s="1"/>
  <c r="N37" i="30"/>
  <c r="O37" i="30" s="1"/>
  <c r="I39" i="30"/>
  <c r="J39" i="30" s="1"/>
  <c r="Q40" i="30"/>
  <c r="S40" i="30" s="1"/>
  <c r="T40" i="30" s="1"/>
  <c r="N40" i="30"/>
  <c r="O40" i="30" s="1"/>
  <c r="Q41" i="30"/>
  <c r="N42" i="30"/>
  <c r="O42" i="30" s="1"/>
  <c r="D44" i="30"/>
  <c r="E44" i="30" s="1"/>
  <c r="N44" i="30"/>
  <c r="O44" i="30" s="1"/>
  <c r="D46" i="30"/>
  <c r="E46" i="30" s="1"/>
  <c r="N46" i="30"/>
  <c r="O46" i="30" s="1"/>
  <c r="D48" i="30"/>
  <c r="E48" i="30" s="1"/>
  <c r="N48" i="30"/>
  <c r="O48" i="30" s="1"/>
  <c r="G49" i="30"/>
  <c r="D51" i="30"/>
  <c r="E51" i="30" s="1"/>
  <c r="N51" i="30"/>
  <c r="O51" i="30" s="1"/>
  <c r="D53" i="30"/>
  <c r="E53" i="30" s="1"/>
  <c r="N53" i="30"/>
  <c r="O53" i="30" s="1"/>
  <c r="D55" i="30"/>
  <c r="E55" i="30" s="1"/>
  <c r="N55" i="30"/>
  <c r="O55" i="30" s="1"/>
  <c r="C10" i="30"/>
  <c r="C9" i="30" s="1"/>
  <c r="S14" i="31"/>
  <c r="T14" i="31" s="1"/>
  <c r="C49" i="30"/>
  <c r="S41" i="30"/>
  <c r="T41" i="30" s="1"/>
  <c r="S15" i="31"/>
  <c r="T15" i="31" s="1"/>
  <c r="S30" i="31"/>
  <c r="T30" i="31" s="1"/>
  <c r="S20" i="31"/>
  <c r="T20" i="31" s="1"/>
  <c r="S22" i="31"/>
  <c r="T22" i="31" s="1"/>
  <c r="D49" i="31"/>
  <c r="E49" i="31" s="1"/>
  <c r="H49" i="30"/>
  <c r="Q49" i="31"/>
  <c r="Q42" i="30"/>
  <c r="S42" i="30" s="1"/>
  <c r="T42" i="30" s="1"/>
  <c r="N56" i="30"/>
  <c r="O56" i="30" s="1"/>
  <c r="S11" i="31"/>
  <c r="T11" i="31" s="1"/>
  <c r="S55" i="31"/>
  <c r="T55" i="31" s="1"/>
  <c r="S43" i="31"/>
  <c r="T43" i="31" s="1"/>
  <c r="S34" i="31"/>
  <c r="T34" i="31" s="1"/>
  <c r="S29" i="31"/>
  <c r="T29" i="31" s="1"/>
  <c r="S50" i="31"/>
  <c r="T50" i="31" s="1"/>
  <c r="M9" i="30"/>
  <c r="L49" i="30"/>
  <c r="N49" i="30" s="1"/>
  <c r="O49" i="30" s="1"/>
  <c r="S42" i="31"/>
  <c r="T42" i="31" s="1"/>
  <c r="S16" i="31"/>
  <c r="T16" i="31" s="1"/>
  <c r="S17" i="31"/>
  <c r="T17" i="31" s="1"/>
  <c r="C9" i="31"/>
  <c r="S28" i="31"/>
  <c r="T28" i="31" s="1"/>
  <c r="S31" i="31"/>
  <c r="T31" i="31" s="1"/>
  <c r="S51" i="31"/>
  <c r="T51" i="31" s="1"/>
  <c r="S13" i="31"/>
  <c r="T13" i="31" s="1"/>
  <c r="S23" i="31"/>
  <c r="T23" i="31" s="1"/>
  <c r="N49" i="31"/>
  <c r="O49" i="31" s="1"/>
  <c r="S41" i="31"/>
  <c r="T41" i="31" s="1"/>
  <c r="H9" i="31"/>
  <c r="R9" i="31" s="1"/>
  <c r="S48" i="31"/>
  <c r="T48" i="31" s="1"/>
  <c r="S35" i="31"/>
  <c r="T35" i="31" s="1"/>
  <c r="R10" i="31"/>
  <c r="S52" i="31"/>
  <c r="T52" i="31" s="1"/>
  <c r="S53" i="31"/>
  <c r="T53" i="31" s="1"/>
  <c r="S45" i="31"/>
  <c r="T45" i="31" s="1"/>
  <c r="S56" i="31"/>
  <c r="T56" i="31" s="1"/>
  <c r="R49" i="31"/>
  <c r="S40" i="31"/>
  <c r="T40" i="31" s="1"/>
  <c r="N10" i="31"/>
  <c r="O10" i="31" s="1"/>
  <c r="L9" i="31"/>
  <c r="N9" i="31" s="1"/>
  <c r="O9" i="31" s="1"/>
  <c r="S44" i="31"/>
  <c r="T44" i="31" s="1"/>
  <c r="D10" i="31"/>
  <c r="E10" i="31" s="1"/>
  <c r="B9" i="31"/>
  <c r="Q10" i="31"/>
  <c r="I10" i="31"/>
  <c r="J10" i="31" s="1"/>
  <c r="G9" i="31"/>
  <c r="S36" i="31"/>
  <c r="T36" i="31" s="1"/>
  <c r="I36" i="30"/>
  <c r="J36" i="30" s="1"/>
  <c r="I41" i="30"/>
  <c r="J41" i="30" s="1"/>
  <c r="B49" i="30"/>
  <c r="D49" i="30" s="1"/>
  <c r="E49" i="30" s="1"/>
  <c r="I12" i="30"/>
  <c r="J12" i="30" s="1"/>
  <c r="D43" i="30"/>
  <c r="E43" i="30" s="1"/>
  <c r="Q43" i="30"/>
  <c r="S43" i="30" s="1"/>
  <c r="T43" i="30" s="1"/>
  <c r="Q11" i="30"/>
  <c r="S11" i="30" s="1"/>
  <c r="T11" i="30" s="1"/>
  <c r="Q13" i="30"/>
  <c r="S13" i="30" s="1"/>
  <c r="T13" i="30" s="1"/>
  <c r="Q14" i="30"/>
  <c r="S14" i="30" s="1"/>
  <c r="T14" i="30" s="1"/>
  <c r="Q19" i="30"/>
  <c r="S19" i="30" s="1"/>
  <c r="T19" i="30" s="1"/>
  <c r="Q26" i="30"/>
  <c r="S26" i="30" s="1"/>
  <c r="T26" i="30" s="1"/>
  <c r="Q27" i="30"/>
  <c r="S27" i="30" s="1"/>
  <c r="T27" i="30" s="1"/>
  <c r="Q28" i="30"/>
  <c r="S28" i="30" s="1"/>
  <c r="T28" i="30" s="1"/>
  <c r="Q31" i="30"/>
  <c r="S31" i="30" s="1"/>
  <c r="T31" i="30" s="1"/>
  <c r="Q32" i="30"/>
  <c r="S32" i="30" s="1"/>
  <c r="T32" i="30" s="1"/>
  <c r="Q33" i="30"/>
  <c r="Q34" i="30"/>
  <c r="S34" i="30" s="1"/>
  <c r="T34" i="30" s="1"/>
  <c r="Q39" i="30"/>
  <c r="H10" i="30"/>
  <c r="D35" i="30"/>
  <c r="E35" i="30" s="1"/>
  <c r="R35" i="30"/>
  <c r="S35" i="30" s="1"/>
  <c r="T35" i="30" s="1"/>
  <c r="D36" i="30"/>
  <c r="E36" i="30" s="1"/>
  <c r="D37" i="30"/>
  <c r="E37" i="30" s="1"/>
  <c r="D40" i="30"/>
  <c r="E40" i="30" s="1"/>
  <c r="D41" i="30"/>
  <c r="E41" i="30" s="1"/>
  <c r="D42" i="30"/>
  <c r="E42" i="30" s="1"/>
  <c r="I43" i="30"/>
  <c r="J43" i="30" s="1"/>
  <c r="I44" i="30"/>
  <c r="J44" i="30" s="1"/>
  <c r="Q44" i="30"/>
  <c r="S44" i="30" s="1"/>
  <c r="T44" i="30" s="1"/>
  <c r="I45" i="30"/>
  <c r="J45" i="30" s="1"/>
  <c r="Q45" i="30"/>
  <c r="S45" i="30" s="1"/>
  <c r="T45" i="30" s="1"/>
  <c r="I46" i="30"/>
  <c r="J46" i="30" s="1"/>
  <c r="Q46" i="30"/>
  <c r="S46" i="30" s="1"/>
  <c r="T46" i="30" s="1"/>
  <c r="I47" i="30"/>
  <c r="J47" i="30" s="1"/>
  <c r="Q47" i="30"/>
  <c r="S47" i="30" s="1"/>
  <c r="T47" i="30" s="1"/>
  <c r="I48" i="30"/>
  <c r="J48" i="30" s="1"/>
  <c r="Q48" i="30"/>
  <c r="S48" i="30" s="1"/>
  <c r="T48" i="30" s="1"/>
  <c r="I50" i="30"/>
  <c r="J50" i="30" s="1"/>
  <c r="Q50" i="30"/>
  <c r="S50" i="30" s="1"/>
  <c r="T50" i="30" s="1"/>
  <c r="I51" i="30"/>
  <c r="J51" i="30" s="1"/>
  <c r="Q51" i="30"/>
  <c r="S51" i="30" s="1"/>
  <c r="T51" i="30" s="1"/>
  <c r="I52" i="30"/>
  <c r="J52" i="30" s="1"/>
  <c r="Q52" i="30"/>
  <c r="S52" i="30" s="1"/>
  <c r="T52" i="30" s="1"/>
  <c r="I53" i="30"/>
  <c r="J53" i="30" s="1"/>
  <c r="Q53" i="30"/>
  <c r="S53" i="30" s="1"/>
  <c r="T53" i="30" s="1"/>
  <c r="I54" i="30"/>
  <c r="J54" i="30" s="1"/>
  <c r="Q54" i="30"/>
  <c r="S54" i="30" s="1"/>
  <c r="T54" i="30" s="1"/>
  <c r="I55" i="30"/>
  <c r="J55" i="30" s="1"/>
  <c r="Q55" i="30"/>
  <c r="S55" i="30" s="1"/>
  <c r="T55" i="30" s="1"/>
  <c r="I56" i="30"/>
  <c r="J56" i="30" s="1"/>
  <c r="Q56" i="30"/>
  <c r="S56" i="30" s="1"/>
  <c r="T56" i="30" s="1"/>
  <c r="B10" i="30"/>
  <c r="L10" i="30"/>
  <c r="Q12" i="30"/>
  <c r="S12" i="30" s="1"/>
  <c r="T12" i="30" s="1"/>
  <c r="Q15" i="30"/>
  <c r="S15" i="30" s="1"/>
  <c r="T15" i="30" s="1"/>
  <c r="Q16" i="30"/>
  <c r="S16" i="30" s="1"/>
  <c r="T16" i="30" s="1"/>
  <c r="Q17" i="30"/>
  <c r="S17" i="30" s="1"/>
  <c r="T17" i="30" s="1"/>
  <c r="Q18" i="30"/>
  <c r="S18" i="30" s="1"/>
  <c r="T18" i="30" s="1"/>
  <c r="Q20" i="30"/>
  <c r="S20" i="30" s="1"/>
  <c r="T20" i="30" s="1"/>
  <c r="Q21" i="30"/>
  <c r="S21" i="30" s="1"/>
  <c r="T21" i="30" s="1"/>
  <c r="Q22" i="30"/>
  <c r="S22" i="30" s="1"/>
  <c r="T22" i="30" s="1"/>
  <c r="Q23" i="30"/>
  <c r="Q24" i="30"/>
  <c r="S24" i="30" s="1"/>
  <c r="T24" i="30" s="1"/>
  <c r="Q25" i="30"/>
  <c r="S25" i="30" s="1"/>
  <c r="T25" i="30" s="1"/>
  <c r="Q29" i="30"/>
  <c r="S29" i="30" s="1"/>
  <c r="T29" i="30" s="1"/>
  <c r="Q30" i="30"/>
  <c r="S30" i="30" s="1"/>
  <c r="T30" i="30" s="1"/>
  <c r="D35" i="24"/>
  <c r="E35" i="24"/>
  <c r="I35" i="24"/>
  <c r="J35" i="24"/>
  <c r="N35" i="24"/>
  <c r="O35" i="24"/>
  <c r="Q35" i="24"/>
  <c r="R35" i="24"/>
  <c r="S35" i="24"/>
  <c r="T35" i="24"/>
  <c r="Q35" i="28"/>
  <c r="R35" i="28"/>
  <c r="S35" i="28"/>
  <c r="T35" i="28"/>
  <c r="N35" i="28"/>
  <c r="O35" i="28"/>
  <c r="I35" i="28"/>
  <c r="J35" i="28"/>
  <c r="E35" i="28"/>
  <c r="D35" i="28"/>
  <c r="M24" i="29"/>
  <c r="H34" i="29"/>
  <c r="H16" i="29"/>
  <c r="L36" i="29"/>
  <c r="L14" i="29"/>
  <c r="M41" i="29"/>
  <c r="L24" i="29"/>
  <c r="M25" i="29"/>
  <c r="M42" i="29"/>
  <c r="M19" i="29"/>
  <c r="M36" i="29"/>
  <c r="C17" i="29"/>
  <c r="C46" i="29"/>
  <c r="H37" i="29"/>
  <c r="G45" i="29"/>
  <c r="M20" i="29"/>
  <c r="C47" i="29"/>
  <c r="G56" i="21"/>
  <c r="C19" i="21"/>
  <c r="H51" i="21"/>
  <c r="C44" i="21"/>
  <c r="M29" i="21"/>
  <c r="M34" i="21"/>
  <c r="M36" i="21"/>
  <c r="L28" i="21"/>
  <c r="H15" i="21"/>
  <c r="C20" i="21"/>
  <c r="B36" i="21"/>
  <c r="B23" i="21"/>
  <c r="C28" i="21"/>
  <c r="G29" i="29"/>
  <c r="C14" i="29"/>
  <c r="B20" i="29"/>
  <c r="M47" i="29"/>
  <c r="C19" i="29"/>
  <c r="G55" i="29"/>
  <c r="B52" i="29"/>
  <c r="G40" i="29"/>
  <c r="L30" i="29"/>
  <c r="B50" i="29"/>
  <c r="G14" i="29"/>
  <c r="H21" i="29"/>
  <c r="G21" i="29"/>
  <c r="C31" i="29"/>
  <c r="H39" i="29"/>
  <c r="L53" i="29"/>
  <c r="B47" i="29"/>
  <c r="L20" i="21"/>
  <c r="L23" i="21"/>
  <c r="B28" i="21"/>
  <c r="L18" i="21"/>
  <c r="C46" i="21"/>
  <c r="G53" i="21"/>
  <c r="M45" i="21"/>
  <c r="L14" i="21"/>
  <c r="L32" i="21"/>
  <c r="L50" i="21"/>
  <c r="C15" i="21"/>
  <c r="G32" i="21"/>
  <c r="M18" i="21"/>
  <c r="M56" i="21"/>
  <c r="L44" i="21"/>
  <c r="M27" i="29"/>
  <c r="L44" i="29"/>
  <c r="M53" i="29"/>
  <c r="C51" i="29"/>
  <c r="B35" i="29"/>
  <c r="G28" i="29"/>
  <c r="H38" i="29"/>
  <c r="L40" i="29"/>
  <c r="H32" i="29"/>
  <c r="C43" i="29"/>
  <c r="H18" i="29"/>
  <c r="C34" i="29"/>
  <c r="B34" i="29"/>
  <c r="L23" i="29"/>
  <c r="B25" i="29"/>
  <c r="C27" i="29"/>
  <c r="L12" i="29"/>
  <c r="C53" i="21"/>
  <c r="G26" i="21"/>
  <c r="G38" i="21"/>
  <c r="C47" i="21"/>
  <c r="B54" i="21"/>
  <c r="B27" i="21"/>
  <c r="L21" i="21"/>
  <c r="C14" i="21"/>
  <c r="H24" i="21"/>
  <c r="C33" i="21"/>
  <c r="G18" i="21"/>
  <c r="B40" i="21"/>
  <c r="M37" i="21"/>
  <c r="M44" i="29"/>
  <c r="B38" i="29"/>
  <c r="L18" i="29"/>
  <c r="C37" i="29"/>
  <c r="H23" i="21"/>
  <c r="G46" i="21"/>
  <c r="G12" i="21"/>
  <c r="C36" i="21"/>
  <c r="M11" i="21"/>
  <c r="L25" i="21"/>
  <c r="L42" i="21"/>
  <c r="L33" i="29"/>
  <c r="L29" i="29"/>
  <c r="L41" i="21"/>
  <c r="H25" i="21"/>
  <c r="B41" i="21"/>
  <c r="H41" i="21"/>
  <c r="L39" i="29"/>
  <c r="L50" i="29"/>
  <c r="H44" i="21"/>
  <c r="G30" i="21"/>
  <c r="C26" i="21"/>
  <c r="L27" i="29"/>
  <c r="C25" i="29"/>
  <c r="L13" i="29"/>
  <c r="B16" i="29"/>
  <c r="C38" i="21"/>
  <c r="B25" i="21"/>
  <c r="C12" i="21"/>
  <c r="C43" i="21"/>
  <c r="M16" i="21"/>
  <c r="H11" i="21"/>
  <c r="C38" i="29"/>
  <c r="L32" i="29"/>
  <c r="L15" i="29"/>
  <c r="B42" i="29"/>
  <c r="C39" i="29"/>
  <c r="C40" i="29"/>
  <c r="H51" i="29"/>
  <c r="G46" i="29"/>
  <c r="C44" i="29"/>
  <c r="C36" i="29"/>
  <c r="H54" i="29"/>
  <c r="B24" i="29"/>
  <c r="M33" i="29"/>
  <c r="C56" i="29"/>
  <c r="L35" i="29"/>
  <c r="L41" i="29"/>
  <c r="G41" i="29"/>
  <c r="G34" i="21"/>
  <c r="H36" i="21"/>
  <c r="H43" i="21"/>
  <c r="B15" i="21"/>
  <c r="B47" i="21"/>
  <c r="H55" i="21"/>
  <c r="G43" i="21"/>
  <c r="L55" i="21"/>
  <c r="L26" i="21"/>
  <c r="H52" i="21"/>
  <c r="H46" i="21"/>
  <c r="G28" i="21"/>
  <c r="L27" i="21"/>
  <c r="G13" i="29"/>
  <c r="G22" i="29"/>
  <c r="H26" i="29"/>
  <c r="H29" i="29"/>
  <c r="L51" i="29"/>
  <c r="M35" i="29"/>
  <c r="M11" i="29"/>
  <c r="B44" i="29"/>
  <c r="C28" i="29"/>
  <c r="L38" i="29"/>
  <c r="H24" i="29"/>
  <c r="G31" i="29"/>
  <c r="C18" i="29"/>
  <c r="L19" i="29"/>
  <c r="C11" i="29"/>
  <c r="L21" i="29"/>
  <c r="B12" i="29"/>
  <c r="B26" i="21"/>
  <c r="M32" i="21"/>
  <c r="M21" i="21"/>
  <c r="H26" i="21"/>
  <c r="M22" i="21"/>
  <c r="L29" i="21"/>
  <c r="G55" i="21"/>
  <c r="B44" i="21"/>
  <c r="L36" i="21"/>
  <c r="L53" i="21"/>
  <c r="H17" i="21"/>
  <c r="B56" i="21"/>
  <c r="L54" i="21"/>
  <c r="M40" i="21"/>
  <c r="L31" i="21"/>
  <c r="L43" i="29"/>
  <c r="H33" i="29"/>
  <c r="L46" i="29"/>
  <c r="H22" i="29"/>
  <c r="C13" i="29"/>
  <c r="M55" i="29"/>
  <c r="G19" i="29"/>
  <c r="B55" i="29"/>
  <c r="L31" i="29"/>
  <c r="H27" i="29"/>
  <c r="G44" i="29"/>
  <c r="B53" i="29"/>
  <c r="H25" i="29"/>
  <c r="B31" i="29"/>
  <c r="M43" i="29"/>
  <c r="B21" i="29"/>
  <c r="C52" i="29"/>
  <c r="H53" i="21"/>
  <c r="B19" i="21"/>
  <c r="L30" i="21"/>
  <c r="C50" i="21"/>
  <c r="L16" i="21"/>
  <c r="B48" i="21"/>
  <c r="H48" i="21"/>
  <c r="M47" i="21"/>
  <c r="M44" i="21"/>
  <c r="L39" i="21"/>
  <c r="B53" i="21"/>
  <c r="G36" i="21"/>
  <c r="G42" i="29"/>
  <c r="M56" i="29"/>
  <c r="B11" i="29"/>
  <c r="M17" i="29"/>
  <c r="H43" i="29"/>
  <c r="G21" i="21"/>
  <c r="G47" i="21"/>
  <c r="G20" i="21"/>
  <c r="G17" i="21"/>
  <c r="C30" i="21"/>
  <c r="L52" i="21"/>
  <c r="G51" i="21"/>
  <c r="B30" i="29"/>
  <c r="B27" i="29"/>
  <c r="C41" i="21"/>
  <c r="C45" i="21"/>
  <c r="L48" i="21"/>
  <c r="M30" i="29"/>
  <c r="C16" i="29"/>
  <c r="H12" i="21"/>
  <c r="G48" i="21"/>
  <c r="M24" i="21"/>
  <c r="L54" i="29"/>
  <c r="C55" i="29"/>
  <c r="C54" i="29"/>
  <c r="G48" i="29"/>
  <c r="H44" i="29"/>
  <c r="B34" i="21"/>
  <c r="B37" i="21"/>
  <c r="L11" i="21"/>
  <c r="B30" i="21"/>
  <c r="G44" i="21"/>
  <c r="G15" i="29"/>
  <c r="M51" i="29"/>
  <c r="M40" i="29"/>
  <c r="M29" i="29"/>
  <c r="H15" i="29"/>
  <c r="B48" i="29"/>
  <c r="G27" i="29"/>
  <c r="M14" i="29"/>
  <c r="M37" i="29"/>
  <c r="M16" i="29"/>
  <c r="M39" i="29"/>
  <c r="G56" i="29"/>
  <c r="H48" i="29"/>
  <c r="G18" i="29"/>
  <c r="B45" i="29"/>
  <c r="L11" i="29"/>
  <c r="G15" i="21"/>
  <c r="L43" i="21"/>
  <c r="B45" i="21"/>
  <c r="B55" i="21"/>
  <c r="M25" i="21"/>
  <c r="C51" i="21"/>
  <c r="G16" i="21"/>
  <c r="H31" i="21"/>
  <c r="H22" i="21"/>
  <c r="H45" i="21"/>
  <c r="C55" i="21"/>
  <c r="L35" i="21"/>
  <c r="C13" i="21"/>
  <c r="M33" i="21"/>
  <c r="G36" i="29"/>
  <c r="L37" i="29"/>
  <c r="L56" i="29"/>
  <c r="C23" i="29"/>
  <c r="H20" i="29"/>
  <c r="M28" i="29"/>
  <c r="H14" i="29"/>
  <c r="G16" i="29"/>
  <c r="B19" i="29"/>
  <c r="G17" i="29"/>
  <c r="G20" i="29"/>
  <c r="M54" i="29"/>
  <c r="B13" i="29"/>
  <c r="C53" i="29"/>
  <c r="M48" i="29"/>
  <c r="M50" i="29"/>
  <c r="G25" i="29"/>
  <c r="B42" i="21"/>
  <c r="L51" i="21"/>
  <c r="M23" i="21"/>
  <c r="H35" i="21"/>
  <c r="C27" i="21"/>
  <c r="B29" i="21"/>
  <c r="C32" i="21"/>
  <c r="B52" i="21"/>
  <c r="M17" i="21"/>
  <c r="G13" i="21"/>
  <c r="L15" i="21"/>
  <c r="G45" i="21"/>
  <c r="L56" i="21"/>
  <c r="G42" i="21"/>
  <c r="G24" i="29"/>
  <c r="H53" i="29"/>
  <c r="G30" i="29"/>
  <c r="C48" i="29"/>
  <c r="L52" i="29"/>
  <c r="B14" i="29"/>
  <c r="B56" i="29"/>
  <c r="C21" i="29"/>
  <c r="H50" i="29"/>
  <c r="B17" i="29"/>
  <c r="H28" i="29"/>
  <c r="M23" i="29"/>
  <c r="C20" i="29"/>
  <c r="G26" i="29"/>
  <c r="G54" i="29"/>
  <c r="B54" i="29"/>
  <c r="L34" i="29"/>
  <c r="H27" i="21"/>
  <c r="M51" i="21"/>
  <c r="C34" i="21"/>
  <c r="C54" i="21"/>
  <c r="G22" i="21"/>
  <c r="G54" i="21"/>
  <c r="M14" i="21"/>
  <c r="L17" i="21"/>
  <c r="L40" i="21"/>
  <c r="L24" i="21"/>
  <c r="B12" i="21"/>
  <c r="M38" i="21"/>
  <c r="B32" i="21"/>
  <c r="M46" i="21"/>
  <c r="H47" i="29"/>
  <c r="M38" i="29"/>
  <c r="H13" i="29"/>
  <c r="B51" i="29"/>
  <c r="C40" i="21"/>
  <c r="C37" i="21"/>
  <c r="B11" i="21"/>
  <c r="G33" i="21"/>
  <c r="C22" i="21"/>
  <c r="M30" i="21"/>
  <c r="M42" i="21"/>
  <c r="H17" i="29"/>
  <c r="M45" i="29"/>
  <c r="B18" i="21"/>
  <c r="C48" i="21"/>
  <c r="M35" i="21"/>
  <c r="C15" i="29"/>
  <c r="M22" i="29"/>
  <c r="M27" i="21"/>
  <c r="L34" i="21"/>
  <c r="C52" i="21"/>
  <c r="G12" i="29"/>
  <c r="G39" i="29"/>
  <c r="L16" i="29"/>
  <c r="G52" i="29"/>
  <c r="B14" i="21"/>
  <c r="G37" i="21"/>
  <c r="L37" i="21"/>
  <c r="H54" i="21"/>
  <c r="G41" i="21"/>
  <c r="B38" i="21"/>
  <c r="C11" i="21"/>
  <c r="M26" i="29"/>
  <c r="C22" i="29"/>
  <c r="C24" i="29"/>
  <c r="G37" i="29"/>
  <c r="L26" i="29"/>
  <c r="H46" i="29"/>
  <c r="H19" i="29"/>
  <c r="G47" i="29"/>
  <c r="G35" i="29"/>
  <c r="M15" i="29"/>
  <c r="H42" i="29"/>
  <c r="B41" i="29"/>
  <c r="C42" i="29"/>
  <c r="C33" i="29"/>
  <c r="G23" i="29"/>
  <c r="H52" i="29"/>
  <c r="M52" i="29"/>
  <c r="M19" i="21"/>
  <c r="H34" i="21"/>
  <c r="H56" i="21"/>
  <c r="C23" i="21"/>
  <c r="C17" i="21"/>
  <c r="G14" i="21"/>
  <c r="H19" i="21"/>
  <c r="G11" i="21"/>
  <c r="G27" i="21"/>
  <c r="M12" i="21"/>
  <c r="M31" i="21"/>
  <c r="B46" i="21"/>
  <c r="B16" i="21"/>
  <c r="C26" i="29"/>
  <c r="M21" i="29"/>
  <c r="B29" i="29"/>
  <c r="M46" i="29"/>
  <c r="B22" i="29"/>
  <c r="H31" i="29"/>
  <c r="B23" i="29"/>
  <c r="C50" i="29"/>
  <c r="C45" i="29"/>
  <c r="G33" i="29"/>
  <c r="L55" i="29"/>
  <c r="G43" i="29"/>
  <c r="G38" i="29"/>
  <c r="H56" i="29"/>
  <c r="L42" i="29"/>
  <c r="L20" i="29"/>
  <c r="L45" i="29"/>
  <c r="L46" i="21"/>
  <c r="M20" i="21"/>
  <c r="M41" i="21"/>
  <c r="H14" i="21"/>
  <c r="M48" i="21"/>
  <c r="C18" i="21"/>
  <c r="H28" i="21"/>
  <c r="G35" i="21"/>
  <c r="C39" i="21"/>
  <c r="H16" i="21"/>
  <c r="B20" i="21"/>
  <c r="G40" i="21"/>
  <c r="H33" i="21"/>
  <c r="C56" i="21"/>
  <c r="L13" i="21"/>
  <c r="B36" i="29"/>
  <c r="G32" i="29"/>
  <c r="B37" i="29"/>
  <c r="G11" i="29"/>
  <c r="C41" i="29"/>
  <c r="C35" i="29"/>
  <c r="G51" i="29"/>
  <c r="G53" i="29"/>
  <c r="B26" i="29"/>
  <c r="M18" i="29"/>
  <c r="B43" i="29"/>
  <c r="H23" i="29"/>
  <c r="G34" i="29"/>
  <c r="H40" i="29"/>
  <c r="B28" i="29"/>
  <c r="B18" i="29"/>
  <c r="L47" i="29"/>
  <c r="C16" i="21"/>
  <c r="G19" i="21"/>
  <c r="M26" i="21"/>
  <c r="M52" i="21"/>
  <c r="C24" i="21"/>
  <c r="M50" i="21"/>
  <c r="H37" i="21"/>
  <c r="C29" i="21"/>
  <c r="M55" i="21"/>
  <c r="G24" i="21"/>
  <c r="H40" i="21"/>
  <c r="G25" i="21"/>
  <c r="C31" i="21"/>
  <c r="G31" i="21"/>
  <c r="B39" i="29"/>
  <c r="L17" i="29"/>
  <c r="B33" i="29"/>
  <c r="H55" i="29"/>
  <c r="B17" i="21"/>
  <c r="B21" i="21"/>
  <c r="B13" i="21"/>
  <c r="G39" i="21"/>
  <c r="C25" i="21"/>
  <c r="L19" i="21"/>
  <c r="M34" i="29"/>
  <c r="C12" i="29"/>
  <c r="H39" i="21"/>
  <c r="H50" i="21"/>
  <c r="B35" i="21"/>
  <c r="M39" i="21"/>
  <c r="L28" i="29"/>
  <c r="H36" i="29"/>
  <c r="B39" i="21"/>
  <c r="M53" i="21"/>
  <c r="H47" i="21"/>
  <c r="G50" i="29"/>
  <c r="B40" i="29"/>
  <c r="M32" i="29"/>
  <c r="M13" i="29"/>
  <c r="L22" i="21"/>
  <c r="M15" i="21"/>
  <c r="L12" i="21"/>
  <c r="H13" i="21"/>
  <c r="M43" i="21"/>
  <c r="H30" i="21"/>
  <c r="L47" i="21"/>
  <c r="H45" i="29"/>
  <c r="H11" i="29"/>
  <c r="C32" i="29"/>
  <c r="M12" i="29"/>
  <c r="B24" i="21"/>
  <c r="C42" i="21"/>
  <c r="G23" i="21"/>
  <c r="H30" i="29"/>
  <c r="H35" i="29"/>
  <c r="B22" i="21"/>
  <c r="M13" i="21"/>
  <c r="H29" i="21"/>
  <c r="B31" i="21"/>
  <c r="C21" i="21"/>
  <c r="C30" i="29"/>
  <c r="M54" i="21"/>
  <c r="H20" i="21"/>
  <c r="B50" i="21"/>
  <c r="H38" i="21"/>
  <c r="L48" i="29"/>
  <c r="H32" i="21"/>
  <c r="L45" i="21"/>
  <c r="B32" i="29"/>
  <c r="B15" i="29"/>
  <c r="B51" i="21"/>
  <c r="M28" i="21"/>
  <c r="H21" i="21"/>
  <c r="H12" i="29"/>
  <c r="C29" i="29"/>
  <c r="G29" i="21"/>
  <c r="L33" i="21"/>
  <c r="H18" i="21"/>
  <c r="L38" i="21"/>
  <c r="L22" i="29"/>
  <c r="B46" i="29"/>
  <c r="G50" i="21"/>
  <c r="L25" i="29"/>
  <c r="G52" i="21"/>
  <c r="B33" i="21"/>
  <c r="M31" i="29"/>
  <c r="C35" i="21"/>
  <c r="H42" i="21"/>
  <c r="H41" i="29"/>
  <c r="B43" i="21"/>
  <c r="Q43" i="21" l="1"/>
  <c r="R35" i="21"/>
  <c r="Q33" i="21"/>
  <c r="G49" i="21"/>
  <c r="L35" i="28"/>
  <c r="Q51" i="21"/>
  <c r="H35" i="28"/>
  <c r="Q50" i="21"/>
  <c r="R21" i="21"/>
  <c r="Q31" i="21"/>
  <c r="Q22" i="21"/>
  <c r="R42" i="21"/>
  <c r="Q24" i="21"/>
  <c r="G49" i="29"/>
  <c r="Q39" i="21"/>
  <c r="Q35" i="21"/>
  <c r="H49" i="21"/>
  <c r="R25" i="21"/>
  <c r="Q13" i="21"/>
  <c r="Q21" i="21"/>
  <c r="Q17" i="21"/>
  <c r="R31" i="21"/>
  <c r="R29" i="21"/>
  <c r="M49" i="21"/>
  <c r="R24" i="21"/>
  <c r="R16" i="21"/>
  <c r="R56" i="21"/>
  <c r="Q20" i="21"/>
  <c r="R39" i="21"/>
  <c r="R18" i="21"/>
  <c r="G35" i="24"/>
  <c r="C49" i="29"/>
  <c r="Q16" i="21"/>
  <c r="Q46" i="21"/>
  <c r="R17" i="21"/>
  <c r="R23" i="21"/>
  <c r="R11" i="21"/>
  <c r="B35" i="28"/>
  <c r="Q14" i="21"/>
  <c r="R52" i="21"/>
  <c r="R48" i="21"/>
  <c r="Q18" i="21"/>
  <c r="R22" i="21"/>
  <c r="Q11" i="21"/>
  <c r="R37" i="21"/>
  <c r="R40" i="21"/>
  <c r="M35" i="24"/>
  <c r="Q32" i="21"/>
  <c r="M35" i="28"/>
  <c r="Q12" i="21"/>
  <c r="R54" i="21"/>
  <c r="R34" i="21"/>
  <c r="H49" i="29"/>
  <c r="Q52" i="21"/>
  <c r="R32" i="21"/>
  <c r="Q29" i="21"/>
  <c r="R27" i="21"/>
  <c r="Q42" i="21"/>
  <c r="M49" i="29"/>
  <c r="R13" i="21"/>
  <c r="R55" i="21"/>
  <c r="R51" i="21"/>
  <c r="Q55" i="21"/>
  <c r="Q45" i="21"/>
  <c r="Q30" i="21"/>
  <c r="Q37" i="21"/>
  <c r="Q34" i="21"/>
  <c r="R45" i="21"/>
  <c r="R41" i="21"/>
  <c r="R30" i="21"/>
  <c r="Q53" i="21"/>
  <c r="Q48" i="21"/>
  <c r="R50" i="21"/>
  <c r="Q19" i="21"/>
  <c r="Q56" i="21"/>
  <c r="Q44" i="21"/>
  <c r="Q26" i="21"/>
  <c r="L35" i="24"/>
  <c r="Q47" i="21"/>
  <c r="Q15" i="21"/>
  <c r="C35" i="24"/>
  <c r="R43" i="21"/>
  <c r="R12" i="21"/>
  <c r="Q25" i="21"/>
  <c r="C35" i="28"/>
  <c r="R26" i="21"/>
  <c r="L49" i="29"/>
  <c r="Q41" i="21"/>
  <c r="R36" i="21"/>
  <c r="B35" i="24"/>
  <c r="Q40" i="21"/>
  <c r="R33" i="21"/>
  <c r="R14" i="21"/>
  <c r="Q27" i="21"/>
  <c r="Q54" i="21"/>
  <c r="R47" i="21"/>
  <c r="G35" i="28"/>
  <c r="R53" i="21"/>
  <c r="H35" i="24"/>
  <c r="R15" i="21"/>
  <c r="L49" i="21"/>
  <c r="R46" i="21"/>
  <c r="Q28" i="21"/>
  <c r="B49" i="29"/>
  <c r="R28" i="21"/>
  <c r="Q23" i="21"/>
  <c r="Q36" i="21"/>
  <c r="R20" i="21"/>
  <c r="R44" i="21"/>
  <c r="R19" i="21"/>
  <c r="S23" i="30"/>
  <c r="T23" i="30" s="1"/>
  <c r="S39" i="30"/>
  <c r="T39" i="30" s="1"/>
  <c r="S33" i="30"/>
  <c r="T33" i="30" s="1"/>
  <c r="R49" i="30"/>
  <c r="G9" i="30"/>
  <c r="I49" i="30"/>
  <c r="J49" i="30" s="1"/>
  <c r="S49" i="31"/>
  <c r="T49" i="31" s="1"/>
  <c r="H9" i="30"/>
  <c r="Q49" i="30"/>
  <c r="I9" i="31"/>
  <c r="J9" i="31" s="1"/>
  <c r="D9" i="31"/>
  <c r="E9" i="31" s="1"/>
  <c r="Q9" i="31"/>
  <c r="S9" i="31" s="1"/>
  <c r="T9" i="31" s="1"/>
  <c r="S10" i="31"/>
  <c r="T10" i="31" s="1"/>
  <c r="D10" i="30"/>
  <c r="E10" i="30" s="1"/>
  <c r="B9" i="30"/>
  <c r="Q10" i="30"/>
  <c r="I10" i="30"/>
  <c r="J10" i="30" s="1"/>
  <c r="N10" i="30"/>
  <c r="O10" i="30" s="1"/>
  <c r="L9" i="30"/>
  <c r="N9" i="30" s="1"/>
  <c r="O9" i="30" s="1"/>
  <c r="R10" i="30"/>
  <c r="M47" i="28"/>
  <c r="L47" i="28"/>
  <c r="H47" i="28"/>
  <c r="G47" i="28"/>
  <c r="C47" i="28"/>
  <c r="B47" i="28"/>
  <c r="M47" i="24"/>
  <c r="L47" i="24"/>
  <c r="H47" i="24"/>
  <c r="G47" i="24"/>
  <c r="C47" i="24"/>
  <c r="B47" i="24"/>
  <c r="Q49" i="29" l="1"/>
  <c r="S49" i="30"/>
  <c r="T49" i="30" s="1"/>
  <c r="I9" i="30"/>
  <c r="J9" i="30" s="1"/>
  <c r="R9" i="30"/>
  <c r="S10" i="30"/>
  <c r="T10" i="30" s="1"/>
  <c r="D9" i="30"/>
  <c r="E9" i="30" s="1"/>
  <c r="Q9" i="30"/>
  <c r="B39" i="24"/>
  <c r="M39" i="24"/>
  <c r="L39" i="24"/>
  <c r="H39" i="24"/>
  <c r="G39" i="24"/>
  <c r="C39" i="24"/>
  <c r="B39" i="28"/>
  <c r="M39" i="28"/>
  <c r="L39" i="28"/>
  <c r="H39" i="28"/>
  <c r="G39" i="28"/>
  <c r="C39" i="28"/>
  <c r="B38" i="24"/>
  <c r="H38" i="24"/>
  <c r="G38" i="24"/>
  <c r="M38" i="24"/>
  <c r="L38" i="24"/>
  <c r="C38" i="24"/>
  <c r="C38" i="28"/>
  <c r="B38" i="28"/>
  <c r="H38" i="28"/>
  <c r="G38" i="28"/>
  <c r="M38" i="28"/>
  <c r="L38" i="28"/>
  <c r="S9" i="30" l="1"/>
  <c r="T9" i="30" s="1"/>
  <c r="I42" i="29"/>
  <c r="I39" i="24" s="1"/>
  <c r="I41" i="21"/>
  <c r="I38" i="28" s="1"/>
  <c r="D41" i="21"/>
  <c r="D42" i="21"/>
  <c r="R41" i="29"/>
  <c r="R38" i="24" s="1"/>
  <c r="N42" i="29"/>
  <c r="N39" i="24" s="1"/>
  <c r="N42" i="21"/>
  <c r="N39" i="28" s="1"/>
  <c r="D42" i="29"/>
  <c r="D39" i="24" s="1"/>
  <c r="R42" i="29"/>
  <c r="R39" i="24" s="1"/>
  <c r="Q42" i="29"/>
  <c r="Q39" i="24" s="1"/>
  <c r="R39" i="28"/>
  <c r="I42" i="21"/>
  <c r="I39" i="28" s="1"/>
  <c r="Q39" i="28"/>
  <c r="N41" i="21"/>
  <c r="N38" i="28" s="1"/>
  <c r="I41" i="29"/>
  <c r="I38" i="24" s="1"/>
  <c r="N41" i="29"/>
  <c r="N38" i="24" s="1"/>
  <c r="D41" i="29"/>
  <c r="D38" i="24" s="1"/>
  <c r="Q41" i="29"/>
  <c r="Q38" i="24" s="1"/>
  <c r="R38" i="28"/>
  <c r="Q38" i="28"/>
  <c r="H53" i="24"/>
  <c r="G53" i="24"/>
  <c r="M53" i="24"/>
  <c r="L53" i="24"/>
  <c r="C53" i="24"/>
  <c r="B53" i="24"/>
  <c r="H52" i="24"/>
  <c r="G52" i="24"/>
  <c r="M52" i="24"/>
  <c r="L52" i="24"/>
  <c r="C52" i="24"/>
  <c r="B52" i="24"/>
  <c r="H51" i="24"/>
  <c r="G51" i="24"/>
  <c r="M51" i="24"/>
  <c r="L51" i="24"/>
  <c r="C51" i="24"/>
  <c r="B51" i="24"/>
  <c r="H50" i="24"/>
  <c r="G50" i="24"/>
  <c r="M50" i="24"/>
  <c r="L50" i="24"/>
  <c r="C50" i="24"/>
  <c r="B50" i="24"/>
  <c r="H49" i="24"/>
  <c r="G49" i="24"/>
  <c r="M49" i="24"/>
  <c r="L49" i="24"/>
  <c r="C49" i="24"/>
  <c r="B49" i="24"/>
  <c r="H48" i="24"/>
  <c r="G48" i="24"/>
  <c r="M48" i="24"/>
  <c r="L48" i="24"/>
  <c r="C48" i="24"/>
  <c r="B48" i="24"/>
  <c r="H45" i="24"/>
  <c r="G45" i="24"/>
  <c r="M45" i="24"/>
  <c r="L45" i="24"/>
  <c r="C45" i="24"/>
  <c r="B45" i="24"/>
  <c r="H44" i="24"/>
  <c r="G44" i="24"/>
  <c r="M44" i="24"/>
  <c r="L44" i="24"/>
  <c r="C44" i="24"/>
  <c r="B44" i="24"/>
  <c r="H43" i="24"/>
  <c r="G43" i="24"/>
  <c r="M43" i="24"/>
  <c r="L43" i="24"/>
  <c r="C43" i="24"/>
  <c r="B43" i="24"/>
  <c r="H42" i="24"/>
  <c r="G42" i="24"/>
  <c r="M42" i="24"/>
  <c r="L42" i="24"/>
  <c r="C42" i="24"/>
  <c r="B42" i="24"/>
  <c r="G41" i="24"/>
  <c r="B41" i="24"/>
  <c r="H40" i="24"/>
  <c r="G40" i="24"/>
  <c r="M40" i="24"/>
  <c r="L40" i="24"/>
  <c r="C40" i="24"/>
  <c r="B40" i="24"/>
  <c r="H37" i="24"/>
  <c r="G37" i="24"/>
  <c r="M37" i="24"/>
  <c r="L37" i="24"/>
  <c r="C37" i="24"/>
  <c r="B37" i="24"/>
  <c r="H36" i="24"/>
  <c r="G36" i="24"/>
  <c r="M36" i="24"/>
  <c r="L36" i="24"/>
  <c r="C36" i="24"/>
  <c r="B36" i="24"/>
  <c r="H34" i="24"/>
  <c r="G34" i="24"/>
  <c r="M34" i="24"/>
  <c r="L34" i="24"/>
  <c r="C34" i="24"/>
  <c r="B34" i="24"/>
  <c r="H33" i="24"/>
  <c r="G33" i="24"/>
  <c r="M33" i="24"/>
  <c r="L33" i="24"/>
  <c r="C33" i="24"/>
  <c r="B33" i="24"/>
  <c r="H32" i="24"/>
  <c r="G32" i="24"/>
  <c r="M32" i="24"/>
  <c r="L32" i="24"/>
  <c r="C32" i="24"/>
  <c r="B32" i="24"/>
  <c r="H31" i="24"/>
  <c r="G31" i="24"/>
  <c r="M31" i="24"/>
  <c r="L31" i="24"/>
  <c r="C31" i="24"/>
  <c r="B31" i="24"/>
  <c r="H30" i="24"/>
  <c r="G30" i="24"/>
  <c r="M30" i="24"/>
  <c r="L30" i="24"/>
  <c r="C30" i="24"/>
  <c r="B30" i="24"/>
  <c r="H29" i="24"/>
  <c r="G29" i="24"/>
  <c r="M29" i="24"/>
  <c r="L29" i="24"/>
  <c r="C29" i="24"/>
  <c r="B29" i="24"/>
  <c r="H28" i="24"/>
  <c r="G28" i="24"/>
  <c r="M28" i="24"/>
  <c r="L28" i="24"/>
  <c r="C28" i="24"/>
  <c r="B28" i="24"/>
  <c r="H27" i="24"/>
  <c r="G27" i="24"/>
  <c r="M27" i="24"/>
  <c r="L27" i="24"/>
  <c r="C27" i="24"/>
  <c r="B27" i="24"/>
  <c r="H26" i="24"/>
  <c r="G26" i="24"/>
  <c r="M26" i="24"/>
  <c r="L26" i="24"/>
  <c r="C26" i="24"/>
  <c r="B26" i="24"/>
  <c r="H25" i="24"/>
  <c r="G25" i="24"/>
  <c r="M25" i="24"/>
  <c r="L25" i="24"/>
  <c r="C25" i="24"/>
  <c r="B25" i="24"/>
  <c r="H24" i="24"/>
  <c r="G24" i="24"/>
  <c r="M24" i="24"/>
  <c r="L24" i="24"/>
  <c r="C24" i="24"/>
  <c r="B24" i="24"/>
  <c r="H23" i="24"/>
  <c r="G23" i="24"/>
  <c r="M23" i="24"/>
  <c r="L23" i="24"/>
  <c r="C23" i="24"/>
  <c r="B23" i="24"/>
  <c r="H22" i="24"/>
  <c r="G22" i="24"/>
  <c r="M22" i="24"/>
  <c r="L22" i="24"/>
  <c r="C22" i="24"/>
  <c r="B22" i="24"/>
  <c r="H21" i="24"/>
  <c r="G21" i="24"/>
  <c r="M21" i="24"/>
  <c r="L21" i="24"/>
  <c r="C21" i="24"/>
  <c r="B21" i="24"/>
  <c r="H20" i="24"/>
  <c r="G20" i="24"/>
  <c r="M20" i="24"/>
  <c r="L20" i="24"/>
  <c r="C20" i="24"/>
  <c r="B20" i="24"/>
  <c r="H19" i="24"/>
  <c r="G19" i="24"/>
  <c r="M19" i="24"/>
  <c r="L19" i="24"/>
  <c r="C19" i="24"/>
  <c r="B19" i="24"/>
  <c r="H18" i="24"/>
  <c r="G18" i="24"/>
  <c r="M18" i="24"/>
  <c r="L18" i="24"/>
  <c r="C18" i="24"/>
  <c r="B18" i="24"/>
  <c r="H17" i="24"/>
  <c r="G17" i="24"/>
  <c r="M17" i="24"/>
  <c r="L17" i="24"/>
  <c r="C17" i="24"/>
  <c r="B17" i="24"/>
  <c r="H16" i="24"/>
  <c r="G16" i="24"/>
  <c r="M16" i="24"/>
  <c r="L16" i="24"/>
  <c r="C16" i="24"/>
  <c r="B16" i="24"/>
  <c r="H15" i="24"/>
  <c r="G15" i="24"/>
  <c r="M15" i="24"/>
  <c r="L15" i="24"/>
  <c r="C15" i="24"/>
  <c r="B15" i="24"/>
  <c r="H14" i="24"/>
  <c r="G14" i="24"/>
  <c r="M14" i="24"/>
  <c r="L14" i="24"/>
  <c r="C14" i="24"/>
  <c r="B14" i="24"/>
  <c r="H13" i="24"/>
  <c r="G13" i="24"/>
  <c r="M13" i="24"/>
  <c r="L13" i="24"/>
  <c r="C13" i="24"/>
  <c r="B13" i="24"/>
  <c r="H12" i="24"/>
  <c r="G12" i="24"/>
  <c r="M12" i="24"/>
  <c r="L12" i="24"/>
  <c r="C12" i="24"/>
  <c r="B12" i="24"/>
  <c r="H11" i="24"/>
  <c r="G11" i="24"/>
  <c r="M11" i="24"/>
  <c r="L11" i="24"/>
  <c r="C11" i="24"/>
  <c r="B11" i="24"/>
  <c r="H10" i="24"/>
  <c r="G10" i="24"/>
  <c r="M10" i="24"/>
  <c r="L10" i="24"/>
  <c r="C10" i="24"/>
  <c r="B10" i="24"/>
  <c r="H9" i="24"/>
  <c r="G9" i="24"/>
  <c r="M9" i="24"/>
  <c r="L9" i="24"/>
  <c r="C9" i="24"/>
  <c r="B9" i="24"/>
  <c r="G8" i="24"/>
  <c r="C8" i="24"/>
  <c r="B8" i="24"/>
  <c r="D39" i="28" l="1"/>
  <c r="D38" i="28"/>
  <c r="L46" i="24"/>
  <c r="L41" i="24"/>
  <c r="M8" i="24"/>
  <c r="M46" i="24"/>
  <c r="M41" i="24"/>
  <c r="L8" i="24"/>
  <c r="H8" i="24"/>
  <c r="C46" i="24"/>
  <c r="C41" i="24"/>
  <c r="H46" i="24"/>
  <c r="H41" i="24"/>
  <c r="B46" i="24"/>
  <c r="G46" i="24"/>
  <c r="J41" i="29"/>
  <c r="J38" i="24" s="1"/>
  <c r="J42" i="29"/>
  <c r="J39" i="24" s="1"/>
  <c r="J41" i="21"/>
  <c r="N12" i="29"/>
  <c r="N9" i="24" s="1"/>
  <c r="N16" i="29"/>
  <c r="N13" i="24" s="1"/>
  <c r="I13" i="29"/>
  <c r="I10" i="24" s="1"/>
  <c r="G7" i="24"/>
  <c r="I15" i="29"/>
  <c r="I12" i="24" s="1"/>
  <c r="I17" i="29"/>
  <c r="I14" i="24" s="1"/>
  <c r="O42" i="29"/>
  <c r="O39" i="24" s="1"/>
  <c r="E41" i="29"/>
  <c r="E38" i="24" s="1"/>
  <c r="D13" i="29"/>
  <c r="D10" i="24" s="1"/>
  <c r="B7" i="24"/>
  <c r="D19" i="29"/>
  <c r="D16" i="24" s="1"/>
  <c r="Q39" i="29"/>
  <c r="Q36" i="24" s="1"/>
  <c r="O41" i="29"/>
  <c r="O38" i="24" s="1"/>
  <c r="I19" i="29"/>
  <c r="I16" i="24" s="1"/>
  <c r="R26" i="29"/>
  <c r="R23" i="24" s="1"/>
  <c r="S42" i="29"/>
  <c r="O41" i="21"/>
  <c r="I21" i="29"/>
  <c r="I18" i="24" s="1"/>
  <c r="N22" i="29"/>
  <c r="N19" i="24" s="1"/>
  <c r="I25" i="29"/>
  <c r="I22" i="24" s="1"/>
  <c r="N30" i="29"/>
  <c r="N27" i="24" s="1"/>
  <c r="I31" i="29"/>
  <c r="I28" i="24" s="1"/>
  <c r="N34" i="29"/>
  <c r="N31" i="24" s="1"/>
  <c r="E42" i="29"/>
  <c r="E39" i="24" s="1"/>
  <c r="O42" i="21"/>
  <c r="C10" i="29"/>
  <c r="R13" i="29"/>
  <c r="R10" i="24" s="1"/>
  <c r="R17" i="29"/>
  <c r="R14" i="24" s="1"/>
  <c r="R35" i="29"/>
  <c r="R32" i="24" s="1"/>
  <c r="R46" i="29"/>
  <c r="R43" i="24" s="1"/>
  <c r="J42" i="21"/>
  <c r="E42" i="21"/>
  <c r="D16" i="29"/>
  <c r="D13" i="24" s="1"/>
  <c r="N17" i="29"/>
  <c r="N14" i="24" s="1"/>
  <c r="I26" i="29"/>
  <c r="I23" i="24" s="1"/>
  <c r="N27" i="29"/>
  <c r="N24" i="24" s="1"/>
  <c r="N29" i="29"/>
  <c r="N26" i="24" s="1"/>
  <c r="I30" i="29"/>
  <c r="I27" i="24" s="1"/>
  <c r="N31" i="29"/>
  <c r="N28" i="24" s="1"/>
  <c r="I32" i="29"/>
  <c r="I29" i="24" s="1"/>
  <c r="D34" i="29"/>
  <c r="D31" i="24" s="1"/>
  <c r="I34" i="29"/>
  <c r="I31" i="24" s="1"/>
  <c r="N37" i="29"/>
  <c r="N34" i="24" s="1"/>
  <c r="I39" i="29"/>
  <c r="I36" i="24" s="1"/>
  <c r="I43" i="29"/>
  <c r="I40" i="24" s="1"/>
  <c r="D45" i="29"/>
  <c r="D42" i="24" s="1"/>
  <c r="N46" i="29"/>
  <c r="N43" i="24" s="1"/>
  <c r="N48" i="29"/>
  <c r="N45" i="24" s="1"/>
  <c r="N51" i="29"/>
  <c r="N48" i="24" s="1"/>
  <c r="Q53" i="29"/>
  <c r="Q50" i="24" s="1"/>
  <c r="D54" i="29"/>
  <c r="D51" i="24" s="1"/>
  <c r="E41" i="21"/>
  <c r="I22" i="29"/>
  <c r="I19" i="24" s="1"/>
  <c r="Q26" i="29"/>
  <c r="Q23" i="24" s="1"/>
  <c r="Q15" i="29"/>
  <c r="Q12" i="24" s="1"/>
  <c r="I44" i="29"/>
  <c r="I41" i="24" s="1"/>
  <c r="S42" i="21"/>
  <c r="N56" i="29"/>
  <c r="N53" i="24" s="1"/>
  <c r="N18" i="29"/>
  <c r="N15" i="24" s="1"/>
  <c r="R19" i="29"/>
  <c r="R16" i="24" s="1"/>
  <c r="R21" i="29"/>
  <c r="R18" i="24" s="1"/>
  <c r="N53" i="29"/>
  <c r="N50" i="24" s="1"/>
  <c r="Q56" i="29"/>
  <c r="Q53" i="24" s="1"/>
  <c r="H10" i="29"/>
  <c r="N15" i="29"/>
  <c r="N12" i="24" s="1"/>
  <c r="I18" i="29"/>
  <c r="I15" i="24" s="1"/>
  <c r="N19" i="29"/>
  <c r="N16" i="24" s="1"/>
  <c r="I20" i="29"/>
  <c r="I17" i="24" s="1"/>
  <c r="N21" i="29"/>
  <c r="N18" i="24" s="1"/>
  <c r="R27" i="29"/>
  <c r="R24" i="24" s="1"/>
  <c r="I29" i="29"/>
  <c r="I26" i="24" s="1"/>
  <c r="R31" i="29"/>
  <c r="R28" i="24" s="1"/>
  <c r="N52" i="29"/>
  <c r="N49" i="24" s="1"/>
  <c r="I53" i="29"/>
  <c r="I50" i="24" s="1"/>
  <c r="G10" i="29"/>
  <c r="Q18" i="29"/>
  <c r="Q15" i="24" s="1"/>
  <c r="N25" i="29"/>
  <c r="N22" i="24" s="1"/>
  <c r="Q30" i="29"/>
  <c r="Q27" i="24" s="1"/>
  <c r="I33" i="29"/>
  <c r="I30" i="24" s="1"/>
  <c r="R39" i="29"/>
  <c r="R36" i="24" s="1"/>
  <c r="I48" i="29"/>
  <c r="I45" i="24" s="1"/>
  <c r="Q12" i="29"/>
  <c r="Q9" i="24" s="1"/>
  <c r="Q16" i="29"/>
  <c r="Q13" i="24" s="1"/>
  <c r="M10" i="29"/>
  <c r="R12" i="29"/>
  <c r="R9" i="24" s="1"/>
  <c r="I12" i="29"/>
  <c r="I9" i="24" s="1"/>
  <c r="N13" i="29"/>
  <c r="N10" i="24" s="1"/>
  <c r="I14" i="29"/>
  <c r="I11" i="24" s="1"/>
  <c r="Q22" i="29"/>
  <c r="Q19" i="24" s="1"/>
  <c r="R23" i="29"/>
  <c r="R20" i="24" s="1"/>
  <c r="R28" i="29"/>
  <c r="R25" i="24" s="1"/>
  <c r="R30" i="29"/>
  <c r="R27" i="24" s="1"/>
  <c r="D39" i="29"/>
  <c r="D36" i="24" s="1"/>
  <c r="R40" i="29"/>
  <c r="R37" i="24" s="1"/>
  <c r="I45" i="29"/>
  <c r="I42" i="24" s="1"/>
  <c r="R47" i="29"/>
  <c r="R44" i="24" s="1"/>
  <c r="Q52" i="29"/>
  <c r="Q49" i="24" s="1"/>
  <c r="R53" i="29"/>
  <c r="R50" i="24" s="1"/>
  <c r="R54" i="29"/>
  <c r="R51" i="24" s="1"/>
  <c r="B10" i="29"/>
  <c r="Q11" i="29"/>
  <c r="Q8" i="24" s="1"/>
  <c r="I11" i="29"/>
  <c r="I8" i="24" s="1"/>
  <c r="D12" i="29"/>
  <c r="D9" i="24" s="1"/>
  <c r="R16" i="29"/>
  <c r="R13" i="24" s="1"/>
  <c r="I16" i="29"/>
  <c r="R20" i="29"/>
  <c r="R17" i="24" s="1"/>
  <c r="N23" i="29"/>
  <c r="N20" i="24" s="1"/>
  <c r="D24" i="29"/>
  <c r="D21" i="24" s="1"/>
  <c r="R25" i="29"/>
  <c r="R22" i="24" s="1"/>
  <c r="N28" i="29"/>
  <c r="N25" i="24" s="1"/>
  <c r="D30" i="29"/>
  <c r="D27" i="24" s="1"/>
  <c r="R32" i="29"/>
  <c r="R29" i="24" s="1"/>
  <c r="N35" i="29"/>
  <c r="N32" i="24" s="1"/>
  <c r="N39" i="29"/>
  <c r="N36" i="24" s="1"/>
  <c r="D40" i="29"/>
  <c r="D37" i="24" s="1"/>
  <c r="I40" i="29"/>
  <c r="I37" i="24" s="1"/>
  <c r="N45" i="29"/>
  <c r="N42" i="24" s="1"/>
  <c r="N47" i="29"/>
  <c r="N44" i="24" s="1"/>
  <c r="Q48" i="29"/>
  <c r="Q45" i="24" s="1"/>
  <c r="R50" i="29"/>
  <c r="R47" i="24" s="1"/>
  <c r="N54" i="29"/>
  <c r="N51" i="24" s="1"/>
  <c r="N14" i="29"/>
  <c r="N11" i="24" s="1"/>
  <c r="D22" i="29"/>
  <c r="D19" i="24" s="1"/>
  <c r="I23" i="29"/>
  <c r="I20" i="24" s="1"/>
  <c r="R24" i="29"/>
  <c r="R21" i="24" s="1"/>
  <c r="I24" i="29"/>
  <c r="I21" i="24" s="1"/>
  <c r="N26" i="29"/>
  <c r="N23" i="24" s="1"/>
  <c r="N20" i="29"/>
  <c r="N17" i="24" s="1"/>
  <c r="D21" i="29"/>
  <c r="D18" i="24" s="1"/>
  <c r="D27" i="29"/>
  <c r="D24" i="24" s="1"/>
  <c r="I27" i="29"/>
  <c r="I24" i="24" s="1"/>
  <c r="N33" i="29"/>
  <c r="N30" i="24" s="1"/>
  <c r="R34" i="29"/>
  <c r="R31" i="24" s="1"/>
  <c r="Q34" i="29"/>
  <c r="Q31" i="24" s="1"/>
  <c r="I37" i="29"/>
  <c r="I34" i="24" s="1"/>
  <c r="D53" i="29"/>
  <c r="D50" i="24" s="1"/>
  <c r="N24" i="29"/>
  <c r="N21" i="24" s="1"/>
  <c r="Q29" i="29"/>
  <c r="Q26" i="24" s="1"/>
  <c r="Q33" i="29"/>
  <c r="Q30" i="24" s="1"/>
  <c r="D35" i="29"/>
  <c r="D32" i="24" s="1"/>
  <c r="I35" i="29"/>
  <c r="I32" i="24" s="1"/>
  <c r="R36" i="29"/>
  <c r="R33" i="24" s="1"/>
  <c r="R43" i="29"/>
  <c r="R40" i="24" s="1"/>
  <c r="N44" i="29"/>
  <c r="N41" i="24" s="1"/>
  <c r="R45" i="29"/>
  <c r="R42" i="24" s="1"/>
  <c r="Q45" i="29"/>
  <c r="Q42" i="24" s="1"/>
  <c r="I52" i="29"/>
  <c r="I49" i="24" s="1"/>
  <c r="I56" i="29"/>
  <c r="I53" i="24" s="1"/>
  <c r="R14" i="29"/>
  <c r="R11" i="24" s="1"/>
  <c r="R22" i="29"/>
  <c r="R19" i="24" s="1"/>
  <c r="D31" i="29"/>
  <c r="D28" i="24" s="1"/>
  <c r="N36" i="29"/>
  <c r="N33" i="24" s="1"/>
  <c r="Q37" i="29"/>
  <c r="Q34" i="24" s="1"/>
  <c r="N40" i="29"/>
  <c r="N37" i="24" s="1"/>
  <c r="Q44" i="29"/>
  <c r="Q41" i="24" s="1"/>
  <c r="D46" i="29"/>
  <c r="D43" i="24" s="1"/>
  <c r="I46" i="29"/>
  <c r="I43" i="24" s="1"/>
  <c r="I54" i="29"/>
  <c r="I51" i="24" s="1"/>
  <c r="S41" i="29"/>
  <c r="S41" i="21"/>
  <c r="N50" i="29"/>
  <c r="N47" i="24" s="1"/>
  <c r="R52" i="29"/>
  <c r="R49" i="24" s="1"/>
  <c r="D52" i="29"/>
  <c r="D49" i="24" s="1"/>
  <c r="R18" i="29"/>
  <c r="R15" i="24" s="1"/>
  <c r="Q14" i="29"/>
  <c r="Q11" i="24" s="1"/>
  <c r="D14" i="29"/>
  <c r="D11" i="24" s="1"/>
  <c r="Q23" i="29"/>
  <c r="Q20" i="24" s="1"/>
  <c r="D23" i="29"/>
  <c r="D20" i="24" s="1"/>
  <c r="N11" i="29"/>
  <c r="N8" i="24" s="1"/>
  <c r="R15" i="29"/>
  <c r="R12" i="24" s="1"/>
  <c r="Q13" i="29"/>
  <c r="Q10" i="24" s="1"/>
  <c r="R51" i="29"/>
  <c r="R48" i="24" s="1"/>
  <c r="R11" i="29"/>
  <c r="R8" i="24" s="1"/>
  <c r="R29" i="29"/>
  <c r="R26" i="24" s="1"/>
  <c r="D29" i="29"/>
  <c r="D26" i="24" s="1"/>
  <c r="R37" i="29"/>
  <c r="R34" i="24" s="1"/>
  <c r="D37" i="29"/>
  <c r="D34" i="24" s="1"/>
  <c r="R48" i="29"/>
  <c r="R45" i="24" s="1"/>
  <c r="D48" i="29"/>
  <c r="D45" i="24" s="1"/>
  <c r="L10" i="29"/>
  <c r="D11" i="29"/>
  <c r="D8" i="24" s="1"/>
  <c r="D15" i="29"/>
  <c r="D12" i="24" s="1"/>
  <c r="Q17" i="29"/>
  <c r="Q14" i="24" s="1"/>
  <c r="D17" i="29"/>
  <c r="D14" i="24" s="1"/>
  <c r="D18" i="29"/>
  <c r="D15" i="24" s="1"/>
  <c r="Q19" i="29"/>
  <c r="Q16" i="24" s="1"/>
  <c r="Q25" i="29"/>
  <c r="Q22" i="24" s="1"/>
  <c r="D25" i="29"/>
  <c r="D22" i="24" s="1"/>
  <c r="R55" i="29"/>
  <c r="R52" i="24" s="1"/>
  <c r="Q24" i="29"/>
  <c r="Q21" i="24" s="1"/>
  <c r="Q32" i="29"/>
  <c r="Q29" i="24" s="1"/>
  <c r="D32" i="29"/>
  <c r="D29" i="24" s="1"/>
  <c r="Q35" i="29"/>
  <c r="Q32" i="24" s="1"/>
  <c r="Q43" i="29"/>
  <c r="Q40" i="24" s="1"/>
  <c r="D43" i="29"/>
  <c r="D40" i="24" s="1"/>
  <c r="Q46" i="29"/>
  <c r="Q43" i="24" s="1"/>
  <c r="D50" i="29"/>
  <c r="D47" i="24" s="1"/>
  <c r="Q50" i="29"/>
  <c r="Q47" i="24" s="1"/>
  <c r="Q55" i="29"/>
  <c r="Q52" i="24" s="1"/>
  <c r="D55" i="29"/>
  <c r="D52" i="24" s="1"/>
  <c r="I55" i="29"/>
  <c r="I52" i="24" s="1"/>
  <c r="Q21" i="29"/>
  <c r="Q18" i="24" s="1"/>
  <c r="Q27" i="29"/>
  <c r="Q24" i="24" s="1"/>
  <c r="D20" i="29"/>
  <c r="D17" i="24" s="1"/>
  <c r="Q20" i="29"/>
  <c r="Q17" i="24" s="1"/>
  <c r="D26" i="29"/>
  <c r="D23" i="24" s="1"/>
  <c r="R33" i="29"/>
  <c r="R30" i="24" s="1"/>
  <c r="R44" i="29"/>
  <c r="R41" i="24" s="1"/>
  <c r="R56" i="29"/>
  <c r="R53" i="24" s="1"/>
  <c r="Q28" i="29"/>
  <c r="Q25" i="24" s="1"/>
  <c r="D28" i="29"/>
  <c r="D25" i="24" s="1"/>
  <c r="I28" i="29"/>
  <c r="I25" i="24" s="1"/>
  <c r="Q31" i="29"/>
  <c r="Q28" i="24" s="1"/>
  <c r="N32" i="29"/>
  <c r="N29" i="24" s="1"/>
  <c r="D33" i="29"/>
  <c r="D30" i="24" s="1"/>
  <c r="Q36" i="29"/>
  <c r="Q33" i="24" s="1"/>
  <c r="D36" i="29"/>
  <c r="D33" i="24" s="1"/>
  <c r="I36" i="29"/>
  <c r="I33" i="24" s="1"/>
  <c r="Q40" i="29"/>
  <c r="Q37" i="24" s="1"/>
  <c r="N43" i="29"/>
  <c r="N40" i="24" s="1"/>
  <c r="D44" i="29"/>
  <c r="D41" i="24" s="1"/>
  <c r="Q47" i="29"/>
  <c r="Q44" i="24" s="1"/>
  <c r="D47" i="29"/>
  <c r="D44" i="24" s="1"/>
  <c r="I47" i="29"/>
  <c r="I44" i="24" s="1"/>
  <c r="I50" i="29"/>
  <c r="I47" i="24" s="1"/>
  <c r="Q51" i="29"/>
  <c r="Q48" i="24" s="1"/>
  <c r="D51" i="29"/>
  <c r="D48" i="24" s="1"/>
  <c r="I51" i="29"/>
  <c r="I48" i="24" s="1"/>
  <c r="Q54" i="29"/>
  <c r="Q51" i="24" s="1"/>
  <c r="N55" i="29"/>
  <c r="N52" i="24" s="1"/>
  <c r="D56" i="29"/>
  <c r="D53" i="24" s="1"/>
  <c r="L7" i="24" l="1"/>
  <c r="L6" i="24" s="1"/>
  <c r="E16" i="29"/>
  <c r="E13" i="24" s="1"/>
  <c r="E38" i="28"/>
  <c r="E39" i="28"/>
  <c r="J38" i="28"/>
  <c r="J39" i="28"/>
  <c r="O39" i="28"/>
  <c r="O38" i="28"/>
  <c r="G6" i="24"/>
  <c r="H7" i="24"/>
  <c r="H6" i="24" s="1"/>
  <c r="M7" i="24"/>
  <c r="M6" i="24" s="1"/>
  <c r="T41" i="21"/>
  <c r="T38" i="28" s="1"/>
  <c r="S38" i="28"/>
  <c r="J16" i="29"/>
  <c r="J13" i="24" s="1"/>
  <c r="I13" i="24"/>
  <c r="T42" i="21"/>
  <c r="T39" i="28" s="1"/>
  <c r="S39" i="28"/>
  <c r="T41" i="29"/>
  <c r="T38" i="24" s="1"/>
  <c r="S38" i="24"/>
  <c r="T42" i="29"/>
  <c r="T39" i="24" s="1"/>
  <c r="S39" i="24"/>
  <c r="B6" i="24"/>
  <c r="R7" i="24"/>
  <c r="C7" i="24"/>
  <c r="C6" i="24" s="1"/>
  <c r="N7" i="24"/>
  <c r="N46" i="24"/>
  <c r="Q46" i="24"/>
  <c r="R46" i="24"/>
  <c r="E34" i="29"/>
  <c r="E31" i="24" s="1"/>
  <c r="O16" i="29"/>
  <c r="O13" i="24" s="1"/>
  <c r="J36" i="29"/>
  <c r="J33" i="24" s="1"/>
  <c r="J51" i="29"/>
  <c r="J48" i="24" s="1"/>
  <c r="J50" i="29"/>
  <c r="J47" i="24" s="1"/>
  <c r="J52" i="29"/>
  <c r="J49" i="24" s="1"/>
  <c r="J27" i="29"/>
  <c r="J24" i="24" s="1"/>
  <c r="J20" i="29"/>
  <c r="J17" i="24" s="1"/>
  <c r="J47" i="29"/>
  <c r="J44" i="24" s="1"/>
  <c r="J54" i="29"/>
  <c r="J51" i="24" s="1"/>
  <c r="J24" i="29"/>
  <c r="J21" i="24" s="1"/>
  <c r="J45" i="29"/>
  <c r="J42" i="24" s="1"/>
  <c r="J33" i="29"/>
  <c r="J30" i="24" s="1"/>
  <c r="J29" i="29"/>
  <c r="J26" i="24" s="1"/>
  <c r="J26" i="29"/>
  <c r="J23" i="24" s="1"/>
  <c r="J17" i="29"/>
  <c r="J14" i="24" s="1"/>
  <c r="J13" i="29"/>
  <c r="J10" i="24" s="1"/>
  <c r="J37" i="29"/>
  <c r="J34" i="24" s="1"/>
  <c r="J40" i="29"/>
  <c r="J37" i="24" s="1"/>
  <c r="J14" i="29"/>
  <c r="J11" i="24" s="1"/>
  <c r="J28" i="29"/>
  <c r="J25" i="24" s="1"/>
  <c r="J55" i="29"/>
  <c r="J52" i="24" s="1"/>
  <c r="J46" i="29"/>
  <c r="J43" i="24" s="1"/>
  <c r="J35" i="29"/>
  <c r="J32" i="24" s="1"/>
  <c r="J11" i="29"/>
  <c r="J8" i="24" s="1"/>
  <c r="J12" i="29"/>
  <c r="J9" i="24" s="1"/>
  <c r="J53" i="29"/>
  <c r="J50" i="24" s="1"/>
  <c r="J18" i="29"/>
  <c r="J15" i="24" s="1"/>
  <c r="J34" i="29"/>
  <c r="J31" i="24" s="1"/>
  <c r="J30" i="29"/>
  <c r="J27" i="24" s="1"/>
  <c r="J31" i="29"/>
  <c r="J28" i="24" s="1"/>
  <c r="J21" i="29"/>
  <c r="J18" i="24" s="1"/>
  <c r="O12" i="29"/>
  <c r="O9" i="24" s="1"/>
  <c r="J56" i="29"/>
  <c r="J53" i="24" s="1"/>
  <c r="J23" i="29"/>
  <c r="J20" i="24" s="1"/>
  <c r="J48" i="29"/>
  <c r="J45" i="24" s="1"/>
  <c r="J22" i="29"/>
  <c r="J19" i="24" s="1"/>
  <c r="J43" i="29"/>
  <c r="J40" i="24" s="1"/>
  <c r="J15" i="29"/>
  <c r="J12" i="24" s="1"/>
  <c r="J44" i="29"/>
  <c r="J41" i="24" s="1"/>
  <c r="J39" i="29"/>
  <c r="J36" i="24" s="1"/>
  <c r="J32" i="29"/>
  <c r="J29" i="24" s="1"/>
  <c r="J25" i="29"/>
  <c r="J22" i="24" s="1"/>
  <c r="J19" i="29"/>
  <c r="J16" i="24" s="1"/>
  <c r="Q7" i="24"/>
  <c r="O40" i="29"/>
  <c r="O37" i="24" s="1"/>
  <c r="O14" i="29"/>
  <c r="O11" i="24" s="1"/>
  <c r="E24" i="29"/>
  <c r="E21" i="24" s="1"/>
  <c r="O48" i="29"/>
  <c r="O45" i="24" s="1"/>
  <c r="O27" i="29"/>
  <c r="O24" i="24" s="1"/>
  <c r="E35" i="29"/>
  <c r="E32" i="24" s="1"/>
  <c r="O33" i="29"/>
  <c r="O30" i="24" s="1"/>
  <c r="O54" i="29"/>
  <c r="O51" i="24" s="1"/>
  <c r="O28" i="29"/>
  <c r="O25" i="24" s="1"/>
  <c r="O53" i="29"/>
  <c r="O50" i="24" s="1"/>
  <c r="O56" i="29"/>
  <c r="O53" i="24" s="1"/>
  <c r="E45" i="29"/>
  <c r="E42" i="24" s="1"/>
  <c r="D46" i="24"/>
  <c r="O55" i="29"/>
  <c r="O52" i="24" s="1"/>
  <c r="O11" i="29"/>
  <c r="O8" i="24" s="1"/>
  <c r="O50" i="29"/>
  <c r="O47" i="24" s="1"/>
  <c r="O24" i="29"/>
  <c r="O21" i="24" s="1"/>
  <c r="E21" i="29"/>
  <c r="E18" i="24" s="1"/>
  <c r="S34" i="29"/>
  <c r="E40" i="29"/>
  <c r="E37" i="24" s="1"/>
  <c r="S30" i="29"/>
  <c r="O23" i="29"/>
  <c r="O20" i="24" s="1"/>
  <c r="E12" i="29"/>
  <c r="E9" i="24" s="1"/>
  <c r="D7" i="24"/>
  <c r="O13" i="29"/>
  <c r="O10" i="24" s="1"/>
  <c r="O19" i="29"/>
  <c r="O16" i="24" s="1"/>
  <c r="O18" i="29"/>
  <c r="O15" i="24" s="1"/>
  <c r="E54" i="29"/>
  <c r="E51" i="24" s="1"/>
  <c r="O46" i="29"/>
  <c r="O43" i="24" s="1"/>
  <c r="O37" i="29"/>
  <c r="O34" i="24" s="1"/>
  <c r="O31" i="29"/>
  <c r="O28" i="24" s="1"/>
  <c r="O34" i="29"/>
  <c r="O31" i="24" s="1"/>
  <c r="O22" i="29"/>
  <c r="O19" i="24" s="1"/>
  <c r="E13" i="29"/>
  <c r="E10" i="24" s="1"/>
  <c r="O32" i="29"/>
  <c r="O29" i="24" s="1"/>
  <c r="E46" i="29"/>
  <c r="E43" i="24" s="1"/>
  <c r="O36" i="29"/>
  <c r="O33" i="24" s="1"/>
  <c r="O44" i="29"/>
  <c r="O41" i="24" s="1"/>
  <c r="S53" i="29"/>
  <c r="O20" i="29"/>
  <c r="O17" i="24" s="1"/>
  <c r="O47" i="29"/>
  <c r="O44" i="24" s="1"/>
  <c r="O39" i="29"/>
  <c r="O36" i="24" s="1"/>
  <c r="O17" i="29"/>
  <c r="O14" i="24" s="1"/>
  <c r="E19" i="29"/>
  <c r="E16" i="24" s="1"/>
  <c r="O43" i="29"/>
  <c r="O40" i="24" s="1"/>
  <c r="E27" i="29"/>
  <c r="E24" i="24" s="1"/>
  <c r="E31" i="29"/>
  <c r="E28" i="24" s="1"/>
  <c r="O26" i="29"/>
  <c r="O23" i="24" s="1"/>
  <c r="O45" i="29"/>
  <c r="O42" i="24" s="1"/>
  <c r="O35" i="29"/>
  <c r="O32" i="24" s="1"/>
  <c r="S16" i="29"/>
  <c r="O25" i="29"/>
  <c r="O22" i="24" s="1"/>
  <c r="O52" i="29"/>
  <c r="O49" i="24" s="1"/>
  <c r="O21" i="29"/>
  <c r="O18" i="24" s="1"/>
  <c r="O15" i="29"/>
  <c r="O12" i="24" s="1"/>
  <c r="O51" i="29"/>
  <c r="O48" i="24" s="1"/>
  <c r="O29" i="29"/>
  <c r="O26" i="24" s="1"/>
  <c r="O30" i="29"/>
  <c r="O27" i="24" s="1"/>
  <c r="S31" i="29"/>
  <c r="S13" i="29"/>
  <c r="E53" i="29"/>
  <c r="E50" i="24" s="1"/>
  <c r="E30" i="29"/>
  <c r="E27" i="24" s="1"/>
  <c r="S54" i="29"/>
  <c r="S27" i="29"/>
  <c r="S19" i="29"/>
  <c r="S12" i="29"/>
  <c r="S22" i="29"/>
  <c r="C9" i="29"/>
  <c r="S40" i="29"/>
  <c r="E22" i="29"/>
  <c r="E19" i="24" s="1"/>
  <c r="D10" i="29"/>
  <c r="I10" i="29"/>
  <c r="S39" i="29"/>
  <c r="M9" i="29"/>
  <c r="R10" i="29"/>
  <c r="H9" i="29"/>
  <c r="S46" i="29"/>
  <c r="I49" i="29"/>
  <c r="S35" i="29"/>
  <c r="E39" i="29"/>
  <c r="E36" i="24" s="1"/>
  <c r="S21" i="29"/>
  <c r="S45" i="29"/>
  <c r="S24" i="29"/>
  <c r="G9" i="29"/>
  <c r="E56" i="29"/>
  <c r="E53" i="24" s="1"/>
  <c r="S56" i="29"/>
  <c r="E37" i="29"/>
  <c r="E34" i="24" s="1"/>
  <c r="S37" i="29"/>
  <c r="E52" i="29"/>
  <c r="E49" i="24" s="1"/>
  <c r="S52" i="29"/>
  <c r="E51" i="29"/>
  <c r="E48" i="24" s="1"/>
  <c r="S51" i="29"/>
  <c r="E20" i="29"/>
  <c r="E17" i="24" s="1"/>
  <c r="S20" i="29"/>
  <c r="D49" i="29"/>
  <c r="E43" i="29"/>
  <c r="E40" i="24" s="1"/>
  <c r="S43" i="29"/>
  <c r="E32" i="29"/>
  <c r="E29" i="24" s="1"/>
  <c r="S32" i="29"/>
  <c r="E25" i="29"/>
  <c r="E22" i="24" s="1"/>
  <c r="S25" i="29"/>
  <c r="S18" i="29"/>
  <c r="E18" i="29"/>
  <c r="E15" i="24" s="1"/>
  <c r="E15" i="29"/>
  <c r="E12" i="24" s="1"/>
  <c r="S15" i="29"/>
  <c r="R49" i="29"/>
  <c r="E14" i="29"/>
  <c r="E11" i="24" s="1"/>
  <c r="S14" i="29"/>
  <c r="E47" i="29"/>
  <c r="E44" i="24" s="1"/>
  <c r="S47" i="29"/>
  <c r="S50" i="29"/>
  <c r="E50" i="29"/>
  <c r="E47" i="24" s="1"/>
  <c r="S17" i="29"/>
  <c r="E17" i="29"/>
  <c r="E14" i="24" s="1"/>
  <c r="E11" i="29"/>
  <c r="E8" i="24" s="1"/>
  <c r="S11" i="29"/>
  <c r="E48" i="29"/>
  <c r="E45" i="24" s="1"/>
  <c r="S48" i="29"/>
  <c r="E29" i="29"/>
  <c r="E26" i="24" s="1"/>
  <c r="S29" i="29"/>
  <c r="N49" i="29"/>
  <c r="E28" i="29"/>
  <c r="E25" i="24" s="1"/>
  <c r="S28" i="29"/>
  <c r="E44" i="29"/>
  <c r="E41" i="24" s="1"/>
  <c r="S44" i="29"/>
  <c r="E55" i="29"/>
  <c r="E52" i="24" s="1"/>
  <c r="S55" i="29"/>
  <c r="E36" i="29"/>
  <c r="E33" i="24" s="1"/>
  <c r="S36" i="29"/>
  <c r="E33" i="29"/>
  <c r="E30" i="24" s="1"/>
  <c r="S33" i="29"/>
  <c r="S26" i="29"/>
  <c r="E26" i="29"/>
  <c r="E23" i="24" s="1"/>
  <c r="N10" i="29"/>
  <c r="L9" i="29"/>
  <c r="Q10" i="29"/>
  <c r="S23" i="29"/>
  <c r="E23" i="29"/>
  <c r="E20" i="24" s="1"/>
  <c r="B9" i="29"/>
  <c r="N6" i="24" l="1"/>
  <c r="T14" i="29"/>
  <c r="T11" i="24" s="1"/>
  <c r="S11" i="24"/>
  <c r="T21" i="29"/>
  <c r="T18" i="24" s="1"/>
  <c r="S18" i="24"/>
  <c r="T46" i="29"/>
  <c r="T43" i="24" s="1"/>
  <c r="S43" i="24"/>
  <c r="T39" i="29"/>
  <c r="T36" i="24" s="1"/>
  <c r="S36" i="24"/>
  <c r="T40" i="29"/>
  <c r="T37" i="24" s="1"/>
  <c r="S37" i="24"/>
  <c r="T19" i="29"/>
  <c r="T16" i="24" s="1"/>
  <c r="S16" i="24"/>
  <c r="T30" i="29"/>
  <c r="T27" i="24" s="1"/>
  <c r="S27" i="24"/>
  <c r="T29" i="29"/>
  <c r="T26" i="24" s="1"/>
  <c r="S26" i="24"/>
  <c r="T11" i="29"/>
  <c r="T8" i="24" s="1"/>
  <c r="S8" i="24"/>
  <c r="T33" i="29"/>
  <c r="T30" i="24" s="1"/>
  <c r="S30" i="24"/>
  <c r="T55" i="29"/>
  <c r="T52" i="24" s="1"/>
  <c r="S52" i="24"/>
  <c r="T28" i="29"/>
  <c r="T25" i="24" s="1"/>
  <c r="S25" i="24"/>
  <c r="T50" i="29"/>
  <c r="T47" i="24" s="1"/>
  <c r="S47" i="24"/>
  <c r="T32" i="29"/>
  <c r="T29" i="24" s="1"/>
  <c r="S29" i="24"/>
  <c r="T51" i="29"/>
  <c r="T48" i="24" s="1"/>
  <c r="S48" i="24"/>
  <c r="T37" i="29"/>
  <c r="T34" i="24" s="1"/>
  <c r="S34" i="24"/>
  <c r="T27" i="29"/>
  <c r="T24" i="24" s="1"/>
  <c r="S24" i="24"/>
  <c r="T13" i="29"/>
  <c r="T10" i="24" s="1"/>
  <c r="S10" i="24"/>
  <c r="T26" i="29"/>
  <c r="T23" i="24" s="1"/>
  <c r="S23" i="24"/>
  <c r="T48" i="29"/>
  <c r="T45" i="24" s="1"/>
  <c r="S45" i="24"/>
  <c r="T47" i="29"/>
  <c r="T44" i="24" s="1"/>
  <c r="S44" i="24"/>
  <c r="T18" i="29"/>
  <c r="T15" i="24" s="1"/>
  <c r="S15" i="24"/>
  <c r="T24" i="29"/>
  <c r="T21" i="24" s="1"/>
  <c r="S21" i="24"/>
  <c r="T35" i="29"/>
  <c r="T32" i="24" s="1"/>
  <c r="S32" i="24"/>
  <c r="T22" i="29"/>
  <c r="T19" i="24" s="1"/>
  <c r="S19" i="24"/>
  <c r="T54" i="29"/>
  <c r="T51" i="24" s="1"/>
  <c r="S51" i="24"/>
  <c r="T31" i="29"/>
  <c r="T28" i="24" s="1"/>
  <c r="S28" i="24"/>
  <c r="T16" i="29"/>
  <c r="T13" i="24" s="1"/>
  <c r="S13" i="24"/>
  <c r="T53" i="29"/>
  <c r="T50" i="24" s="1"/>
  <c r="S50" i="24"/>
  <c r="T34" i="29"/>
  <c r="T31" i="24" s="1"/>
  <c r="S31" i="24"/>
  <c r="T23" i="29"/>
  <c r="T20" i="24" s="1"/>
  <c r="S20" i="24"/>
  <c r="T36" i="29"/>
  <c r="T33" i="24" s="1"/>
  <c r="S33" i="24"/>
  <c r="T44" i="29"/>
  <c r="T41" i="24" s="1"/>
  <c r="S41" i="24"/>
  <c r="T17" i="29"/>
  <c r="T14" i="24" s="1"/>
  <c r="S14" i="24"/>
  <c r="T15" i="29"/>
  <c r="T12" i="24" s="1"/>
  <c r="S12" i="24"/>
  <c r="T25" i="29"/>
  <c r="T22" i="24" s="1"/>
  <c r="S22" i="24"/>
  <c r="T43" i="29"/>
  <c r="T40" i="24" s="1"/>
  <c r="S40" i="24"/>
  <c r="T20" i="29"/>
  <c r="T17" i="24" s="1"/>
  <c r="S17" i="24"/>
  <c r="T52" i="29"/>
  <c r="T49" i="24" s="1"/>
  <c r="S49" i="24"/>
  <c r="T56" i="29"/>
  <c r="T53" i="24" s="1"/>
  <c r="S53" i="24"/>
  <c r="T45" i="29"/>
  <c r="T42" i="24" s="1"/>
  <c r="S42" i="24"/>
  <c r="T12" i="29"/>
  <c r="T9" i="24" s="1"/>
  <c r="S9" i="24"/>
  <c r="D6" i="24"/>
  <c r="Q6" i="24"/>
  <c r="R6" i="24"/>
  <c r="I7" i="24"/>
  <c r="I46" i="24"/>
  <c r="E10" i="29"/>
  <c r="E7" i="24" s="1"/>
  <c r="J10" i="29"/>
  <c r="J7" i="24" s="1"/>
  <c r="J49" i="29"/>
  <c r="J46" i="24" s="1"/>
  <c r="N9" i="29"/>
  <c r="O49" i="29"/>
  <c r="O46" i="24" s="1"/>
  <c r="O10" i="29"/>
  <c r="O7" i="24" s="1"/>
  <c r="I9" i="29"/>
  <c r="R9" i="29"/>
  <c r="D9" i="29"/>
  <c r="Q9" i="29"/>
  <c r="S10" i="29"/>
  <c r="T10" i="29" s="1"/>
  <c r="T7" i="24" s="1"/>
  <c r="S49" i="29"/>
  <c r="T49" i="29" s="1"/>
  <c r="T46" i="24" s="1"/>
  <c r="E49" i="29"/>
  <c r="E46" i="24" s="1"/>
  <c r="S46" i="24" l="1"/>
  <c r="I6" i="24"/>
  <c r="S7" i="24"/>
  <c r="J9" i="29"/>
  <c r="J6" i="24" s="1"/>
  <c r="O9" i="29"/>
  <c r="O6" i="24" s="1"/>
  <c r="S9" i="29"/>
  <c r="T9" i="29" s="1"/>
  <c r="T6" i="24" s="1"/>
  <c r="E9" i="29"/>
  <c r="E6" i="24" s="1"/>
  <c r="S6" i="24" l="1"/>
  <c r="B10" i="28"/>
  <c r="H25" i="28" l="1"/>
  <c r="G25" i="28"/>
  <c r="M25" i="28"/>
  <c r="L25" i="28"/>
  <c r="C25" i="28"/>
  <c r="B25" i="28"/>
  <c r="H49" i="28" l="1"/>
  <c r="G49" i="28"/>
  <c r="M49" i="28"/>
  <c r="L49" i="28"/>
  <c r="C49" i="28"/>
  <c r="B49" i="28"/>
  <c r="D52" i="21" l="1"/>
  <c r="D49" i="28" s="1"/>
  <c r="E52" i="21" l="1"/>
  <c r="I52" i="21"/>
  <c r="I49" i="28" s="1"/>
  <c r="N52" i="21"/>
  <c r="N49" i="28" s="1"/>
  <c r="R49" i="28"/>
  <c r="Q49" i="28"/>
  <c r="H40" i="28"/>
  <c r="G40" i="28"/>
  <c r="M40" i="28"/>
  <c r="L40" i="28"/>
  <c r="C40" i="28"/>
  <c r="B40" i="28"/>
  <c r="E49" i="28" l="1"/>
  <c r="I43" i="21"/>
  <c r="I40" i="28" s="1"/>
  <c r="O52" i="21"/>
  <c r="J52" i="21"/>
  <c r="N43" i="21"/>
  <c r="N40" i="28" s="1"/>
  <c r="R40" i="28"/>
  <c r="D43" i="21"/>
  <c r="Q40" i="28"/>
  <c r="S52" i="21"/>
  <c r="H34" i="28"/>
  <c r="G34" i="28"/>
  <c r="M34" i="28"/>
  <c r="L34" i="28"/>
  <c r="C34" i="28"/>
  <c r="B34" i="28"/>
  <c r="D40" i="28" l="1"/>
  <c r="O49" i="28"/>
  <c r="J49" i="28"/>
  <c r="T52" i="21"/>
  <c r="T49" i="28" s="1"/>
  <c r="S49" i="28"/>
  <c r="J43" i="21"/>
  <c r="O43" i="21"/>
  <c r="E43" i="21"/>
  <c r="S43" i="21"/>
  <c r="Q34" i="28"/>
  <c r="D37" i="21"/>
  <c r="N37" i="21"/>
  <c r="N34" i="28" s="1"/>
  <c r="R34" i="28"/>
  <c r="I37" i="21"/>
  <c r="I34" i="28" s="1"/>
  <c r="H32" i="28"/>
  <c r="G32" i="28"/>
  <c r="C32" i="28"/>
  <c r="M32" i="28"/>
  <c r="L32" i="28"/>
  <c r="B32" i="28"/>
  <c r="N28" i="21"/>
  <c r="N25" i="28" s="1"/>
  <c r="Q25" i="28"/>
  <c r="H24" i="28"/>
  <c r="G24" i="28"/>
  <c r="M24" i="28"/>
  <c r="L24" i="28"/>
  <c r="C24" i="28"/>
  <c r="B24" i="28"/>
  <c r="H21" i="28"/>
  <c r="G21" i="28"/>
  <c r="M21" i="28"/>
  <c r="L21" i="28"/>
  <c r="C21" i="28"/>
  <c r="B21" i="28"/>
  <c r="H53" i="28"/>
  <c r="G53" i="28"/>
  <c r="M53" i="28"/>
  <c r="L53" i="28"/>
  <c r="C53" i="28"/>
  <c r="B53" i="28"/>
  <c r="H52" i="28"/>
  <c r="G52" i="28"/>
  <c r="M52" i="28"/>
  <c r="L52" i="28"/>
  <c r="C52" i="28"/>
  <c r="B52" i="28"/>
  <c r="H51" i="28"/>
  <c r="G51" i="28"/>
  <c r="M51" i="28"/>
  <c r="L51" i="28"/>
  <c r="C51" i="28"/>
  <c r="B51" i="28"/>
  <c r="H50" i="28"/>
  <c r="G50" i="28"/>
  <c r="M50" i="28"/>
  <c r="L50" i="28"/>
  <c r="C50" i="28"/>
  <c r="B50" i="28"/>
  <c r="H48" i="28"/>
  <c r="G48" i="28"/>
  <c r="M48" i="28"/>
  <c r="L48" i="28"/>
  <c r="C48" i="28"/>
  <c r="B48" i="28"/>
  <c r="H45" i="28"/>
  <c r="G45" i="28"/>
  <c r="M45" i="28"/>
  <c r="L45" i="28"/>
  <c r="C45" i="28"/>
  <c r="B45" i="28"/>
  <c r="H44" i="28"/>
  <c r="G44" i="28"/>
  <c r="M44" i="28"/>
  <c r="L44" i="28"/>
  <c r="C44" i="28"/>
  <c r="B44" i="28"/>
  <c r="H43" i="28"/>
  <c r="G43" i="28"/>
  <c r="M43" i="28"/>
  <c r="L43" i="28"/>
  <c r="C43" i="28"/>
  <c r="B43" i="28"/>
  <c r="H42" i="28"/>
  <c r="G42" i="28"/>
  <c r="M42" i="28"/>
  <c r="L42" i="28"/>
  <c r="C42" i="28"/>
  <c r="B42" i="28"/>
  <c r="H41" i="28"/>
  <c r="G41" i="28"/>
  <c r="M41" i="28"/>
  <c r="L41" i="28"/>
  <c r="C41" i="28"/>
  <c r="B41" i="28"/>
  <c r="H37" i="28"/>
  <c r="G37" i="28"/>
  <c r="M37" i="28"/>
  <c r="L37" i="28"/>
  <c r="C37" i="28"/>
  <c r="B37" i="28"/>
  <c r="H36" i="28"/>
  <c r="G36" i="28"/>
  <c r="M36" i="28"/>
  <c r="L36" i="28"/>
  <c r="C36" i="28"/>
  <c r="B36" i="28"/>
  <c r="H33" i="28"/>
  <c r="G33" i="28"/>
  <c r="M33" i="28"/>
  <c r="L33" i="28"/>
  <c r="C33" i="28"/>
  <c r="B33" i="28"/>
  <c r="H31" i="28"/>
  <c r="G31" i="28"/>
  <c r="M31" i="28"/>
  <c r="L31" i="28"/>
  <c r="C31" i="28"/>
  <c r="B31" i="28"/>
  <c r="H30" i="28"/>
  <c r="G30" i="28"/>
  <c r="M30" i="28"/>
  <c r="L30" i="28"/>
  <c r="C30" i="28"/>
  <c r="B30" i="28"/>
  <c r="H29" i="28"/>
  <c r="G29" i="28"/>
  <c r="M29" i="28"/>
  <c r="L29" i="28"/>
  <c r="C29" i="28"/>
  <c r="B29" i="28"/>
  <c r="H28" i="28"/>
  <c r="G28" i="28"/>
  <c r="M28" i="28"/>
  <c r="L28" i="28"/>
  <c r="C28" i="28"/>
  <c r="B28" i="28"/>
  <c r="H27" i="28"/>
  <c r="G27" i="28"/>
  <c r="M27" i="28"/>
  <c r="L27" i="28"/>
  <c r="C27" i="28"/>
  <c r="B27" i="28"/>
  <c r="H26" i="28"/>
  <c r="G26" i="28"/>
  <c r="M26" i="28"/>
  <c r="L26" i="28"/>
  <c r="C26" i="28"/>
  <c r="B26" i="28"/>
  <c r="H23" i="28"/>
  <c r="G23" i="28"/>
  <c r="M23" i="28"/>
  <c r="L23" i="28"/>
  <c r="C23" i="28"/>
  <c r="B23" i="28"/>
  <c r="H22" i="28"/>
  <c r="G22" i="28"/>
  <c r="M22" i="28"/>
  <c r="L22" i="28"/>
  <c r="H20" i="28"/>
  <c r="G20" i="28"/>
  <c r="M20" i="28"/>
  <c r="L20" i="28"/>
  <c r="H19" i="28"/>
  <c r="G19" i="28"/>
  <c r="M19" i="28"/>
  <c r="L19" i="28"/>
  <c r="H18" i="28"/>
  <c r="G18" i="28"/>
  <c r="M18" i="28"/>
  <c r="L18" i="28"/>
  <c r="H17" i="28"/>
  <c r="G17" i="28"/>
  <c r="M17" i="28"/>
  <c r="L17" i="28"/>
  <c r="H16" i="28"/>
  <c r="G16" i="28"/>
  <c r="M16" i="28"/>
  <c r="L16" i="28"/>
  <c r="H15" i="28"/>
  <c r="G15" i="28"/>
  <c r="M15" i="28"/>
  <c r="L15" i="28"/>
  <c r="H14" i="28"/>
  <c r="G14" i="28"/>
  <c r="M14" i="28"/>
  <c r="L14" i="28"/>
  <c r="H13" i="28"/>
  <c r="G13" i="28"/>
  <c r="M13" i="28"/>
  <c r="L13" i="28"/>
  <c r="H12" i="28"/>
  <c r="G12" i="28"/>
  <c r="M12" i="28"/>
  <c r="L12" i="28"/>
  <c r="H11" i="28"/>
  <c r="G11" i="28"/>
  <c r="M11" i="28"/>
  <c r="L11" i="28"/>
  <c r="H10" i="28"/>
  <c r="G10" i="28"/>
  <c r="M10" i="28"/>
  <c r="L10" i="28"/>
  <c r="H9" i="28"/>
  <c r="G9" i="28"/>
  <c r="M9" i="28"/>
  <c r="L9" i="28"/>
  <c r="H8" i="28"/>
  <c r="G8" i="28"/>
  <c r="M8" i="28"/>
  <c r="L8" i="28"/>
  <c r="C22" i="28"/>
  <c r="B22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C9" i="28"/>
  <c r="B9" i="28"/>
  <c r="C8" i="28"/>
  <c r="B8" i="28"/>
  <c r="D34" i="28" l="1"/>
  <c r="H7" i="28"/>
  <c r="C46" i="28"/>
  <c r="H46" i="28"/>
  <c r="O40" i="28"/>
  <c r="J40" i="28"/>
  <c r="E40" i="28"/>
  <c r="G7" i="28"/>
  <c r="B46" i="28"/>
  <c r="G46" i="28"/>
  <c r="L7" i="28"/>
  <c r="M7" i="28"/>
  <c r="L46" i="28"/>
  <c r="M46" i="28"/>
  <c r="T43" i="21"/>
  <c r="T40" i="28" s="1"/>
  <c r="S40" i="28"/>
  <c r="B7" i="28"/>
  <c r="C7" i="28"/>
  <c r="E37" i="21"/>
  <c r="J37" i="21"/>
  <c r="O37" i="21"/>
  <c r="O28" i="21"/>
  <c r="S37" i="21"/>
  <c r="D56" i="21"/>
  <c r="D53" i="28" s="1"/>
  <c r="D35" i="21"/>
  <c r="I27" i="21"/>
  <c r="I24" i="28" s="1"/>
  <c r="I35" i="21"/>
  <c r="I32" i="28" s="1"/>
  <c r="I24" i="21"/>
  <c r="I21" i="28" s="1"/>
  <c r="N24" i="21"/>
  <c r="N21" i="28" s="1"/>
  <c r="D24" i="21"/>
  <c r="Q32" i="28"/>
  <c r="R32" i="28"/>
  <c r="R21" i="28"/>
  <c r="N27" i="21"/>
  <c r="N24" i="28" s="1"/>
  <c r="I28" i="21"/>
  <c r="I25" i="28" s="1"/>
  <c r="N35" i="21"/>
  <c r="N32" i="28" s="1"/>
  <c r="D27" i="21"/>
  <c r="D28" i="21"/>
  <c r="R24" i="28"/>
  <c r="Q24" i="28"/>
  <c r="Q41" i="28"/>
  <c r="D45" i="21"/>
  <c r="D42" i="28" s="1"/>
  <c r="I45" i="21"/>
  <c r="I42" i="28" s="1"/>
  <c r="R42" i="28"/>
  <c r="D25" i="28" l="1"/>
  <c r="D21" i="28"/>
  <c r="D24" i="28"/>
  <c r="D32" i="28"/>
  <c r="H6" i="28"/>
  <c r="O34" i="28"/>
  <c r="J34" i="28"/>
  <c r="E34" i="28"/>
  <c r="O25" i="28"/>
  <c r="M6" i="28"/>
  <c r="G6" i="28"/>
  <c r="L6" i="28"/>
  <c r="S28" i="21"/>
  <c r="R25" i="28"/>
  <c r="T37" i="21"/>
  <c r="T34" i="28" s="1"/>
  <c r="S34" i="28"/>
  <c r="S24" i="21"/>
  <c r="S21" i="28" s="1"/>
  <c r="Q21" i="28"/>
  <c r="E24" i="21"/>
  <c r="J45" i="21"/>
  <c r="O35" i="21"/>
  <c r="O24" i="21"/>
  <c r="E35" i="21"/>
  <c r="J27" i="21"/>
  <c r="E45" i="21"/>
  <c r="E28" i="21"/>
  <c r="J28" i="21"/>
  <c r="J24" i="21"/>
  <c r="E27" i="21"/>
  <c r="O27" i="21"/>
  <c r="J35" i="21"/>
  <c r="S35" i="21"/>
  <c r="S27" i="21"/>
  <c r="N44" i="21"/>
  <c r="N41" i="28" s="1"/>
  <c r="N45" i="21"/>
  <c r="N42" i="28" s="1"/>
  <c r="I44" i="21"/>
  <c r="I41" i="28" s="1"/>
  <c r="D44" i="21"/>
  <c r="D41" i="28" l="1"/>
  <c r="E24" i="28"/>
  <c r="E32" i="28"/>
  <c r="E42" i="28"/>
  <c r="O32" i="28"/>
  <c r="J21" i="28"/>
  <c r="J24" i="28"/>
  <c r="J42" i="28"/>
  <c r="J32" i="28"/>
  <c r="J25" i="28"/>
  <c r="E21" i="28"/>
  <c r="O24" i="28"/>
  <c r="E25" i="28"/>
  <c r="O21" i="28"/>
  <c r="T24" i="21"/>
  <c r="T21" i="28" s="1"/>
  <c r="S45" i="21"/>
  <c r="Q42" i="28"/>
  <c r="S44" i="21"/>
  <c r="R41" i="28"/>
  <c r="T27" i="21"/>
  <c r="T24" i="28" s="1"/>
  <c r="S24" i="28"/>
  <c r="T35" i="21"/>
  <c r="T32" i="28" s="1"/>
  <c r="S32" i="28"/>
  <c r="T28" i="21"/>
  <c r="T25" i="28" s="1"/>
  <c r="S25" i="28"/>
  <c r="E44" i="21"/>
  <c r="O45" i="21"/>
  <c r="J44" i="21"/>
  <c r="O44" i="21"/>
  <c r="R52" i="28"/>
  <c r="O42" i="28" l="1"/>
  <c r="J41" i="28"/>
  <c r="E41" i="28"/>
  <c r="O41" i="28"/>
  <c r="T44" i="21"/>
  <c r="T41" i="28" s="1"/>
  <c r="S41" i="28"/>
  <c r="T45" i="21"/>
  <c r="T42" i="28" s="1"/>
  <c r="S42" i="28"/>
  <c r="R48" i="28"/>
  <c r="R12" i="28"/>
  <c r="R16" i="28"/>
  <c r="R20" i="28"/>
  <c r="R28" i="28"/>
  <c r="R36" i="28"/>
  <c r="R44" i="28"/>
  <c r="R53" i="28"/>
  <c r="Q45" i="28"/>
  <c r="R47" i="28"/>
  <c r="R51" i="28"/>
  <c r="R15" i="28"/>
  <c r="R27" i="28"/>
  <c r="R43" i="28"/>
  <c r="R9" i="28"/>
  <c r="R13" i="28"/>
  <c r="R17" i="28"/>
  <c r="R29" i="28"/>
  <c r="R33" i="28"/>
  <c r="R37" i="28"/>
  <c r="R45" i="28"/>
  <c r="R50" i="28"/>
  <c r="R11" i="28"/>
  <c r="R19" i="28"/>
  <c r="R23" i="28"/>
  <c r="R31" i="28"/>
  <c r="R10" i="28"/>
  <c r="R14" i="28"/>
  <c r="R18" i="28"/>
  <c r="R22" i="28"/>
  <c r="R26" i="28"/>
  <c r="R30" i="28"/>
  <c r="R8" i="28"/>
  <c r="R7" i="28" l="1"/>
  <c r="R46" i="28"/>
  <c r="S48" i="21"/>
  <c r="R6" i="28" l="1"/>
  <c r="T48" i="21"/>
  <c r="T45" i="28" s="1"/>
  <c r="S45" i="28"/>
  <c r="C5" i="27"/>
  <c r="D5" i="27"/>
  <c r="B5" i="27"/>
  <c r="E5" i="27" l="1"/>
  <c r="C7" i="27"/>
  <c r="B7" i="27"/>
  <c r="N55" i="21"/>
  <c r="N52" i="28" s="1"/>
  <c r="N15" i="21"/>
  <c r="N12" i="28" s="1"/>
  <c r="N31" i="21"/>
  <c r="N28" i="28" s="1"/>
  <c r="I36" i="21"/>
  <c r="I33" i="28" s="1"/>
  <c r="N36" i="21"/>
  <c r="N33" i="28" s="1"/>
  <c r="I16" i="21"/>
  <c r="I13" i="28" s="1"/>
  <c r="I32" i="21"/>
  <c r="I29" i="28" s="1"/>
  <c r="I53" i="21"/>
  <c r="I50" i="28" s="1"/>
  <c r="N18" i="21"/>
  <c r="N15" i="28" s="1"/>
  <c r="N19" i="21"/>
  <c r="N16" i="28" s="1"/>
  <c r="N22" i="21"/>
  <c r="N19" i="28" s="1"/>
  <c r="N23" i="21"/>
  <c r="N20" i="28" s="1"/>
  <c r="N29" i="21"/>
  <c r="N26" i="28" s="1"/>
  <c r="N30" i="21"/>
  <c r="N27" i="28" s="1"/>
  <c r="N32" i="21"/>
  <c r="N29" i="28" s="1"/>
  <c r="N33" i="21"/>
  <c r="N30" i="28" s="1"/>
  <c r="N39" i="21"/>
  <c r="N36" i="28" s="1"/>
  <c r="N47" i="21"/>
  <c r="N44" i="28" s="1"/>
  <c r="N51" i="21"/>
  <c r="N48" i="28" s="1"/>
  <c r="N53" i="21"/>
  <c r="N50" i="28" s="1"/>
  <c r="N11" i="21"/>
  <c r="N8" i="28" s="1"/>
  <c r="N16" i="21"/>
  <c r="N13" i="28" s="1"/>
  <c r="N17" i="21"/>
  <c r="N14" i="28" s="1"/>
  <c r="N20" i="21"/>
  <c r="N17" i="28" s="1"/>
  <c r="N21" i="21"/>
  <c r="N18" i="28" s="1"/>
  <c r="N25" i="21"/>
  <c r="N22" i="28" s="1"/>
  <c r="N26" i="21"/>
  <c r="N23" i="28" s="1"/>
  <c r="N54" i="21"/>
  <c r="N51" i="28" s="1"/>
  <c r="N56" i="21"/>
  <c r="N53" i="28" s="1"/>
  <c r="N12" i="21"/>
  <c r="N9" i="28" s="1"/>
  <c r="N50" i="21"/>
  <c r="N47" i="28" s="1"/>
  <c r="I11" i="21"/>
  <c r="I8" i="28" s="1"/>
  <c r="I12" i="21"/>
  <c r="I9" i="28" s="1"/>
  <c r="I15" i="21"/>
  <c r="I12" i="28" s="1"/>
  <c r="I17" i="21"/>
  <c r="I14" i="28" s="1"/>
  <c r="I18" i="21"/>
  <c r="I15" i="28" s="1"/>
  <c r="I19" i="21"/>
  <c r="I16" i="28" s="1"/>
  <c r="I20" i="21"/>
  <c r="I17" i="28" s="1"/>
  <c r="I21" i="21"/>
  <c r="I18" i="28" s="1"/>
  <c r="I22" i="21"/>
  <c r="I19" i="28" s="1"/>
  <c r="I23" i="21"/>
  <c r="I20" i="28" s="1"/>
  <c r="I25" i="21"/>
  <c r="I22" i="28" s="1"/>
  <c r="I29" i="21"/>
  <c r="I26" i="28" s="1"/>
  <c r="I30" i="21"/>
  <c r="I27" i="28" s="1"/>
  <c r="I31" i="21"/>
  <c r="I28" i="28" s="1"/>
  <c r="I33" i="21"/>
  <c r="I30" i="28" s="1"/>
  <c r="I34" i="21"/>
  <c r="I31" i="28" s="1"/>
  <c r="I39" i="21"/>
  <c r="I36" i="28" s="1"/>
  <c r="I46" i="21"/>
  <c r="I43" i="28" s="1"/>
  <c r="I47" i="21"/>
  <c r="I44" i="28" s="1"/>
  <c r="I48" i="21"/>
  <c r="I45" i="28" s="1"/>
  <c r="I50" i="21"/>
  <c r="I47" i="28" s="1"/>
  <c r="I51" i="21"/>
  <c r="I48" i="28" s="1"/>
  <c r="I54" i="21"/>
  <c r="I51" i="28" s="1"/>
  <c r="I55" i="21"/>
  <c r="I52" i="28" s="1"/>
  <c r="H10" i="21"/>
  <c r="N34" i="21"/>
  <c r="N31" i="28" s="1"/>
  <c r="N40" i="21"/>
  <c r="N37" i="28" s="1"/>
  <c r="L10" i="21"/>
  <c r="N46" i="21"/>
  <c r="N43" i="28" s="1"/>
  <c r="N48" i="21"/>
  <c r="N45" i="28" s="1"/>
  <c r="M10" i="21"/>
  <c r="I26" i="21"/>
  <c r="I23" i="28" s="1"/>
  <c r="I40" i="21"/>
  <c r="I37" i="28" s="1"/>
  <c r="I56" i="21"/>
  <c r="I53" i="28" s="1"/>
  <c r="I14" i="21"/>
  <c r="I11" i="28" s="1"/>
  <c r="G10" i="21"/>
  <c r="N14" i="21"/>
  <c r="N11" i="28" s="1"/>
  <c r="I13" i="21"/>
  <c r="I10" i="28" s="1"/>
  <c r="N13" i="21"/>
  <c r="N10" i="28" s="1"/>
  <c r="N7" i="28" l="1"/>
  <c r="I46" i="28"/>
  <c r="I7" i="28"/>
  <c r="N46" i="28"/>
  <c r="H9" i="21"/>
  <c r="M9" i="21"/>
  <c r="O14" i="21"/>
  <c r="O34" i="21"/>
  <c r="J31" i="21"/>
  <c r="J12" i="21"/>
  <c r="O21" i="21"/>
  <c r="O39" i="21"/>
  <c r="O29" i="21"/>
  <c r="O18" i="21"/>
  <c r="O36" i="21"/>
  <c r="O55" i="21"/>
  <c r="O52" i="28" s="1"/>
  <c r="O13" i="21"/>
  <c r="J40" i="21"/>
  <c r="O46" i="21"/>
  <c r="J50" i="21"/>
  <c r="J39" i="21"/>
  <c r="J30" i="21"/>
  <c r="J22" i="21"/>
  <c r="J18" i="21"/>
  <c r="J11" i="21"/>
  <c r="O54" i="21"/>
  <c r="O20" i="21"/>
  <c r="O53" i="21"/>
  <c r="O33" i="21"/>
  <c r="O23" i="21"/>
  <c r="J53" i="21"/>
  <c r="J36" i="21"/>
  <c r="J56" i="21"/>
  <c r="J53" i="28" s="1"/>
  <c r="J51" i="21"/>
  <c r="J23" i="21"/>
  <c r="O56" i="21"/>
  <c r="O53" i="28" s="1"/>
  <c r="J26" i="21"/>
  <c r="J55" i="21"/>
  <c r="J52" i="28" s="1"/>
  <c r="J29" i="21"/>
  <c r="O50" i="21"/>
  <c r="O17" i="21"/>
  <c r="O51" i="21"/>
  <c r="O32" i="21"/>
  <c r="O22" i="21"/>
  <c r="J32" i="21"/>
  <c r="O31" i="21"/>
  <c r="O48" i="21"/>
  <c r="J46" i="21"/>
  <c r="J19" i="21"/>
  <c r="O11" i="21"/>
  <c r="J13" i="21"/>
  <c r="J14" i="21"/>
  <c r="J48" i="21"/>
  <c r="J34" i="21"/>
  <c r="J21" i="21"/>
  <c r="J17" i="21"/>
  <c r="O26" i="21"/>
  <c r="O40" i="21"/>
  <c r="J54" i="21"/>
  <c r="J47" i="21"/>
  <c r="J33" i="21"/>
  <c r="J25" i="21"/>
  <c r="J20" i="21"/>
  <c r="J15" i="21"/>
  <c r="O12" i="21"/>
  <c r="O25" i="21"/>
  <c r="O16" i="21"/>
  <c r="O47" i="21"/>
  <c r="O30" i="21"/>
  <c r="O19" i="21"/>
  <c r="J16" i="21"/>
  <c r="O15" i="21"/>
  <c r="I10" i="21"/>
  <c r="L9" i="21"/>
  <c r="N10" i="21"/>
  <c r="O10" i="21" s="1"/>
  <c r="N49" i="21"/>
  <c r="I49" i="21"/>
  <c r="G9" i="21"/>
  <c r="J12" i="28" l="1"/>
  <c r="J44" i="28"/>
  <c r="J14" i="28"/>
  <c r="J11" i="28"/>
  <c r="J43" i="28"/>
  <c r="O19" i="28"/>
  <c r="O47" i="28"/>
  <c r="J33" i="28"/>
  <c r="O50" i="28"/>
  <c r="J15" i="28"/>
  <c r="J47" i="28"/>
  <c r="O36" i="28"/>
  <c r="O31" i="28"/>
  <c r="O12" i="28"/>
  <c r="O13" i="28"/>
  <c r="J51" i="28"/>
  <c r="O45" i="28"/>
  <c r="J20" i="28"/>
  <c r="J50" i="28"/>
  <c r="O17" i="28"/>
  <c r="J19" i="28"/>
  <c r="O43" i="28"/>
  <c r="O33" i="28"/>
  <c r="O18" i="28"/>
  <c r="O11" i="28"/>
  <c r="J17" i="28"/>
  <c r="J10" i="28"/>
  <c r="J26" i="28"/>
  <c r="O16" i="28"/>
  <c r="O22" i="28"/>
  <c r="J22" i="28"/>
  <c r="O37" i="28"/>
  <c r="J31" i="28"/>
  <c r="O8" i="28"/>
  <c r="O28" i="28"/>
  <c r="O48" i="28"/>
  <c r="J48" i="28"/>
  <c r="O20" i="28"/>
  <c r="O51" i="28"/>
  <c r="J27" i="28"/>
  <c r="J37" i="28"/>
  <c r="O15" i="28"/>
  <c r="J9" i="28"/>
  <c r="O44" i="28"/>
  <c r="J13" i="28"/>
  <c r="J18" i="28"/>
  <c r="O29" i="28"/>
  <c r="O27" i="28"/>
  <c r="O9" i="28"/>
  <c r="J30" i="28"/>
  <c r="O23" i="28"/>
  <c r="J45" i="28"/>
  <c r="J16" i="28"/>
  <c r="J29" i="28"/>
  <c r="O14" i="28"/>
  <c r="J23" i="28"/>
  <c r="O30" i="28"/>
  <c r="J8" i="28"/>
  <c r="J36" i="28"/>
  <c r="O10" i="28"/>
  <c r="O26" i="28"/>
  <c r="J28" i="28"/>
  <c r="I6" i="28"/>
  <c r="N6" i="28"/>
  <c r="O49" i="21"/>
  <c r="J49" i="21"/>
  <c r="J10" i="21"/>
  <c r="I9" i="21"/>
  <c r="N9" i="21"/>
  <c r="J7" i="28" l="1"/>
  <c r="O7" i="28"/>
  <c r="O46" i="28"/>
  <c r="J46" i="28"/>
  <c r="S47" i="21"/>
  <c r="Q44" i="28"/>
  <c r="S50" i="21"/>
  <c r="Q47" i="28"/>
  <c r="S56" i="21"/>
  <c r="Q53" i="28"/>
  <c r="S46" i="21"/>
  <c r="Q43" i="28"/>
  <c r="S53" i="21"/>
  <c r="Q50" i="28"/>
  <c r="S55" i="21"/>
  <c r="Q52" i="28"/>
  <c r="S54" i="21"/>
  <c r="Q51" i="28"/>
  <c r="S51" i="21"/>
  <c r="Q48" i="28"/>
  <c r="D4" i="27"/>
  <c r="O9" i="21"/>
  <c r="C4" i="27"/>
  <c r="J9" i="21"/>
  <c r="D47" i="21"/>
  <c r="D44" i="28" s="1"/>
  <c r="D48" i="21"/>
  <c r="D45" i="28" s="1"/>
  <c r="D53" i="21"/>
  <c r="D50" i="28" s="1"/>
  <c r="E56" i="21"/>
  <c r="E53" i="28" s="1"/>
  <c r="D54" i="21"/>
  <c r="D51" i="28" s="1"/>
  <c r="D50" i="21"/>
  <c r="D47" i="28" s="1"/>
  <c r="D46" i="21"/>
  <c r="D43" i="28" s="1"/>
  <c r="D51" i="21"/>
  <c r="D48" i="28" s="1"/>
  <c r="D55" i="21"/>
  <c r="D52" i="28" s="1"/>
  <c r="C49" i="21"/>
  <c r="R49" i="21" s="1"/>
  <c r="J6" i="28" l="1"/>
  <c r="Q46" i="28"/>
  <c r="T51" i="21"/>
  <c r="T48" i="28" s="1"/>
  <c r="S48" i="28"/>
  <c r="T55" i="21"/>
  <c r="T52" i="28" s="1"/>
  <c r="S52" i="28"/>
  <c r="T46" i="21"/>
  <c r="T43" i="28" s="1"/>
  <c r="S43" i="28"/>
  <c r="T50" i="21"/>
  <c r="T47" i="28" s="1"/>
  <c r="S47" i="28"/>
  <c r="D46" i="28"/>
  <c r="T54" i="21"/>
  <c r="T51" i="28" s="1"/>
  <c r="S51" i="28"/>
  <c r="T53" i="21"/>
  <c r="T50" i="28" s="1"/>
  <c r="S50" i="28"/>
  <c r="T56" i="21"/>
  <c r="T53" i="28" s="1"/>
  <c r="S53" i="28"/>
  <c r="T47" i="21"/>
  <c r="T44" i="28" s="1"/>
  <c r="S44" i="28"/>
  <c r="C6" i="27"/>
  <c r="O6" i="28"/>
  <c r="E53" i="21"/>
  <c r="E50" i="21"/>
  <c r="E48" i="21"/>
  <c r="E55" i="21"/>
  <c r="E52" i="28" s="1"/>
  <c r="E47" i="21"/>
  <c r="E46" i="21"/>
  <c r="E54" i="21"/>
  <c r="E51" i="21"/>
  <c r="D16" i="21"/>
  <c r="D20" i="21"/>
  <c r="D32" i="21"/>
  <c r="D40" i="21"/>
  <c r="D13" i="21"/>
  <c r="D17" i="21"/>
  <c r="D21" i="21"/>
  <c r="D25" i="21"/>
  <c r="D29" i="21"/>
  <c r="D33" i="21"/>
  <c r="D30" i="21"/>
  <c r="D12" i="21"/>
  <c r="D14" i="21"/>
  <c r="D18" i="21"/>
  <c r="D22" i="21"/>
  <c r="D26" i="21"/>
  <c r="D34" i="21"/>
  <c r="D15" i="21"/>
  <c r="D19" i="21"/>
  <c r="D23" i="21"/>
  <c r="D31" i="21"/>
  <c r="D39" i="21"/>
  <c r="D36" i="21"/>
  <c r="D36" i="28" l="1"/>
  <c r="D20" i="28"/>
  <c r="D33" i="28"/>
  <c r="D16" i="28"/>
  <c r="D19" i="28"/>
  <c r="D27" i="28"/>
  <c r="D18" i="28"/>
  <c r="D29" i="28"/>
  <c r="D12" i="28"/>
  <c r="D30" i="28"/>
  <c r="D14" i="28"/>
  <c r="D17" i="28"/>
  <c r="D15" i="28"/>
  <c r="D28" i="28"/>
  <c r="D31" i="28"/>
  <c r="D11" i="28"/>
  <c r="D26" i="28"/>
  <c r="D10" i="28"/>
  <c r="D13" i="28"/>
  <c r="D23" i="28"/>
  <c r="D9" i="28"/>
  <c r="D22" i="28"/>
  <c r="D37" i="28"/>
  <c r="E44" i="28"/>
  <c r="E50" i="28"/>
  <c r="E48" i="28"/>
  <c r="E45" i="28"/>
  <c r="E51" i="28"/>
  <c r="E43" i="28"/>
  <c r="E47" i="28"/>
  <c r="S36" i="21"/>
  <c r="Q33" i="28"/>
  <c r="S19" i="21"/>
  <c r="Q16" i="28"/>
  <c r="S14" i="21"/>
  <c r="Q11" i="28"/>
  <c r="S30" i="21"/>
  <c r="Q27" i="28"/>
  <c r="S29" i="21"/>
  <c r="Q26" i="28"/>
  <c r="S21" i="21"/>
  <c r="Q18" i="28"/>
  <c r="S32" i="21"/>
  <c r="Q29" i="28"/>
  <c r="S16" i="21"/>
  <c r="Q13" i="28"/>
  <c r="S39" i="21"/>
  <c r="Q36" i="28"/>
  <c r="S23" i="21"/>
  <c r="Q20" i="28"/>
  <c r="S15" i="21"/>
  <c r="Q12" i="28"/>
  <c r="S26" i="21"/>
  <c r="Q23" i="28"/>
  <c r="S18" i="21"/>
  <c r="Q15" i="28"/>
  <c r="S12" i="21"/>
  <c r="Q9" i="28"/>
  <c r="S33" i="21"/>
  <c r="Q30" i="28"/>
  <c r="S25" i="21"/>
  <c r="Q22" i="28"/>
  <c r="S17" i="21"/>
  <c r="Q14" i="28"/>
  <c r="S40" i="21"/>
  <c r="Q37" i="28"/>
  <c r="S20" i="21"/>
  <c r="Q17" i="28"/>
  <c r="S34" i="21"/>
  <c r="Q31" i="28"/>
  <c r="S46" i="28"/>
  <c r="S31" i="21"/>
  <c r="Q28" i="28"/>
  <c r="S22" i="21"/>
  <c r="Q19" i="28"/>
  <c r="S13" i="21"/>
  <c r="Q10" i="28"/>
  <c r="E39" i="21"/>
  <c r="E23" i="21"/>
  <c r="E15" i="21"/>
  <c r="E26" i="21"/>
  <c r="E18" i="21"/>
  <c r="E12" i="21"/>
  <c r="E33" i="21"/>
  <c r="E25" i="21"/>
  <c r="E17" i="21"/>
  <c r="E40" i="21"/>
  <c r="E20" i="21"/>
  <c r="E36" i="21"/>
  <c r="E31" i="21"/>
  <c r="E19" i="21"/>
  <c r="E34" i="21"/>
  <c r="E22" i="21"/>
  <c r="E14" i="21"/>
  <c r="E30" i="21"/>
  <c r="E29" i="21"/>
  <c r="E21" i="21"/>
  <c r="E13" i="21"/>
  <c r="E32" i="21"/>
  <c r="E16" i="21"/>
  <c r="D11" i="21"/>
  <c r="D8" i="28" l="1"/>
  <c r="D7" i="28" s="1"/>
  <c r="E26" i="28"/>
  <c r="E17" i="28"/>
  <c r="E30" i="28"/>
  <c r="E12" i="28"/>
  <c r="E13" i="28"/>
  <c r="E31" i="28"/>
  <c r="E29" i="28"/>
  <c r="E27" i="28"/>
  <c r="E16" i="28"/>
  <c r="E37" i="28"/>
  <c r="E9" i="28"/>
  <c r="E20" i="28"/>
  <c r="E11" i="28"/>
  <c r="E36" i="28"/>
  <c r="E10" i="28"/>
  <c r="E28" i="28"/>
  <c r="E14" i="28"/>
  <c r="E15" i="28"/>
  <c r="E18" i="28"/>
  <c r="E19" i="28"/>
  <c r="E33" i="28"/>
  <c r="E22" i="28"/>
  <c r="E23" i="28"/>
  <c r="S11" i="21"/>
  <c r="Q8" i="28"/>
  <c r="Q7" i="28" s="1"/>
  <c r="Q6" i="28" s="1"/>
  <c r="T22" i="21"/>
  <c r="T19" i="28" s="1"/>
  <c r="S19" i="28"/>
  <c r="T34" i="21"/>
  <c r="T31" i="28" s="1"/>
  <c r="S31" i="28"/>
  <c r="T40" i="21"/>
  <c r="T37" i="28" s="1"/>
  <c r="S37" i="28"/>
  <c r="T25" i="21"/>
  <c r="T22" i="28" s="1"/>
  <c r="S22" i="28"/>
  <c r="T12" i="21"/>
  <c r="T9" i="28" s="1"/>
  <c r="S9" i="28"/>
  <c r="T26" i="21"/>
  <c r="T23" i="28" s="1"/>
  <c r="S23" i="28"/>
  <c r="T23" i="21"/>
  <c r="T20" i="28" s="1"/>
  <c r="S20" i="28"/>
  <c r="T16" i="21"/>
  <c r="T13" i="28" s="1"/>
  <c r="S13" i="28"/>
  <c r="T21" i="21"/>
  <c r="T18" i="28" s="1"/>
  <c r="S18" i="28"/>
  <c r="T30" i="21"/>
  <c r="T27" i="28" s="1"/>
  <c r="S27" i="28"/>
  <c r="T19" i="21"/>
  <c r="T16" i="28" s="1"/>
  <c r="S16" i="28"/>
  <c r="T13" i="21"/>
  <c r="T10" i="28" s="1"/>
  <c r="S10" i="28"/>
  <c r="T31" i="21"/>
  <c r="T28" i="28" s="1"/>
  <c r="S28" i="28"/>
  <c r="T20" i="21"/>
  <c r="T17" i="28" s="1"/>
  <c r="S17" i="28"/>
  <c r="T17" i="21"/>
  <c r="T14" i="28" s="1"/>
  <c r="S14" i="28"/>
  <c r="T33" i="21"/>
  <c r="T30" i="28" s="1"/>
  <c r="S30" i="28"/>
  <c r="T18" i="21"/>
  <c r="T15" i="28" s="1"/>
  <c r="S15" i="28"/>
  <c r="T15" i="21"/>
  <c r="T12" i="28" s="1"/>
  <c r="S12" i="28"/>
  <c r="T39" i="21"/>
  <c r="T36" i="28" s="1"/>
  <c r="S36" i="28"/>
  <c r="T32" i="21"/>
  <c r="T29" i="28" s="1"/>
  <c r="S29" i="28"/>
  <c r="T29" i="21"/>
  <c r="T26" i="28" s="1"/>
  <c r="S26" i="28"/>
  <c r="T14" i="21"/>
  <c r="T11" i="28" s="1"/>
  <c r="S11" i="28"/>
  <c r="T36" i="21"/>
  <c r="T33" i="28" s="1"/>
  <c r="S33" i="28"/>
  <c r="E11" i="21"/>
  <c r="C10" i="21"/>
  <c r="B49" i="21"/>
  <c r="Q49" i="21" s="1"/>
  <c r="B10" i="21"/>
  <c r="E8" i="28" l="1"/>
  <c r="T11" i="21"/>
  <c r="T8" i="28" s="1"/>
  <c r="S8" i="28"/>
  <c r="S7" i="28" s="1"/>
  <c r="S6" i="28" s="1"/>
  <c r="Q10" i="21"/>
  <c r="R10" i="21"/>
  <c r="D49" i="21"/>
  <c r="S49" i="21"/>
  <c r="T49" i="21" s="1"/>
  <c r="T46" i="28" s="1"/>
  <c r="D10" i="21"/>
  <c r="C9" i="21"/>
  <c r="B9" i="21"/>
  <c r="C6" i="28" l="1"/>
  <c r="R9" i="21"/>
  <c r="B6" i="28"/>
  <c r="D9" i="21"/>
  <c r="D6" i="28" s="1"/>
  <c r="S10" i="21"/>
  <c r="T10" i="21" s="1"/>
  <c r="T7" i="28" s="1"/>
  <c r="E10" i="21"/>
  <c r="E49" i="21"/>
  <c r="Q9" i="21"/>
  <c r="S9" i="21" l="1"/>
  <c r="T9" i="21" s="1"/>
  <c r="T6" i="28" s="1"/>
  <c r="E7" i="28"/>
  <c r="E46" i="28"/>
  <c r="E9" i="21"/>
  <c r="B4" i="27"/>
  <c r="E4" i="27" s="1"/>
  <c r="B6" i="27" l="1"/>
  <c r="E6" i="28"/>
</calcChain>
</file>

<file path=xl/sharedStrings.xml><?xml version="1.0" encoding="utf-8"?>
<sst xmlns="http://schemas.openxmlformats.org/spreadsheetml/2006/main" count="802" uniqueCount="128">
  <si>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</si>
  <si>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</si>
  <si>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</si>
  <si>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</si>
  <si>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</si>
  <si>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</si>
  <si>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</si>
  <si>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</si>
  <si>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</si>
  <si>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</si>
  <si>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</si>
  <si>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</si>
  <si>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</si>
  <si>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</si>
  <si>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</si>
  <si>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</si>
  <si>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</si>
  <si>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</si>
  <si>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</si>
  <si>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</si>
  <si>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</si>
  <si>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</si>
  <si>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</si>
  <si>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</si>
  <si>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</si>
  <si>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</si>
  <si>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</si>
  <si>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</si>
  <si>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</si>
  <si>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</si>
  <si>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</si>
  <si>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</si>
  <si>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</si>
  <si>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</si>
  <si>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</si>
  <si>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</si>
  <si>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</si>
  <si>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</si>
  <si>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</si>
  <si>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</si>
  <si>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</si>
  <si>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</si>
  <si>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</si>
  <si>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</si>
  <si>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</si>
  <si>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</si>
  <si>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</si>
  <si>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</si>
  <si>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</si>
  <si>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</si>
  <si>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PartnerChecks</t>
  </si>
  <si>
    <t>Dorset &amp; Wiltshire</t>
  </si>
  <si>
    <t>..</t>
  </si>
  <si>
    <t>Total</t>
  </si>
  <si>
    <t>Apprentice wholetime firefighters</t>
  </si>
  <si>
    <t>Apprentice support staff</t>
  </si>
  <si>
    <t>Apprentice control room staff</t>
  </si>
  <si>
    <t>not completed</t>
  </si>
  <si>
    <t>wholetime ff</t>
  </si>
  <si>
    <t>support</t>
  </si>
  <si>
    <t>control</t>
  </si>
  <si>
    <t>total</t>
  </si>
  <si>
    <t>Apprentice all FRS staff</t>
  </si>
  <si>
    <t>1 The total number of employees</t>
  </si>
  <si>
    <t>Male</t>
  </si>
  <si>
    <t>Female</t>
  </si>
  <si>
    <t>Men</t>
  </si>
  <si>
    <t>Women</t>
  </si>
  <si>
    <t>% women</t>
  </si>
  <si>
    <t>Gender of new APPRENTICES in 2018/19</t>
  </si>
  <si>
    <t>Percentage that are women</t>
  </si>
  <si>
    <t>2 Position at 31 March of each year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</si>
  <si>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</si>
  <si>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</si>
  <si>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</si>
  <si>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</si>
  <si>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</si>
  <si>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%women</t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</si>
  <si>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</si>
  <si>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2018-19</t>
  </si>
  <si>
    <r>
      <t>Select a year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</si>
  <si>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r>
      <t>FIRE STATISTICS TABLE 1123b Joiner apprentices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gender, fire and rescue authority and role </t>
    </r>
  </si>
  <si>
    <r>
      <t>FIRE STATISTICS TABLE 1123a Apprentices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gender, fire and rescue authority and role </t>
    </r>
  </si>
  <si>
    <t>2 Northamptonshire were unable to provide data for 2018/19</t>
  </si>
  <si>
    <t>Non Metropolitan fire and rescue authorities</t>
  </si>
  <si>
    <t>Metropolitan fire and rescue authorities</t>
  </si>
  <si>
    <r>
      <t>FRA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</si>
  <si>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FRA</t>
    </r>
    <r>
      <rPr>
        <vertAlign val="superscript"/>
        <sz val="11"/>
        <color theme="1"/>
        <rFont val="Calibri"/>
        <family val="2"/>
        <scheme val="minor"/>
      </rPr>
      <t>3</t>
    </r>
  </si>
  <si>
    <t>Gender of APPRENTICES on 31st March 2020 by role and FRS</t>
  </si>
  <si>
    <t>Gender of APPRENTICES on 31st March 2019 by role and FRS</t>
  </si>
  <si>
    <t>Gender of new APPRENTICES in 2019/20</t>
  </si>
  <si>
    <t>2019-20</t>
  </si>
  <si>
    <t>Select current year in FIRE1123a and FIRE1123b</t>
  </si>
  <si>
    <t>at 31/3/20</t>
  </si>
  <si>
    <t>new in 2019/20</t>
  </si>
  <si>
    <t>Next Update: Autumn 2021</t>
  </si>
  <si>
    <t>Last Updated: 22 October 2020</t>
  </si>
  <si>
    <t>Apprentice Fire Control</t>
  </si>
  <si>
    <t>Apprentice Support Staff</t>
  </si>
  <si>
    <t>Apprentice Total Staff</t>
  </si>
  <si>
    <t>3 Northamptonshire were unable to provide data for 2019 and 2020</t>
  </si>
  <si>
    <t>Fire and rescue workforce and pensions statistics</t>
  </si>
  <si>
    <t>England,  April 2019 to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</si>
  <si>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</si>
  <si>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</si>
  <si>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</si>
  <si>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22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</si>
  <si>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</si>
  <si>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</si>
  <si>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</si>
  <si>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</si>
  <si>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</si>
  <si>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22 October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</si>
  <si>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</si>
  <si>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</si>
  <si>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</si>
  <si>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</si>
  <si>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</si>
  <si>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</si>
  <si>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</si>
  <si>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2018/19 to 2019/20</t>
  </si>
  <si>
    <t>End of table</t>
  </si>
  <si>
    <t>Table 1123</t>
  </si>
  <si>
    <t>FIRE1123a</t>
  </si>
  <si>
    <t>FIRE1123b</t>
  </si>
  <si>
    <t xml:space="preserve">Apprentices by gender, fire and rescue authority and role </t>
  </si>
  <si>
    <t xml:space="preserve">Joiner apprentices by gender, fire and rescue authority and role </t>
  </si>
  <si>
    <t>2019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</si>
</sst>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43" x14ac:knownFonts="1">
    <font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rgb="FFFFFFFF"/>
      <name val="Arial Black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name val="MS Sans Serif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7" fillId="0" borderId="0"/>
    <xf numFmtId="9" fontId="10" fillId="0" borderId="0" applyFont="0" applyFill="0" applyBorder="0" applyAlignment="0" applyProtection="0"/>
    <xf numFmtId="0" fontId="26" fillId="0" borderId="0" applyNumberFormat="0" applyBorder="0" applyProtection="0"/>
    <xf numFmtId="0" fontId="27" fillId="0" borderId="0" applyNumberFormat="0" applyBorder="0" applyProtection="0"/>
    <xf numFmtId="0" fontId="32" fillId="0" borderId="0" applyNumberFormat="0" applyFill="0" applyBorder="0" applyAlignment="0" applyProtection="0"/>
    <xf numFmtId="0" fontId="2" fillId="0" borderId="0" applyNumberFormat="0" applyFont="0" applyBorder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Border="0" applyProtection="0"/>
    <xf numFmtId="0" fontId="2" fillId="0" borderId="0"/>
    <xf numFmtId="0" fontId="2" fillId="0" borderId="0" applyNumberFormat="0" applyFont="0" applyBorder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/>
    <xf numFmtId="0" fontId="9" fillId="0" borderId="0" xfId="5"/>
    <xf numFmtId="0" fontId="7" fillId="0" borderId="0" xfId="6" applyFont="1" applyBorder="1" applyAlignment="1">
      <alignment vertical="center"/>
    </xf>
    <xf numFmtId="0" fontId="7" fillId="0" borderId="0" xfId="6" applyFont="1" applyFill="1" applyBorder="1" applyAlignment="1">
      <alignment horizontal="right" vertical="center" wrapText="1"/>
    </xf>
    <xf numFmtId="0" fontId="7" fillId="0" borderId="0" xfId="6" applyFont="1" applyBorder="1" applyAlignment="1">
      <alignment horizontal="right" vertical="center" wrapText="1"/>
    </xf>
    <xf numFmtId="0" fontId="6" fillId="0" borderId="0" xfId="6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 wrapText="1"/>
    </xf>
    <xf numFmtId="164" fontId="7" fillId="0" borderId="0" xfId="6" applyNumberFormat="1" applyFont="1" applyBorder="1" applyAlignment="1">
      <alignment vertical="center"/>
    </xf>
    <xf numFmtId="3" fontId="7" fillId="0" borderId="0" xfId="6" applyNumberFormat="1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/>
    </xf>
    <xf numFmtId="3" fontId="7" fillId="0" borderId="0" xfId="6" applyNumberFormat="1" applyFont="1" applyFill="1" applyBorder="1" applyAlignment="1">
      <alignment horizontal="right" vertical="center"/>
    </xf>
    <xf numFmtId="0" fontId="7" fillId="0" borderId="0" xfId="7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4" applyFont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0" fontId="7" fillId="5" borderId="0" xfId="6" applyFont="1" applyFill="1" applyBorder="1" applyAlignment="1">
      <alignment vertical="center"/>
    </xf>
    <xf numFmtId="3" fontId="7" fillId="0" borderId="0" xfId="6" applyNumberFormat="1" applyFont="1" applyBorder="1" applyAlignment="1">
      <alignment horizontal="right" vertical="center"/>
    </xf>
    <xf numFmtId="3" fontId="9" fillId="0" borderId="0" xfId="5" applyNumberFormat="1"/>
    <xf numFmtId="3" fontId="9" fillId="0" borderId="0" xfId="5" applyNumberFormat="1" applyAlignment="1">
      <alignment horizontal="right"/>
    </xf>
    <xf numFmtId="0" fontId="9" fillId="6" borderId="0" xfId="5" applyFill="1" applyAlignment="1">
      <alignment horizontal="right"/>
    </xf>
    <xf numFmtId="0" fontId="7" fillId="0" borderId="2" xfId="6" applyFont="1" applyBorder="1" applyAlignment="1">
      <alignment vertical="center"/>
    </xf>
    <xf numFmtId="0" fontId="9" fillId="0" borderId="0" xfId="5" applyAlignment="1">
      <alignment horizontal="right"/>
    </xf>
    <xf numFmtId="0" fontId="9" fillId="0" borderId="0" xfId="5" applyAlignment="1">
      <alignment horizontal="right"/>
    </xf>
    <xf numFmtId="3" fontId="8" fillId="0" borderId="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 wrapText="1"/>
    </xf>
    <xf numFmtId="0" fontId="9" fillId="0" borderId="0" xfId="5" applyFill="1"/>
    <xf numFmtId="3" fontId="7" fillId="0" borderId="7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 wrapText="1"/>
    </xf>
    <xf numFmtId="3" fontId="9" fillId="0" borderId="0" xfId="5" applyNumberFormat="1" applyFill="1"/>
    <xf numFmtId="9" fontId="8" fillId="0" borderId="0" xfId="9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9" fillId="0" borderId="0" xfId="5" applyBorder="1"/>
    <xf numFmtId="3" fontId="9" fillId="0" borderId="0" xfId="5" applyNumberFormat="1" applyBorder="1"/>
    <xf numFmtId="165" fontId="0" fillId="4" borderId="0" xfId="9" applyNumberFormat="1" applyFont="1" applyFill="1" applyBorder="1" applyAlignment="1">
      <alignment horizontal="right"/>
    </xf>
    <xf numFmtId="165" fontId="7" fillId="0" borderId="0" xfId="9" applyNumberFormat="1" applyFont="1" applyBorder="1" applyAlignment="1">
      <alignment vertical="center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 wrapText="1"/>
    </xf>
    <xf numFmtId="0" fontId="9" fillId="0" borderId="0" xfId="5" applyBorder="1" applyAlignment="1">
      <alignment vertical="center"/>
    </xf>
    <xf numFmtId="3" fontId="9" fillId="0" borderId="0" xfId="5" applyNumberFormat="1" applyBorder="1" applyAlignment="1">
      <alignment vertical="center"/>
    </xf>
    <xf numFmtId="165" fontId="0" fillId="4" borderId="0" xfId="9" applyNumberFormat="1" applyFont="1" applyFill="1" applyBorder="1" applyAlignment="1">
      <alignment horizontal="right" vertical="center"/>
    </xf>
    <xf numFmtId="0" fontId="9" fillId="0" borderId="0" xfId="5" applyAlignment="1">
      <alignment vertical="center"/>
    </xf>
    <xf numFmtId="0" fontId="7" fillId="0" borderId="2" xfId="6" applyFont="1" applyBorder="1" applyAlignment="1">
      <alignment vertical="center"/>
    </xf>
    <xf numFmtId="0" fontId="13" fillId="0" borderId="0" xfId="5" applyFont="1"/>
    <xf numFmtId="3" fontId="14" fillId="0" borderId="0" xfId="1" applyNumberFormat="1" applyFont="1" applyFill="1" applyBorder="1" applyAlignment="1">
      <alignment vertical="center" wrapText="1"/>
    </xf>
    <xf numFmtId="3" fontId="13" fillId="0" borderId="0" xfId="5" applyNumberFormat="1" applyFont="1" applyFill="1"/>
    <xf numFmtId="3" fontId="13" fillId="0" borderId="0" xfId="5" applyNumberFormat="1" applyFont="1" applyBorder="1" applyAlignment="1">
      <alignment vertical="center"/>
    </xf>
    <xf numFmtId="3" fontId="13" fillId="0" borderId="0" xfId="5" applyNumberFormat="1" applyFont="1" applyBorder="1"/>
    <xf numFmtId="9" fontId="14" fillId="0" borderId="0" xfId="9" applyFont="1" applyFill="1" applyBorder="1" applyAlignment="1">
      <alignment vertical="center" wrapText="1"/>
    </xf>
    <xf numFmtId="0" fontId="13" fillId="0" borderId="0" xfId="5" applyFont="1" applyFill="1"/>
    <xf numFmtId="0" fontId="13" fillId="0" borderId="0" xfId="5" applyFont="1" applyAlignment="1">
      <alignment vertical="center"/>
    </xf>
    <xf numFmtId="0" fontId="13" fillId="0" borderId="0" xfId="6" applyFont="1" applyBorder="1" applyAlignment="1">
      <alignment vertical="center"/>
    </xf>
    <xf numFmtId="0" fontId="13" fillId="0" borderId="0" xfId="5" applyFont="1" applyBorder="1"/>
    <xf numFmtId="0" fontId="13" fillId="0" borderId="0" xfId="5" applyFont="1" applyAlignment="1">
      <alignment horizontal="right"/>
    </xf>
    <xf numFmtId="0" fontId="13" fillId="0" borderId="0" xfId="5" applyFont="1" applyBorder="1" applyAlignment="1">
      <alignment vertical="center"/>
    </xf>
    <xf numFmtId="3" fontId="13" fillId="0" borderId="0" xfId="5" applyNumberFormat="1" applyFont="1"/>
    <xf numFmtId="3" fontId="13" fillId="0" borderId="0" xfId="5" applyNumberFormat="1" applyFont="1" applyAlignment="1">
      <alignment horizontal="right"/>
    </xf>
    <xf numFmtId="0" fontId="14" fillId="0" borderId="0" xfId="6" applyFont="1" applyBorder="1" applyAlignment="1">
      <alignment vertical="center"/>
    </xf>
    <xf numFmtId="0" fontId="12" fillId="3" borderId="0" xfId="0" applyFont="1" applyFill="1"/>
    <xf numFmtId="0" fontId="4" fillId="0" borderId="0" xfId="5" applyFont="1"/>
    <xf numFmtId="165" fontId="16" fillId="3" borderId="0" xfId="9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horizontal="right" vertical="center" wrapText="1"/>
    </xf>
    <xf numFmtId="3" fontId="18" fillId="0" borderId="0" xfId="6" applyNumberFormat="1" applyFont="1" applyFill="1" applyBorder="1" applyAlignment="1">
      <alignment horizontal="right" vertical="center" wrapText="1"/>
    </xf>
    <xf numFmtId="165" fontId="19" fillId="0" borderId="0" xfId="9" applyNumberFormat="1" applyFont="1" applyFill="1" applyBorder="1" applyAlignment="1">
      <alignment horizontal="right" vertical="center" wrapText="1"/>
    </xf>
    <xf numFmtId="165" fontId="10" fillId="4" borderId="0" xfId="9" applyNumberFormat="1" applyFont="1" applyFill="1" applyBorder="1" applyAlignment="1">
      <alignment horizontal="right"/>
    </xf>
    <xf numFmtId="165" fontId="18" fillId="0" borderId="0" xfId="9" applyNumberFormat="1" applyFont="1" applyFill="1" applyBorder="1" applyAlignment="1">
      <alignment horizontal="right" vertical="center" wrapText="1"/>
    </xf>
    <xf numFmtId="0" fontId="20" fillId="0" borderId="0" xfId="6" applyFont="1" applyBorder="1" applyAlignment="1">
      <alignment vertical="center"/>
    </xf>
    <xf numFmtId="165" fontId="15" fillId="4" borderId="0" xfId="9" applyNumberFormat="1" applyFont="1" applyFill="1" applyBorder="1" applyAlignment="1">
      <alignment horizontal="right" vertical="center"/>
    </xf>
    <xf numFmtId="3" fontId="18" fillId="0" borderId="0" xfId="6" applyNumberFormat="1" applyFont="1" applyFill="1" applyBorder="1" applyAlignment="1">
      <alignment horizontal="right" vertical="center"/>
    </xf>
    <xf numFmtId="0" fontId="18" fillId="0" borderId="0" xfId="6" applyFont="1" applyBorder="1" applyAlignment="1">
      <alignment vertical="center"/>
    </xf>
    <xf numFmtId="3" fontId="18" fillId="0" borderId="0" xfId="6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/>
    </xf>
    <xf numFmtId="165" fontId="16" fillId="4" borderId="1" xfId="9" applyNumberFormat="1" applyFont="1" applyFill="1" applyBorder="1" applyAlignment="1">
      <alignment horizontal="right"/>
    </xf>
    <xf numFmtId="3" fontId="15" fillId="4" borderId="1" xfId="0" applyNumberFormat="1" applyFont="1" applyFill="1" applyBorder="1" applyAlignment="1">
      <alignment horizontal="right"/>
    </xf>
    <xf numFmtId="3" fontId="18" fillId="0" borderId="1" xfId="6" applyNumberFormat="1" applyFont="1" applyFill="1" applyBorder="1" applyAlignment="1">
      <alignment horizontal="right" vertical="center" wrapText="1"/>
    </xf>
    <xf numFmtId="165" fontId="18" fillId="0" borderId="0" xfId="9" applyNumberFormat="1" applyFont="1" applyFill="1" applyBorder="1" applyAlignment="1">
      <alignment horizontal="right" vertical="center"/>
    </xf>
    <xf numFmtId="0" fontId="21" fillId="3" borderId="0" xfId="1" applyFont="1" applyFill="1" applyAlignment="1">
      <alignment vertical="center"/>
    </xf>
    <xf numFmtId="0" fontId="20" fillId="0" borderId="1" xfId="6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0" fillId="4" borderId="0" xfId="6" applyFont="1" applyFill="1" applyBorder="1" applyAlignment="1">
      <alignment vertical="center"/>
    </xf>
    <xf numFmtId="0" fontId="20" fillId="0" borderId="0" xfId="7" applyFont="1" applyBorder="1" applyAlignment="1">
      <alignment vertical="center"/>
    </xf>
    <xf numFmtId="0" fontId="20" fillId="0" borderId="0" xfId="5" applyFont="1"/>
    <xf numFmtId="0" fontId="10" fillId="3" borderId="1" xfId="0" applyFont="1" applyFill="1" applyBorder="1"/>
    <xf numFmtId="3" fontId="10" fillId="4" borderId="0" xfId="0" applyNumberFormat="1" applyFont="1" applyFill="1" applyBorder="1"/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3" fillId="4" borderId="0" xfId="2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5" fillId="0" borderId="0" xfId="6" applyFont="1" applyBorder="1" applyAlignment="1">
      <alignment vertical="center"/>
    </xf>
    <xf numFmtId="0" fontId="16" fillId="3" borderId="12" xfId="0" applyFont="1" applyFill="1" applyBorder="1" applyAlignment="1">
      <alignment horizontal="center" vertical="center" wrapText="1"/>
    </xf>
    <xf numFmtId="0" fontId="23" fillId="0" borderId="0" xfId="5" applyFont="1"/>
    <xf numFmtId="3" fontId="10" fillId="4" borderId="1" xfId="0" applyNumberFormat="1" applyFont="1" applyFill="1" applyBorder="1" applyAlignment="1">
      <alignment horizontal="left"/>
    </xf>
    <xf numFmtId="165" fontId="17" fillId="4" borderId="0" xfId="9" applyNumberFormat="1" applyFont="1" applyFill="1" applyBorder="1" applyAlignment="1">
      <alignment horizontal="right"/>
    </xf>
    <xf numFmtId="0" fontId="3" fillId="4" borderId="0" xfId="2" applyFont="1" applyFill="1" applyAlignment="1">
      <alignment wrapText="1"/>
    </xf>
    <xf numFmtId="0" fontId="3" fillId="4" borderId="0" xfId="2" applyFont="1" applyFill="1" applyAlignment="1"/>
    <xf numFmtId="0" fontId="10" fillId="3" borderId="0" xfId="0" applyFont="1" applyFill="1" applyAlignment="1">
      <alignment horizontal="left"/>
    </xf>
    <xf numFmtId="3" fontId="20" fillId="0" borderId="0" xfId="6" applyNumberFormat="1" applyFont="1" applyFill="1" applyBorder="1" applyAlignment="1">
      <alignment horizontal="right" vertical="center"/>
    </xf>
    <xf numFmtId="165" fontId="20" fillId="0" borderId="0" xfId="9" applyNumberFormat="1" applyFont="1" applyFill="1" applyBorder="1" applyAlignment="1">
      <alignment horizontal="right" vertical="center"/>
    </xf>
    <xf numFmtId="3" fontId="20" fillId="0" borderId="1" xfId="6" applyNumberFormat="1" applyFont="1" applyFill="1" applyBorder="1" applyAlignment="1">
      <alignment horizontal="right" vertical="center"/>
    </xf>
    <xf numFmtId="165" fontId="20" fillId="0" borderId="1" xfId="9" applyNumberFormat="1" applyFont="1" applyFill="1" applyBorder="1" applyAlignment="1">
      <alignment horizontal="right" vertical="center"/>
    </xf>
    <xf numFmtId="165" fontId="20" fillId="0" borderId="0" xfId="9" applyNumberFormat="1" applyFont="1" applyFill="1" applyBorder="1" applyAlignment="1">
      <alignment horizontal="right" vertical="center" wrapText="1"/>
    </xf>
    <xf numFmtId="165" fontId="18" fillId="0" borderId="1" xfId="9" applyNumberFormat="1" applyFont="1" applyFill="1" applyBorder="1" applyAlignment="1">
      <alignment horizontal="right" vertical="center" wrapText="1"/>
    </xf>
    <xf numFmtId="165" fontId="20" fillId="0" borderId="1" xfId="9" applyNumberFormat="1" applyFont="1" applyFill="1" applyBorder="1" applyAlignment="1">
      <alignment horizontal="right" vertical="center" wrapText="1"/>
    </xf>
    <xf numFmtId="0" fontId="10" fillId="3" borderId="0" xfId="0" applyFont="1" applyFill="1" applyAlignment="1"/>
    <xf numFmtId="0" fontId="0" fillId="3" borderId="0" xfId="0" applyFont="1" applyFill="1" applyAlignment="1">
      <alignment horizontal="left"/>
    </xf>
    <xf numFmtId="0" fontId="0" fillId="3" borderId="0" xfId="0" applyFont="1" applyFill="1" applyAlignment="1"/>
    <xf numFmtId="0" fontId="0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1" fontId="9" fillId="0" borderId="0" xfId="5" applyNumberFormat="1" applyFill="1"/>
    <xf numFmtId="1" fontId="8" fillId="7" borderId="0" xfId="1" applyNumberFormat="1" applyFont="1" applyFill="1" applyBorder="1" applyAlignment="1">
      <alignment vertical="center"/>
    </xf>
    <xf numFmtId="3" fontId="7" fillId="7" borderId="2" xfId="6" applyNumberFormat="1" applyFont="1" applyFill="1" applyBorder="1" applyAlignment="1">
      <alignment vertical="center"/>
    </xf>
    <xf numFmtId="3" fontId="7" fillId="7" borderId="0" xfId="6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0" fontId="3" fillId="4" borderId="0" xfId="2" applyFont="1" applyFill="1" applyAlignment="1">
      <alignment horizontal="right"/>
    </xf>
    <xf numFmtId="0" fontId="27" fillId="8" borderId="0" xfId="10" applyFont="1" applyFill="1" applyAlignment="1"/>
    <xf numFmtId="0" fontId="28" fillId="8" borderId="0" xfId="11" applyFont="1" applyFill="1" applyAlignment="1">
      <alignment vertical="center"/>
    </xf>
    <xf numFmtId="0" fontId="29" fillId="8" borderId="0" xfId="10" applyFont="1" applyFill="1" applyAlignment="1"/>
    <xf numFmtId="0" fontId="30" fillId="0" borderId="0" xfId="11" applyFont="1" applyFill="1" applyAlignment="1">
      <alignment vertical="center"/>
    </xf>
    <xf numFmtId="0" fontId="31" fillId="0" borderId="0" xfId="10" applyFont="1" applyFill="1" applyAlignment="1"/>
    <xf numFmtId="0" fontId="26" fillId="8" borderId="0" xfId="10" applyFont="1" applyFill="1" applyAlignment="1"/>
    <xf numFmtId="0" fontId="33" fillId="8" borderId="0" xfId="12" applyFont="1" applyFill="1" applyAlignment="1"/>
    <xf numFmtId="0" fontId="26" fillId="8" borderId="0" xfId="13" applyFont="1" applyFill="1" applyAlignment="1"/>
    <xf numFmtId="0" fontId="36" fillId="8" borderId="0" xfId="14" applyFont="1" applyFill="1" applyAlignment="1"/>
    <xf numFmtId="0" fontId="37" fillId="8" borderId="0" xfId="15" applyFont="1" applyFill="1" applyAlignment="1"/>
    <xf numFmtId="0" fontId="38" fillId="8" borderId="0" xfId="11" applyFont="1" applyFill="1" applyAlignment="1"/>
    <xf numFmtId="0" fontId="39" fillId="8" borderId="0" xfId="16" applyFont="1" applyFill="1" applyAlignment="1"/>
    <xf numFmtId="0" fontId="39" fillId="8" borderId="0" xfId="16" applyFont="1" applyFill="1" applyAlignment="1">
      <alignment horizontal="left"/>
    </xf>
    <xf numFmtId="0" fontId="39" fillId="8" borderId="0" xfId="11" applyFont="1" applyFill="1" applyAlignment="1"/>
    <xf numFmtId="0" fontId="39" fillId="8" borderId="0" xfId="11" applyFont="1" applyFill="1" applyAlignment="1">
      <alignment horizontal="left"/>
    </xf>
    <xf numFmtId="0" fontId="40" fillId="8" borderId="0" xfId="14" applyFont="1" applyFill="1" applyAlignment="1"/>
    <xf numFmtId="0" fontId="38" fillId="8" borderId="0" xfId="16" applyFont="1" applyFill="1" applyAlignment="1">
      <alignment wrapText="1"/>
    </xf>
    <xf numFmtId="0" fontId="38" fillId="8" borderId="0" xfId="16" applyFont="1" applyFill="1" applyAlignment="1">
      <alignment horizontal="left" wrapText="1"/>
    </xf>
    <xf numFmtId="0" fontId="2" fillId="8" borderId="0" xfId="17" applyFill="1"/>
    <xf numFmtId="0" fontId="39" fillId="8" borderId="0" xfId="18" applyFont="1" applyFill="1" applyAlignment="1">
      <alignment horizontal="left" vertical="center" wrapText="1"/>
    </xf>
    <xf numFmtId="0" fontId="41" fillId="4" borderId="0" xfId="0" applyFont="1" applyFill="1"/>
    <xf numFmtId="1" fontId="39" fillId="8" borderId="0" xfId="18" applyNumberFormat="1" applyFont="1" applyFill="1" applyAlignment="1">
      <alignment horizontal="left" vertical="center"/>
    </xf>
    <xf numFmtId="0" fontId="39" fillId="8" borderId="0" xfId="17" applyFont="1" applyFill="1"/>
    <xf numFmtId="0" fontId="40" fillId="8" borderId="0" xfId="19" applyFont="1" applyFill="1" applyAlignment="1"/>
    <xf numFmtId="0" fontId="42" fillId="8" borderId="0" xfId="17" applyFont="1" applyFill="1"/>
    <xf numFmtId="0" fontId="42" fillId="8" borderId="0" xfId="17" applyFont="1" applyFill="1" applyAlignment="1">
      <alignment wrapText="1"/>
    </xf>
    <xf numFmtId="0" fontId="42" fillId="8" borderId="0" xfId="17" applyFont="1" applyFill="1" applyAlignment="1">
      <alignment horizontal="left"/>
    </xf>
    <xf numFmtId="0" fontId="25" fillId="3" borderId="0" xfId="0" applyFont="1" applyFill="1"/>
    <xf numFmtId="0" fontId="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/>
    <xf numFmtId="0" fontId="12" fillId="3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21" fillId="3" borderId="0" xfId="1" applyFont="1" applyFill="1" applyAlignment="1"/>
    <xf numFmtId="3" fontId="18" fillId="7" borderId="0" xfId="1" applyNumberFormat="1" applyFont="1" applyFill="1" applyBorder="1" applyAlignment="1">
      <alignment vertical="center"/>
    </xf>
    <xf numFmtId="1" fontId="18" fillId="7" borderId="0" xfId="1" applyNumberFormat="1" applyFont="1" applyFill="1" applyBorder="1" applyAlignment="1">
      <alignment horizontal="left"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wrapText="1"/>
    </xf>
  </cellXfs>
  <cellStyles count="20">
    <cellStyle name="Hyperlink" xfId="2" xr:uid="{00000000-0005-0000-0000-000001000000}"/>
    <cellStyle name="Hyperlink 2 2" xfId="14" xr:uid="{F460DB4E-4760-4D08-8987-A41F210EDF1F}"/>
    <cellStyle name="Hyperlink 2 2 2" xfId="19" xr:uid="{5EA9B20A-B0E2-4AB4-959A-C6D9AA63E6A4}"/>
    <cellStyle name="Hyperlink 2 3" xfId="12" xr:uid="{FED10B50-3F5E-40B9-9AC8-5A3F5C725410}"/>
    <cellStyle name="Hyperlink 3" xfId="15" xr:uid="{AE03F94F-A4B4-4188-B2AF-A1F5E098460A}"/>
    <cellStyle name="Normal" xfId="0" builtinId="0"/>
    <cellStyle name="Normal 2" xfId="1" xr:uid="{00000000-0005-0000-0000-000003000000}"/>
    <cellStyle name="Normal 2 2" xfId="3" xr:uid="{00000000-0005-0000-0000-000004000000}"/>
    <cellStyle name="Normal 2 2 2 2" xfId="11" xr:uid="{0739585B-EEA4-4FB9-B3B3-A0C14C9A1E2A}"/>
    <cellStyle name="Normal 2 3" xfId="16" xr:uid="{D18D96BC-0D4C-4B42-B817-C35AAD9D217A}"/>
    <cellStyle name="Normal 2 4" xfId="18" xr:uid="{755C85C5-6B23-47B7-85BC-9605960DE71A}"/>
    <cellStyle name="Normal 3" xfId="5" xr:uid="{00000000-0005-0000-0000-000005000000}"/>
    <cellStyle name="Normal 5 2" xfId="17" xr:uid="{0077E6C5-610B-42D9-94F8-942C55E634B1}"/>
    <cellStyle name="Normal 6 2" xfId="10" xr:uid="{6505ECC5-7935-4073-8D6C-E717CAB2EF86}"/>
    <cellStyle name="Normal 7 2" xfId="13" xr:uid="{1FFDF9A9-11C3-4BE9-ABE1-7EBDAD57E6F6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1C04331-F2DC-451F-99E8-9C4309D2D3A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B858F64B-100F-4AF0-A0D2-36476ECC569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173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B3C6-5513-4D75-A596-A6A041768AF1}">
  <sheetPr>
    <tabColor rgb="FFFF0000"/>
  </sheetPr>
  <dimension ref="A1:U72"/>
  <sheetViews>
    <sheetView showGridLines="0" zoomScale="85" zoomScaleNormal="85" workbookViewId="0">
      <pane xSplit="1" ySplit="6" topLeftCell="B20" activePane="bottomRight" state="frozen"/>
      <selection activeCell="L54" sqref="L54"/>
      <selection pane="topRight" activeCell="L54" sqref="L54"/>
      <selection pane="bottomLeft" activeCell="L54" sqref="L54"/>
      <selection pane="bottomRight" activeCell="A3" sqref="A3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1.44140625" style="23" customWidth="1"/>
    <col min="4" max="4" width="9.21875" style="1"/>
    <col min="5" max="5" width="7.77734375" style="43" bestFit="1" customWidth="1"/>
    <col min="6" max="6" width="7.77734375" style="36" customWidth="1"/>
    <col min="7" max="9" width="9.21875" style="1"/>
    <col min="10" max="10" width="7.77734375" style="36" bestFit="1" customWidth="1"/>
    <col min="11" max="11" width="7.77734375" style="36" customWidth="1"/>
    <col min="12" max="12" width="11.44140625" style="1" customWidth="1"/>
    <col min="13" max="13" width="11.44140625" style="23" customWidth="1"/>
    <col min="14" max="14" width="9.21875" style="1"/>
    <col min="15" max="15" width="7.77734375" style="43" bestFit="1" customWidth="1"/>
    <col min="16" max="16" width="9.21875" style="1"/>
    <col min="17" max="17" width="9.77734375" style="1" customWidth="1"/>
    <col min="18" max="19" width="9.21875" style="1"/>
    <col min="20" max="20" width="9.21875" style="46"/>
    <col min="21" max="21" width="14.77734375" style="1" customWidth="1"/>
    <col min="22" max="234" width="9.21875" style="1"/>
    <col min="235" max="235" width="0" style="1" hidden="1" customWidth="1"/>
    <col min="236" max="236" width="25.5546875" style="1" customWidth="1"/>
    <col min="237" max="239" width="11.44140625" style="1" customWidth="1"/>
    <col min="240" max="240" width="13" style="1" customWidth="1"/>
    <col min="241" max="242" width="11.44140625" style="1" customWidth="1"/>
    <col min="243" max="244" width="13.21875" style="1" customWidth="1"/>
    <col min="245" max="490" width="9.21875" style="1"/>
    <col min="491" max="491" width="0" style="1" hidden="1" customWidth="1"/>
    <col min="492" max="492" width="25.5546875" style="1" customWidth="1"/>
    <col min="493" max="495" width="11.44140625" style="1" customWidth="1"/>
    <col min="496" max="496" width="13" style="1" customWidth="1"/>
    <col min="497" max="498" width="11.44140625" style="1" customWidth="1"/>
    <col min="499" max="500" width="13.21875" style="1" customWidth="1"/>
    <col min="501" max="746" width="9.21875" style="1"/>
    <col min="747" max="747" width="0" style="1" hidden="1" customWidth="1"/>
    <col min="748" max="748" width="25.5546875" style="1" customWidth="1"/>
    <col min="749" max="751" width="11.44140625" style="1" customWidth="1"/>
    <col min="752" max="752" width="13" style="1" customWidth="1"/>
    <col min="753" max="754" width="11.44140625" style="1" customWidth="1"/>
    <col min="755" max="756" width="13.21875" style="1" customWidth="1"/>
    <col min="757" max="1002" width="9.21875" style="1"/>
    <col min="1003" max="1003" width="0" style="1" hidden="1" customWidth="1"/>
    <col min="1004" max="1004" width="25.5546875" style="1" customWidth="1"/>
    <col min="1005" max="1007" width="11.44140625" style="1" customWidth="1"/>
    <col min="1008" max="1008" width="13" style="1" customWidth="1"/>
    <col min="1009" max="1010" width="11.44140625" style="1" customWidth="1"/>
    <col min="1011" max="1012" width="13.21875" style="1" customWidth="1"/>
    <col min="1013" max="1258" width="9.21875" style="1"/>
    <col min="1259" max="1259" width="0" style="1" hidden="1" customWidth="1"/>
    <col min="1260" max="1260" width="25.5546875" style="1" customWidth="1"/>
    <col min="1261" max="1263" width="11.44140625" style="1" customWidth="1"/>
    <col min="1264" max="1264" width="13" style="1" customWidth="1"/>
    <col min="1265" max="1266" width="11.44140625" style="1" customWidth="1"/>
    <col min="1267" max="1268" width="13.21875" style="1" customWidth="1"/>
    <col min="1269" max="1514" width="9.21875" style="1"/>
    <col min="1515" max="1515" width="0" style="1" hidden="1" customWidth="1"/>
    <col min="1516" max="1516" width="25.5546875" style="1" customWidth="1"/>
    <col min="1517" max="1519" width="11.44140625" style="1" customWidth="1"/>
    <col min="1520" max="1520" width="13" style="1" customWidth="1"/>
    <col min="1521" max="1522" width="11.44140625" style="1" customWidth="1"/>
    <col min="1523" max="1524" width="13.21875" style="1" customWidth="1"/>
    <col min="1525" max="1770" width="9.21875" style="1"/>
    <col min="1771" max="1771" width="0" style="1" hidden="1" customWidth="1"/>
    <col min="1772" max="1772" width="25.5546875" style="1" customWidth="1"/>
    <col min="1773" max="1775" width="11.44140625" style="1" customWidth="1"/>
    <col min="1776" max="1776" width="13" style="1" customWidth="1"/>
    <col min="1777" max="1778" width="11.44140625" style="1" customWidth="1"/>
    <col min="1779" max="1780" width="13.21875" style="1" customWidth="1"/>
    <col min="1781" max="2026" width="9.21875" style="1"/>
    <col min="2027" max="2027" width="0" style="1" hidden="1" customWidth="1"/>
    <col min="2028" max="2028" width="25.5546875" style="1" customWidth="1"/>
    <col min="2029" max="2031" width="11.44140625" style="1" customWidth="1"/>
    <col min="2032" max="2032" width="13" style="1" customWidth="1"/>
    <col min="2033" max="2034" width="11.44140625" style="1" customWidth="1"/>
    <col min="2035" max="2036" width="13.21875" style="1" customWidth="1"/>
    <col min="2037" max="2282" width="9.21875" style="1"/>
    <col min="2283" max="2283" width="0" style="1" hidden="1" customWidth="1"/>
    <col min="2284" max="2284" width="25.5546875" style="1" customWidth="1"/>
    <col min="2285" max="2287" width="11.44140625" style="1" customWidth="1"/>
    <col min="2288" max="2288" width="13" style="1" customWidth="1"/>
    <col min="2289" max="2290" width="11.44140625" style="1" customWidth="1"/>
    <col min="2291" max="2292" width="13.21875" style="1" customWidth="1"/>
    <col min="2293" max="2538" width="9.21875" style="1"/>
    <col min="2539" max="2539" width="0" style="1" hidden="1" customWidth="1"/>
    <col min="2540" max="2540" width="25.5546875" style="1" customWidth="1"/>
    <col min="2541" max="2543" width="11.44140625" style="1" customWidth="1"/>
    <col min="2544" max="2544" width="13" style="1" customWidth="1"/>
    <col min="2545" max="2546" width="11.44140625" style="1" customWidth="1"/>
    <col min="2547" max="2548" width="13.21875" style="1" customWidth="1"/>
    <col min="2549" max="2794" width="9.21875" style="1"/>
    <col min="2795" max="2795" width="0" style="1" hidden="1" customWidth="1"/>
    <col min="2796" max="2796" width="25.5546875" style="1" customWidth="1"/>
    <col min="2797" max="2799" width="11.44140625" style="1" customWidth="1"/>
    <col min="2800" max="2800" width="13" style="1" customWidth="1"/>
    <col min="2801" max="2802" width="11.44140625" style="1" customWidth="1"/>
    <col min="2803" max="2804" width="13.21875" style="1" customWidth="1"/>
    <col min="2805" max="3050" width="9.21875" style="1"/>
    <col min="3051" max="3051" width="0" style="1" hidden="1" customWidth="1"/>
    <col min="3052" max="3052" width="25.5546875" style="1" customWidth="1"/>
    <col min="3053" max="3055" width="11.44140625" style="1" customWidth="1"/>
    <col min="3056" max="3056" width="13" style="1" customWidth="1"/>
    <col min="3057" max="3058" width="11.44140625" style="1" customWidth="1"/>
    <col min="3059" max="3060" width="13.21875" style="1" customWidth="1"/>
    <col min="3061" max="3306" width="9.21875" style="1"/>
    <col min="3307" max="3307" width="0" style="1" hidden="1" customWidth="1"/>
    <col min="3308" max="3308" width="25.5546875" style="1" customWidth="1"/>
    <col min="3309" max="3311" width="11.44140625" style="1" customWidth="1"/>
    <col min="3312" max="3312" width="13" style="1" customWidth="1"/>
    <col min="3313" max="3314" width="11.44140625" style="1" customWidth="1"/>
    <col min="3315" max="3316" width="13.21875" style="1" customWidth="1"/>
    <col min="3317" max="3562" width="9.21875" style="1"/>
    <col min="3563" max="3563" width="0" style="1" hidden="1" customWidth="1"/>
    <col min="3564" max="3564" width="25.5546875" style="1" customWidth="1"/>
    <col min="3565" max="3567" width="11.44140625" style="1" customWidth="1"/>
    <col min="3568" max="3568" width="13" style="1" customWidth="1"/>
    <col min="3569" max="3570" width="11.44140625" style="1" customWidth="1"/>
    <col min="3571" max="3572" width="13.21875" style="1" customWidth="1"/>
    <col min="3573" max="3818" width="9.21875" style="1"/>
    <col min="3819" max="3819" width="0" style="1" hidden="1" customWidth="1"/>
    <col min="3820" max="3820" width="25.5546875" style="1" customWidth="1"/>
    <col min="3821" max="3823" width="11.44140625" style="1" customWidth="1"/>
    <col min="3824" max="3824" width="13" style="1" customWidth="1"/>
    <col min="3825" max="3826" width="11.44140625" style="1" customWidth="1"/>
    <col min="3827" max="3828" width="13.21875" style="1" customWidth="1"/>
    <col min="3829" max="4074" width="9.21875" style="1"/>
    <col min="4075" max="4075" width="0" style="1" hidden="1" customWidth="1"/>
    <col min="4076" max="4076" width="25.5546875" style="1" customWidth="1"/>
    <col min="4077" max="4079" width="11.44140625" style="1" customWidth="1"/>
    <col min="4080" max="4080" width="13" style="1" customWidth="1"/>
    <col min="4081" max="4082" width="11.44140625" style="1" customWidth="1"/>
    <col min="4083" max="4084" width="13.21875" style="1" customWidth="1"/>
    <col min="4085" max="4330" width="9.21875" style="1"/>
    <col min="4331" max="4331" width="0" style="1" hidden="1" customWidth="1"/>
    <col min="4332" max="4332" width="25.5546875" style="1" customWidth="1"/>
    <col min="4333" max="4335" width="11.44140625" style="1" customWidth="1"/>
    <col min="4336" max="4336" width="13" style="1" customWidth="1"/>
    <col min="4337" max="4338" width="11.44140625" style="1" customWidth="1"/>
    <col min="4339" max="4340" width="13.21875" style="1" customWidth="1"/>
    <col min="4341" max="4586" width="9.21875" style="1"/>
    <col min="4587" max="4587" width="0" style="1" hidden="1" customWidth="1"/>
    <col min="4588" max="4588" width="25.5546875" style="1" customWidth="1"/>
    <col min="4589" max="4591" width="11.44140625" style="1" customWidth="1"/>
    <col min="4592" max="4592" width="13" style="1" customWidth="1"/>
    <col min="4593" max="4594" width="11.44140625" style="1" customWidth="1"/>
    <col min="4595" max="4596" width="13.21875" style="1" customWidth="1"/>
    <col min="4597" max="4842" width="9.21875" style="1"/>
    <col min="4843" max="4843" width="0" style="1" hidden="1" customWidth="1"/>
    <col min="4844" max="4844" width="25.5546875" style="1" customWidth="1"/>
    <col min="4845" max="4847" width="11.44140625" style="1" customWidth="1"/>
    <col min="4848" max="4848" width="13" style="1" customWidth="1"/>
    <col min="4849" max="4850" width="11.44140625" style="1" customWidth="1"/>
    <col min="4851" max="4852" width="13.21875" style="1" customWidth="1"/>
    <col min="4853" max="5098" width="9.21875" style="1"/>
    <col min="5099" max="5099" width="0" style="1" hidden="1" customWidth="1"/>
    <col min="5100" max="5100" width="25.5546875" style="1" customWidth="1"/>
    <col min="5101" max="5103" width="11.44140625" style="1" customWidth="1"/>
    <col min="5104" max="5104" width="13" style="1" customWidth="1"/>
    <col min="5105" max="5106" width="11.44140625" style="1" customWidth="1"/>
    <col min="5107" max="5108" width="13.21875" style="1" customWidth="1"/>
    <col min="5109" max="5354" width="9.21875" style="1"/>
    <col min="5355" max="5355" width="0" style="1" hidden="1" customWidth="1"/>
    <col min="5356" max="5356" width="25.5546875" style="1" customWidth="1"/>
    <col min="5357" max="5359" width="11.44140625" style="1" customWidth="1"/>
    <col min="5360" max="5360" width="13" style="1" customWidth="1"/>
    <col min="5361" max="5362" width="11.44140625" style="1" customWidth="1"/>
    <col min="5363" max="5364" width="13.21875" style="1" customWidth="1"/>
    <col min="5365" max="5610" width="9.21875" style="1"/>
    <col min="5611" max="5611" width="0" style="1" hidden="1" customWidth="1"/>
    <col min="5612" max="5612" width="25.5546875" style="1" customWidth="1"/>
    <col min="5613" max="5615" width="11.44140625" style="1" customWidth="1"/>
    <col min="5616" max="5616" width="13" style="1" customWidth="1"/>
    <col min="5617" max="5618" width="11.44140625" style="1" customWidth="1"/>
    <col min="5619" max="5620" width="13.21875" style="1" customWidth="1"/>
    <col min="5621" max="5866" width="9.21875" style="1"/>
    <col min="5867" max="5867" width="0" style="1" hidden="1" customWidth="1"/>
    <col min="5868" max="5868" width="25.5546875" style="1" customWidth="1"/>
    <col min="5869" max="5871" width="11.44140625" style="1" customWidth="1"/>
    <col min="5872" max="5872" width="13" style="1" customWidth="1"/>
    <col min="5873" max="5874" width="11.44140625" style="1" customWidth="1"/>
    <col min="5875" max="5876" width="13.21875" style="1" customWidth="1"/>
    <col min="5877" max="6122" width="9.21875" style="1"/>
    <col min="6123" max="6123" width="0" style="1" hidden="1" customWidth="1"/>
    <col min="6124" max="6124" width="25.5546875" style="1" customWidth="1"/>
    <col min="6125" max="6127" width="11.44140625" style="1" customWidth="1"/>
    <col min="6128" max="6128" width="13" style="1" customWidth="1"/>
    <col min="6129" max="6130" width="11.44140625" style="1" customWidth="1"/>
    <col min="6131" max="6132" width="13.21875" style="1" customWidth="1"/>
    <col min="6133" max="6378" width="9.21875" style="1"/>
    <col min="6379" max="6379" width="0" style="1" hidden="1" customWidth="1"/>
    <col min="6380" max="6380" width="25.5546875" style="1" customWidth="1"/>
    <col min="6381" max="6383" width="11.44140625" style="1" customWidth="1"/>
    <col min="6384" max="6384" width="13" style="1" customWidth="1"/>
    <col min="6385" max="6386" width="11.44140625" style="1" customWidth="1"/>
    <col min="6387" max="6388" width="13.21875" style="1" customWidth="1"/>
    <col min="6389" max="6634" width="9.21875" style="1"/>
    <col min="6635" max="6635" width="0" style="1" hidden="1" customWidth="1"/>
    <col min="6636" max="6636" width="25.5546875" style="1" customWidth="1"/>
    <col min="6637" max="6639" width="11.44140625" style="1" customWidth="1"/>
    <col min="6640" max="6640" width="13" style="1" customWidth="1"/>
    <col min="6641" max="6642" width="11.44140625" style="1" customWidth="1"/>
    <col min="6643" max="6644" width="13.21875" style="1" customWidth="1"/>
    <col min="6645" max="6890" width="9.21875" style="1"/>
    <col min="6891" max="6891" width="0" style="1" hidden="1" customWidth="1"/>
    <col min="6892" max="6892" width="25.5546875" style="1" customWidth="1"/>
    <col min="6893" max="6895" width="11.44140625" style="1" customWidth="1"/>
    <col min="6896" max="6896" width="13" style="1" customWidth="1"/>
    <col min="6897" max="6898" width="11.44140625" style="1" customWidth="1"/>
    <col min="6899" max="6900" width="13.21875" style="1" customWidth="1"/>
    <col min="6901" max="7146" width="9.21875" style="1"/>
    <col min="7147" max="7147" width="0" style="1" hidden="1" customWidth="1"/>
    <col min="7148" max="7148" width="25.5546875" style="1" customWidth="1"/>
    <col min="7149" max="7151" width="11.44140625" style="1" customWidth="1"/>
    <col min="7152" max="7152" width="13" style="1" customWidth="1"/>
    <col min="7153" max="7154" width="11.44140625" style="1" customWidth="1"/>
    <col min="7155" max="7156" width="13.21875" style="1" customWidth="1"/>
    <col min="7157" max="7402" width="9.21875" style="1"/>
    <col min="7403" max="7403" width="0" style="1" hidden="1" customWidth="1"/>
    <col min="7404" max="7404" width="25.5546875" style="1" customWidth="1"/>
    <col min="7405" max="7407" width="11.44140625" style="1" customWidth="1"/>
    <col min="7408" max="7408" width="13" style="1" customWidth="1"/>
    <col min="7409" max="7410" width="11.44140625" style="1" customWidth="1"/>
    <col min="7411" max="7412" width="13.21875" style="1" customWidth="1"/>
    <col min="7413" max="7658" width="9.21875" style="1"/>
    <col min="7659" max="7659" width="0" style="1" hidden="1" customWidth="1"/>
    <col min="7660" max="7660" width="25.5546875" style="1" customWidth="1"/>
    <col min="7661" max="7663" width="11.44140625" style="1" customWidth="1"/>
    <col min="7664" max="7664" width="13" style="1" customWidth="1"/>
    <col min="7665" max="7666" width="11.44140625" style="1" customWidth="1"/>
    <col min="7667" max="7668" width="13.21875" style="1" customWidth="1"/>
    <col min="7669" max="7914" width="9.21875" style="1"/>
    <col min="7915" max="7915" width="0" style="1" hidden="1" customWidth="1"/>
    <col min="7916" max="7916" width="25.5546875" style="1" customWidth="1"/>
    <col min="7917" max="7919" width="11.44140625" style="1" customWidth="1"/>
    <col min="7920" max="7920" width="13" style="1" customWidth="1"/>
    <col min="7921" max="7922" width="11.44140625" style="1" customWidth="1"/>
    <col min="7923" max="7924" width="13.21875" style="1" customWidth="1"/>
    <col min="7925" max="8170" width="9.21875" style="1"/>
    <col min="8171" max="8171" width="0" style="1" hidden="1" customWidth="1"/>
    <col min="8172" max="8172" width="25.5546875" style="1" customWidth="1"/>
    <col min="8173" max="8175" width="11.44140625" style="1" customWidth="1"/>
    <col min="8176" max="8176" width="13" style="1" customWidth="1"/>
    <col min="8177" max="8178" width="11.44140625" style="1" customWidth="1"/>
    <col min="8179" max="8180" width="13.21875" style="1" customWidth="1"/>
    <col min="8181" max="8426" width="9.21875" style="1"/>
    <col min="8427" max="8427" width="0" style="1" hidden="1" customWidth="1"/>
    <col min="8428" max="8428" width="25.5546875" style="1" customWidth="1"/>
    <col min="8429" max="8431" width="11.44140625" style="1" customWidth="1"/>
    <col min="8432" max="8432" width="13" style="1" customWidth="1"/>
    <col min="8433" max="8434" width="11.44140625" style="1" customWidth="1"/>
    <col min="8435" max="8436" width="13.21875" style="1" customWidth="1"/>
    <col min="8437" max="8682" width="9.21875" style="1"/>
    <col min="8683" max="8683" width="0" style="1" hidden="1" customWidth="1"/>
    <col min="8684" max="8684" width="25.5546875" style="1" customWidth="1"/>
    <col min="8685" max="8687" width="11.44140625" style="1" customWidth="1"/>
    <col min="8688" max="8688" width="13" style="1" customWidth="1"/>
    <col min="8689" max="8690" width="11.44140625" style="1" customWidth="1"/>
    <col min="8691" max="8692" width="13.21875" style="1" customWidth="1"/>
    <col min="8693" max="8938" width="9.21875" style="1"/>
    <col min="8939" max="8939" width="0" style="1" hidden="1" customWidth="1"/>
    <col min="8940" max="8940" width="25.5546875" style="1" customWidth="1"/>
    <col min="8941" max="8943" width="11.44140625" style="1" customWidth="1"/>
    <col min="8944" max="8944" width="13" style="1" customWidth="1"/>
    <col min="8945" max="8946" width="11.44140625" style="1" customWidth="1"/>
    <col min="8947" max="8948" width="13.21875" style="1" customWidth="1"/>
    <col min="8949" max="9194" width="9.21875" style="1"/>
    <col min="9195" max="9195" width="0" style="1" hidden="1" customWidth="1"/>
    <col min="9196" max="9196" width="25.5546875" style="1" customWidth="1"/>
    <col min="9197" max="9199" width="11.44140625" style="1" customWidth="1"/>
    <col min="9200" max="9200" width="13" style="1" customWidth="1"/>
    <col min="9201" max="9202" width="11.44140625" style="1" customWidth="1"/>
    <col min="9203" max="9204" width="13.21875" style="1" customWidth="1"/>
    <col min="9205" max="9450" width="9.21875" style="1"/>
    <col min="9451" max="9451" width="0" style="1" hidden="1" customWidth="1"/>
    <col min="9452" max="9452" width="25.5546875" style="1" customWidth="1"/>
    <col min="9453" max="9455" width="11.44140625" style="1" customWidth="1"/>
    <col min="9456" max="9456" width="13" style="1" customWidth="1"/>
    <col min="9457" max="9458" width="11.44140625" style="1" customWidth="1"/>
    <col min="9459" max="9460" width="13.21875" style="1" customWidth="1"/>
    <col min="9461" max="9706" width="9.21875" style="1"/>
    <col min="9707" max="9707" width="0" style="1" hidden="1" customWidth="1"/>
    <col min="9708" max="9708" width="25.5546875" style="1" customWidth="1"/>
    <col min="9709" max="9711" width="11.44140625" style="1" customWidth="1"/>
    <col min="9712" max="9712" width="13" style="1" customWidth="1"/>
    <col min="9713" max="9714" width="11.44140625" style="1" customWidth="1"/>
    <col min="9715" max="9716" width="13.21875" style="1" customWidth="1"/>
    <col min="9717" max="9962" width="9.21875" style="1"/>
    <col min="9963" max="9963" width="0" style="1" hidden="1" customWidth="1"/>
    <col min="9964" max="9964" width="25.5546875" style="1" customWidth="1"/>
    <col min="9965" max="9967" width="11.44140625" style="1" customWidth="1"/>
    <col min="9968" max="9968" width="13" style="1" customWidth="1"/>
    <col min="9969" max="9970" width="11.44140625" style="1" customWidth="1"/>
    <col min="9971" max="9972" width="13.21875" style="1" customWidth="1"/>
    <col min="9973" max="10218" width="9.21875" style="1"/>
    <col min="10219" max="10219" width="0" style="1" hidden="1" customWidth="1"/>
    <col min="10220" max="10220" width="25.5546875" style="1" customWidth="1"/>
    <col min="10221" max="10223" width="11.44140625" style="1" customWidth="1"/>
    <col min="10224" max="10224" width="13" style="1" customWidth="1"/>
    <col min="10225" max="10226" width="11.44140625" style="1" customWidth="1"/>
    <col min="10227" max="10228" width="13.21875" style="1" customWidth="1"/>
    <col min="10229" max="10474" width="9.21875" style="1"/>
    <col min="10475" max="10475" width="0" style="1" hidden="1" customWidth="1"/>
    <col min="10476" max="10476" width="25.5546875" style="1" customWidth="1"/>
    <col min="10477" max="10479" width="11.44140625" style="1" customWidth="1"/>
    <col min="10480" max="10480" width="13" style="1" customWidth="1"/>
    <col min="10481" max="10482" width="11.44140625" style="1" customWidth="1"/>
    <col min="10483" max="10484" width="13.21875" style="1" customWidth="1"/>
    <col min="10485" max="10730" width="9.21875" style="1"/>
    <col min="10731" max="10731" width="0" style="1" hidden="1" customWidth="1"/>
    <col min="10732" max="10732" width="25.5546875" style="1" customWidth="1"/>
    <col min="10733" max="10735" width="11.44140625" style="1" customWidth="1"/>
    <col min="10736" max="10736" width="13" style="1" customWidth="1"/>
    <col min="10737" max="10738" width="11.44140625" style="1" customWidth="1"/>
    <col min="10739" max="10740" width="13.21875" style="1" customWidth="1"/>
    <col min="10741" max="10986" width="9.21875" style="1"/>
    <col min="10987" max="10987" width="0" style="1" hidden="1" customWidth="1"/>
    <col min="10988" max="10988" width="25.5546875" style="1" customWidth="1"/>
    <col min="10989" max="10991" width="11.44140625" style="1" customWidth="1"/>
    <col min="10992" max="10992" width="13" style="1" customWidth="1"/>
    <col min="10993" max="10994" width="11.44140625" style="1" customWidth="1"/>
    <col min="10995" max="10996" width="13.21875" style="1" customWidth="1"/>
    <col min="10997" max="11242" width="9.21875" style="1"/>
    <col min="11243" max="11243" width="0" style="1" hidden="1" customWidth="1"/>
    <col min="11244" max="11244" width="25.5546875" style="1" customWidth="1"/>
    <col min="11245" max="11247" width="11.44140625" style="1" customWidth="1"/>
    <col min="11248" max="11248" width="13" style="1" customWidth="1"/>
    <col min="11249" max="11250" width="11.44140625" style="1" customWidth="1"/>
    <col min="11251" max="11252" width="13.21875" style="1" customWidth="1"/>
    <col min="11253" max="11498" width="9.21875" style="1"/>
    <col min="11499" max="11499" width="0" style="1" hidden="1" customWidth="1"/>
    <col min="11500" max="11500" width="25.5546875" style="1" customWidth="1"/>
    <col min="11501" max="11503" width="11.44140625" style="1" customWidth="1"/>
    <col min="11504" max="11504" width="13" style="1" customWidth="1"/>
    <col min="11505" max="11506" width="11.44140625" style="1" customWidth="1"/>
    <col min="11507" max="11508" width="13.21875" style="1" customWidth="1"/>
    <col min="11509" max="11754" width="9.21875" style="1"/>
    <col min="11755" max="11755" width="0" style="1" hidden="1" customWidth="1"/>
    <col min="11756" max="11756" width="25.5546875" style="1" customWidth="1"/>
    <col min="11757" max="11759" width="11.44140625" style="1" customWidth="1"/>
    <col min="11760" max="11760" width="13" style="1" customWidth="1"/>
    <col min="11761" max="11762" width="11.44140625" style="1" customWidth="1"/>
    <col min="11763" max="11764" width="13.21875" style="1" customWidth="1"/>
    <col min="11765" max="12010" width="9.21875" style="1"/>
    <col min="12011" max="12011" width="0" style="1" hidden="1" customWidth="1"/>
    <col min="12012" max="12012" width="25.5546875" style="1" customWidth="1"/>
    <col min="12013" max="12015" width="11.44140625" style="1" customWidth="1"/>
    <col min="12016" max="12016" width="13" style="1" customWidth="1"/>
    <col min="12017" max="12018" width="11.44140625" style="1" customWidth="1"/>
    <col min="12019" max="12020" width="13.21875" style="1" customWidth="1"/>
    <col min="12021" max="12266" width="9.21875" style="1"/>
    <col min="12267" max="12267" width="0" style="1" hidden="1" customWidth="1"/>
    <col min="12268" max="12268" width="25.5546875" style="1" customWidth="1"/>
    <col min="12269" max="12271" width="11.44140625" style="1" customWidth="1"/>
    <col min="12272" max="12272" width="13" style="1" customWidth="1"/>
    <col min="12273" max="12274" width="11.44140625" style="1" customWidth="1"/>
    <col min="12275" max="12276" width="13.21875" style="1" customWidth="1"/>
    <col min="12277" max="12522" width="9.21875" style="1"/>
    <col min="12523" max="12523" width="0" style="1" hidden="1" customWidth="1"/>
    <col min="12524" max="12524" width="25.5546875" style="1" customWidth="1"/>
    <col min="12525" max="12527" width="11.44140625" style="1" customWidth="1"/>
    <col min="12528" max="12528" width="13" style="1" customWidth="1"/>
    <col min="12529" max="12530" width="11.44140625" style="1" customWidth="1"/>
    <col min="12531" max="12532" width="13.21875" style="1" customWidth="1"/>
    <col min="12533" max="12778" width="9.21875" style="1"/>
    <col min="12779" max="12779" width="0" style="1" hidden="1" customWidth="1"/>
    <col min="12780" max="12780" width="25.5546875" style="1" customWidth="1"/>
    <col min="12781" max="12783" width="11.44140625" style="1" customWidth="1"/>
    <col min="12784" max="12784" width="13" style="1" customWidth="1"/>
    <col min="12785" max="12786" width="11.44140625" style="1" customWidth="1"/>
    <col min="12787" max="12788" width="13.21875" style="1" customWidth="1"/>
    <col min="12789" max="13034" width="9.21875" style="1"/>
    <col min="13035" max="13035" width="0" style="1" hidden="1" customWidth="1"/>
    <col min="13036" max="13036" width="25.5546875" style="1" customWidth="1"/>
    <col min="13037" max="13039" width="11.44140625" style="1" customWidth="1"/>
    <col min="13040" max="13040" width="13" style="1" customWidth="1"/>
    <col min="13041" max="13042" width="11.44140625" style="1" customWidth="1"/>
    <col min="13043" max="13044" width="13.21875" style="1" customWidth="1"/>
    <col min="13045" max="13290" width="9.21875" style="1"/>
    <col min="13291" max="13291" width="0" style="1" hidden="1" customWidth="1"/>
    <col min="13292" max="13292" width="25.5546875" style="1" customWidth="1"/>
    <col min="13293" max="13295" width="11.44140625" style="1" customWidth="1"/>
    <col min="13296" max="13296" width="13" style="1" customWidth="1"/>
    <col min="13297" max="13298" width="11.44140625" style="1" customWidth="1"/>
    <col min="13299" max="13300" width="13.21875" style="1" customWidth="1"/>
    <col min="13301" max="13546" width="9.21875" style="1"/>
    <col min="13547" max="13547" width="0" style="1" hidden="1" customWidth="1"/>
    <col min="13548" max="13548" width="25.5546875" style="1" customWidth="1"/>
    <col min="13549" max="13551" width="11.44140625" style="1" customWidth="1"/>
    <col min="13552" max="13552" width="13" style="1" customWidth="1"/>
    <col min="13553" max="13554" width="11.44140625" style="1" customWidth="1"/>
    <col min="13555" max="13556" width="13.21875" style="1" customWidth="1"/>
    <col min="13557" max="13802" width="9.21875" style="1"/>
    <col min="13803" max="13803" width="0" style="1" hidden="1" customWidth="1"/>
    <col min="13804" max="13804" width="25.5546875" style="1" customWidth="1"/>
    <col min="13805" max="13807" width="11.44140625" style="1" customWidth="1"/>
    <col min="13808" max="13808" width="13" style="1" customWidth="1"/>
    <col min="13809" max="13810" width="11.44140625" style="1" customWidth="1"/>
    <col min="13811" max="13812" width="13.21875" style="1" customWidth="1"/>
    <col min="13813" max="14058" width="9.21875" style="1"/>
    <col min="14059" max="14059" width="0" style="1" hidden="1" customWidth="1"/>
    <col min="14060" max="14060" width="25.5546875" style="1" customWidth="1"/>
    <col min="14061" max="14063" width="11.44140625" style="1" customWidth="1"/>
    <col min="14064" max="14064" width="13" style="1" customWidth="1"/>
    <col min="14065" max="14066" width="11.44140625" style="1" customWidth="1"/>
    <col min="14067" max="14068" width="13.21875" style="1" customWidth="1"/>
    <col min="14069" max="14314" width="9.21875" style="1"/>
    <col min="14315" max="14315" width="0" style="1" hidden="1" customWidth="1"/>
    <col min="14316" max="14316" width="25.5546875" style="1" customWidth="1"/>
    <col min="14317" max="14319" width="11.44140625" style="1" customWidth="1"/>
    <col min="14320" max="14320" width="13" style="1" customWidth="1"/>
    <col min="14321" max="14322" width="11.44140625" style="1" customWidth="1"/>
    <col min="14323" max="14324" width="13.21875" style="1" customWidth="1"/>
    <col min="14325" max="14570" width="9.21875" style="1"/>
    <col min="14571" max="14571" width="0" style="1" hidden="1" customWidth="1"/>
    <col min="14572" max="14572" width="25.5546875" style="1" customWidth="1"/>
    <col min="14573" max="14575" width="11.44140625" style="1" customWidth="1"/>
    <col min="14576" max="14576" width="13" style="1" customWidth="1"/>
    <col min="14577" max="14578" width="11.44140625" style="1" customWidth="1"/>
    <col min="14579" max="14580" width="13.21875" style="1" customWidth="1"/>
    <col min="14581" max="14826" width="9.21875" style="1"/>
    <col min="14827" max="14827" width="0" style="1" hidden="1" customWidth="1"/>
    <col min="14828" max="14828" width="25.5546875" style="1" customWidth="1"/>
    <col min="14829" max="14831" width="11.44140625" style="1" customWidth="1"/>
    <col min="14832" max="14832" width="13" style="1" customWidth="1"/>
    <col min="14833" max="14834" width="11.44140625" style="1" customWidth="1"/>
    <col min="14835" max="14836" width="13.21875" style="1" customWidth="1"/>
    <col min="14837" max="15082" width="9.21875" style="1"/>
    <col min="15083" max="15083" width="0" style="1" hidden="1" customWidth="1"/>
    <col min="15084" max="15084" width="25.5546875" style="1" customWidth="1"/>
    <col min="15085" max="15087" width="11.44140625" style="1" customWidth="1"/>
    <col min="15088" max="15088" width="13" style="1" customWidth="1"/>
    <col min="15089" max="15090" width="11.44140625" style="1" customWidth="1"/>
    <col min="15091" max="15092" width="13.21875" style="1" customWidth="1"/>
    <col min="15093" max="15338" width="9.21875" style="1"/>
    <col min="15339" max="15339" width="0" style="1" hidden="1" customWidth="1"/>
    <col min="15340" max="15340" width="25.5546875" style="1" customWidth="1"/>
    <col min="15341" max="15343" width="11.44140625" style="1" customWidth="1"/>
    <col min="15344" max="15344" width="13" style="1" customWidth="1"/>
    <col min="15345" max="15346" width="11.44140625" style="1" customWidth="1"/>
    <col min="15347" max="15348" width="13.21875" style="1" customWidth="1"/>
    <col min="15349" max="15594" width="9.21875" style="1"/>
    <col min="15595" max="15595" width="0" style="1" hidden="1" customWidth="1"/>
    <col min="15596" max="15596" width="25.5546875" style="1" customWidth="1"/>
    <col min="15597" max="15599" width="11.44140625" style="1" customWidth="1"/>
    <col min="15600" max="15600" width="13" style="1" customWidth="1"/>
    <col min="15601" max="15602" width="11.44140625" style="1" customWidth="1"/>
    <col min="15603" max="15604" width="13.21875" style="1" customWidth="1"/>
    <col min="15605" max="15850" width="9.21875" style="1"/>
    <col min="15851" max="15851" width="0" style="1" hidden="1" customWidth="1"/>
    <col min="15852" max="15852" width="25.5546875" style="1" customWidth="1"/>
    <col min="15853" max="15855" width="11.44140625" style="1" customWidth="1"/>
    <col min="15856" max="15856" width="13" style="1" customWidth="1"/>
    <col min="15857" max="15858" width="11.44140625" style="1" customWidth="1"/>
    <col min="15859" max="15860" width="13.21875" style="1" customWidth="1"/>
    <col min="15861" max="16106" width="9.21875" style="1"/>
    <col min="16107" max="16107" width="0" style="1" hidden="1" customWidth="1"/>
    <col min="16108" max="16108" width="25.5546875" style="1" customWidth="1"/>
    <col min="16109" max="16111" width="11.44140625" style="1" customWidth="1"/>
    <col min="16112" max="16112" width="13" style="1" customWidth="1"/>
    <col min="16113" max="16114" width="11.44140625" style="1" customWidth="1"/>
    <col min="16115" max="16116" width="13.21875" style="1" customWidth="1"/>
    <col min="16117" max="16358" width="9.21875" style="1"/>
    <col min="16359" max="16384" width="8.77734375" style="1" customWidth="1"/>
  </cols>
  <sheetData>
    <row r="1" spans="1:21" ht="13.8" thickBot="1" x14ac:dyDescent="0.3">
      <c r="A1" s="24" t="s">
        <v>89</v>
      </c>
      <c r="B1" s="25"/>
      <c r="C1" s="25"/>
      <c r="D1" s="27"/>
      <c r="L1" s="25"/>
      <c r="M1" s="25"/>
      <c r="N1" s="27"/>
    </row>
    <row r="2" spans="1:21" ht="13.2" x14ac:dyDescent="0.25">
      <c r="A2" s="31"/>
      <c r="B2" s="32"/>
      <c r="C2" s="32"/>
      <c r="D2" s="33"/>
      <c r="E2" s="44"/>
      <c r="F2" s="37"/>
      <c r="J2" s="37"/>
      <c r="K2" s="37"/>
      <c r="L2" s="34"/>
      <c r="M2" s="32"/>
      <c r="N2" s="27"/>
      <c r="O2" s="44"/>
    </row>
    <row r="3" spans="1:21" ht="13.2" x14ac:dyDescent="0.25">
      <c r="A3" s="31"/>
      <c r="B3" s="32"/>
      <c r="C3" s="32"/>
      <c r="D3" s="33"/>
      <c r="E3" s="44"/>
      <c r="F3" s="37"/>
      <c r="J3" s="37"/>
      <c r="K3" s="37"/>
      <c r="L3" s="34"/>
      <c r="M3" s="32"/>
      <c r="N3" s="27"/>
      <c r="O3" s="44"/>
    </row>
    <row r="4" spans="1:21" ht="13.2" x14ac:dyDescent="0.25">
      <c r="A4" s="31"/>
      <c r="B4" s="32"/>
      <c r="C4" s="32"/>
      <c r="D4" s="33"/>
      <c r="E4" s="44"/>
      <c r="F4" s="37"/>
      <c r="J4" s="37"/>
      <c r="K4" s="37"/>
      <c r="L4" s="34"/>
      <c r="M4" s="32"/>
      <c r="N4" s="27"/>
      <c r="O4" s="44"/>
    </row>
    <row r="5" spans="1:21" s="2" customFormat="1" ht="13.8" thickBot="1" x14ac:dyDescent="0.35">
      <c r="A5" s="164"/>
      <c r="B5" s="166" t="s">
        <v>54</v>
      </c>
      <c r="C5" s="167"/>
      <c r="D5" s="167"/>
      <c r="G5" s="166" t="s">
        <v>56</v>
      </c>
      <c r="H5" s="167"/>
      <c r="I5" s="167"/>
      <c r="L5" s="166" t="s">
        <v>55</v>
      </c>
      <c r="M5" s="167"/>
      <c r="N5" s="167"/>
      <c r="Q5" s="166" t="s">
        <v>62</v>
      </c>
      <c r="R5" s="167"/>
      <c r="S5" s="167"/>
    </row>
    <row r="6" spans="1:21" s="2" customFormat="1" ht="13.8" thickBot="1" x14ac:dyDescent="0.35">
      <c r="A6" s="165"/>
      <c r="B6" s="28" t="s">
        <v>66</v>
      </c>
      <c r="C6" s="29" t="s">
        <v>67</v>
      </c>
      <c r="D6" s="35" t="s">
        <v>53</v>
      </c>
      <c r="E6" s="2" t="s">
        <v>68</v>
      </c>
      <c r="G6" s="28" t="s">
        <v>64</v>
      </c>
      <c r="H6" s="29" t="s">
        <v>65</v>
      </c>
      <c r="I6" s="30" t="s">
        <v>53</v>
      </c>
      <c r="J6" s="2" t="s">
        <v>68</v>
      </c>
      <c r="L6" s="28" t="s">
        <v>64</v>
      </c>
      <c r="M6" s="29" t="s">
        <v>65</v>
      </c>
      <c r="N6" s="30" t="s">
        <v>53</v>
      </c>
      <c r="O6" s="2" t="s">
        <v>68</v>
      </c>
      <c r="Q6" s="28" t="s">
        <v>64</v>
      </c>
      <c r="R6" s="29" t="s">
        <v>65</v>
      </c>
      <c r="S6" s="30" t="s">
        <v>53</v>
      </c>
      <c r="T6" s="2" t="s">
        <v>68</v>
      </c>
    </row>
    <row r="7" spans="1:21" s="2" customFormat="1" ht="24" hidden="1" customHeight="1" x14ac:dyDescent="0.3">
      <c r="B7" s="3" t="s">
        <v>49</v>
      </c>
      <c r="C7" s="3" t="s">
        <v>49</v>
      </c>
      <c r="G7" s="3" t="s">
        <v>49</v>
      </c>
      <c r="H7" s="3" t="s">
        <v>49</v>
      </c>
      <c r="L7" s="3" t="s">
        <v>49</v>
      </c>
      <c r="M7" s="3" t="s">
        <v>49</v>
      </c>
      <c r="Q7" s="3" t="s">
        <v>49</v>
      </c>
      <c r="R7" s="3" t="s">
        <v>50</v>
      </c>
    </row>
    <row r="8" spans="1:21" s="2" customFormat="1" ht="24" hidden="1" customHeight="1" x14ac:dyDescent="0.3">
      <c r="B8" s="3" t="s">
        <v>47</v>
      </c>
      <c r="C8" s="4" t="s">
        <v>48</v>
      </c>
      <c r="G8" s="3" t="s">
        <v>47</v>
      </c>
      <c r="H8" s="4" t="s">
        <v>48</v>
      </c>
      <c r="L8" s="3" t="s">
        <v>47</v>
      </c>
      <c r="M8" s="4" t="s">
        <v>48</v>
      </c>
      <c r="Q8" s="3" t="s">
        <v>47</v>
      </c>
      <c r="R8" s="4" t="s">
        <v>48</v>
      </c>
    </row>
    <row r="9" spans="1:21" s="2" customFormat="1" ht="25.5" customHeight="1" x14ac:dyDescent="0.3">
      <c r="A9" s="5" t="s">
        <v>0</v>
      </c>
      <c r="B9" s="6">
        <f t="shared" ref="B9:C9" si="0">B10+B49</f>
        <v>505</v>
      </c>
      <c r="C9" s="6">
        <f t="shared" si="0"/>
        <v>87</v>
      </c>
      <c r="D9" s="8">
        <f t="shared" ref="D9:D56" si="1">SUM(B9:C9)</f>
        <v>592</v>
      </c>
      <c r="E9" s="45">
        <f>IF(D9=0,"-",ROUND((C9)/(D9),3))</f>
        <v>0.14699999999999999</v>
      </c>
      <c r="F9" s="38"/>
      <c r="G9" s="6">
        <f t="shared" ref="G9:H9" si="2">G10+G49</f>
        <v>7</v>
      </c>
      <c r="H9" s="6">
        <f t="shared" si="2"/>
        <v>5</v>
      </c>
      <c r="I9" s="8">
        <f t="shared" ref="I9:I56" si="3">SUM(G9:H9)</f>
        <v>12</v>
      </c>
      <c r="J9" s="38">
        <f>IF(I9=0,"-",ROUND((H9)/(I9),3))</f>
        <v>0.41699999999999998</v>
      </c>
      <c r="K9" s="38"/>
      <c r="L9" s="6">
        <f t="shared" ref="L9:M9" si="4">L10+L49</f>
        <v>107</v>
      </c>
      <c r="M9" s="6">
        <f t="shared" si="4"/>
        <v>98</v>
      </c>
      <c r="N9" s="8">
        <f t="shared" ref="N9:N56" si="5">SUM(L9:M9)</f>
        <v>205</v>
      </c>
      <c r="O9" s="45">
        <f>IF(N9=0,"-",ROUND((M9)/(N9),3))</f>
        <v>0.47799999999999998</v>
      </c>
      <c r="Q9" s="6">
        <f t="shared" ref="Q9:R37" si="6">B9+L9+G9</f>
        <v>619</v>
      </c>
      <c r="R9" s="6">
        <f t="shared" si="6"/>
        <v>190</v>
      </c>
      <c r="S9" s="41">
        <f t="shared" ref="S9:S56" si="7">SUM(Q9:R9)</f>
        <v>809</v>
      </c>
      <c r="T9" s="45">
        <f t="shared" ref="T9:T56" si="8">IF(S9=0,"-",ROUND((R9)/(S9),3))</f>
        <v>0.23499999999999999</v>
      </c>
      <c r="U9" s="38"/>
    </row>
    <row r="10" spans="1:21" s="5" customFormat="1" ht="26.25" customHeight="1" x14ac:dyDescent="0.3">
      <c r="A10" s="5" t="s">
        <v>41</v>
      </c>
      <c r="B10" s="9">
        <f t="shared" ref="B10:C10" si="9">SUM(B11:B48)</f>
        <v>184</v>
      </c>
      <c r="C10" s="9">
        <f t="shared" si="9"/>
        <v>41</v>
      </c>
      <c r="D10" s="41">
        <f t="shared" si="1"/>
        <v>225</v>
      </c>
      <c r="E10" s="45">
        <f t="shared" ref="E10:E56" si="10">IF(D10=0,"-",ROUND((C10)/(D10),3))</f>
        <v>0.182</v>
      </c>
      <c r="F10" s="38"/>
      <c r="G10" s="9">
        <f t="shared" ref="G10:H10" si="11">SUM(G11:G48)</f>
        <v>4</v>
      </c>
      <c r="H10" s="9">
        <f t="shared" si="11"/>
        <v>2</v>
      </c>
      <c r="I10" s="41">
        <f t="shared" si="3"/>
        <v>6</v>
      </c>
      <c r="J10" s="38">
        <f t="shared" ref="J10:J56" si="12">IF(I10=0,"-",ROUND((H10)/(I10),3))</f>
        <v>0.33300000000000002</v>
      </c>
      <c r="K10" s="38"/>
      <c r="L10" s="9">
        <f t="shared" ref="L10:M10" si="13">SUM(L11:L48)</f>
        <v>62</v>
      </c>
      <c r="M10" s="9">
        <f t="shared" si="13"/>
        <v>59</v>
      </c>
      <c r="N10" s="41">
        <f t="shared" si="5"/>
        <v>121</v>
      </c>
      <c r="O10" s="45">
        <f t="shared" ref="O10:O56" si="14">IF(N10=0,"-",ROUND((M10)/(N10),3))</f>
        <v>0.48799999999999999</v>
      </c>
      <c r="Q10" s="9">
        <f t="shared" si="6"/>
        <v>250</v>
      </c>
      <c r="R10" s="6">
        <f t="shared" si="6"/>
        <v>102</v>
      </c>
      <c r="S10" s="41">
        <f t="shared" si="7"/>
        <v>352</v>
      </c>
      <c r="T10" s="45">
        <f t="shared" si="8"/>
        <v>0.28999999999999998</v>
      </c>
      <c r="U10" s="38"/>
    </row>
    <row r="11" spans="1:21" s="2" customFormat="1" ht="14.4" x14ac:dyDescent="0.3">
      <c r="A11" s="2" t="s">
        <v>1</v>
      </c>
      <c r="B11" s="10">
        <v>16</v>
      </c>
      <c r="C11" s="10">
        <v>0</v>
      </c>
      <c r="D11" s="8">
        <f t="shared" si="1"/>
        <v>16</v>
      </c>
      <c r="E11" s="45">
        <f t="shared" si="10"/>
        <v>0</v>
      </c>
      <c r="F11" s="38"/>
      <c r="G11" s="10">
        <v>4</v>
      </c>
      <c r="H11" s="10">
        <v>2</v>
      </c>
      <c r="I11" s="8">
        <f t="shared" si="3"/>
        <v>6</v>
      </c>
      <c r="J11" s="38">
        <f t="shared" si="12"/>
        <v>0.33300000000000002</v>
      </c>
      <c r="K11" s="38"/>
      <c r="L11" s="10">
        <v>4</v>
      </c>
      <c r="M11" s="10">
        <v>12</v>
      </c>
      <c r="N11" s="8">
        <f t="shared" si="5"/>
        <v>16</v>
      </c>
      <c r="O11" s="45">
        <f t="shared" si="14"/>
        <v>0.75</v>
      </c>
      <c r="Q11" s="10">
        <f t="shared" si="6"/>
        <v>24</v>
      </c>
      <c r="R11" s="42">
        <f t="shared" si="6"/>
        <v>14</v>
      </c>
      <c r="S11" s="8">
        <f t="shared" si="7"/>
        <v>38</v>
      </c>
      <c r="T11" s="45">
        <f t="shared" si="8"/>
        <v>0.36799999999999999</v>
      </c>
      <c r="U11" s="38"/>
    </row>
    <row r="12" spans="1:21" s="2" customFormat="1" ht="14.4" x14ac:dyDescent="0.3">
      <c r="A12" s="2" t="s">
        <v>2</v>
      </c>
      <c r="B12" s="10">
        <v>0</v>
      </c>
      <c r="C12" s="10">
        <v>0</v>
      </c>
      <c r="D12" s="8">
        <f t="shared" si="1"/>
        <v>0</v>
      </c>
      <c r="E12" s="45" t="str">
        <f t="shared" si="10"/>
        <v>-</v>
      </c>
      <c r="F12" s="38"/>
      <c r="G12" s="10">
        <v>0</v>
      </c>
      <c r="H12" s="10">
        <v>0</v>
      </c>
      <c r="I12" s="8">
        <f t="shared" si="3"/>
        <v>0</v>
      </c>
      <c r="J12" s="38" t="str">
        <f t="shared" si="12"/>
        <v>-</v>
      </c>
      <c r="K12" s="38"/>
      <c r="L12" s="10">
        <v>1</v>
      </c>
      <c r="M12" s="10">
        <v>1</v>
      </c>
      <c r="N12" s="8">
        <f t="shared" si="5"/>
        <v>2</v>
      </c>
      <c r="O12" s="45">
        <f t="shared" si="14"/>
        <v>0.5</v>
      </c>
      <c r="Q12" s="10">
        <f t="shared" si="6"/>
        <v>1</v>
      </c>
      <c r="R12" s="42">
        <f t="shared" si="6"/>
        <v>1</v>
      </c>
      <c r="S12" s="8">
        <f t="shared" si="7"/>
        <v>2</v>
      </c>
      <c r="T12" s="45">
        <f t="shared" si="8"/>
        <v>0.5</v>
      </c>
      <c r="U12" s="38"/>
    </row>
    <row r="13" spans="1:21" s="2" customFormat="1" ht="13.5" customHeight="1" x14ac:dyDescent="0.3">
      <c r="A13" s="2" t="s">
        <v>3</v>
      </c>
      <c r="B13" s="10">
        <v>0</v>
      </c>
      <c r="C13" s="10">
        <v>0</v>
      </c>
      <c r="D13" s="8">
        <f t="shared" si="1"/>
        <v>0</v>
      </c>
      <c r="E13" s="45" t="str">
        <f t="shared" si="10"/>
        <v>-</v>
      </c>
      <c r="F13" s="38"/>
      <c r="G13" s="10">
        <v>0</v>
      </c>
      <c r="H13" s="10">
        <v>0</v>
      </c>
      <c r="I13" s="8">
        <f t="shared" si="3"/>
        <v>0</v>
      </c>
      <c r="J13" s="38" t="str">
        <f t="shared" si="12"/>
        <v>-</v>
      </c>
      <c r="K13" s="38"/>
      <c r="L13" s="10">
        <v>0</v>
      </c>
      <c r="M13" s="10">
        <v>2</v>
      </c>
      <c r="N13" s="8">
        <f t="shared" si="5"/>
        <v>2</v>
      </c>
      <c r="O13" s="45">
        <f t="shared" si="14"/>
        <v>1</v>
      </c>
      <c r="Q13" s="10">
        <f t="shared" si="6"/>
        <v>0</v>
      </c>
      <c r="R13" s="42">
        <f t="shared" si="6"/>
        <v>2</v>
      </c>
      <c r="S13" s="8">
        <f t="shared" si="7"/>
        <v>2</v>
      </c>
      <c r="T13" s="45">
        <f t="shared" si="8"/>
        <v>1</v>
      </c>
      <c r="U13" s="38"/>
    </row>
    <row r="14" spans="1:21" s="2" customFormat="1" ht="14.4" x14ac:dyDescent="0.3">
      <c r="A14" s="13" t="s">
        <v>4</v>
      </c>
      <c r="B14" s="10">
        <v>47</v>
      </c>
      <c r="C14" s="10">
        <v>8</v>
      </c>
      <c r="D14" s="8">
        <f t="shared" si="1"/>
        <v>55</v>
      </c>
      <c r="E14" s="45">
        <f t="shared" si="10"/>
        <v>0.14499999999999999</v>
      </c>
      <c r="F14" s="38"/>
      <c r="G14" s="10">
        <v>0</v>
      </c>
      <c r="H14" s="10">
        <v>0</v>
      </c>
      <c r="I14" s="8">
        <f t="shared" si="3"/>
        <v>0</v>
      </c>
      <c r="J14" s="38" t="str">
        <f t="shared" si="12"/>
        <v>-</v>
      </c>
      <c r="K14" s="38"/>
      <c r="L14" s="10">
        <v>4</v>
      </c>
      <c r="M14" s="10">
        <v>2</v>
      </c>
      <c r="N14" s="8">
        <f t="shared" si="5"/>
        <v>6</v>
      </c>
      <c r="O14" s="45">
        <f t="shared" si="14"/>
        <v>0.33300000000000002</v>
      </c>
      <c r="Q14" s="10">
        <f t="shared" si="6"/>
        <v>51</v>
      </c>
      <c r="R14" s="42">
        <f t="shared" si="6"/>
        <v>10</v>
      </c>
      <c r="S14" s="8">
        <f t="shared" si="7"/>
        <v>61</v>
      </c>
      <c r="T14" s="45">
        <f t="shared" si="8"/>
        <v>0.16400000000000001</v>
      </c>
      <c r="U14" s="38"/>
    </row>
    <row r="15" spans="1:21" s="2" customFormat="1" ht="14.4" x14ac:dyDescent="0.3">
      <c r="A15" s="2" t="s">
        <v>5</v>
      </c>
      <c r="B15" s="10">
        <v>0</v>
      </c>
      <c r="C15" s="10">
        <v>0</v>
      </c>
      <c r="D15" s="8">
        <f t="shared" si="1"/>
        <v>0</v>
      </c>
      <c r="E15" s="45" t="str">
        <f t="shared" si="10"/>
        <v>-</v>
      </c>
      <c r="F15" s="38"/>
      <c r="G15" s="10">
        <v>0</v>
      </c>
      <c r="H15" s="10">
        <v>0</v>
      </c>
      <c r="I15" s="8">
        <f t="shared" si="3"/>
        <v>0</v>
      </c>
      <c r="J15" s="38" t="str">
        <f t="shared" si="12"/>
        <v>-</v>
      </c>
      <c r="K15" s="38"/>
      <c r="L15" s="10">
        <v>4</v>
      </c>
      <c r="M15" s="10">
        <v>0</v>
      </c>
      <c r="N15" s="8">
        <f t="shared" si="5"/>
        <v>4</v>
      </c>
      <c r="O15" s="45">
        <f t="shared" si="14"/>
        <v>0</v>
      </c>
      <c r="Q15" s="10">
        <f t="shared" si="6"/>
        <v>4</v>
      </c>
      <c r="R15" s="42">
        <f t="shared" si="6"/>
        <v>0</v>
      </c>
      <c r="S15" s="8">
        <f t="shared" si="7"/>
        <v>4</v>
      </c>
      <c r="T15" s="45">
        <f t="shared" si="8"/>
        <v>0</v>
      </c>
      <c r="U15" s="38"/>
    </row>
    <row r="16" spans="1:21" s="2" customFormat="1" ht="14.4" x14ac:dyDescent="0.3">
      <c r="A16" s="2" t="s">
        <v>6</v>
      </c>
      <c r="B16" s="10">
        <v>9</v>
      </c>
      <c r="C16" s="10">
        <v>2</v>
      </c>
      <c r="D16" s="8">
        <f t="shared" si="1"/>
        <v>11</v>
      </c>
      <c r="E16" s="45">
        <f t="shared" si="10"/>
        <v>0.182</v>
      </c>
      <c r="F16" s="38"/>
      <c r="G16" s="10">
        <v>0</v>
      </c>
      <c r="H16" s="10">
        <v>0</v>
      </c>
      <c r="I16" s="8">
        <f t="shared" si="3"/>
        <v>0</v>
      </c>
      <c r="J16" s="38" t="str">
        <f t="shared" si="12"/>
        <v>-</v>
      </c>
      <c r="K16" s="38"/>
      <c r="L16" s="10">
        <v>1</v>
      </c>
      <c r="M16" s="10">
        <v>0</v>
      </c>
      <c r="N16" s="8">
        <f t="shared" si="5"/>
        <v>1</v>
      </c>
      <c r="O16" s="45">
        <f t="shared" si="14"/>
        <v>0</v>
      </c>
      <c r="Q16" s="10">
        <f t="shared" si="6"/>
        <v>10</v>
      </c>
      <c r="R16" s="42">
        <f t="shared" si="6"/>
        <v>2</v>
      </c>
      <c r="S16" s="8">
        <f t="shared" si="7"/>
        <v>12</v>
      </c>
      <c r="T16" s="45">
        <f t="shared" si="8"/>
        <v>0.16700000000000001</v>
      </c>
      <c r="U16" s="38"/>
    </row>
    <row r="17" spans="1:21" s="2" customFormat="1" ht="14.4" x14ac:dyDescent="0.3">
      <c r="A17" s="2" t="s">
        <v>7</v>
      </c>
      <c r="B17" s="10">
        <v>0</v>
      </c>
      <c r="C17" s="10">
        <v>0</v>
      </c>
      <c r="D17" s="8">
        <f t="shared" si="1"/>
        <v>0</v>
      </c>
      <c r="E17" s="45" t="str">
        <f t="shared" si="10"/>
        <v>-</v>
      </c>
      <c r="F17" s="38"/>
      <c r="G17" s="10">
        <v>0</v>
      </c>
      <c r="H17" s="10">
        <v>0</v>
      </c>
      <c r="I17" s="8">
        <f t="shared" si="3"/>
        <v>0</v>
      </c>
      <c r="J17" s="38" t="str">
        <f t="shared" si="12"/>
        <v>-</v>
      </c>
      <c r="K17" s="38"/>
      <c r="L17" s="10">
        <v>0</v>
      </c>
      <c r="M17" s="10">
        <v>0</v>
      </c>
      <c r="N17" s="8">
        <f t="shared" si="5"/>
        <v>0</v>
      </c>
      <c r="O17" s="45" t="str">
        <f t="shared" si="14"/>
        <v>-</v>
      </c>
      <c r="Q17" s="10">
        <f t="shared" si="6"/>
        <v>0</v>
      </c>
      <c r="R17" s="42">
        <f t="shared" si="6"/>
        <v>0</v>
      </c>
      <c r="S17" s="8">
        <f t="shared" si="7"/>
        <v>0</v>
      </c>
      <c r="T17" s="45" t="str">
        <f t="shared" si="8"/>
        <v>-</v>
      </c>
      <c r="U17" s="38"/>
    </row>
    <row r="18" spans="1:21" s="2" customFormat="1" ht="14.4" x14ac:dyDescent="0.3">
      <c r="A18" s="2" t="s">
        <v>8</v>
      </c>
      <c r="B18" s="10">
        <v>5</v>
      </c>
      <c r="C18" s="10">
        <v>1</v>
      </c>
      <c r="D18" s="8">
        <f t="shared" si="1"/>
        <v>6</v>
      </c>
      <c r="E18" s="45">
        <f t="shared" si="10"/>
        <v>0.16700000000000001</v>
      </c>
      <c r="F18" s="38"/>
      <c r="G18" s="10">
        <v>0</v>
      </c>
      <c r="H18" s="10">
        <v>0</v>
      </c>
      <c r="I18" s="8">
        <f t="shared" si="3"/>
        <v>0</v>
      </c>
      <c r="J18" s="38" t="str">
        <f t="shared" si="12"/>
        <v>-</v>
      </c>
      <c r="K18" s="38"/>
      <c r="L18" s="10">
        <v>4</v>
      </c>
      <c r="M18" s="10">
        <v>1</v>
      </c>
      <c r="N18" s="8">
        <f t="shared" si="5"/>
        <v>5</v>
      </c>
      <c r="O18" s="45">
        <f t="shared" si="14"/>
        <v>0.2</v>
      </c>
      <c r="Q18" s="10">
        <f t="shared" si="6"/>
        <v>9</v>
      </c>
      <c r="R18" s="42">
        <f t="shared" si="6"/>
        <v>2</v>
      </c>
      <c r="S18" s="8">
        <f t="shared" si="7"/>
        <v>11</v>
      </c>
      <c r="T18" s="45">
        <f t="shared" si="8"/>
        <v>0.182</v>
      </c>
      <c r="U18" s="38"/>
    </row>
    <row r="19" spans="1:21" s="2" customFormat="1" ht="14.4" x14ac:dyDescent="0.3">
      <c r="A19" s="2" t="s">
        <v>9</v>
      </c>
      <c r="B19" s="10">
        <v>5</v>
      </c>
      <c r="C19" s="10">
        <v>2</v>
      </c>
      <c r="D19" s="8">
        <f t="shared" si="1"/>
        <v>7</v>
      </c>
      <c r="E19" s="45">
        <f t="shared" si="10"/>
        <v>0.28599999999999998</v>
      </c>
      <c r="F19" s="38"/>
      <c r="G19" s="10">
        <v>0</v>
      </c>
      <c r="H19" s="10">
        <v>0</v>
      </c>
      <c r="I19" s="8">
        <f t="shared" si="3"/>
        <v>0</v>
      </c>
      <c r="J19" s="38" t="str">
        <f t="shared" si="12"/>
        <v>-</v>
      </c>
      <c r="K19" s="38"/>
      <c r="L19" s="10">
        <v>0</v>
      </c>
      <c r="M19" s="10">
        <v>0</v>
      </c>
      <c r="N19" s="8">
        <f t="shared" si="5"/>
        <v>0</v>
      </c>
      <c r="O19" s="45" t="str">
        <f t="shared" si="14"/>
        <v>-</v>
      </c>
      <c r="Q19" s="10">
        <f t="shared" si="6"/>
        <v>5</v>
      </c>
      <c r="R19" s="42">
        <f t="shared" si="6"/>
        <v>2</v>
      </c>
      <c r="S19" s="8">
        <f t="shared" si="7"/>
        <v>7</v>
      </c>
      <c r="T19" s="45">
        <f t="shared" si="8"/>
        <v>0.28599999999999998</v>
      </c>
      <c r="U19" s="38"/>
    </row>
    <row r="20" spans="1:21" s="2" customFormat="1" ht="14.4" x14ac:dyDescent="0.3">
      <c r="A20" s="2" t="s">
        <v>10</v>
      </c>
      <c r="B20" s="10">
        <v>0</v>
      </c>
      <c r="C20" s="10">
        <v>0</v>
      </c>
      <c r="D20" s="8">
        <f t="shared" si="1"/>
        <v>0</v>
      </c>
      <c r="E20" s="45" t="str">
        <f t="shared" si="10"/>
        <v>-</v>
      </c>
      <c r="F20" s="38"/>
      <c r="G20" s="10">
        <v>0</v>
      </c>
      <c r="H20" s="10">
        <v>0</v>
      </c>
      <c r="I20" s="8">
        <f t="shared" si="3"/>
        <v>0</v>
      </c>
      <c r="J20" s="38" t="str">
        <f t="shared" si="12"/>
        <v>-</v>
      </c>
      <c r="K20" s="38"/>
      <c r="L20" s="10">
        <v>0</v>
      </c>
      <c r="M20" s="10">
        <v>0</v>
      </c>
      <c r="N20" s="8">
        <f t="shared" si="5"/>
        <v>0</v>
      </c>
      <c r="O20" s="45" t="str">
        <f t="shared" si="14"/>
        <v>-</v>
      </c>
      <c r="Q20" s="10">
        <f t="shared" si="6"/>
        <v>0</v>
      </c>
      <c r="R20" s="42">
        <f t="shared" si="6"/>
        <v>0</v>
      </c>
      <c r="S20" s="8">
        <f t="shared" si="7"/>
        <v>0</v>
      </c>
      <c r="T20" s="45" t="str">
        <f t="shared" si="8"/>
        <v>-</v>
      </c>
      <c r="U20" s="38"/>
    </row>
    <row r="21" spans="1:21" s="2" customFormat="1" ht="14.4" x14ac:dyDescent="0.3">
      <c r="A21" s="11" t="s">
        <v>42</v>
      </c>
      <c r="B21" s="10">
        <v>9</v>
      </c>
      <c r="C21" s="10">
        <v>5</v>
      </c>
      <c r="D21" s="8">
        <f t="shared" si="1"/>
        <v>14</v>
      </c>
      <c r="E21" s="45">
        <f t="shared" si="10"/>
        <v>0.35699999999999998</v>
      </c>
      <c r="F21" s="38"/>
      <c r="G21" s="10">
        <v>0</v>
      </c>
      <c r="H21" s="10">
        <v>0</v>
      </c>
      <c r="I21" s="8">
        <f t="shared" si="3"/>
        <v>0</v>
      </c>
      <c r="J21" s="38" t="str">
        <f t="shared" si="12"/>
        <v>-</v>
      </c>
      <c r="K21" s="38"/>
      <c r="L21" s="10">
        <v>5</v>
      </c>
      <c r="M21" s="10">
        <v>3</v>
      </c>
      <c r="N21" s="8">
        <f t="shared" si="5"/>
        <v>8</v>
      </c>
      <c r="O21" s="45">
        <f t="shared" si="14"/>
        <v>0.375</v>
      </c>
      <c r="Q21" s="10">
        <f t="shared" si="6"/>
        <v>14</v>
      </c>
      <c r="R21" s="42">
        <f t="shared" si="6"/>
        <v>8</v>
      </c>
      <c r="S21" s="8">
        <f t="shared" si="7"/>
        <v>22</v>
      </c>
      <c r="T21" s="45">
        <f t="shared" si="8"/>
        <v>0.36399999999999999</v>
      </c>
      <c r="U21" s="38"/>
    </row>
    <row r="22" spans="1:21" s="2" customFormat="1" ht="14.4" x14ac:dyDescent="0.3">
      <c r="A22" s="11" t="s">
        <v>51</v>
      </c>
      <c r="B22" s="10">
        <v>0</v>
      </c>
      <c r="C22" s="10">
        <v>0</v>
      </c>
      <c r="D22" s="8">
        <f t="shared" si="1"/>
        <v>0</v>
      </c>
      <c r="E22" s="45" t="str">
        <f t="shared" si="10"/>
        <v>-</v>
      </c>
      <c r="F22" s="38"/>
      <c r="G22" s="10">
        <v>0</v>
      </c>
      <c r="H22" s="10">
        <v>0</v>
      </c>
      <c r="I22" s="8">
        <f t="shared" si="3"/>
        <v>0</v>
      </c>
      <c r="J22" s="38" t="str">
        <f t="shared" si="12"/>
        <v>-</v>
      </c>
      <c r="K22" s="38"/>
      <c r="L22" s="10">
        <v>1</v>
      </c>
      <c r="M22" s="10">
        <v>1</v>
      </c>
      <c r="N22" s="8">
        <f t="shared" si="5"/>
        <v>2</v>
      </c>
      <c r="O22" s="45">
        <f t="shared" si="14"/>
        <v>0.5</v>
      </c>
      <c r="Q22" s="10">
        <f t="shared" si="6"/>
        <v>1</v>
      </c>
      <c r="R22" s="42">
        <f t="shared" si="6"/>
        <v>1</v>
      </c>
      <c r="S22" s="8">
        <f t="shared" si="7"/>
        <v>2</v>
      </c>
      <c r="T22" s="45">
        <f t="shared" si="8"/>
        <v>0.5</v>
      </c>
      <c r="U22" s="38"/>
    </row>
    <row r="23" spans="1:21" s="2" customFormat="1" ht="14.4" x14ac:dyDescent="0.3">
      <c r="A23" s="2" t="s">
        <v>11</v>
      </c>
      <c r="B23" s="10">
        <v>6</v>
      </c>
      <c r="C23" s="10">
        <v>6</v>
      </c>
      <c r="D23" s="8">
        <f t="shared" si="1"/>
        <v>12</v>
      </c>
      <c r="E23" s="45">
        <f t="shared" si="10"/>
        <v>0.5</v>
      </c>
      <c r="F23" s="38"/>
      <c r="G23" s="10">
        <v>0</v>
      </c>
      <c r="H23" s="10">
        <v>0</v>
      </c>
      <c r="I23" s="8">
        <f t="shared" si="3"/>
        <v>0</v>
      </c>
      <c r="J23" s="38" t="str">
        <f t="shared" si="12"/>
        <v>-</v>
      </c>
      <c r="K23" s="38"/>
      <c r="L23" s="10">
        <v>3</v>
      </c>
      <c r="M23" s="10">
        <v>2</v>
      </c>
      <c r="N23" s="8">
        <f t="shared" si="5"/>
        <v>5</v>
      </c>
      <c r="O23" s="45">
        <f t="shared" si="14"/>
        <v>0.4</v>
      </c>
      <c r="Q23" s="10">
        <f t="shared" si="6"/>
        <v>9</v>
      </c>
      <c r="R23" s="42">
        <f t="shared" si="6"/>
        <v>8</v>
      </c>
      <c r="S23" s="8">
        <f t="shared" si="7"/>
        <v>17</v>
      </c>
      <c r="T23" s="45">
        <f t="shared" si="8"/>
        <v>0.47099999999999997</v>
      </c>
      <c r="U23" s="38"/>
    </row>
    <row r="24" spans="1:21" s="2" customFormat="1" ht="14.4" x14ac:dyDescent="0.3">
      <c r="A24" s="2" t="s">
        <v>12</v>
      </c>
      <c r="B24" s="10">
        <v>0</v>
      </c>
      <c r="C24" s="10">
        <v>0</v>
      </c>
      <c r="D24" s="8">
        <f t="shared" si="1"/>
        <v>0</v>
      </c>
      <c r="E24" s="45" t="str">
        <f t="shared" si="10"/>
        <v>-</v>
      </c>
      <c r="F24" s="38"/>
      <c r="G24" s="10">
        <v>0</v>
      </c>
      <c r="H24" s="10">
        <v>0</v>
      </c>
      <c r="I24" s="8">
        <f t="shared" si="3"/>
        <v>0</v>
      </c>
      <c r="J24" s="38" t="str">
        <f t="shared" si="12"/>
        <v>-</v>
      </c>
      <c r="K24" s="38"/>
      <c r="L24" s="10">
        <v>0</v>
      </c>
      <c r="M24" s="10">
        <v>2</v>
      </c>
      <c r="N24" s="8">
        <f t="shared" si="5"/>
        <v>2</v>
      </c>
      <c r="O24" s="45">
        <f t="shared" si="14"/>
        <v>1</v>
      </c>
      <c r="Q24" s="10">
        <f t="shared" si="6"/>
        <v>0</v>
      </c>
      <c r="R24" s="42">
        <f t="shared" si="6"/>
        <v>2</v>
      </c>
      <c r="S24" s="8">
        <f t="shared" si="7"/>
        <v>2</v>
      </c>
      <c r="T24" s="45">
        <f t="shared" si="8"/>
        <v>1</v>
      </c>
      <c r="U24" s="38"/>
    </row>
    <row r="25" spans="1:21" s="2" customFormat="1" ht="14.4" x14ac:dyDescent="0.3">
      <c r="A25" s="2" t="s">
        <v>13</v>
      </c>
      <c r="B25" s="10">
        <v>11</v>
      </c>
      <c r="C25" s="10">
        <v>1</v>
      </c>
      <c r="D25" s="8">
        <f t="shared" si="1"/>
        <v>12</v>
      </c>
      <c r="E25" s="45">
        <f t="shared" si="10"/>
        <v>8.3000000000000004E-2</v>
      </c>
      <c r="F25" s="38"/>
      <c r="G25" s="10">
        <v>0</v>
      </c>
      <c r="H25" s="10">
        <v>0</v>
      </c>
      <c r="I25" s="8">
        <f t="shared" si="3"/>
        <v>0</v>
      </c>
      <c r="J25" s="38" t="str">
        <f t="shared" si="12"/>
        <v>-</v>
      </c>
      <c r="K25" s="38"/>
      <c r="L25" s="10">
        <v>3</v>
      </c>
      <c r="M25" s="10">
        <v>2</v>
      </c>
      <c r="N25" s="8">
        <f t="shared" si="5"/>
        <v>5</v>
      </c>
      <c r="O25" s="45">
        <f t="shared" si="14"/>
        <v>0.4</v>
      </c>
      <c r="Q25" s="10">
        <f t="shared" si="6"/>
        <v>14</v>
      </c>
      <c r="R25" s="42">
        <f t="shared" si="6"/>
        <v>3</v>
      </c>
      <c r="S25" s="8">
        <f t="shared" si="7"/>
        <v>17</v>
      </c>
      <c r="T25" s="45">
        <f t="shared" si="8"/>
        <v>0.17599999999999999</v>
      </c>
      <c r="U25" s="38"/>
    </row>
    <row r="26" spans="1:21" s="2" customFormat="1" ht="14.4" x14ac:dyDescent="0.3">
      <c r="A26" s="2" t="s">
        <v>14</v>
      </c>
      <c r="B26" s="10">
        <v>0</v>
      </c>
      <c r="C26" s="10">
        <v>0</v>
      </c>
      <c r="D26" s="8">
        <f t="shared" si="1"/>
        <v>0</v>
      </c>
      <c r="E26" s="45" t="str">
        <f t="shared" si="10"/>
        <v>-</v>
      </c>
      <c r="F26" s="38"/>
      <c r="G26" s="10">
        <v>0</v>
      </c>
      <c r="H26" s="10">
        <v>0</v>
      </c>
      <c r="I26" s="8">
        <f t="shared" si="3"/>
        <v>0</v>
      </c>
      <c r="J26" s="38" t="str">
        <f t="shared" si="12"/>
        <v>-</v>
      </c>
      <c r="K26" s="38"/>
      <c r="L26" s="10">
        <v>0</v>
      </c>
      <c r="M26" s="10">
        <v>1</v>
      </c>
      <c r="N26" s="8">
        <f t="shared" si="5"/>
        <v>1</v>
      </c>
      <c r="O26" s="45">
        <f t="shared" si="14"/>
        <v>1</v>
      </c>
      <c r="Q26" s="10">
        <f t="shared" si="6"/>
        <v>0</v>
      </c>
      <c r="R26" s="42">
        <f t="shared" si="6"/>
        <v>1</v>
      </c>
      <c r="S26" s="8">
        <f t="shared" si="7"/>
        <v>1</v>
      </c>
      <c r="T26" s="45">
        <f t="shared" si="8"/>
        <v>1</v>
      </c>
      <c r="U26" s="38"/>
    </row>
    <row r="27" spans="1:21" s="2" customFormat="1" ht="14.4" x14ac:dyDescent="0.3">
      <c r="A27" s="2" t="s">
        <v>17</v>
      </c>
      <c r="B27" s="10">
        <v>0</v>
      </c>
      <c r="C27" s="10">
        <v>0</v>
      </c>
      <c r="D27" s="8">
        <f t="shared" ref="D27:D28" si="15">SUM(B27:C27)</f>
        <v>0</v>
      </c>
      <c r="E27" s="45" t="str">
        <f t="shared" si="10"/>
        <v>-</v>
      </c>
      <c r="F27" s="38"/>
      <c r="G27" s="10">
        <v>0</v>
      </c>
      <c r="H27" s="10">
        <v>0</v>
      </c>
      <c r="I27" s="8">
        <f t="shared" si="3"/>
        <v>0</v>
      </c>
      <c r="J27" s="38" t="str">
        <f t="shared" si="12"/>
        <v>-</v>
      </c>
      <c r="K27" s="38"/>
      <c r="L27" s="10">
        <v>1</v>
      </c>
      <c r="M27" s="10">
        <v>0</v>
      </c>
      <c r="N27" s="8">
        <f t="shared" si="5"/>
        <v>1</v>
      </c>
      <c r="O27" s="45">
        <f t="shared" si="14"/>
        <v>0</v>
      </c>
      <c r="Q27" s="10">
        <f t="shared" si="6"/>
        <v>1</v>
      </c>
      <c r="R27" s="42">
        <f t="shared" si="6"/>
        <v>0</v>
      </c>
      <c r="S27" s="8">
        <f t="shared" ref="S27:S28" si="16">SUM(Q27:R27)</f>
        <v>1</v>
      </c>
      <c r="T27" s="45">
        <f t="shared" si="8"/>
        <v>0</v>
      </c>
      <c r="U27" s="38"/>
    </row>
    <row r="28" spans="1:21" s="2" customFormat="1" ht="14.4" x14ac:dyDescent="0.3">
      <c r="A28" s="2" t="s">
        <v>43</v>
      </c>
      <c r="B28" s="10">
        <v>0</v>
      </c>
      <c r="C28" s="10">
        <v>0</v>
      </c>
      <c r="D28" s="8">
        <f t="shared" si="15"/>
        <v>0</v>
      </c>
      <c r="E28" s="45" t="str">
        <f t="shared" si="10"/>
        <v>-</v>
      </c>
      <c r="F28" s="38"/>
      <c r="G28" s="10">
        <v>0</v>
      </c>
      <c r="H28" s="10">
        <v>0</v>
      </c>
      <c r="I28" s="8">
        <f t="shared" si="3"/>
        <v>0</v>
      </c>
      <c r="J28" s="38" t="str">
        <f t="shared" si="12"/>
        <v>-</v>
      </c>
      <c r="K28" s="38"/>
      <c r="L28" s="10">
        <v>0</v>
      </c>
      <c r="M28" s="10">
        <v>0</v>
      </c>
      <c r="N28" s="8">
        <f t="shared" si="5"/>
        <v>0</v>
      </c>
      <c r="O28" s="45" t="str">
        <f t="shared" si="14"/>
        <v>-</v>
      </c>
      <c r="Q28" s="10">
        <f t="shared" si="6"/>
        <v>0</v>
      </c>
      <c r="R28" s="42">
        <f t="shared" si="6"/>
        <v>0</v>
      </c>
      <c r="S28" s="8">
        <f t="shared" si="16"/>
        <v>0</v>
      </c>
      <c r="T28" s="45" t="str">
        <f t="shared" si="8"/>
        <v>-</v>
      </c>
      <c r="U28" s="38"/>
    </row>
    <row r="29" spans="1:21" s="2" customFormat="1" ht="14.4" x14ac:dyDescent="0.3">
      <c r="A29" s="13" t="s">
        <v>18</v>
      </c>
      <c r="B29" s="10">
        <v>25</v>
      </c>
      <c r="C29" s="10">
        <v>4</v>
      </c>
      <c r="D29" s="8">
        <f t="shared" si="1"/>
        <v>29</v>
      </c>
      <c r="E29" s="45">
        <f t="shared" si="10"/>
        <v>0.13800000000000001</v>
      </c>
      <c r="F29" s="38"/>
      <c r="G29" s="10">
        <v>0</v>
      </c>
      <c r="H29" s="10">
        <v>0</v>
      </c>
      <c r="I29" s="8">
        <f t="shared" si="3"/>
        <v>0</v>
      </c>
      <c r="J29" s="38" t="str">
        <f t="shared" si="12"/>
        <v>-</v>
      </c>
      <c r="K29" s="38"/>
      <c r="L29" s="10">
        <v>1</v>
      </c>
      <c r="M29" s="10">
        <v>0</v>
      </c>
      <c r="N29" s="8">
        <f t="shared" si="5"/>
        <v>1</v>
      </c>
      <c r="O29" s="45">
        <f t="shared" si="14"/>
        <v>0</v>
      </c>
      <c r="Q29" s="10">
        <f t="shared" si="6"/>
        <v>26</v>
      </c>
      <c r="R29" s="42">
        <f t="shared" si="6"/>
        <v>4</v>
      </c>
      <c r="S29" s="8">
        <f t="shared" si="7"/>
        <v>30</v>
      </c>
      <c r="T29" s="45">
        <f t="shared" si="8"/>
        <v>0.13300000000000001</v>
      </c>
      <c r="U29" s="38"/>
    </row>
    <row r="30" spans="1:21" s="2" customFormat="1" ht="14.4" x14ac:dyDescent="0.3">
      <c r="A30" s="2" t="s">
        <v>19</v>
      </c>
      <c r="B30" s="10">
        <v>0</v>
      </c>
      <c r="C30" s="10">
        <v>0</v>
      </c>
      <c r="D30" s="8">
        <f t="shared" si="1"/>
        <v>0</v>
      </c>
      <c r="E30" s="45" t="str">
        <f t="shared" si="10"/>
        <v>-</v>
      </c>
      <c r="F30" s="38"/>
      <c r="G30" s="10">
        <v>0</v>
      </c>
      <c r="H30" s="10">
        <v>0</v>
      </c>
      <c r="I30" s="8">
        <f t="shared" si="3"/>
        <v>0</v>
      </c>
      <c r="J30" s="38" t="str">
        <f t="shared" si="12"/>
        <v>-</v>
      </c>
      <c r="K30" s="38"/>
      <c r="L30" s="10">
        <v>5</v>
      </c>
      <c r="M30" s="10">
        <v>16</v>
      </c>
      <c r="N30" s="8">
        <f t="shared" si="5"/>
        <v>21</v>
      </c>
      <c r="O30" s="45">
        <f t="shared" si="14"/>
        <v>0.76200000000000001</v>
      </c>
      <c r="Q30" s="10">
        <f t="shared" si="6"/>
        <v>5</v>
      </c>
      <c r="R30" s="42">
        <f t="shared" si="6"/>
        <v>16</v>
      </c>
      <c r="S30" s="8">
        <f t="shared" si="7"/>
        <v>21</v>
      </c>
      <c r="T30" s="45">
        <f t="shared" si="8"/>
        <v>0.76200000000000001</v>
      </c>
      <c r="U30" s="38"/>
    </row>
    <row r="31" spans="1:21" s="2" customFormat="1" ht="14.4" x14ac:dyDescent="0.3">
      <c r="A31" s="2" t="s">
        <v>44</v>
      </c>
      <c r="B31" s="10">
        <v>0</v>
      </c>
      <c r="C31" s="10">
        <v>0</v>
      </c>
      <c r="D31" s="8">
        <f t="shared" si="1"/>
        <v>0</v>
      </c>
      <c r="E31" s="45" t="str">
        <f t="shared" si="10"/>
        <v>-</v>
      </c>
      <c r="F31" s="38"/>
      <c r="G31" s="10">
        <v>0</v>
      </c>
      <c r="H31" s="10">
        <v>0</v>
      </c>
      <c r="I31" s="8">
        <f t="shared" si="3"/>
        <v>0</v>
      </c>
      <c r="J31" s="38" t="str">
        <f t="shared" si="12"/>
        <v>-</v>
      </c>
      <c r="K31" s="38"/>
      <c r="L31" s="10">
        <v>0</v>
      </c>
      <c r="M31" s="10">
        <v>0</v>
      </c>
      <c r="N31" s="8">
        <f t="shared" si="5"/>
        <v>0</v>
      </c>
      <c r="O31" s="45" t="str">
        <f t="shared" si="14"/>
        <v>-</v>
      </c>
      <c r="Q31" s="10">
        <f t="shared" si="6"/>
        <v>0</v>
      </c>
      <c r="R31" s="42">
        <f t="shared" si="6"/>
        <v>0</v>
      </c>
      <c r="S31" s="8">
        <f t="shared" si="7"/>
        <v>0</v>
      </c>
      <c r="T31" s="45" t="str">
        <f t="shared" si="8"/>
        <v>-</v>
      </c>
      <c r="U31" s="38"/>
    </row>
    <row r="32" spans="1:21" s="2" customFormat="1" ht="14.4" x14ac:dyDescent="0.3">
      <c r="A32" s="2" t="s">
        <v>21</v>
      </c>
      <c r="B32" s="10">
        <v>0</v>
      </c>
      <c r="C32" s="10">
        <v>0</v>
      </c>
      <c r="D32" s="8">
        <f t="shared" si="1"/>
        <v>0</v>
      </c>
      <c r="E32" s="45" t="str">
        <f t="shared" si="10"/>
        <v>-</v>
      </c>
      <c r="F32" s="38"/>
      <c r="G32" s="10">
        <v>0</v>
      </c>
      <c r="H32" s="10">
        <v>0</v>
      </c>
      <c r="I32" s="8">
        <f t="shared" si="3"/>
        <v>0</v>
      </c>
      <c r="J32" s="38" t="str">
        <f t="shared" si="12"/>
        <v>-</v>
      </c>
      <c r="K32" s="38"/>
      <c r="L32" s="10">
        <v>9</v>
      </c>
      <c r="M32" s="10">
        <v>5</v>
      </c>
      <c r="N32" s="8">
        <f t="shared" si="5"/>
        <v>14</v>
      </c>
      <c r="O32" s="45">
        <f t="shared" si="14"/>
        <v>0.35699999999999998</v>
      </c>
      <c r="Q32" s="10">
        <f t="shared" si="6"/>
        <v>9</v>
      </c>
      <c r="R32" s="42">
        <f t="shared" si="6"/>
        <v>5</v>
      </c>
      <c r="S32" s="8">
        <f t="shared" si="7"/>
        <v>14</v>
      </c>
      <c r="T32" s="45">
        <f t="shared" si="8"/>
        <v>0.35699999999999998</v>
      </c>
      <c r="U32" s="38"/>
    </row>
    <row r="33" spans="1:21" s="2" customFormat="1" ht="14.4" x14ac:dyDescent="0.3">
      <c r="A33" s="2" t="s">
        <v>22</v>
      </c>
      <c r="B33" s="10">
        <v>0</v>
      </c>
      <c r="C33" s="10">
        <v>0</v>
      </c>
      <c r="D33" s="8">
        <f t="shared" si="1"/>
        <v>0</v>
      </c>
      <c r="E33" s="45" t="str">
        <f t="shared" si="10"/>
        <v>-</v>
      </c>
      <c r="F33" s="38"/>
      <c r="G33" s="10">
        <v>0</v>
      </c>
      <c r="H33" s="10">
        <v>0</v>
      </c>
      <c r="I33" s="8">
        <f t="shared" si="3"/>
        <v>0</v>
      </c>
      <c r="J33" s="38" t="str">
        <f t="shared" si="12"/>
        <v>-</v>
      </c>
      <c r="K33" s="38"/>
      <c r="L33" s="10">
        <v>2</v>
      </c>
      <c r="M33" s="10">
        <v>4</v>
      </c>
      <c r="N33" s="8">
        <f t="shared" si="5"/>
        <v>6</v>
      </c>
      <c r="O33" s="45">
        <f t="shared" si="14"/>
        <v>0.66700000000000004</v>
      </c>
      <c r="Q33" s="10">
        <f t="shared" si="6"/>
        <v>2</v>
      </c>
      <c r="R33" s="42">
        <f t="shared" si="6"/>
        <v>4</v>
      </c>
      <c r="S33" s="8">
        <f t="shared" si="7"/>
        <v>6</v>
      </c>
      <c r="T33" s="45">
        <f t="shared" si="8"/>
        <v>0.66700000000000004</v>
      </c>
      <c r="U33" s="38"/>
    </row>
    <row r="34" spans="1:21" s="2" customFormat="1" ht="14.4" x14ac:dyDescent="0.3">
      <c r="A34" s="2" t="s">
        <v>23</v>
      </c>
      <c r="B34" s="10">
        <v>0</v>
      </c>
      <c r="C34" s="10">
        <v>0</v>
      </c>
      <c r="D34" s="8">
        <f t="shared" si="1"/>
        <v>0</v>
      </c>
      <c r="E34" s="45" t="str">
        <f t="shared" si="10"/>
        <v>-</v>
      </c>
      <c r="F34" s="38"/>
      <c r="G34" s="10">
        <v>0</v>
      </c>
      <c r="H34" s="10">
        <v>0</v>
      </c>
      <c r="I34" s="8">
        <f t="shared" si="3"/>
        <v>0</v>
      </c>
      <c r="J34" s="38" t="str">
        <f t="shared" si="12"/>
        <v>-</v>
      </c>
      <c r="K34" s="38"/>
      <c r="L34" s="10">
        <v>0</v>
      </c>
      <c r="M34" s="10">
        <v>2</v>
      </c>
      <c r="N34" s="8">
        <f t="shared" si="5"/>
        <v>2</v>
      </c>
      <c r="O34" s="45">
        <f t="shared" si="14"/>
        <v>1</v>
      </c>
      <c r="Q34" s="10">
        <f t="shared" si="6"/>
        <v>0</v>
      </c>
      <c r="R34" s="42">
        <f t="shared" si="6"/>
        <v>2</v>
      </c>
      <c r="S34" s="8">
        <f t="shared" si="7"/>
        <v>2</v>
      </c>
      <c r="T34" s="45">
        <f t="shared" si="8"/>
        <v>1</v>
      </c>
      <c r="U34" s="38"/>
    </row>
    <row r="35" spans="1:21" s="2" customFormat="1" ht="14.4" x14ac:dyDescent="0.3">
      <c r="A35" s="2" t="s">
        <v>24</v>
      </c>
      <c r="B35" s="10">
        <v>0</v>
      </c>
      <c r="C35" s="10">
        <v>0</v>
      </c>
      <c r="D35" s="8">
        <f t="shared" si="1"/>
        <v>0</v>
      </c>
      <c r="E35" s="45" t="str">
        <f t="shared" si="10"/>
        <v>-</v>
      </c>
      <c r="F35" s="38"/>
      <c r="G35" s="10">
        <v>0</v>
      </c>
      <c r="H35" s="10">
        <v>0</v>
      </c>
      <c r="I35" s="8">
        <f t="shared" si="3"/>
        <v>0</v>
      </c>
      <c r="J35" s="38" t="str">
        <f t="shared" si="12"/>
        <v>-</v>
      </c>
      <c r="K35" s="38"/>
      <c r="L35" s="10">
        <v>0</v>
      </c>
      <c r="M35" s="10">
        <v>0</v>
      </c>
      <c r="N35" s="8">
        <f t="shared" si="5"/>
        <v>0</v>
      </c>
      <c r="O35" s="45" t="str">
        <f t="shared" si="14"/>
        <v>-</v>
      </c>
      <c r="Q35" s="10">
        <f t="shared" si="6"/>
        <v>0</v>
      </c>
      <c r="R35" s="42">
        <f t="shared" si="6"/>
        <v>0</v>
      </c>
      <c r="S35" s="8">
        <f t="shared" si="7"/>
        <v>0</v>
      </c>
      <c r="T35" s="45" t="str">
        <f t="shared" si="8"/>
        <v>-</v>
      </c>
      <c r="U35" s="38"/>
    </row>
    <row r="36" spans="1:21" s="2" customFormat="1" ht="14.4" x14ac:dyDescent="0.3">
      <c r="A36" s="2" t="s">
        <v>26</v>
      </c>
      <c r="B36" s="10">
        <v>10</v>
      </c>
      <c r="C36" s="10">
        <v>4</v>
      </c>
      <c r="D36" s="8">
        <f t="shared" si="1"/>
        <v>14</v>
      </c>
      <c r="E36" s="45">
        <f t="shared" si="10"/>
        <v>0.28599999999999998</v>
      </c>
      <c r="F36" s="38"/>
      <c r="G36" s="10">
        <v>0</v>
      </c>
      <c r="H36" s="10">
        <v>0</v>
      </c>
      <c r="I36" s="8">
        <f t="shared" si="3"/>
        <v>0</v>
      </c>
      <c r="J36" s="38" t="str">
        <f t="shared" si="12"/>
        <v>-</v>
      </c>
      <c r="K36" s="38"/>
      <c r="L36" s="10">
        <v>0</v>
      </c>
      <c r="M36" s="10">
        <v>0</v>
      </c>
      <c r="N36" s="8">
        <f t="shared" si="5"/>
        <v>0</v>
      </c>
      <c r="O36" s="45" t="str">
        <f t="shared" si="14"/>
        <v>-</v>
      </c>
      <c r="Q36" s="10">
        <f t="shared" si="6"/>
        <v>10</v>
      </c>
      <c r="R36" s="42">
        <f t="shared" si="6"/>
        <v>4</v>
      </c>
      <c r="S36" s="8">
        <f t="shared" si="7"/>
        <v>14</v>
      </c>
      <c r="T36" s="45">
        <f t="shared" si="8"/>
        <v>0.28599999999999998</v>
      </c>
      <c r="U36" s="38"/>
    </row>
    <row r="37" spans="1:21" s="2" customFormat="1" ht="14.4" x14ac:dyDescent="0.3">
      <c r="A37" s="2" t="s">
        <v>27</v>
      </c>
      <c r="B37" s="10">
        <v>0</v>
      </c>
      <c r="C37" s="10">
        <v>0</v>
      </c>
      <c r="D37" s="8">
        <f t="shared" ref="D37" si="17">SUM(B37:C37)</f>
        <v>0</v>
      </c>
      <c r="E37" s="45" t="str">
        <f t="shared" si="10"/>
        <v>-</v>
      </c>
      <c r="F37" s="38"/>
      <c r="G37" s="10">
        <v>0</v>
      </c>
      <c r="H37" s="10">
        <v>0</v>
      </c>
      <c r="I37" s="8">
        <f t="shared" si="3"/>
        <v>0</v>
      </c>
      <c r="J37" s="45" t="str">
        <f t="shared" si="12"/>
        <v>-</v>
      </c>
      <c r="K37" s="38"/>
      <c r="L37" s="10">
        <v>0</v>
      </c>
      <c r="M37" s="10">
        <v>0</v>
      </c>
      <c r="N37" s="8">
        <f t="shared" ref="N37" si="18">SUM(L37:M37)</f>
        <v>0</v>
      </c>
      <c r="O37" s="45" t="str">
        <f t="shared" si="14"/>
        <v>-</v>
      </c>
      <c r="Q37" s="10">
        <f t="shared" si="6"/>
        <v>0</v>
      </c>
      <c r="R37" s="42">
        <f t="shared" si="6"/>
        <v>0</v>
      </c>
      <c r="S37" s="8">
        <f t="shared" si="7"/>
        <v>0</v>
      </c>
      <c r="T37" s="45" t="str">
        <f t="shared" si="8"/>
        <v>-</v>
      </c>
      <c r="U37" s="38"/>
    </row>
    <row r="38" spans="1:21" s="2" customFormat="1" ht="14.4" x14ac:dyDescent="0.3">
      <c r="A38" s="2" t="s">
        <v>28</v>
      </c>
      <c r="B38" s="10" t="s">
        <v>52</v>
      </c>
      <c r="C38" s="10" t="s">
        <v>52</v>
      </c>
      <c r="D38" s="17" t="s">
        <v>52</v>
      </c>
      <c r="E38" s="17" t="s">
        <v>52</v>
      </c>
      <c r="F38" s="38"/>
      <c r="G38" s="10" t="s">
        <v>52</v>
      </c>
      <c r="H38" s="10" t="s">
        <v>52</v>
      </c>
      <c r="I38" s="17" t="s">
        <v>52</v>
      </c>
      <c r="J38" s="17" t="s">
        <v>52</v>
      </c>
      <c r="K38" s="38"/>
      <c r="L38" s="10" t="s">
        <v>52</v>
      </c>
      <c r="M38" s="10" t="s">
        <v>52</v>
      </c>
      <c r="N38" s="17" t="s">
        <v>52</v>
      </c>
      <c r="O38" s="17" t="s">
        <v>52</v>
      </c>
      <c r="Q38" s="10" t="s">
        <v>52</v>
      </c>
      <c r="R38" s="10" t="s">
        <v>52</v>
      </c>
      <c r="S38" s="17" t="s">
        <v>52</v>
      </c>
      <c r="T38" s="17" t="s">
        <v>52</v>
      </c>
      <c r="U38" s="38" t="s">
        <v>57</v>
      </c>
    </row>
    <row r="39" spans="1:21" s="2" customFormat="1" ht="14.4" x14ac:dyDescent="0.3">
      <c r="A39" s="2" t="s">
        <v>29</v>
      </c>
      <c r="B39" s="10">
        <v>0</v>
      </c>
      <c r="C39" s="10">
        <v>0</v>
      </c>
      <c r="D39" s="8">
        <f t="shared" si="1"/>
        <v>0</v>
      </c>
      <c r="E39" s="45" t="str">
        <f t="shared" si="10"/>
        <v>-</v>
      </c>
      <c r="F39" s="38"/>
      <c r="G39" s="10">
        <v>0</v>
      </c>
      <c r="H39" s="10">
        <v>0</v>
      </c>
      <c r="I39" s="8">
        <f t="shared" si="3"/>
        <v>0</v>
      </c>
      <c r="J39" s="38" t="str">
        <f t="shared" si="12"/>
        <v>-</v>
      </c>
      <c r="K39" s="38"/>
      <c r="L39" s="10">
        <v>4</v>
      </c>
      <c r="M39" s="10">
        <v>0</v>
      </c>
      <c r="N39" s="8">
        <f t="shared" si="5"/>
        <v>4</v>
      </c>
      <c r="O39" s="45">
        <f t="shared" si="14"/>
        <v>0</v>
      </c>
      <c r="Q39" s="10">
        <f t="shared" ref="Q39:R56" si="19">B39+L39+G39</f>
        <v>4</v>
      </c>
      <c r="R39" s="42">
        <f t="shared" si="19"/>
        <v>0</v>
      </c>
      <c r="S39" s="8">
        <f t="shared" si="7"/>
        <v>4</v>
      </c>
      <c r="T39" s="45">
        <f t="shared" si="8"/>
        <v>0</v>
      </c>
      <c r="U39" s="38"/>
    </row>
    <row r="40" spans="1:21" s="2" customFormat="1" ht="14.4" x14ac:dyDescent="0.3">
      <c r="A40" s="2" t="s">
        <v>30</v>
      </c>
      <c r="B40" s="10">
        <v>6</v>
      </c>
      <c r="C40" s="10">
        <v>5</v>
      </c>
      <c r="D40" s="8">
        <f t="shared" si="1"/>
        <v>11</v>
      </c>
      <c r="E40" s="45">
        <f t="shared" si="10"/>
        <v>0.45500000000000002</v>
      </c>
      <c r="F40" s="38"/>
      <c r="G40" s="10">
        <v>0</v>
      </c>
      <c r="H40" s="10">
        <v>0</v>
      </c>
      <c r="I40" s="8">
        <f t="shared" si="3"/>
        <v>0</v>
      </c>
      <c r="J40" s="38" t="str">
        <f t="shared" si="12"/>
        <v>-</v>
      </c>
      <c r="K40" s="38"/>
      <c r="L40" s="10">
        <v>1</v>
      </c>
      <c r="M40" s="10">
        <v>0</v>
      </c>
      <c r="N40" s="8">
        <f t="shared" si="5"/>
        <v>1</v>
      </c>
      <c r="O40" s="45">
        <f t="shared" si="14"/>
        <v>0</v>
      </c>
      <c r="Q40" s="10">
        <f t="shared" si="19"/>
        <v>7</v>
      </c>
      <c r="R40" s="42">
        <f t="shared" si="19"/>
        <v>5</v>
      </c>
      <c r="S40" s="8">
        <f t="shared" si="7"/>
        <v>12</v>
      </c>
      <c r="T40" s="45">
        <f t="shared" si="8"/>
        <v>0.41699999999999998</v>
      </c>
      <c r="U40" s="38"/>
    </row>
    <row r="41" spans="1:21" s="2" customFormat="1" ht="14.4" x14ac:dyDescent="0.3">
      <c r="A41" s="2" t="s">
        <v>31</v>
      </c>
      <c r="B41" s="10">
        <v>0</v>
      </c>
      <c r="C41" s="10">
        <v>0</v>
      </c>
      <c r="D41" s="8">
        <f t="shared" si="1"/>
        <v>0</v>
      </c>
      <c r="E41" s="45" t="str">
        <f t="shared" si="10"/>
        <v>-</v>
      </c>
      <c r="F41" s="38"/>
      <c r="G41" s="10">
        <v>0</v>
      </c>
      <c r="H41" s="10">
        <v>0</v>
      </c>
      <c r="I41" s="8">
        <f t="shared" si="3"/>
        <v>0</v>
      </c>
      <c r="J41" s="38" t="str">
        <f t="shared" si="12"/>
        <v>-</v>
      </c>
      <c r="K41" s="38"/>
      <c r="L41" s="10">
        <v>0</v>
      </c>
      <c r="M41" s="10">
        <v>1</v>
      </c>
      <c r="N41" s="8">
        <f t="shared" si="5"/>
        <v>1</v>
      </c>
      <c r="O41" s="45">
        <f t="shared" si="14"/>
        <v>1</v>
      </c>
      <c r="Q41" s="10">
        <f t="shared" si="19"/>
        <v>0</v>
      </c>
      <c r="R41" s="42">
        <f t="shared" si="19"/>
        <v>1</v>
      </c>
      <c r="S41" s="8">
        <f t="shared" ref="S41:S43" si="20">SUM(Q41:R41)</f>
        <v>1</v>
      </c>
      <c r="T41" s="45">
        <f t="shared" si="8"/>
        <v>1</v>
      </c>
      <c r="U41" s="38"/>
    </row>
    <row r="42" spans="1:21" s="2" customFormat="1" ht="14.4" x14ac:dyDescent="0.3">
      <c r="A42" s="2" t="s">
        <v>32</v>
      </c>
      <c r="B42" s="10">
        <v>0</v>
      </c>
      <c r="C42" s="10">
        <v>0</v>
      </c>
      <c r="D42" s="8">
        <f t="shared" si="1"/>
        <v>0</v>
      </c>
      <c r="E42" s="45" t="str">
        <f t="shared" si="10"/>
        <v>-</v>
      </c>
      <c r="F42" s="38"/>
      <c r="G42" s="10">
        <v>0</v>
      </c>
      <c r="H42" s="10">
        <v>0</v>
      </c>
      <c r="I42" s="8">
        <f t="shared" si="3"/>
        <v>0</v>
      </c>
      <c r="J42" s="38" t="str">
        <f t="shared" si="12"/>
        <v>-</v>
      </c>
      <c r="K42" s="38"/>
      <c r="L42" s="10">
        <v>0</v>
      </c>
      <c r="M42" s="10">
        <v>0</v>
      </c>
      <c r="N42" s="8">
        <f t="shared" si="5"/>
        <v>0</v>
      </c>
      <c r="O42" s="45" t="str">
        <f t="shared" si="14"/>
        <v>-</v>
      </c>
      <c r="Q42" s="10">
        <f t="shared" si="19"/>
        <v>0</v>
      </c>
      <c r="R42" s="42">
        <f t="shared" si="19"/>
        <v>0</v>
      </c>
      <c r="S42" s="8">
        <f t="shared" si="20"/>
        <v>0</v>
      </c>
      <c r="T42" s="45" t="str">
        <f t="shared" si="8"/>
        <v>-</v>
      </c>
      <c r="U42" s="38"/>
    </row>
    <row r="43" spans="1:21" s="2" customFormat="1" ht="14.4" x14ac:dyDescent="0.3">
      <c r="A43" s="13" t="s">
        <v>34</v>
      </c>
      <c r="B43" s="10">
        <v>30</v>
      </c>
      <c r="C43" s="10">
        <v>3</v>
      </c>
      <c r="D43" s="8">
        <f t="shared" ref="D43" si="21">SUM(B43:C43)</f>
        <v>33</v>
      </c>
      <c r="E43" s="45">
        <f t="shared" si="10"/>
        <v>9.0999999999999998E-2</v>
      </c>
      <c r="F43" s="38"/>
      <c r="G43" s="10">
        <v>0</v>
      </c>
      <c r="H43" s="10">
        <v>0</v>
      </c>
      <c r="I43" s="8">
        <f t="shared" si="3"/>
        <v>0</v>
      </c>
      <c r="J43" s="38" t="str">
        <f t="shared" si="12"/>
        <v>-</v>
      </c>
      <c r="K43" s="38"/>
      <c r="L43" s="10">
        <v>3</v>
      </c>
      <c r="M43" s="10">
        <v>0</v>
      </c>
      <c r="N43" s="8">
        <f t="shared" si="5"/>
        <v>3</v>
      </c>
      <c r="O43" s="45">
        <f t="shared" si="14"/>
        <v>0</v>
      </c>
      <c r="Q43" s="10">
        <f t="shared" si="19"/>
        <v>33</v>
      </c>
      <c r="R43" s="42">
        <f t="shared" si="19"/>
        <v>3</v>
      </c>
      <c r="S43" s="8">
        <f t="shared" si="20"/>
        <v>36</v>
      </c>
      <c r="T43" s="45">
        <f t="shared" si="8"/>
        <v>8.3000000000000004E-2</v>
      </c>
      <c r="U43" s="38"/>
    </row>
    <row r="44" spans="1:21" s="2" customFormat="1" ht="14.4" x14ac:dyDescent="0.3">
      <c r="A44" s="2" t="s">
        <v>35</v>
      </c>
      <c r="B44" s="10">
        <v>5</v>
      </c>
      <c r="C44" s="10">
        <v>0</v>
      </c>
      <c r="D44" s="8">
        <f t="shared" si="1"/>
        <v>5</v>
      </c>
      <c r="E44" s="45">
        <f t="shared" si="10"/>
        <v>0</v>
      </c>
      <c r="F44" s="38"/>
      <c r="G44" s="10">
        <v>0</v>
      </c>
      <c r="H44" s="10">
        <v>0</v>
      </c>
      <c r="I44" s="8">
        <f t="shared" si="3"/>
        <v>0</v>
      </c>
      <c r="J44" s="38" t="str">
        <f t="shared" si="12"/>
        <v>-</v>
      </c>
      <c r="K44" s="38"/>
      <c r="L44" s="10">
        <v>3</v>
      </c>
      <c r="M44" s="10">
        <v>2</v>
      </c>
      <c r="N44" s="8">
        <f t="shared" si="5"/>
        <v>5</v>
      </c>
      <c r="O44" s="45">
        <f t="shared" si="14"/>
        <v>0.4</v>
      </c>
      <c r="Q44" s="10">
        <f t="shared" si="19"/>
        <v>8</v>
      </c>
      <c r="R44" s="42">
        <f t="shared" si="19"/>
        <v>2</v>
      </c>
      <c r="S44" s="8">
        <f t="shared" si="7"/>
        <v>10</v>
      </c>
      <c r="T44" s="45">
        <f t="shared" si="8"/>
        <v>0.2</v>
      </c>
      <c r="U44" s="38"/>
    </row>
    <row r="45" spans="1:21" s="2" customFormat="1" ht="14.4" x14ac:dyDescent="0.3">
      <c r="A45" s="2" t="s">
        <v>36</v>
      </c>
      <c r="B45" s="10">
        <v>0</v>
      </c>
      <c r="C45" s="10">
        <v>0</v>
      </c>
      <c r="D45" s="8">
        <f t="shared" si="1"/>
        <v>0</v>
      </c>
      <c r="E45" s="45" t="str">
        <f t="shared" si="10"/>
        <v>-</v>
      </c>
      <c r="F45" s="38"/>
      <c r="G45" s="10">
        <v>0</v>
      </c>
      <c r="H45" s="10">
        <v>0</v>
      </c>
      <c r="I45" s="8">
        <f t="shared" si="3"/>
        <v>0</v>
      </c>
      <c r="J45" s="38" t="str">
        <f t="shared" si="12"/>
        <v>-</v>
      </c>
      <c r="K45" s="38"/>
      <c r="L45" s="10">
        <v>1</v>
      </c>
      <c r="M45" s="10">
        <v>0</v>
      </c>
      <c r="N45" s="8">
        <f t="shared" si="5"/>
        <v>1</v>
      </c>
      <c r="O45" s="45">
        <f t="shared" si="14"/>
        <v>0</v>
      </c>
      <c r="Q45" s="10">
        <f t="shared" si="19"/>
        <v>1</v>
      </c>
      <c r="R45" s="42">
        <f t="shared" si="19"/>
        <v>0</v>
      </c>
      <c r="S45" s="8">
        <f t="shared" si="7"/>
        <v>1</v>
      </c>
      <c r="T45" s="45">
        <f t="shared" si="8"/>
        <v>0</v>
      </c>
      <c r="U45" s="38"/>
    </row>
    <row r="46" spans="1:21" s="2" customFormat="1" ht="14.4" x14ac:dyDescent="0.3">
      <c r="A46" s="2" t="s">
        <v>37</v>
      </c>
      <c r="B46" s="10">
        <v>0</v>
      </c>
      <c r="C46" s="10">
        <v>0</v>
      </c>
      <c r="D46" s="8">
        <f t="shared" si="1"/>
        <v>0</v>
      </c>
      <c r="E46" s="45" t="str">
        <f t="shared" si="10"/>
        <v>-</v>
      </c>
      <c r="F46" s="38"/>
      <c r="G46" s="10">
        <v>0</v>
      </c>
      <c r="H46" s="10">
        <v>0</v>
      </c>
      <c r="I46" s="8">
        <f t="shared" si="3"/>
        <v>0</v>
      </c>
      <c r="J46" s="38" t="str">
        <f t="shared" si="12"/>
        <v>-</v>
      </c>
      <c r="K46" s="38"/>
      <c r="L46" s="10">
        <v>0</v>
      </c>
      <c r="M46" s="10">
        <v>0</v>
      </c>
      <c r="N46" s="8">
        <f t="shared" si="5"/>
        <v>0</v>
      </c>
      <c r="O46" s="45" t="str">
        <f t="shared" si="14"/>
        <v>-</v>
      </c>
      <c r="Q46" s="10">
        <f t="shared" si="19"/>
        <v>0</v>
      </c>
      <c r="R46" s="42">
        <f t="shared" si="19"/>
        <v>0</v>
      </c>
      <c r="S46" s="8">
        <f t="shared" si="7"/>
        <v>0</v>
      </c>
      <c r="T46" s="45" t="str">
        <f t="shared" si="8"/>
        <v>-</v>
      </c>
      <c r="U46" s="38"/>
    </row>
    <row r="47" spans="1:21" s="2" customFormat="1" ht="14.4" x14ac:dyDescent="0.3">
      <c r="A47" s="2" t="s">
        <v>39</v>
      </c>
      <c r="B47" s="10">
        <v>0</v>
      </c>
      <c r="C47" s="10">
        <v>0</v>
      </c>
      <c r="D47" s="8">
        <f t="shared" si="1"/>
        <v>0</v>
      </c>
      <c r="E47" s="45" t="str">
        <f t="shared" si="10"/>
        <v>-</v>
      </c>
      <c r="F47" s="38"/>
      <c r="G47" s="10">
        <v>0</v>
      </c>
      <c r="H47" s="10">
        <v>0</v>
      </c>
      <c r="I47" s="8">
        <f t="shared" si="3"/>
        <v>0</v>
      </c>
      <c r="J47" s="38" t="str">
        <f t="shared" si="12"/>
        <v>-</v>
      </c>
      <c r="K47" s="38"/>
      <c r="L47" s="10">
        <v>2</v>
      </c>
      <c r="M47" s="10">
        <v>0</v>
      </c>
      <c r="N47" s="8">
        <f t="shared" si="5"/>
        <v>2</v>
      </c>
      <c r="O47" s="45">
        <f t="shared" si="14"/>
        <v>0</v>
      </c>
      <c r="Q47" s="10">
        <f t="shared" si="19"/>
        <v>2</v>
      </c>
      <c r="R47" s="42">
        <f t="shared" si="19"/>
        <v>0</v>
      </c>
      <c r="S47" s="8">
        <f t="shared" si="7"/>
        <v>2</v>
      </c>
      <c r="T47" s="45">
        <f t="shared" si="8"/>
        <v>0</v>
      </c>
      <c r="U47" s="38"/>
    </row>
    <row r="48" spans="1:21" s="2" customFormat="1" ht="14.4" x14ac:dyDescent="0.3">
      <c r="A48" s="2" t="s">
        <v>20</v>
      </c>
      <c r="B48" s="10">
        <v>0</v>
      </c>
      <c r="C48" s="10">
        <v>0</v>
      </c>
      <c r="D48" s="8">
        <f t="shared" si="1"/>
        <v>0</v>
      </c>
      <c r="E48" s="45" t="str">
        <f t="shared" si="10"/>
        <v>-</v>
      </c>
      <c r="F48" s="38"/>
      <c r="G48" s="10">
        <v>0</v>
      </c>
      <c r="H48" s="10">
        <v>0</v>
      </c>
      <c r="I48" s="8">
        <f t="shared" si="3"/>
        <v>0</v>
      </c>
      <c r="J48" s="38" t="str">
        <f t="shared" si="12"/>
        <v>-</v>
      </c>
      <c r="K48" s="38"/>
      <c r="L48" s="10">
        <v>0</v>
      </c>
      <c r="M48" s="10">
        <v>0</v>
      </c>
      <c r="N48" s="8">
        <f t="shared" si="5"/>
        <v>0</v>
      </c>
      <c r="O48" s="45" t="str">
        <f t="shared" si="14"/>
        <v>-</v>
      </c>
      <c r="Q48" s="10">
        <f t="shared" si="19"/>
        <v>0</v>
      </c>
      <c r="R48" s="42">
        <f t="shared" si="19"/>
        <v>0</v>
      </c>
      <c r="S48" s="8">
        <f t="shared" si="7"/>
        <v>0</v>
      </c>
      <c r="T48" s="45" t="str">
        <f t="shared" si="8"/>
        <v>-</v>
      </c>
      <c r="U48" s="38"/>
    </row>
    <row r="49" spans="1:21" s="5" customFormat="1" ht="26.25" customHeight="1" x14ac:dyDescent="0.3">
      <c r="A49" s="5" t="s">
        <v>45</v>
      </c>
      <c r="B49" s="9">
        <f>SUM(B50:B56)</f>
        <v>321</v>
      </c>
      <c r="C49" s="9">
        <f t="shared" ref="C49" si="22">SUM(C50:C56)</f>
        <v>46</v>
      </c>
      <c r="D49" s="41">
        <f t="shared" si="1"/>
        <v>367</v>
      </c>
      <c r="E49" s="45">
        <f t="shared" si="10"/>
        <v>0.125</v>
      </c>
      <c r="F49" s="38"/>
      <c r="G49" s="9">
        <f>SUM(G50:G56)</f>
        <v>3</v>
      </c>
      <c r="H49" s="9">
        <f t="shared" ref="H49" si="23">SUM(H50:H56)</f>
        <v>3</v>
      </c>
      <c r="I49" s="41">
        <f t="shared" si="3"/>
        <v>6</v>
      </c>
      <c r="J49" s="38">
        <f t="shared" si="12"/>
        <v>0.5</v>
      </c>
      <c r="K49" s="38"/>
      <c r="L49" s="9">
        <f>SUM(L50:L56)</f>
        <v>45</v>
      </c>
      <c r="M49" s="9">
        <f t="shared" ref="M49" si="24">SUM(M50:M56)</f>
        <v>39</v>
      </c>
      <c r="N49" s="41">
        <f t="shared" si="5"/>
        <v>84</v>
      </c>
      <c r="O49" s="45">
        <f t="shared" si="14"/>
        <v>0.46400000000000002</v>
      </c>
      <c r="Q49" s="9">
        <f t="shared" si="19"/>
        <v>369</v>
      </c>
      <c r="R49" s="6">
        <f t="shared" si="19"/>
        <v>88</v>
      </c>
      <c r="S49" s="41">
        <f t="shared" si="7"/>
        <v>457</v>
      </c>
      <c r="T49" s="45">
        <f t="shared" si="8"/>
        <v>0.193</v>
      </c>
      <c r="U49" s="38"/>
    </row>
    <row r="50" spans="1:21" s="2" customFormat="1" ht="14.4" x14ac:dyDescent="0.3">
      <c r="A50" s="13" t="s">
        <v>16</v>
      </c>
      <c r="B50" s="10">
        <v>138</v>
      </c>
      <c r="C50" s="10">
        <v>22</v>
      </c>
      <c r="D50" s="8">
        <f t="shared" si="1"/>
        <v>160</v>
      </c>
      <c r="E50" s="45">
        <f t="shared" si="10"/>
        <v>0.13800000000000001</v>
      </c>
      <c r="F50" s="38"/>
      <c r="G50" s="10">
        <v>0</v>
      </c>
      <c r="H50" s="10">
        <v>0</v>
      </c>
      <c r="I50" s="8">
        <f t="shared" si="3"/>
        <v>0</v>
      </c>
      <c r="J50" s="38" t="str">
        <f t="shared" si="12"/>
        <v>-</v>
      </c>
      <c r="K50" s="38"/>
      <c r="L50" s="10">
        <v>5</v>
      </c>
      <c r="M50" s="10">
        <v>15</v>
      </c>
      <c r="N50" s="8">
        <f t="shared" si="5"/>
        <v>20</v>
      </c>
      <c r="O50" s="45">
        <f t="shared" si="14"/>
        <v>0.75</v>
      </c>
      <c r="Q50" s="10">
        <f t="shared" si="19"/>
        <v>143</v>
      </c>
      <c r="R50" s="6">
        <f t="shared" si="19"/>
        <v>37</v>
      </c>
      <c r="S50" s="8">
        <f t="shared" si="7"/>
        <v>180</v>
      </c>
      <c r="T50" s="45">
        <f t="shared" si="8"/>
        <v>0.20599999999999999</v>
      </c>
      <c r="U50" s="38"/>
    </row>
    <row r="51" spans="1:21" s="2" customFormat="1" ht="14.25" customHeight="1" x14ac:dyDescent="0.3">
      <c r="A51" s="2" t="s">
        <v>25</v>
      </c>
      <c r="B51" s="10">
        <v>0</v>
      </c>
      <c r="C51" s="10">
        <v>0</v>
      </c>
      <c r="D51" s="8">
        <f t="shared" si="1"/>
        <v>0</v>
      </c>
      <c r="E51" s="45" t="str">
        <f t="shared" si="10"/>
        <v>-</v>
      </c>
      <c r="F51" s="38"/>
      <c r="G51" s="10">
        <v>0</v>
      </c>
      <c r="H51" s="10">
        <v>0</v>
      </c>
      <c r="I51" s="8">
        <f t="shared" si="3"/>
        <v>0</v>
      </c>
      <c r="J51" s="38" t="str">
        <f t="shared" si="12"/>
        <v>-</v>
      </c>
      <c r="K51" s="38"/>
      <c r="L51" s="10">
        <v>9</v>
      </c>
      <c r="M51" s="10">
        <v>5</v>
      </c>
      <c r="N51" s="8">
        <f t="shared" si="5"/>
        <v>14</v>
      </c>
      <c r="O51" s="45">
        <f t="shared" si="14"/>
        <v>0.35699999999999998</v>
      </c>
      <c r="Q51" s="10">
        <f t="shared" si="19"/>
        <v>9</v>
      </c>
      <c r="R51" s="42">
        <f t="shared" si="19"/>
        <v>5</v>
      </c>
      <c r="S51" s="8">
        <f t="shared" si="7"/>
        <v>14</v>
      </c>
      <c r="T51" s="45">
        <f t="shared" si="8"/>
        <v>0.35699999999999998</v>
      </c>
      <c r="U51" s="38"/>
    </row>
    <row r="52" spans="1:21" s="2" customFormat="1" ht="15.75" customHeight="1" x14ac:dyDescent="0.3">
      <c r="A52" s="2" t="s">
        <v>33</v>
      </c>
      <c r="B52" s="10">
        <v>0</v>
      </c>
      <c r="C52" s="10">
        <v>0</v>
      </c>
      <c r="D52" s="8">
        <f t="shared" si="1"/>
        <v>0</v>
      </c>
      <c r="E52" s="45" t="str">
        <f t="shared" si="10"/>
        <v>-</v>
      </c>
      <c r="F52" s="38"/>
      <c r="G52" s="10">
        <v>0</v>
      </c>
      <c r="H52" s="10">
        <v>0</v>
      </c>
      <c r="I52" s="8">
        <f t="shared" si="3"/>
        <v>0</v>
      </c>
      <c r="J52" s="45" t="str">
        <f t="shared" si="12"/>
        <v>-</v>
      </c>
      <c r="K52" s="38"/>
      <c r="L52" s="10">
        <v>16</v>
      </c>
      <c r="M52" s="10">
        <v>7</v>
      </c>
      <c r="N52" s="8">
        <f t="shared" si="5"/>
        <v>23</v>
      </c>
      <c r="O52" s="45">
        <f t="shared" si="14"/>
        <v>0.30399999999999999</v>
      </c>
      <c r="Q52" s="10">
        <f t="shared" si="19"/>
        <v>16</v>
      </c>
      <c r="R52" s="42">
        <f t="shared" si="19"/>
        <v>7</v>
      </c>
      <c r="S52" s="8">
        <f t="shared" si="7"/>
        <v>23</v>
      </c>
      <c r="T52" s="45">
        <f t="shared" si="8"/>
        <v>0.30399999999999999</v>
      </c>
      <c r="U52" s="38"/>
    </row>
    <row r="53" spans="1:21" s="2" customFormat="1" ht="14.4" x14ac:dyDescent="0.3">
      <c r="A53" s="2" t="s">
        <v>46</v>
      </c>
      <c r="B53" s="10">
        <v>0</v>
      </c>
      <c r="C53" s="10">
        <v>0</v>
      </c>
      <c r="D53" s="8">
        <f t="shared" si="1"/>
        <v>0</v>
      </c>
      <c r="E53" s="45" t="str">
        <f t="shared" si="10"/>
        <v>-</v>
      </c>
      <c r="F53" s="38"/>
      <c r="G53" s="10">
        <v>0</v>
      </c>
      <c r="H53" s="10">
        <v>0</v>
      </c>
      <c r="I53" s="8">
        <f t="shared" si="3"/>
        <v>0</v>
      </c>
      <c r="J53" s="38" t="str">
        <f t="shared" si="12"/>
        <v>-</v>
      </c>
      <c r="K53" s="38"/>
      <c r="L53" s="10">
        <v>1</v>
      </c>
      <c r="M53" s="10">
        <v>0</v>
      </c>
      <c r="N53" s="8">
        <f t="shared" si="5"/>
        <v>1</v>
      </c>
      <c r="O53" s="45">
        <f t="shared" si="14"/>
        <v>0</v>
      </c>
      <c r="Q53" s="10">
        <f t="shared" si="19"/>
        <v>1</v>
      </c>
      <c r="R53" s="42">
        <f t="shared" si="19"/>
        <v>0</v>
      </c>
      <c r="S53" s="8">
        <f t="shared" si="7"/>
        <v>1</v>
      </c>
      <c r="T53" s="45">
        <f t="shared" si="8"/>
        <v>0</v>
      </c>
      <c r="U53" s="38"/>
    </row>
    <row r="54" spans="1:21" s="2" customFormat="1" ht="14.4" x14ac:dyDescent="0.3">
      <c r="A54" s="2" t="s">
        <v>38</v>
      </c>
      <c r="B54" s="10">
        <v>0</v>
      </c>
      <c r="C54" s="10">
        <v>0</v>
      </c>
      <c r="D54" s="8">
        <f t="shared" si="1"/>
        <v>0</v>
      </c>
      <c r="E54" s="45" t="str">
        <f t="shared" si="10"/>
        <v>-</v>
      </c>
      <c r="F54" s="38"/>
      <c r="G54" s="10">
        <v>0</v>
      </c>
      <c r="H54" s="10">
        <v>0</v>
      </c>
      <c r="I54" s="8">
        <f t="shared" si="3"/>
        <v>0</v>
      </c>
      <c r="J54" s="38" t="str">
        <f t="shared" si="12"/>
        <v>-</v>
      </c>
      <c r="K54" s="38"/>
      <c r="L54" s="10">
        <v>4</v>
      </c>
      <c r="M54" s="10">
        <v>1</v>
      </c>
      <c r="N54" s="8">
        <f t="shared" si="5"/>
        <v>5</v>
      </c>
      <c r="O54" s="45">
        <f t="shared" si="14"/>
        <v>0.2</v>
      </c>
      <c r="Q54" s="10">
        <f t="shared" si="19"/>
        <v>4</v>
      </c>
      <c r="R54" s="42">
        <f t="shared" si="19"/>
        <v>1</v>
      </c>
      <c r="S54" s="8">
        <f t="shared" si="7"/>
        <v>5</v>
      </c>
      <c r="T54" s="45">
        <f t="shared" si="8"/>
        <v>0.2</v>
      </c>
      <c r="U54" s="38"/>
    </row>
    <row r="55" spans="1:21" s="2" customFormat="1" ht="14.4" x14ac:dyDescent="0.3">
      <c r="A55" s="2" t="s">
        <v>40</v>
      </c>
      <c r="B55" s="10">
        <v>18</v>
      </c>
      <c r="C55" s="10">
        <v>1</v>
      </c>
      <c r="D55" s="8">
        <f t="shared" si="1"/>
        <v>19</v>
      </c>
      <c r="E55" s="45">
        <f t="shared" si="10"/>
        <v>5.2999999999999999E-2</v>
      </c>
      <c r="F55" s="38"/>
      <c r="G55" s="10">
        <v>3</v>
      </c>
      <c r="H55" s="10">
        <v>3</v>
      </c>
      <c r="I55" s="8">
        <f t="shared" si="3"/>
        <v>6</v>
      </c>
      <c r="J55" s="38">
        <f t="shared" si="12"/>
        <v>0.5</v>
      </c>
      <c r="K55" s="38"/>
      <c r="L55" s="10">
        <v>9</v>
      </c>
      <c r="M55" s="10">
        <v>7</v>
      </c>
      <c r="N55" s="8">
        <f t="shared" si="5"/>
        <v>16</v>
      </c>
      <c r="O55" s="45">
        <f t="shared" si="14"/>
        <v>0.438</v>
      </c>
      <c r="Q55" s="10">
        <f t="shared" si="19"/>
        <v>30</v>
      </c>
      <c r="R55" s="42">
        <f t="shared" si="19"/>
        <v>11</v>
      </c>
      <c r="S55" s="8">
        <f t="shared" si="7"/>
        <v>41</v>
      </c>
      <c r="T55" s="45">
        <f t="shared" si="8"/>
        <v>0.26800000000000002</v>
      </c>
      <c r="U55" s="38"/>
    </row>
    <row r="56" spans="1:21" s="2" customFormat="1" ht="14.4" x14ac:dyDescent="0.3">
      <c r="A56" s="119" t="s">
        <v>15</v>
      </c>
      <c r="B56" s="10">
        <v>165</v>
      </c>
      <c r="C56" s="10">
        <v>23</v>
      </c>
      <c r="D56" s="8">
        <f t="shared" si="1"/>
        <v>188</v>
      </c>
      <c r="E56" s="45">
        <f t="shared" si="10"/>
        <v>0.122</v>
      </c>
      <c r="F56" s="38"/>
      <c r="G56" s="10">
        <v>0</v>
      </c>
      <c r="H56" s="10">
        <v>0</v>
      </c>
      <c r="I56" s="8">
        <f t="shared" si="3"/>
        <v>0</v>
      </c>
      <c r="J56" s="38" t="str">
        <f t="shared" si="12"/>
        <v>-</v>
      </c>
      <c r="K56" s="38"/>
      <c r="L56" s="10">
        <v>1</v>
      </c>
      <c r="M56" s="10">
        <v>4</v>
      </c>
      <c r="N56" s="8">
        <f t="shared" si="5"/>
        <v>5</v>
      </c>
      <c r="O56" s="45">
        <f t="shared" si="14"/>
        <v>0.8</v>
      </c>
      <c r="Q56" s="10">
        <f t="shared" si="19"/>
        <v>166</v>
      </c>
      <c r="R56" s="42">
        <f t="shared" si="19"/>
        <v>27</v>
      </c>
      <c r="S56" s="8">
        <f t="shared" si="7"/>
        <v>193</v>
      </c>
      <c r="T56" s="45">
        <f t="shared" si="8"/>
        <v>0.14000000000000001</v>
      </c>
      <c r="U56" s="38"/>
    </row>
    <row r="57" spans="1:21" s="2" customFormat="1" ht="6" customHeight="1" x14ac:dyDescent="0.3">
      <c r="A57" s="12"/>
      <c r="Q57" s="6"/>
      <c r="R57" s="6"/>
      <c r="S57" s="6"/>
    </row>
    <row r="58" spans="1:21" s="2" customFormat="1" ht="13.8" x14ac:dyDescent="0.3">
      <c r="Q58" s="6"/>
      <c r="R58" s="6"/>
      <c r="S58" s="6"/>
    </row>
    <row r="59" spans="1:21" s="2" customFormat="1" ht="13.8" x14ac:dyDescent="0.3">
      <c r="R59" s="6"/>
    </row>
    <row r="60" spans="1:21" s="2" customFormat="1" ht="13.8" x14ac:dyDescent="0.3">
      <c r="A60" s="14"/>
      <c r="R60" s="6"/>
    </row>
    <row r="62" spans="1:21" ht="13.2" x14ac:dyDescent="0.25">
      <c r="A62" s="16"/>
    </row>
    <row r="63" spans="1:21" ht="9.75" customHeight="1" x14ac:dyDescent="0.25"/>
    <row r="71" spans="2:13" x14ac:dyDescent="0.25">
      <c r="B71" s="18"/>
      <c r="C71" s="19"/>
      <c r="L71" s="18"/>
      <c r="M71" s="19"/>
    </row>
    <row r="72" spans="2:13" x14ac:dyDescent="0.25">
      <c r="B72" s="18"/>
      <c r="C72" s="20"/>
      <c r="L72" s="18"/>
      <c r="M72" s="20"/>
    </row>
  </sheetData>
  <mergeCells count="5">
    <mergeCell ref="A5:A6"/>
    <mergeCell ref="B5:D5"/>
    <mergeCell ref="G5:I5"/>
    <mergeCell ref="L5:N5"/>
    <mergeCell ref="Q5:S5"/>
  </mergeCells>
  <pageMargins left="0.48" right="0.31" top="1" bottom="1" header="0.5" footer="0.5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/>
  <dimension ref="A1:WUU65"/>
  <sheetViews>
    <sheetView showGridLines="0" zoomScaleNormal="100" workbookViewId="0">
      <pane ySplit="5" topLeftCell="A6" activePane="bottomLeft" state="frozen"/>
      <selection pane="bottomLeft" activeCell="A3" sqref="A3"/>
    </sheetView>
  </sheetViews>
  <sheetFormatPr defaultRowHeight="12.6" x14ac:dyDescent="0.25"/>
  <cols>
    <col min="1" max="1" width="40.21875" style="1" customWidth="1"/>
    <col min="2" max="2" width="9.77734375" style="1" customWidth="1"/>
    <col min="3" max="3" width="9.77734375" style="23" customWidth="1"/>
    <col min="4" max="4" width="9.77734375" style="1" customWidth="1"/>
    <col min="5" max="5" width="11.21875" style="46" bestFit="1" customWidth="1"/>
    <col min="6" max="6" width="5.77734375" style="1" customWidth="1"/>
    <col min="7" max="7" width="9.77734375" style="1" customWidth="1"/>
    <col min="8" max="8" width="9.77734375" style="23" customWidth="1"/>
    <col min="9" max="9" width="9.77734375" style="1" customWidth="1"/>
    <col min="10" max="10" width="11.21875" style="46" customWidth="1"/>
    <col min="11" max="11" width="5.77734375" style="46" customWidth="1"/>
    <col min="12" max="14" width="9.77734375" style="1" customWidth="1"/>
    <col min="15" max="15" width="13.21875" style="1" customWidth="1"/>
    <col min="16" max="16" width="5.77734375" style="1" customWidth="1"/>
    <col min="17" max="19" width="9.77734375" style="1" customWidth="1"/>
    <col min="20" max="20" width="12.44140625" style="46" customWidth="1"/>
    <col min="21" max="21" width="13" style="1" hidden="1" customWidth="1"/>
    <col min="22" max="233" width="8.77734375" style="1"/>
    <col min="234" max="234" width="0" style="1" hidden="1" customWidth="1"/>
    <col min="235" max="235" width="25.5546875" style="1" customWidth="1"/>
    <col min="236" max="238" width="11.44140625" style="1" customWidth="1"/>
    <col min="239" max="239" width="13" style="1" customWidth="1"/>
    <col min="240" max="241" width="11.44140625" style="1" customWidth="1"/>
    <col min="242" max="243" width="13.21875" style="1" customWidth="1"/>
    <col min="244" max="489" width="8.77734375" style="1"/>
    <col min="490" max="490" width="0" style="1" hidden="1" customWidth="1"/>
    <col min="491" max="491" width="25.5546875" style="1" customWidth="1"/>
    <col min="492" max="494" width="11.44140625" style="1" customWidth="1"/>
    <col min="495" max="495" width="13" style="1" customWidth="1"/>
    <col min="496" max="497" width="11.44140625" style="1" customWidth="1"/>
    <col min="498" max="499" width="13.21875" style="1" customWidth="1"/>
    <col min="500" max="745" width="8.77734375" style="1"/>
    <col min="746" max="746" width="0" style="1" hidden="1" customWidth="1"/>
    <col min="747" max="747" width="25.5546875" style="1" customWidth="1"/>
    <col min="748" max="750" width="11.44140625" style="1" customWidth="1"/>
    <col min="751" max="751" width="13" style="1" customWidth="1"/>
    <col min="752" max="753" width="11.44140625" style="1" customWidth="1"/>
    <col min="754" max="755" width="13.21875" style="1" customWidth="1"/>
    <col min="756" max="1001" width="8.77734375" style="1"/>
    <col min="1002" max="1002" width="0" style="1" hidden="1" customWidth="1"/>
    <col min="1003" max="1003" width="25.5546875" style="1" customWidth="1"/>
    <col min="1004" max="1006" width="11.44140625" style="1" customWidth="1"/>
    <col min="1007" max="1007" width="13" style="1" customWidth="1"/>
    <col min="1008" max="1009" width="11.44140625" style="1" customWidth="1"/>
    <col min="1010" max="1011" width="13.21875" style="1" customWidth="1"/>
    <col min="1012" max="1257" width="8.77734375" style="1"/>
    <col min="1258" max="1258" width="0" style="1" hidden="1" customWidth="1"/>
    <col min="1259" max="1259" width="25.5546875" style="1" customWidth="1"/>
    <col min="1260" max="1262" width="11.44140625" style="1" customWidth="1"/>
    <col min="1263" max="1263" width="13" style="1" customWidth="1"/>
    <col min="1264" max="1265" width="11.44140625" style="1" customWidth="1"/>
    <col min="1266" max="1267" width="13.21875" style="1" customWidth="1"/>
    <col min="1268" max="1513" width="8.77734375" style="1"/>
    <col min="1514" max="1514" width="0" style="1" hidden="1" customWidth="1"/>
    <col min="1515" max="1515" width="25.5546875" style="1" customWidth="1"/>
    <col min="1516" max="1518" width="11.44140625" style="1" customWidth="1"/>
    <col min="1519" max="1519" width="13" style="1" customWidth="1"/>
    <col min="1520" max="1521" width="11.44140625" style="1" customWidth="1"/>
    <col min="1522" max="1523" width="13.21875" style="1" customWidth="1"/>
    <col min="1524" max="1769" width="8.77734375" style="1"/>
    <col min="1770" max="1770" width="0" style="1" hidden="1" customWidth="1"/>
    <col min="1771" max="1771" width="25.5546875" style="1" customWidth="1"/>
    <col min="1772" max="1774" width="11.44140625" style="1" customWidth="1"/>
    <col min="1775" max="1775" width="13" style="1" customWidth="1"/>
    <col min="1776" max="1777" width="11.44140625" style="1" customWidth="1"/>
    <col min="1778" max="1779" width="13.21875" style="1" customWidth="1"/>
    <col min="1780" max="2025" width="8.77734375" style="1"/>
    <col min="2026" max="2026" width="0" style="1" hidden="1" customWidth="1"/>
    <col min="2027" max="2027" width="25.5546875" style="1" customWidth="1"/>
    <col min="2028" max="2030" width="11.44140625" style="1" customWidth="1"/>
    <col min="2031" max="2031" width="13" style="1" customWidth="1"/>
    <col min="2032" max="2033" width="11.44140625" style="1" customWidth="1"/>
    <col min="2034" max="2035" width="13.21875" style="1" customWidth="1"/>
    <col min="2036" max="2281" width="8.77734375" style="1"/>
    <col min="2282" max="2282" width="0" style="1" hidden="1" customWidth="1"/>
    <col min="2283" max="2283" width="25.5546875" style="1" customWidth="1"/>
    <col min="2284" max="2286" width="11.44140625" style="1" customWidth="1"/>
    <col min="2287" max="2287" width="13" style="1" customWidth="1"/>
    <col min="2288" max="2289" width="11.44140625" style="1" customWidth="1"/>
    <col min="2290" max="2291" width="13.21875" style="1" customWidth="1"/>
    <col min="2292" max="2537" width="8.77734375" style="1"/>
    <col min="2538" max="2538" width="0" style="1" hidden="1" customWidth="1"/>
    <col min="2539" max="2539" width="25.5546875" style="1" customWidth="1"/>
    <col min="2540" max="2542" width="11.44140625" style="1" customWidth="1"/>
    <col min="2543" max="2543" width="13" style="1" customWidth="1"/>
    <col min="2544" max="2545" width="11.44140625" style="1" customWidth="1"/>
    <col min="2546" max="2547" width="13.21875" style="1" customWidth="1"/>
    <col min="2548" max="2793" width="8.77734375" style="1"/>
    <col min="2794" max="2794" width="0" style="1" hidden="1" customWidth="1"/>
    <col min="2795" max="2795" width="25.5546875" style="1" customWidth="1"/>
    <col min="2796" max="2798" width="11.44140625" style="1" customWidth="1"/>
    <col min="2799" max="2799" width="13" style="1" customWidth="1"/>
    <col min="2800" max="2801" width="11.44140625" style="1" customWidth="1"/>
    <col min="2802" max="2803" width="13.21875" style="1" customWidth="1"/>
    <col min="2804" max="3049" width="8.77734375" style="1"/>
    <col min="3050" max="3050" width="0" style="1" hidden="1" customWidth="1"/>
    <col min="3051" max="3051" width="25.5546875" style="1" customWidth="1"/>
    <col min="3052" max="3054" width="11.44140625" style="1" customWidth="1"/>
    <col min="3055" max="3055" width="13" style="1" customWidth="1"/>
    <col min="3056" max="3057" width="11.44140625" style="1" customWidth="1"/>
    <col min="3058" max="3059" width="13.21875" style="1" customWidth="1"/>
    <col min="3060" max="3305" width="8.77734375" style="1"/>
    <col min="3306" max="3306" width="0" style="1" hidden="1" customWidth="1"/>
    <col min="3307" max="3307" width="25.5546875" style="1" customWidth="1"/>
    <col min="3308" max="3310" width="11.44140625" style="1" customWidth="1"/>
    <col min="3311" max="3311" width="13" style="1" customWidth="1"/>
    <col min="3312" max="3313" width="11.44140625" style="1" customWidth="1"/>
    <col min="3314" max="3315" width="13.21875" style="1" customWidth="1"/>
    <col min="3316" max="3561" width="8.77734375" style="1"/>
    <col min="3562" max="3562" width="0" style="1" hidden="1" customWidth="1"/>
    <col min="3563" max="3563" width="25.5546875" style="1" customWidth="1"/>
    <col min="3564" max="3566" width="11.44140625" style="1" customWidth="1"/>
    <col min="3567" max="3567" width="13" style="1" customWidth="1"/>
    <col min="3568" max="3569" width="11.44140625" style="1" customWidth="1"/>
    <col min="3570" max="3571" width="13.21875" style="1" customWidth="1"/>
    <col min="3572" max="3817" width="8.77734375" style="1"/>
    <col min="3818" max="3818" width="0" style="1" hidden="1" customWidth="1"/>
    <col min="3819" max="3819" width="25.5546875" style="1" customWidth="1"/>
    <col min="3820" max="3822" width="11.44140625" style="1" customWidth="1"/>
    <col min="3823" max="3823" width="13" style="1" customWidth="1"/>
    <col min="3824" max="3825" width="11.44140625" style="1" customWidth="1"/>
    <col min="3826" max="3827" width="13.21875" style="1" customWidth="1"/>
    <col min="3828" max="4073" width="8.77734375" style="1"/>
    <col min="4074" max="4074" width="0" style="1" hidden="1" customWidth="1"/>
    <col min="4075" max="4075" width="25.5546875" style="1" customWidth="1"/>
    <col min="4076" max="4078" width="11.44140625" style="1" customWidth="1"/>
    <col min="4079" max="4079" width="13" style="1" customWidth="1"/>
    <col min="4080" max="4081" width="11.44140625" style="1" customWidth="1"/>
    <col min="4082" max="4083" width="13.21875" style="1" customWidth="1"/>
    <col min="4084" max="4329" width="8.77734375" style="1"/>
    <col min="4330" max="4330" width="0" style="1" hidden="1" customWidth="1"/>
    <col min="4331" max="4331" width="25.5546875" style="1" customWidth="1"/>
    <col min="4332" max="4334" width="11.44140625" style="1" customWidth="1"/>
    <col min="4335" max="4335" width="13" style="1" customWidth="1"/>
    <col min="4336" max="4337" width="11.44140625" style="1" customWidth="1"/>
    <col min="4338" max="4339" width="13.21875" style="1" customWidth="1"/>
    <col min="4340" max="4585" width="8.77734375" style="1"/>
    <col min="4586" max="4586" width="0" style="1" hidden="1" customWidth="1"/>
    <col min="4587" max="4587" width="25.5546875" style="1" customWidth="1"/>
    <col min="4588" max="4590" width="11.44140625" style="1" customWidth="1"/>
    <col min="4591" max="4591" width="13" style="1" customWidth="1"/>
    <col min="4592" max="4593" width="11.44140625" style="1" customWidth="1"/>
    <col min="4594" max="4595" width="13.21875" style="1" customWidth="1"/>
    <col min="4596" max="4841" width="8.77734375" style="1"/>
    <col min="4842" max="4842" width="0" style="1" hidden="1" customWidth="1"/>
    <col min="4843" max="4843" width="25.5546875" style="1" customWidth="1"/>
    <col min="4844" max="4846" width="11.44140625" style="1" customWidth="1"/>
    <col min="4847" max="4847" width="13" style="1" customWidth="1"/>
    <col min="4848" max="4849" width="11.44140625" style="1" customWidth="1"/>
    <col min="4850" max="4851" width="13.21875" style="1" customWidth="1"/>
    <col min="4852" max="5097" width="8.77734375" style="1"/>
    <col min="5098" max="5098" width="0" style="1" hidden="1" customWidth="1"/>
    <col min="5099" max="5099" width="25.5546875" style="1" customWidth="1"/>
    <col min="5100" max="5102" width="11.44140625" style="1" customWidth="1"/>
    <col min="5103" max="5103" width="13" style="1" customWidth="1"/>
    <col min="5104" max="5105" width="11.44140625" style="1" customWidth="1"/>
    <col min="5106" max="5107" width="13.21875" style="1" customWidth="1"/>
    <col min="5108" max="5353" width="8.77734375" style="1"/>
    <col min="5354" max="5354" width="0" style="1" hidden="1" customWidth="1"/>
    <col min="5355" max="5355" width="25.5546875" style="1" customWidth="1"/>
    <col min="5356" max="5358" width="11.44140625" style="1" customWidth="1"/>
    <col min="5359" max="5359" width="13" style="1" customWidth="1"/>
    <col min="5360" max="5361" width="11.44140625" style="1" customWidth="1"/>
    <col min="5362" max="5363" width="13.21875" style="1" customWidth="1"/>
    <col min="5364" max="5609" width="8.77734375" style="1"/>
    <col min="5610" max="5610" width="0" style="1" hidden="1" customWidth="1"/>
    <col min="5611" max="5611" width="25.5546875" style="1" customWidth="1"/>
    <col min="5612" max="5614" width="11.44140625" style="1" customWidth="1"/>
    <col min="5615" max="5615" width="13" style="1" customWidth="1"/>
    <col min="5616" max="5617" width="11.44140625" style="1" customWidth="1"/>
    <col min="5618" max="5619" width="13.21875" style="1" customWidth="1"/>
    <col min="5620" max="5865" width="8.77734375" style="1"/>
    <col min="5866" max="5866" width="0" style="1" hidden="1" customWidth="1"/>
    <col min="5867" max="5867" width="25.5546875" style="1" customWidth="1"/>
    <col min="5868" max="5870" width="11.44140625" style="1" customWidth="1"/>
    <col min="5871" max="5871" width="13" style="1" customWidth="1"/>
    <col min="5872" max="5873" width="11.44140625" style="1" customWidth="1"/>
    <col min="5874" max="5875" width="13.21875" style="1" customWidth="1"/>
    <col min="5876" max="6121" width="8.77734375" style="1"/>
    <col min="6122" max="6122" width="0" style="1" hidden="1" customWidth="1"/>
    <col min="6123" max="6123" width="25.5546875" style="1" customWidth="1"/>
    <col min="6124" max="6126" width="11.44140625" style="1" customWidth="1"/>
    <col min="6127" max="6127" width="13" style="1" customWidth="1"/>
    <col min="6128" max="6129" width="11.44140625" style="1" customWidth="1"/>
    <col min="6130" max="6131" width="13.21875" style="1" customWidth="1"/>
    <col min="6132" max="6377" width="8.77734375" style="1"/>
    <col min="6378" max="6378" width="0" style="1" hidden="1" customWidth="1"/>
    <col min="6379" max="6379" width="25.5546875" style="1" customWidth="1"/>
    <col min="6380" max="6382" width="11.44140625" style="1" customWidth="1"/>
    <col min="6383" max="6383" width="13" style="1" customWidth="1"/>
    <col min="6384" max="6385" width="11.44140625" style="1" customWidth="1"/>
    <col min="6386" max="6387" width="13.21875" style="1" customWidth="1"/>
    <col min="6388" max="6633" width="8.77734375" style="1"/>
    <col min="6634" max="6634" width="0" style="1" hidden="1" customWidth="1"/>
    <col min="6635" max="6635" width="25.5546875" style="1" customWidth="1"/>
    <col min="6636" max="6638" width="11.44140625" style="1" customWidth="1"/>
    <col min="6639" max="6639" width="13" style="1" customWidth="1"/>
    <col min="6640" max="6641" width="11.44140625" style="1" customWidth="1"/>
    <col min="6642" max="6643" width="13.21875" style="1" customWidth="1"/>
    <col min="6644" max="6889" width="8.77734375" style="1"/>
    <col min="6890" max="6890" width="0" style="1" hidden="1" customWidth="1"/>
    <col min="6891" max="6891" width="25.5546875" style="1" customWidth="1"/>
    <col min="6892" max="6894" width="11.44140625" style="1" customWidth="1"/>
    <col min="6895" max="6895" width="13" style="1" customWidth="1"/>
    <col min="6896" max="6897" width="11.44140625" style="1" customWidth="1"/>
    <col min="6898" max="6899" width="13.21875" style="1" customWidth="1"/>
    <col min="6900" max="7145" width="8.77734375" style="1"/>
    <col min="7146" max="7146" width="0" style="1" hidden="1" customWidth="1"/>
    <col min="7147" max="7147" width="25.5546875" style="1" customWidth="1"/>
    <col min="7148" max="7150" width="11.44140625" style="1" customWidth="1"/>
    <col min="7151" max="7151" width="13" style="1" customWidth="1"/>
    <col min="7152" max="7153" width="11.44140625" style="1" customWidth="1"/>
    <col min="7154" max="7155" width="13.21875" style="1" customWidth="1"/>
    <col min="7156" max="7401" width="8.77734375" style="1"/>
    <col min="7402" max="7402" width="0" style="1" hidden="1" customWidth="1"/>
    <col min="7403" max="7403" width="25.5546875" style="1" customWidth="1"/>
    <col min="7404" max="7406" width="11.44140625" style="1" customWidth="1"/>
    <col min="7407" max="7407" width="13" style="1" customWidth="1"/>
    <col min="7408" max="7409" width="11.44140625" style="1" customWidth="1"/>
    <col min="7410" max="7411" width="13.21875" style="1" customWidth="1"/>
    <col min="7412" max="7657" width="8.77734375" style="1"/>
    <col min="7658" max="7658" width="0" style="1" hidden="1" customWidth="1"/>
    <col min="7659" max="7659" width="25.5546875" style="1" customWidth="1"/>
    <col min="7660" max="7662" width="11.44140625" style="1" customWidth="1"/>
    <col min="7663" max="7663" width="13" style="1" customWidth="1"/>
    <col min="7664" max="7665" width="11.44140625" style="1" customWidth="1"/>
    <col min="7666" max="7667" width="13.21875" style="1" customWidth="1"/>
    <col min="7668" max="7913" width="8.77734375" style="1"/>
    <col min="7914" max="7914" width="0" style="1" hidden="1" customWidth="1"/>
    <col min="7915" max="7915" width="25.5546875" style="1" customWidth="1"/>
    <col min="7916" max="7918" width="11.44140625" style="1" customWidth="1"/>
    <col min="7919" max="7919" width="13" style="1" customWidth="1"/>
    <col min="7920" max="7921" width="11.44140625" style="1" customWidth="1"/>
    <col min="7922" max="7923" width="13.21875" style="1" customWidth="1"/>
    <col min="7924" max="8169" width="8.77734375" style="1"/>
    <col min="8170" max="8170" width="0" style="1" hidden="1" customWidth="1"/>
    <col min="8171" max="8171" width="25.5546875" style="1" customWidth="1"/>
    <col min="8172" max="8174" width="11.44140625" style="1" customWidth="1"/>
    <col min="8175" max="8175" width="13" style="1" customWidth="1"/>
    <col min="8176" max="8177" width="11.44140625" style="1" customWidth="1"/>
    <col min="8178" max="8179" width="13.21875" style="1" customWidth="1"/>
    <col min="8180" max="8425" width="8.77734375" style="1"/>
    <col min="8426" max="8426" width="0" style="1" hidden="1" customWidth="1"/>
    <col min="8427" max="8427" width="25.5546875" style="1" customWidth="1"/>
    <col min="8428" max="8430" width="11.44140625" style="1" customWidth="1"/>
    <col min="8431" max="8431" width="13" style="1" customWidth="1"/>
    <col min="8432" max="8433" width="11.44140625" style="1" customWidth="1"/>
    <col min="8434" max="8435" width="13.21875" style="1" customWidth="1"/>
    <col min="8436" max="8681" width="8.77734375" style="1"/>
    <col min="8682" max="8682" width="0" style="1" hidden="1" customWidth="1"/>
    <col min="8683" max="8683" width="25.5546875" style="1" customWidth="1"/>
    <col min="8684" max="8686" width="11.44140625" style="1" customWidth="1"/>
    <col min="8687" max="8687" width="13" style="1" customWidth="1"/>
    <col min="8688" max="8689" width="11.44140625" style="1" customWidth="1"/>
    <col min="8690" max="8691" width="13.21875" style="1" customWidth="1"/>
    <col min="8692" max="8937" width="8.77734375" style="1"/>
    <col min="8938" max="8938" width="0" style="1" hidden="1" customWidth="1"/>
    <col min="8939" max="8939" width="25.5546875" style="1" customWidth="1"/>
    <col min="8940" max="8942" width="11.44140625" style="1" customWidth="1"/>
    <col min="8943" max="8943" width="13" style="1" customWidth="1"/>
    <col min="8944" max="8945" width="11.44140625" style="1" customWidth="1"/>
    <col min="8946" max="8947" width="13.21875" style="1" customWidth="1"/>
    <col min="8948" max="9193" width="8.77734375" style="1"/>
    <col min="9194" max="9194" width="0" style="1" hidden="1" customWidth="1"/>
    <col min="9195" max="9195" width="25.5546875" style="1" customWidth="1"/>
    <col min="9196" max="9198" width="11.44140625" style="1" customWidth="1"/>
    <col min="9199" max="9199" width="13" style="1" customWidth="1"/>
    <col min="9200" max="9201" width="11.44140625" style="1" customWidth="1"/>
    <col min="9202" max="9203" width="13.21875" style="1" customWidth="1"/>
    <col min="9204" max="9449" width="8.77734375" style="1"/>
    <col min="9450" max="9450" width="0" style="1" hidden="1" customWidth="1"/>
    <col min="9451" max="9451" width="25.5546875" style="1" customWidth="1"/>
    <col min="9452" max="9454" width="11.44140625" style="1" customWidth="1"/>
    <col min="9455" max="9455" width="13" style="1" customWidth="1"/>
    <col min="9456" max="9457" width="11.44140625" style="1" customWidth="1"/>
    <col min="9458" max="9459" width="13.21875" style="1" customWidth="1"/>
    <col min="9460" max="9705" width="8.77734375" style="1"/>
    <col min="9706" max="9706" width="0" style="1" hidden="1" customWidth="1"/>
    <col min="9707" max="9707" width="25.5546875" style="1" customWidth="1"/>
    <col min="9708" max="9710" width="11.44140625" style="1" customWidth="1"/>
    <col min="9711" max="9711" width="13" style="1" customWidth="1"/>
    <col min="9712" max="9713" width="11.44140625" style="1" customWidth="1"/>
    <col min="9714" max="9715" width="13.21875" style="1" customWidth="1"/>
    <col min="9716" max="9961" width="8.77734375" style="1"/>
    <col min="9962" max="9962" width="0" style="1" hidden="1" customWidth="1"/>
    <col min="9963" max="9963" width="25.5546875" style="1" customWidth="1"/>
    <col min="9964" max="9966" width="11.44140625" style="1" customWidth="1"/>
    <col min="9967" max="9967" width="13" style="1" customWidth="1"/>
    <col min="9968" max="9969" width="11.44140625" style="1" customWidth="1"/>
    <col min="9970" max="9971" width="13.21875" style="1" customWidth="1"/>
    <col min="9972" max="10217" width="8.77734375" style="1"/>
    <col min="10218" max="10218" width="0" style="1" hidden="1" customWidth="1"/>
    <col min="10219" max="10219" width="25.5546875" style="1" customWidth="1"/>
    <col min="10220" max="10222" width="11.44140625" style="1" customWidth="1"/>
    <col min="10223" max="10223" width="13" style="1" customWidth="1"/>
    <col min="10224" max="10225" width="11.44140625" style="1" customWidth="1"/>
    <col min="10226" max="10227" width="13.21875" style="1" customWidth="1"/>
    <col min="10228" max="10473" width="8.77734375" style="1"/>
    <col min="10474" max="10474" width="0" style="1" hidden="1" customWidth="1"/>
    <col min="10475" max="10475" width="25.5546875" style="1" customWidth="1"/>
    <col min="10476" max="10478" width="11.44140625" style="1" customWidth="1"/>
    <col min="10479" max="10479" width="13" style="1" customWidth="1"/>
    <col min="10480" max="10481" width="11.44140625" style="1" customWidth="1"/>
    <col min="10482" max="10483" width="13.21875" style="1" customWidth="1"/>
    <col min="10484" max="10729" width="8.77734375" style="1"/>
    <col min="10730" max="10730" width="0" style="1" hidden="1" customWidth="1"/>
    <col min="10731" max="10731" width="25.5546875" style="1" customWidth="1"/>
    <col min="10732" max="10734" width="11.44140625" style="1" customWidth="1"/>
    <col min="10735" max="10735" width="13" style="1" customWidth="1"/>
    <col min="10736" max="10737" width="11.44140625" style="1" customWidth="1"/>
    <col min="10738" max="10739" width="13.21875" style="1" customWidth="1"/>
    <col min="10740" max="10985" width="8.77734375" style="1"/>
    <col min="10986" max="10986" width="0" style="1" hidden="1" customWidth="1"/>
    <col min="10987" max="10987" width="25.5546875" style="1" customWidth="1"/>
    <col min="10988" max="10990" width="11.44140625" style="1" customWidth="1"/>
    <col min="10991" max="10991" width="13" style="1" customWidth="1"/>
    <col min="10992" max="10993" width="11.44140625" style="1" customWidth="1"/>
    <col min="10994" max="10995" width="13.21875" style="1" customWidth="1"/>
    <col min="10996" max="11241" width="8.77734375" style="1"/>
    <col min="11242" max="11242" width="0" style="1" hidden="1" customWidth="1"/>
    <col min="11243" max="11243" width="25.5546875" style="1" customWidth="1"/>
    <col min="11244" max="11246" width="11.44140625" style="1" customWidth="1"/>
    <col min="11247" max="11247" width="13" style="1" customWidth="1"/>
    <col min="11248" max="11249" width="11.44140625" style="1" customWidth="1"/>
    <col min="11250" max="11251" width="13.21875" style="1" customWidth="1"/>
    <col min="11252" max="11497" width="8.77734375" style="1"/>
    <col min="11498" max="11498" width="0" style="1" hidden="1" customWidth="1"/>
    <col min="11499" max="11499" width="25.5546875" style="1" customWidth="1"/>
    <col min="11500" max="11502" width="11.44140625" style="1" customWidth="1"/>
    <col min="11503" max="11503" width="13" style="1" customWidth="1"/>
    <col min="11504" max="11505" width="11.44140625" style="1" customWidth="1"/>
    <col min="11506" max="11507" width="13.21875" style="1" customWidth="1"/>
    <col min="11508" max="11753" width="8.77734375" style="1"/>
    <col min="11754" max="11754" width="0" style="1" hidden="1" customWidth="1"/>
    <col min="11755" max="11755" width="25.5546875" style="1" customWidth="1"/>
    <col min="11756" max="11758" width="11.44140625" style="1" customWidth="1"/>
    <col min="11759" max="11759" width="13" style="1" customWidth="1"/>
    <col min="11760" max="11761" width="11.44140625" style="1" customWidth="1"/>
    <col min="11762" max="11763" width="13.21875" style="1" customWidth="1"/>
    <col min="11764" max="12009" width="8.77734375" style="1"/>
    <col min="12010" max="12010" width="0" style="1" hidden="1" customWidth="1"/>
    <col min="12011" max="12011" width="25.5546875" style="1" customWidth="1"/>
    <col min="12012" max="12014" width="11.44140625" style="1" customWidth="1"/>
    <col min="12015" max="12015" width="13" style="1" customWidth="1"/>
    <col min="12016" max="12017" width="11.44140625" style="1" customWidth="1"/>
    <col min="12018" max="12019" width="13.21875" style="1" customWidth="1"/>
    <col min="12020" max="12265" width="8.77734375" style="1"/>
    <col min="12266" max="12266" width="0" style="1" hidden="1" customWidth="1"/>
    <col min="12267" max="12267" width="25.5546875" style="1" customWidth="1"/>
    <col min="12268" max="12270" width="11.44140625" style="1" customWidth="1"/>
    <col min="12271" max="12271" width="13" style="1" customWidth="1"/>
    <col min="12272" max="12273" width="11.44140625" style="1" customWidth="1"/>
    <col min="12274" max="12275" width="13.21875" style="1" customWidth="1"/>
    <col min="12276" max="12521" width="8.77734375" style="1"/>
    <col min="12522" max="12522" width="0" style="1" hidden="1" customWidth="1"/>
    <col min="12523" max="12523" width="25.5546875" style="1" customWidth="1"/>
    <col min="12524" max="12526" width="11.44140625" style="1" customWidth="1"/>
    <col min="12527" max="12527" width="13" style="1" customWidth="1"/>
    <col min="12528" max="12529" width="11.44140625" style="1" customWidth="1"/>
    <col min="12530" max="12531" width="13.21875" style="1" customWidth="1"/>
    <col min="12532" max="12777" width="8.77734375" style="1"/>
    <col min="12778" max="12778" width="0" style="1" hidden="1" customWidth="1"/>
    <col min="12779" max="12779" width="25.5546875" style="1" customWidth="1"/>
    <col min="12780" max="12782" width="11.44140625" style="1" customWidth="1"/>
    <col min="12783" max="12783" width="13" style="1" customWidth="1"/>
    <col min="12784" max="12785" width="11.44140625" style="1" customWidth="1"/>
    <col min="12786" max="12787" width="13.21875" style="1" customWidth="1"/>
    <col min="12788" max="13033" width="8.77734375" style="1"/>
    <col min="13034" max="13034" width="0" style="1" hidden="1" customWidth="1"/>
    <col min="13035" max="13035" width="25.5546875" style="1" customWidth="1"/>
    <col min="13036" max="13038" width="11.44140625" style="1" customWidth="1"/>
    <col min="13039" max="13039" width="13" style="1" customWidth="1"/>
    <col min="13040" max="13041" width="11.44140625" style="1" customWidth="1"/>
    <col min="13042" max="13043" width="13.21875" style="1" customWidth="1"/>
    <col min="13044" max="13289" width="8.77734375" style="1"/>
    <col min="13290" max="13290" width="0" style="1" hidden="1" customWidth="1"/>
    <col min="13291" max="13291" width="25.5546875" style="1" customWidth="1"/>
    <col min="13292" max="13294" width="11.44140625" style="1" customWidth="1"/>
    <col min="13295" max="13295" width="13" style="1" customWidth="1"/>
    <col min="13296" max="13297" width="11.44140625" style="1" customWidth="1"/>
    <col min="13298" max="13299" width="13.21875" style="1" customWidth="1"/>
    <col min="13300" max="13545" width="8.77734375" style="1"/>
    <col min="13546" max="13546" width="0" style="1" hidden="1" customWidth="1"/>
    <col min="13547" max="13547" width="25.5546875" style="1" customWidth="1"/>
    <col min="13548" max="13550" width="11.44140625" style="1" customWidth="1"/>
    <col min="13551" max="13551" width="13" style="1" customWidth="1"/>
    <col min="13552" max="13553" width="11.44140625" style="1" customWidth="1"/>
    <col min="13554" max="13555" width="13.21875" style="1" customWidth="1"/>
    <col min="13556" max="13801" width="8.77734375" style="1"/>
    <col min="13802" max="13802" width="0" style="1" hidden="1" customWidth="1"/>
    <col min="13803" max="13803" width="25.5546875" style="1" customWidth="1"/>
    <col min="13804" max="13806" width="11.44140625" style="1" customWidth="1"/>
    <col min="13807" max="13807" width="13" style="1" customWidth="1"/>
    <col min="13808" max="13809" width="11.44140625" style="1" customWidth="1"/>
    <col min="13810" max="13811" width="13.21875" style="1" customWidth="1"/>
    <col min="13812" max="14057" width="8.77734375" style="1"/>
    <col min="14058" max="14058" width="0" style="1" hidden="1" customWidth="1"/>
    <col min="14059" max="14059" width="25.5546875" style="1" customWidth="1"/>
    <col min="14060" max="14062" width="11.44140625" style="1" customWidth="1"/>
    <col min="14063" max="14063" width="13" style="1" customWidth="1"/>
    <col min="14064" max="14065" width="11.44140625" style="1" customWidth="1"/>
    <col min="14066" max="14067" width="13.21875" style="1" customWidth="1"/>
    <col min="14068" max="14313" width="8.77734375" style="1"/>
    <col min="14314" max="14314" width="0" style="1" hidden="1" customWidth="1"/>
    <col min="14315" max="14315" width="25.5546875" style="1" customWidth="1"/>
    <col min="14316" max="14318" width="11.44140625" style="1" customWidth="1"/>
    <col min="14319" max="14319" width="13" style="1" customWidth="1"/>
    <col min="14320" max="14321" width="11.44140625" style="1" customWidth="1"/>
    <col min="14322" max="14323" width="13.21875" style="1" customWidth="1"/>
    <col min="14324" max="14569" width="8.77734375" style="1"/>
    <col min="14570" max="14570" width="0" style="1" hidden="1" customWidth="1"/>
    <col min="14571" max="14571" width="25.5546875" style="1" customWidth="1"/>
    <col min="14572" max="14574" width="11.44140625" style="1" customWidth="1"/>
    <col min="14575" max="14575" width="13" style="1" customWidth="1"/>
    <col min="14576" max="14577" width="11.44140625" style="1" customWidth="1"/>
    <col min="14578" max="14579" width="13.21875" style="1" customWidth="1"/>
    <col min="14580" max="14825" width="8.77734375" style="1"/>
    <col min="14826" max="14826" width="0" style="1" hidden="1" customWidth="1"/>
    <col min="14827" max="14827" width="25.5546875" style="1" customWidth="1"/>
    <col min="14828" max="14830" width="11.44140625" style="1" customWidth="1"/>
    <col min="14831" max="14831" width="13" style="1" customWidth="1"/>
    <col min="14832" max="14833" width="11.44140625" style="1" customWidth="1"/>
    <col min="14834" max="14835" width="13.21875" style="1" customWidth="1"/>
    <col min="14836" max="15081" width="8.77734375" style="1"/>
    <col min="15082" max="15082" width="0" style="1" hidden="1" customWidth="1"/>
    <col min="15083" max="15083" width="25.5546875" style="1" customWidth="1"/>
    <col min="15084" max="15086" width="11.44140625" style="1" customWidth="1"/>
    <col min="15087" max="15087" width="13" style="1" customWidth="1"/>
    <col min="15088" max="15089" width="11.44140625" style="1" customWidth="1"/>
    <col min="15090" max="15091" width="13.21875" style="1" customWidth="1"/>
    <col min="15092" max="15337" width="8.77734375" style="1"/>
    <col min="15338" max="15338" width="0" style="1" hidden="1" customWidth="1"/>
    <col min="15339" max="15339" width="25.5546875" style="1" customWidth="1"/>
    <col min="15340" max="15342" width="11.44140625" style="1" customWidth="1"/>
    <col min="15343" max="15343" width="13" style="1" customWidth="1"/>
    <col min="15344" max="15345" width="11.44140625" style="1" customWidth="1"/>
    <col min="15346" max="15347" width="13.21875" style="1" customWidth="1"/>
    <col min="15348" max="15593" width="8.77734375" style="1"/>
    <col min="15594" max="15594" width="0" style="1" hidden="1" customWidth="1"/>
    <col min="15595" max="15595" width="25.5546875" style="1" customWidth="1"/>
    <col min="15596" max="15598" width="11.44140625" style="1" customWidth="1"/>
    <col min="15599" max="15599" width="13" style="1" customWidth="1"/>
    <col min="15600" max="15601" width="11.44140625" style="1" customWidth="1"/>
    <col min="15602" max="15603" width="13.21875" style="1" customWidth="1"/>
    <col min="15604" max="15849" width="8.77734375" style="1"/>
    <col min="15850" max="15850" width="0" style="1" hidden="1" customWidth="1"/>
    <col min="15851" max="15851" width="25.5546875" style="1" customWidth="1"/>
    <col min="15852" max="15854" width="11.44140625" style="1" customWidth="1"/>
    <col min="15855" max="15855" width="13" style="1" customWidth="1"/>
    <col min="15856" max="15857" width="11.44140625" style="1" customWidth="1"/>
    <col min="15858" max="15859" width="13.21875" style="1" customWidth="1"/>
    <col min="15860" max="16105" width="8.77734375" style="1"/>
    <col min="16106" max="16106" width="0" style="1" hidden="1" customWidth="1"/>
    <col min="16107" max="16107" width="25.5546875" style="1" customWidth="1"/>
    <col min="16108" max="16110" width="11.44140625" style="1" customWidth="1"/>
    <col min="16111" max="16111" width="13" style="1" customWidth="1"/>
    <col min="16112" max="16113" width="11.44140625" style="1" customWidth="1"/>
    <col min="16114" max="16115" width="13.21875" style="1" customWidth="1"/>
    <col min="16116" max="16384" width="8.77734375" style="1"/>
  </cols>
  <sheetData>
    <row r="1" spans="1:25" ht="18.600000000000001" x14ac:dyDescent="0.45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15"/>
    </row>
    <row r="2" spans="1:25" ht="30.75" customHeight="1" x14ac:dyDescent="0.3">
      <c r="A2" s="161" t="s">
        <v>80</v>
      </c>
      <c r="B2" s="32"/>
      <c r="C2" s="32"/>
      <c r="D2" s="27"/>
      <c r="G2" s="32"/>
      <c r="H2" s="32"/>
      <c r="I2" s="27"/>
    </row>
    <row r="3" spans="1:25" ht="14.4" x14ac:dyDescent="0.25">
      <c r="A3" s="162" t="s">
        <v>91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25" s="2" customFormat="1" ht="13.95" customHeight="1" thickBot="1" x14ac:dyDescent="0.35">
      <c r="A4" s="82"/>
      <c r="B4" s="154"/>
      <c r="C4" s="154" t="s">
        <v>54</v>
      </c>
      <c r="D4" s="155"/>
      <c r="E4" s="155"/>
      <c r="F4" s="155"/>
      <c r="G4" s="154"/>
      <c r="H4" s="154" t="s">
        <v>97</v>
      </c>
      <c r="I4" s="155"/>
      <c r="J4" s="155"/>
      <c r="K4" s="71"/>
      <c r="L4" s="154"/>
      <c r="M4" s="154" t="s">
        <v>98</v>
      </c>
      <c r="N4" s="155"/>
      <c r="O4" s="155"/>
      <c r="P4" s="71"/>
      <c r="Q4" s="156"/>
      <c r="R4" s="156" t="s">
        <v>99</v>
      </c>
      <c r="S4" s="156"/>
      <c r="T4" s="156"/>
      <c r="U4" s="96"/>
      <c r="V4" s="96"/>
      <c r="W4" s="96"/>
      <c r="X4" s="96"/>
      <c r="Y4" s="96"/>
    </row>
    <row r="5" spans="1:25" s="2" customFormat="1" ht="43.8" thickBot="1" x14ac:dyDescent="0.35">
      <c r="A5" s="114" t="s">
        <v>86</v>
      </c>
      <c r="B5" s="83" t="s">
        <v>66</v>
      </c>
      <c r="C5" s="83" t="s">
        <v>67</v>
      </c>
      <c r="D5" s="83" t="s">
        <v>53</v>
      </c>
      <c r="E5" s="84" t="s">
        <v>70</v>
      </c>
      <c r="F5" s="71"/>
      <c r="G5" s="83" t="s">
        <v>66</v>
      </c>
      <c r="H5" s="83" t="s">
        <v>67</v>
      </c>
      <c r="I5" s="83" t="s">
        <v>53</v>
      </c>
      <c r="J5" s="97" t="s">
        <v>70</v>
      </c>
      <c r="K5" s="71"/>
      <c r="L5" s="83" t="s">
        <v>66</v>
      </c>
      <c r="M5" s="83" t="s">
        <v>67</v>
      </c>
      <c r="N5" s="83" t="s">
        <v>53</v>
      </c>
      <c r="O5" s="84" t="s">
        <v>70</v>
      </c>
      <c r="P5" s="71"/>
      <c r="Q5" s="85" t="s">
        <v>66</v>
      </c>
      <c r="R5" s="85" t="s">
        <v>67</v>
      </c>
      <c r="S5" s="85" t="s">
        <v>53</v>
      </c>
      <c r="T5" s="86" t="s">
        <v>70</v>
      </c>
      <c r="U5" s="96"/>
      <c r="V5" s="96"/>
      <c r="W5" s="96"/>
      <c r="X5" s="96"/>
      <c r="Y5" s="96"/>
    </row>
    <row r="6" spans="1:25" s="2" customFormat="1" ht="14.4" x14ac:dyDescent="0.3">
      <c r="A6" s="74" t="s">
        <v>0</v>
      </c>
      <c r="B6" s="67">
        <f ca="1">B7+B46</f>
        <v>484</v>
      </c>
      <c r="C6" s="67">
        <f t="shared" ref="C6:D6" ca="1" si="0">C7+C46</f>
        <v>73</v>
      </c>
      <c r="D6" s="67">
        <f t="shared" ca="1" si="0"/>
        <v>557</v>
      </c>
      <c r="E6" s="80">
        <f ca="1">'Fire 1123b raw'!E9</f>
        <v>0.13100000000000001</v>
      </c>
      <c r="F6" s="69"/>
      <c r="G6" s="67">
        <f ca="1">G7+G46</f>
        <v>5</v>
      </c>
      <c r="H6" s="67">
        <f t="shared" ref="H6" ca="1" si="1">H7+H46</f>
        <v>13</v>
      </c>
      <c r="I6" s="67">
        <f t="shared" ref="I6" ca="1" si="2">I7+I46</f>
        <v>18</v>
      </c>
      <c r="J6" s="70">
        <f ca="1">'Fire 1123b raw'!J9</f>
        <v>0.72199999999999998</v>
      </c>
      <c r="K6" s="70"/>
      <c r="L6" s="67">
        <f ca="1">L7+L46</f>
        <v>44</v>
      </c>
      <c r="M6" s="67">
        <f t="shared" ref="M6" ca="1" si="3">M7+M46</f>
        <v>57</v>
      </c>
      <c r="N6" s="67">
        <f t="shared" ref="N6" ca="1" si="4">N7+N46</f>
        <v>101</v>
      </c>
      <c r="O6" s="80">
        <f ca="1">'Fire 1123b raw'!O9</f>
        <v>0.56399999999999995</v>
      </c>
      <c r="P6" s="70"/>
      <c r="Q6" s="67">
        <f ca="1">Q7+Q46</f>
        <v>533</v>
      </c>
      <c r="R6" s="67">
        <f t="shared" ref="R6" ca="1" si="5">R7+R46</f>
        <v>143</v>
      </c>
      <c r="S6" s="67">
        <f t="shared" ref="S6" ca="1" si="6">S7+S46</f>
        <v>676</v>
      </c>
      <c r="T6" s="70">
        <f ca="1">'Fire 1123b raw'!T9</f>
        <v>0.21199999999999999</v>
      </c>
      <c r="U6" s="72"/>
      <c r="V6" s="96"/>
      <c r="W6" s="96"/>
      <c r="X6" s="96"/>
      <c r="Y6" s="96"/>
    </row>
    <row r="7" spans="1:25" s="40" customFormat="1" ht="14.4" x14ac:dyDescent="0.3">
      <c r="A7" s="117" t="s">
        <v>84</v>
      </c>
      <c r="B7" s="73">
        <f ca="1">SUM(B8:B45)</f>
        <v>176</v>
      </c>
      <c r="C7" s="73">
        <f t="shared" ref="C7:D7" ca="1" si="7">SUM(C8:C45)</f>
        <v>24</v>
      </c>
      <c r="D7" s="73">
        <f t="shared" ca="1" si="7"/>
        <v>200</v>
      </c>
      <c r="E7" s="80">
        <f ca="1">'Fire 1123b raw'!E10</f>
        <v>0.12</v>
      </c>
      <c r="F7" s="69"/>
      <c r="G7" s="73">
        <f ca="1">SUM(G8:G45)</f>
        <v>3</v>
      </c>
      <c r="H7" s="73">
        <f t="shared" ref="H7" ca="1" si="8">SUM(H8:H45)</f>
        <v>9</v>
      </c>
      <c r="I7" s="73">
        <f t="shared" ref="I7" ca="1" si="9">SUM(I8:I45)</f>
        <v>12</v>
      </c>
      <c r="J7" s="70">
        <f ca="1">'Fire 1123b raw'!J10</f>
        <v>0.75</v>
      </c>
      <c r="K7" s="70"/>
      <c r="L7" s="73">
        <f ca="1">SUM(L8:L45)</f>
        <v>26</v>
      </c>
      <c r="M7" s="73">
        <f t="shared" ref="M7" ca="1" si="10">SUM(M8:M45)</f>
        <v>45</v>
      </c>
      <c r="N7" s="73">
        <f t="shared" ref="N7" ca="1" si="11">SUM(N8:N45)</f>
        <v>71</v>
      </c>
      <c r="O7" s="80">
        <f ca="1">'Fire 1123b raw'!O10</f>
        <v>0.63400000000000001</v>
      </c>
      <c r="P7" s="70"/>
      <c r="Q7" s="73">
        <f ca="1">SUM(Q8:Q45)</f>
        <v>205</v>
      </c>
      <c r="R7" s="73">
        <f t="shared" ref="R7" ca="1" si="12">SUM(R8:R45)</f>
        <v>78</v>
      </c>
      <c r="S7" s="73">
        <f t="shared" ref="S7" ca="1" si="13">SUM(S8:S45)</f>
        <v>283</v>
      </c>
      <c r="T7" s="70">
        <f ca="1">'Fire 1123b raw'!T10</f>
        <v>0.27600000000000002</v>
      </c>
      <c r="U7" s="72"/>
      <c r="V7" s="5"/>
      <c r="W7" s="5"/>
      <c r="X7" s="5"/>
      <c r="Y7" s="5"/>
    </row>
    <row r="8" spans="1:25" s="40" customFormat="1" ht="14.4" x14ac:dyDescent="0.3">
      <c r="A8" s="71" t="s">
        <v>1</v>
      </c>
      <c r="B8" s="104">
        <f ca="1">'Fire 1123b raw'!B11</f>
        <v>23</v>
      </c>
      <c r="C8" s="104">
        <f ca="1">'Fire 1123b raw'!C11</f>
        <v>0</v>
      </c>
      <c r="D8" s="104">
        <f ca="1">'Fire 1123b raw'!D11</f>
        <v>23</v>
      </c>
      <c r="E8" s="105">
        <f ca="1">'Fire 1123b raw'!E11</f>
        <v>0</v>
      </c>
      <c r="F8" s="69"/>
      <c r="G8" s="104">
        <f ca="1">'Fire 1123b raw'!G11</f>
        <v>1</v>
      </c>
      <c r="H8" s="104">
        <f ca="1">'Fire 1123b raw'!H11</f>
        <v>2</v>
      </c>
      <c r="I8" s="104">
        <f ca="1">'Fire 1123b raw'!I11</f>
        <v>3</v>
      </c>
      <c r="J8" s="108">
        <f ca="1">'Fire 1123b raw'!J11</f>
        <v>0.66700000000000004</v>
      </c>
      <c r="K8" s="70"/>
      <c r="L8" s="104">
        <f ca="1">'Fire 1123b raw'!L11</f>
        <v>1</v>
      </c>
      <c r="M8" s="104">
        <f ca="1">'Fire 1123b raw'!M11</f>
        <v>1</v>
      </c>
      <c r="N8" s="104">
        <f ca="1">'Fire 1123b raw'!N11</f>
        <v>2</v>
      </c>
      <c r="O8" s="105">
        <f ca="1">'Fire 1123b raw'!O11</f>
        <v>0.5</v>
      </c>
      <c r="P8" s="70"/>
      <c r="Q8" s="67">
        <f ca="1">'Fire 1123b raw'!Q11</f>
        <v>25</v>
      </c>
      <c r="R8" s="67">
        <f ca="1">'Fire 1123b raw'!R11</f>
        <v>3</v>
      </c>
      <c r="S8" s="67">
        <f ca="1">'Fire 1123b raw'!S11</f>
        <v>28</v>
      </c>
      <c r="T8" s="70">
        <f ca="1">'Fire 1123b raw'!T11</f>
        <v>0.107</v>
      </c>
      <c r="U8" s="72"/>
      <c r="V8" s="5"/>
      <c r="W8" s="5"/>
      <c r="X8" s="5"/>
      <c r="Y8" s="5"/>
    </row>
    <row r="9" spans="1:25" s="2" customFormat="1" ht="14.4" x14ac:dyDescent="0.3">
      <c r="A9" s="71" t="s">
        <v>2</v>
      </c>
      <c r="B9" s="104">
        <f ca="1">'Fire 1123b raw'!B12</f>
        <v>16</v>
      </c>
      <c r="C9" s="104">
        <f ca="1">'Fire 1123b raw'!C12</f>
        <v>1</v>
      </c>
      <c r="D9" s="104">
        <f ca="1">'Fire 1123b raw'!D12</f>
        <v>17</v>
      </c>
      <c r="E9" s="105">
        <f ca="1">'Fire 1123b raw'!E12</f>
        <v>5.8999999999999997E-2</v>
      </c>
      <c r="F9" s="69"/>
      <c r="G9" s="104">
        <f ca="1">'Fire 1123b raw'!G12</f>
        <v>0</v>
      </c>
      <c r="H9" s="104">
        <f ca="1">'Fire 1123b raw'!H12</f>
        <v>0</v>
      </c>
      <c r="I9" s="104">
        <f ca="1">'Fire 1123b raw'!I12</f>
        <v>0</v>
      </c>
      <c r="J9" s="108" t="str">
        <f ca="1">'Fire 1123b raw'!J12</f>
        <v>-</v>
      </c>
      <c r="K9" s="65"/>
      <c r="L9" s="104">
        <f ca="1">'Fire 1123b raw'!L12</f>
        <v>1</v>
      </c>
      <c r="M9" s="104">
        <f ca="1">'Fire 1123b raw'!M12</f>
        <v>0</v>
      </c>
      <c r="N9" s="104">
        <f ca="1">'Fire 1123b raw'!N12</f>
        <v>1</v>
      </c>
      <c r="O9" s="105">
        <f ca="1">'Fire 1123b raw'!O12</f>
        <v>0</v>
      </c>
      <c r="P9" s="65"/>
      <c r="Q9" s="67">
        <f ca="1">'Fire 1123b raw'!Q12</f>
        <v>17</v>
      </c>
      <c r="R9" s="67">
        <f ca="1">'Fire 1123b raw'!R12</f>
        <v>1</v>
      </c>
      <c r="S9" s="67">
        <f ca="1">'Fire 1123b raw'!S12</f>
        <v>18</v>
      </c>
      <c r="T9" s="70">
        <f ca="1">'Fire 1123b raw'!T12</f>
        <v>5.6000000000000001E-2</v>
      </c>
      <c r="U9" s="72"/>
      <c r="V9" s="96"/>
      <c r="W9" s="96"/>
      <c r="X9" s="96"/>
      <c r="Y9" s="96"/>
    </row>
    <row r="10" spans="1:25" s="2" customFormat="1" ht="14.4" x14ac:dyDescent="0.3">
      <c r="A10" s="71" t="s">
        <v>3</v>
      </c>
      <c r="B10" s="104">
        <f ca="1">'Fire 1123b raw'!B13</f>
        <v>0</v>
      </c>
      <c r="C10" s="104">
        <f ca="1">'Fire 1123b raw'!C13</f>
        <v>0</v>
      </c>
      <c r="D10" s="104">
        <f ca="1">'Fire 1123b raw'!D13</f>
        <v>0</v>
      </c>
      <c r="E10" s="105" t="str">
        <f ca="1">'Fire 1123b raw'!E13</f>
        <v>-</v>
      </c>
      <c r="F10" s="69"/>
      <c r="G10" s="104">
        <f ca="1">'Fire 1123b raw'!G13</f>
        <v>0</v>
      </c>
      <c r="H10" s="104">
        <f ca="1">'Fire 1123b raw'!H13</f>
        <v>0</v>
      </c>
      <c r="I10" s="104">
        <f ca="1">'Fire 1123b raw'!I13</f>
        <v>0</v>
      </c>
      <c r="J10" s="108" t="str">
        <f ca="1">'Fire 1123b raw'!J13</f>
        <v>-</v>
      </c>
      <c r="K10" s="65"/>
      <c r="L10" s="104">
        <f ca="1">'Fire 1123b raw'!L13</f>
        <v>1</v>
      </c>
      <c r="M10" s="104">
        <f ca="1">'Fire 1123b raw'!M13</f>
        <v>2</v>
      </c>
      <c r="N10" s="104">
        <f ca="1">'Fire 1123b raw'!N13</f>
        <v>3</v>
      </c>
      <c r="O10" s="105">
        <f ca="1">'Fire 1123b raw'!O13</f>
        <v>0.66700000000000004</v>
      </c>
      <c r="P10" s="65"/>
      <c r="Q10" s="67">
        <f ca="1">'Fire 1123b raw'!Q13</f>
        <v>1</v>
      </c>
      <c r="R10" s="67">
        <f ca="1">'Fire 1123b raw'!R13</f>
        <v>2</v>
      </c>
      <c r="S10" s="67">
        <f ca="1">'Fire 1123b raw'!S13</f>
        <v>3</v>
      </c>
      <c r="T10" s="70">
        <f ca="1">'Fire 1123b raw'!T13</f>
        <v>0.66700000000000004</v>
      </c>
      <c r="U10" s="72"/>
      <c r="V10" s="96"/>
      <c r="W10" s="96"/>
      <c r="X10" s="96"/>
      <c r="Y10" s="96"/>
    </row>
    <row r="11" spans="1:25" s="2" customFormat="1" ht="13.5" customHeight="1" x14ac:dyDescent="0.3">
      <c r="A11" s="71" t="s">
        <v>4</v>
      </c>
      <c r="B11" s="104">
        <f ca="1">'Fire 1123b raw'!B14</f>
        <v>0</v>
      </c>
      <c r="C11" s="104">
        <f ca="1">'Fire 1123b raw'!C14</f>
        <v>0</v>
      </c>
      <c r="D11" s="104">
        <f ca="1">'Fire 1123b raw'!D14</f>
        <v>0</v>
      </c>
      <c r="E11" s="105" t="str">
        <f ca="1">'Fire 1123b raw'!E14</f>
        <v>-</v>
      </c>
      <c r="F11" s="69"/>
      <c r="G11" s="104">
        <f ca="1">'Fire 1123b raw'!G14</f>
        <v>0</v>
      </c>
      <c r="H11" s="104">
        <f ca="1">'Fire 1123b raw'!H14</f>
        <v>0</v>
      </c>
      <c r="I11" s="104">
        <f ca="1">'Fire 1123b raw'!I14</f>
        <v>0</v>
      </c>
      <c r="J11" s="108" t="str">
        <f ca="1">'Fire 1123b raw'!J14</f>
        <v>-</v>
      </c>
      <c r="K11" s="65"/>
      <c r="L11" s="104">
        <f ca="1">'Fire 1123b raw'!L14</f>
        <v>1</v>
      </c>
      <c r="M11" s="104">
        <f ca="1">'Fire 1123b raw'!M14</f>
        <v>1</v>
      </c>
      <c r="N11" s="104">
        <f ca="1">'Fire 1123b raw'!N14</f>
        <v>2</v>
      </c>
      <c r="O11" s="105">
        <f ca="1">'Fire 1123b raw'!O14</f>
        <v>0.5</v>
      </c>
      <c r="P11" s="65"/>
      <c r="Q11" s="67">
        <f ca="1">'Fire 1123b raw'!Q14</f>
        <v>1</v>
      </c>
      <c r="R11" s="67">
        <f ca="1">'Fire 1123b raw'!R14</f>
        <v>1</v>
      </c>
      <c r="S11" s="67">
        <f ca="1">'Fire 1123b raw'!S14</f>
        <v>2</v>
      </c>
      <c r="T11" s="70">
        <f ca="1">'Fire 1123b raw'!T14</f>
        <v>0.5</v>
      </c>
      <c r="U11" s="72"/>
      <c r="V11" s="96"/>
      <c r="W11" s="96"/>
      <c r="X11" s="96"/>
      <c r="Y11" s="96"/>
    </row>
    <row r="12" spans="1:25" s="2" customFormat="1" ht="14.4" x14ac:dyDescent="0.3">
      <c r="A12" s="71" t="s">
        <v>5</v>
      </c>
      <c r="B12" s="104">
        <f ca="1">'Fire 1123b raw'!B15</f>
        <v>20</v>
      </c>
      <c r="C12" s="104">
        <f ca="1">'Fire 1123b raw'!C15</f>
        <v>0</v>
      </c>
      <c r="D12" s="104">
        <f ca="1">'Fire 1123b raw'!D15</f>
        <v>20</v>
      </c>
      <c r="E12" s="105">
        <f ca="1">'Fire 1123b raw'!E15</f>
        <v>0</v>
      </c>
      <c r="F12" s="69"/>
      <c r="G12" s="104">
        <f ca="1">'Fire 1123b raw'!G15</f>
        <v>0</v>
      </c>
      <c r="H12" s="104">
        <f ca="1">'Fire 1123b raw'!H15</f>
        <v>2</v>
      </c>
      <c r="I12" s="104">
        <f ca="1">'Fire 1123b raw'!I15</f>
        <v>2</v>
      </c>
      <c r="J12" s="108">
        <f ca="1">'Fire 1123b raw'!J15</f>
        <v>1</v>
      </c>
      <c r="K12" s="65"/>
      <c r="L12" s="104">
        <f ca="1">'Fire 1123b raw'!L15</f>
        <v>0</v>
      </c>
      <c r="M12" s="104">
        <f ca="1">'Fire 1123b raw'!M15</f>
        <v>3</v>
      </c>
      <c r="N12" s="104">
        <f ca="1">'Fire 1123b raw'!N15</f>
        <v>3</v>
      </c>
      <c r="O12" s="105">
        <f ca="1">'Fire 1123b raw'!O15</f>
        <v>1</v>
      </c>
      <c r="P12" s="65"/>
      <c r="Q12" s="67">
        <f ca="1">'Fire 1123b raw'!Q15</f>
        <v>20</v>
      </c>
      <c r="R12" s="67">
        <f ca="1">'Fire 1123b raw'!R15</f>
        <v>5</v>
      </c>
      <c r="S12" s="67">
        <f ca="1">'Fire 1123b raw'!S15</f>
        <v>25</v>
      </c>
      <c r="T12" s="70">
        <f ca="1">'Fire 1123b raw'!T15</f>
        <v>0.2</v>
      </c>
      <c r="U12" s="72"/>
      <c r="V12" s="96"/>
      <c r="W12" s="96"/>
      <c r="X12" s="96"/>
      <c r="Y12" s="96"/>
    </row>
    <row r="13" spans="1:25" s="2" customFormat="1" ht="14.4" x14ac:dyDescent="0.3">
      <c r="A13" s="71" t="s">
        <v>6</v>
      </c>
      <c r="B13" s="104">
        <f ca="1">'Fire 1123b raw'!B16</f>
        <v>8</v>
      </c>
      <c r="C13" s="104">
        <f ca="1">'Fire 1123b raw'!C16</f>
        <v>3</v>
      </c>
      <c r="D13" s="104">
        <f ca="1">'Fire 1123b raw'!D16</f>
        <v>11</v>
      </c>
      <c r="E13" s="105">
        <f ca="1">'Fire 1123b raw'!E16</f>
        <v>0.27300000000000002</v>
      </c>
      <c r="F13" s="69"/>
      <c r="G13" s="104">
        <f ca="1">'Fire 1123b raw'!G16</f>
        <v>0</v>
      </c>
      <c r="H13" s="104">
        <f ca="1">'Fire 1123b raw'!H16</f>
        <v>0</v>
      </c>
      <c r="I13" s="104">
        <f ca="1">'Fire 1123b raw'!I16</f>
        <v>0</v>
      </c>
      <c r="J13" s="108" t="str">
        <f ca="1">'Fire 1123b raw'!J16</f>
        <v>-</v>
      </c>
      <c r="K13" s="65"/>
      <c r="L13" s="104">
        <f ca="1">'Fire 1123b raw'!L16</f>
        <v>0</v>
      </c>
      <c r="M13" s="104">
        <f ca="1">'Fire 1123b raw'!M16</f>
        <v>0</v>
      </c>
      <c r="N13" s="104">
        <f ca="1">'Fire 1123b raw'!N16</f>
        <v>0</v>
      </c>
      <c r="O13" s="105" t="str">
        <f ca="1">'Fire 1123b raw'!O16</f>
        <v>-</v>
      </c>
      <c r="P13" s="65"/>
      <c r="Q13" s="67">
        <f ca="1">'Fire 1123b raw'!Q16</f>
        <v>8</v>
      </c>
      <c r="R13" s="67">
        <f ca="1">'Fire 1123b raw'!R16</f>
        <v>3</v>
      </c>
      <c r="S13" s="67">
        <f ca="1">'Fire 1123b raw'!S16</f>
        <v>11</v>
      </c>
      <c r="T13" s="70">
        <f ca="1">'Fire 1123b raw'!T16</f>
        <v>0.27300000000000002</v>
      </c>
      <c r="U13" s="72"/>
      <c r="V13" s="96"/>
      <c r="W13" s="96"/>
      <c r="X13" s="96"/>
      <c r="Y13" s="96"/>
    </row>
    <row r="14" spans="1:25" s="2" customFormat="1" ht="14.4" x14ac:dyDescent="0.3">
      <c r="A14" s="71" t="s">
        <v>7</v>
      </c>
      <c r="B14" s="104">
        <f ca="1">'Fire 1123b raw'!B17</f>
        <v>0</v>
      </c>
      <c r="C14" s="104">
        <f ca="1">'Fire 1123b raw'!C17</f>
        <v>0</v>
      </c>
      <c r="D14" s="104">
        <f ca="1">'Fire 1123b raw'!D17</f>
        <v>0</v>
      </c>
      <c r="E14" s="105" t="str">
        <f ca="1">'Fire 1123b raw'!E17</f>
        <v>-</v>
      </c>
      <c r="F14" s="69"/>
      <c r="G14" s="104">
        <f ca="1">'Fire 1123b raw'!G17</f>
        <v>0</v>
      </c>
      <c r="H14" s="104">
        <f ca="1">'Fire 1123b raw'!H17</f>
        <v>0</v>
      </c>
      <c r="I14" s="104">
        <f ca="1">'Fire 1123b raw'!I17</f>
        <v>0</v>
      </c>
      <c r="J14" s="108" t="str">
        <f ca="1">'Fire 1123b raw'!J17</f>
        <v>-</v>
      </c>
      <c r="K14" s="65"/>
      <c r="L14" s="104">
        <f ca="1">'Fire 1123b raw'!L17</f>
        <v>0</v>
      </c>
      <c r="M14" s="104">
        <f ca="1">'Fire 1123b raw'!M17</f>
        <v>0</v>
      </c>
      <c r="N14" s="104">
        <f ca="1">'Fire 1123b raw'!N17</f>
        <v>0</v>
      </c>
      <c r="O14" s="105" t="str">
        <f ca="1">'Fire 1123b raw'!O17</f>
        <v>-</v>
      </c>
      <c r="P14" s="65"/>
      <c r="Q14" s="67">
        <f ca="1">'Fire 1123b raw'!Q17</f>
        <v>0</v>
      </c>
      <c r="R14" s="67">
        <f ca="1">'Fire 1123b raw'!R17</f>
        <v>0</v>
      </c>
      <c r="S14" s="67">
        <f ca="1">'Fire 1123b raw'!S17</f>
        <v>0</v>
      </c>
      <c r="T14" s="70" t="str">
        <f ca="1">'Fire 1123b raw'!T17</f>
        <v>-</v>
      </c>
      <c r="U14" s="72"/>
      <c r="V14" s="96"/>
      <c r="W14" s="96"/>
      <c r="X14" s="96"/>
      <c r="Y14" s="96"/>
    </row>
    <row r="15" spans="1:25" s="2" customFormat="1" ht="14.4" x14ac:dyDescent="0.3">
      <c r="A15" s="71" t="s">
        <v>8</v>
      </c>
      <c r="B15" s="104">
        <f ca="1">'Fire 1123b raw'!B18</f>
        <v>0</v>
      </c>
      <c r="C15" s="104">
        <f ca="1">'Fire 1123b raw'!C18</f>
        <v>0</v>
      </c>
      <c r="D15" s="104">
        <f ca="1">'Fire 1123b raw'!D18</f>
        <v>0</v>
      </c>
      <c r="E15" s="105" t="str">
        <f ca="1">'Fire 1123b raw'!E18</f>
        <v>-</v>
      </c>
      <c r="F15" s="69"/>
      <c r="G15" s="104">
        <f ca="1">'Fire 1123b raw'!G18</f>
        <v>2</v>
      </c>
      <c r="H15" s="104">
        <f ca="1">'Fire 1123b raw'!H18</f>
        <v>0</v>
      </c>
      <c r="I15" s="104">
        <f ca="1">'Fire 1123b raw'!I18</f>
        <v>2</v>
      </c>
      <c r="J15" s="108">
        <f ca="1">'Fire 1123b raw'!J18</f>
        <v>0</v>
      </c>
      <c r="K15" s="65"/>
      <c r="L15" s="104">
        <f ca="1">'Fire 1123b raw'!L18</f>
        <v>1</v>
      </c>
      <c r="M15" s="104">
        <f ca="1">'Fire 1123b raw'!M18</f>
        <v>3</v>
      </c>
      <c r="N15" s="104">
        <f ca="1">'Fire 1123b raw'!N18</f>
        <v>4</v>
      </c>
      <c r="O15" s="105">
        <f ca="1">'Fire 1123b raw'!O18</f>
        <v>0.75</v>
      </c>
      <c r="P15" s="65"/>
      <c r="Q15" s="67">
        <f ca="1">'Fire 1123b raw'!Q18</f>
        <v>3</v>
      </c>
      <c r="R15" s="67">
        <f ca="1">'Fire 1123b raw'!R18</f>
        <v>3</v>
      </c>
      <c r="S15" s="67">
        <f ca="1">'Fire 1123b raw'!S18</f>
        <v>6</v>
      </c>
      <c r="T15" s="70">
        <f ca="1">'Fire 1123b raw'!T18</f>
        <v>0.5</v>
      </c>
      <c r="U15" s="72"/>
      <c r="V15" s="96"/>
      <c r="W15" s="96"/>
      <c r="X15" s="96"/>
      <c r="Y15" s="96"/>
    </row>
    <row r="16" spans="1:25" s="2" customFormat="1" ht="14.4" x14ac:dyDescent="0.3">
      <c r="A16" s="71" t="s">
        <v>9</v>
      </c>
      <c r="B16" s="104">
        <f ca="1">'Fire 1123b raw'!B19</f>
        <v>0</v>
      </c>
      <c r="C16" s="104">
        <f ca="1">'Fire 1123b raw'!C19</f>
        <v>0</v>
      </c>
      <c r="D16" s="104">
        <f ca="1">'Fire 1123b raw'!D19</f>
        <v>0</v>
      </c>
      <c r="E16" s="105" t="str">
        <f ca="1">'Fire 1123b raw'!E19</f>
        <v>-</v>
      </c>
      <c r="F16" s="69"/>
      <c r="G16" s="104">
        <f ca="1">'Fire 1123b raw'!G19</f>
        <v>0</v>
      </c>
      <c r="H16" s="104">
        <f ca="1">'Fire 1123b raw'!H19</f>
        <v>0</v>
      </c>
      <c r="I16" s="104">
        <f ca="1">'Fire 1123b raw'!I19</f>
        <v>0</v>
      </c>
      <c r="J16" s="108" t="str">
        <f ca="1">'Fire 1123b raw'!J19</f>
        <v>-</v>
      </c>
      <c r="K16" s="65"/>
      <c r="L16" s="104">
        <f ca="1">'Fire 1123b raw'!L19</f>
        <v>1</v>
      </c>
      <c r="M16" s="104">
        <f ca="1">'Fire 1123b raw'!M19</f>
        <v>2</v>
      </c>
      <c r="N16" s="104">
        <f ca="1">'Fire 1123b raw'!N19</f>
        <v>3</v>
      </c>
      <c r="O16" s="105">
        <f ca="1">'Fire 1123b raw'!O19</f>
        <v>0.66700000000000004</v>
      </c>
      <c r="P16" s="65"/>
      <c r="Q16" s="67">
        <f ca="1">'Fire 1123b raw'!Q19</f>
        <v>1</v>
      </c>
      <c r="R16" s="67">
        <f ca="1">'Fire 1123b raw'!R19</f>
        <v>2</v>
      </c>
      <c r="S16" s="67">
        <f ca="1">'Fire 1123b raw'!S19</f>
        <v>3</v>
      </c>
      <c r="T16" s="70">
        <f ca="1">'Fire 1123b raw'!T19</f>
        <v>0.66700000000000004</v>
      </c>
      <c r="U16" s="72"/>
      <c r="V16" s="96"/>
      <c r="W16" s="96"/>
      <c r="X16" s="96"/>
      <c r="Y16" s="96"/>
    </row>
    <row r="17" spans="1:25" s="2" customFormat="1" ht="14.4" x14ac:dyDescent="0.3">
      <c r="A17" s="71" t="s">
        <v>10</v>
      </c>
      <c r="B17" s="104">
        <f ca="1">'Fire 1123b raw'!B20</f>
        <v>0</v>
      </c>
      <c r="C17" s="104">
        <f ca="1">'Fire 1123b raw'!C20</f>
        <v>0</v>
      </c>
      <c r="D17" s="104">
        <f ca="1">'Fire 1123b raw'!D20</f>
        <v>0</v>
      </c>
      <c r="E17" s="105" t="str">
        <f ca="1">'Fire 1123b raw'!E20</f>
        <v>-</v>
      </c>
      <c r="F17" s="69"/>
      <c r="G17" s="104">
        <f ca="1">'Fire 1123b raw'!G20</f>
        <v>0</v>
      </c>
      <c r="H17" s="104">
        <f ca="1">'Fire 1123b raw'!H20</f>
        <v>0</v>
      </c>
      <c r="I17" s="104">
        <f ca="1">'Fire 1123b raw'!I20</f>
        <v>0</v>
      </c>
      <c r="J17" s="108" t="str">
        <f ca="1">'Fire 1123b raw'!J20</f>
        <v>-</v>
      </c>
      <c r="K17" s="65"/>
      <c r="L17" s="104">
        <f ca="1">'Fire 1123b raw'!L20</f>
        <v>0</v>
      </c>
      <c r="M17" s="104">
        <f ca="1">'Fire 1123b raw'!M20</f>
        <v>1</v>
      </c>
      <c r="N17" s="104">
        <f ca="1">'Fire 1123b raw'!N20</f>
        <v>1</v>
      </c>
      <c r="O17" s="105">
        <f ca="1">'Fire 1123b raw'!O20</f>
        <v>1</v>
      </c>
      <c r="P17" s="65"/>
      <c r="Q17" s="67">
        <f ca="1">'Fire 1123b raw'!Q20</f>
        <v>0</v>
      </c>
      <c r="R17" s="67">
        <f ca="1">'Fire 1123b raw'!R20</f>
        <v>1</v>
      </c>
      <c r="S17" s="67">
        <f ca="1">'Fire 1123b raw'!S20</f>
        <v>1</v>
      </c>
      <c r="T17" s="70">
        <f ca="1">'Fire 1123b raw'!T20</f>
        <v>1</v>
      </c>
      <c r="U17" s="72"/>
      <c r="V17" s="96"/>
      <c r="W17" s="96"/>
      <c r="X17" s="96"/>
      <c r="Y17" s="96"/>
    </row>
    <row r="18" spans="1:25" s="2" customFormat="1" ht="14.4" x14ac:dyDescent="0.3">
      <c r="A18" s="71" t="s">
        <v>42</v>
      </c>
      <c r="B18" s="104">
        <f ca="1">'Fire 1123b raw'!B21</f>
        <v>0</v>
      </c>
      <c r="C18" s="104">
        <f ca="1">'Fire 1123b raw'!C21</f>
        <v>0</v>
      </c>
      <c r="D18" s="104">
        <f ca="1">'Fire 1123b raw'!D21</f>
        <v>0</v>
      </c>
      <c r="E18" s="105" t="str">
        <f ca="1">'Fire 1123b raw'!E21</f>
        <v>-</v>
      </c>
      <c r="F18" s="69"/>
      <c r="G18" s="104">
        <f ca="1">'Fire 1123b raw'!G21</f>
        <v>0</v>
      </c>
      <c r="H18" s="104">
        <f ca="1">'Fire 1123b raw'!H21</f>
        <v>0</v>
      </c>
      <c r="I18" s="104">
        <f ca="1">'Fire 1123b raw'!I21</f>
        <v>0</v>
      </c>
      <c r="J18" s="108" t="str">
        <f ca="1">'Fire 1123b raw'!J21</f>
        <v>-</v>
      </c>
      <c r="K18" s="65"/>
      <c r="L18" s="104">
        <f ca="1">'Fire 1123b raw'!L21</f>
        <v>3</v>
      </c>
      <c r="M18" s="104">
        <f ca="1">'Fire 1123b raw'!M21</f>
        <v>0</v>
      </c>
      <c r="N18" s="104">
        <f ca="1">'Fire 1123b raw'!N21</f>
        <v>3</v>
      </c>
      <c r="O18" s="105">
        <f ca="1">'Fire 1123b raw'!O21</f>
        <v>0</v>
      </c>
      <c r="P18" s="65"/>
      <c r="Q18" s="67">
        <f ca="1">'Fire 1123b raw'!Q21</f>
        <v>3</v>
      </c>
      <c r="R18" s="67">
        <f ca="1">'Fire 1123b raw'!R21</f>
        <v>0</v>
      </c>
      <c r="S18" s="67">
        <f ca="1">'Fire 1123b raw'!S21</f>
        <v>3</v>
      </c>
      <c r="T18" s="70">
        <f ca="1">'Fire 1123b raw'!T21</f>
        <v>0</v>
      </c>
      <c r="U18" s="72"/>
      <c r="V18" s="96"/>
      <c r="W18" s="96"/>
      <c r="X18" s="96"/>
      <c r="Y18" s="96"/>
    </row>
    <row r="19" spans="1:25" s="2" customFormat="1" ht="14.4" x14ac:dyDescent="0.3">
      <c r="A19" s="88" t="s">
        <v>51</v>
      </c>
      <c r="B19" s="104">
        <f ca="1">'Fire 1123b raw'!B22</f>
        <v>15</v>
      </c>
      <c r="C19" s="104">
        <f ca="1">'Fire 1123b raw'!C22</f>
        <v>0</v>
      </c>
      <c r="D19" s="104">
        <f ca="1">'Fire 1123b raw'!D22</f>
        <v>15</v>
      </c>
      <c r="E19" s="105">
        <f ca="1">'Fire 1123b raw'!E22</f>
        <v>0</v>
      </c>
      <c r="F19" s="69"/>
      <c r="G19" s="104">
        <f ca="1">'Fire 1123b raw'!G22</f>
        <v>0</v>
      </c>
      <c r="H19" s="104">
        <f ca="1">'Fire 1123b raw'!H22</f>
        <v>4</v>
      </c>
      <c r="I19" s="104">
        <f ca="1">'Fire 1123b raw'!I22</f>
        <v>4</v>
      </c>
      <c r="J19" s="108">
        <f ca="1">'Fire 1123b raw'!J22</f>
        <v>1</v>
      </c>
      <c r="K19" s="65"/>
      <c r="L19" s="104">
        <f ca="1">'Fire 1123b raw'!L22</f>
        <v>2</v>
      </c>
      <c r="M19" s="104">
        <f ca="1">'Fire 1123b raw'!M22</f>
        <v>6</v>
      </c>
      <c r="N19" s="104">
        <f ca="1">'Fire 1123b raw'!N22</f>
        <v>8</v>
      </c>
      <c r="O19" s="105">
        <f ca="1">'Fire 1123b raw'!O22</f>
        <v>0.75</v>
      </c>
      <c r="P19" s="65"/>
      <c r="Q19" s="67">
        <f ca="1">'Fire 1123b raw'!Q22</f>
        <v>17</v>
      </c>
      <c r="R19" s="67">
        <f ca="1">'Fire 1123b raw'!R22</f>
        <v>10</v>
      </c>
      <c r="S19" s="67">
        <f ca="1">'Fire 1123b raw'!S22</f>
        <v>27</v>
      </c>
      <c r="T19" s="70">
        <f ca="1">'Fire 1123b raw'!T22</f>
        <v>0.37</v>
      </c>
      <c r="U19" s="72"/>
      <c r="V19" s="96"/>
      <c r="W19" s="96"/>
      <c r="X19" s="96"/>
      <c r="Y19" s="96"/>
    </row>
    <row r="20" spans="1:25" s="2" customFormat="1" ht="14.4" x14ac:dyDescent="0.3">
      <c r="A20" s="88" t="s">
        <v>11</v>
      </c>
      <c r="B20" s="104">
        <f ca="1">'Fire 1123b raw'!B23</f>
        <v>5</v>
      </c>
      <c r="C20" s="104">
        <f ca="1">'Fire 1123b raw'!C23</f>
        <v>4</v>
      </c>
      <c r="D20" s="104">
        <f ca="1">'Fire 1123b raw'!D23</f>
        <v>9</v>
      </c>
      <c r="E20" s="105">
        <f ca="1">'Fire 1123b raw'!E23</f>
        <v>0.44400000000000001</v>
      </c>
      <c r="F20" s="69"/>
      <c r="G20" s="104">
        <f ca="1">'Fire 1123b raw'!G23</f>
        <v>0</v>
      </c>
      <c r="H20" s="104">
        <f ca="1">'Fire 1123b raw'!H23</f>
        <v>0</v>
      </c>
      <c r="I20" s="104">
        <f ca="1">'Fire 1123b raw'!I23</f>
        <v>0</v>
      </c>
      <c r="J20" s="108" t="str">
        <f ca="1">'Fire 1123b raw'!J23</f>
        <v>-</v>
      </c>
      <c r="K20" s="65"/>
      <c r="L20" s="104">
        <f ca="1">'Fire 1123b raw'!L23</f>
        <v>0</v>
      </c>
      <c r="M20" s="104">
        <f ca="1">'Fire 1123b raw'!M23</f>
        <v>1</v>
      </c>
      <c r="N20" s="104">
        <f ca="1">'Fire 1123b raw'!N23</f>
        <v>1</v>
      </c>
      <c r="O20" s="105">
        <f ca="1">'Fire 1123b raw'!O23</f>
        <v>1</v>
      </c>
      <c r="P20" s="65"/>
      <c r="Q20" s="67">
        <f ca="1">'Fire 1123b raw'!Q23</f>
        <v>5</v>
      </c>
      <c r="R20" s="67">
        <f ca="1">'Fire 1123b raw'!R23</f>
        <v>5</v>
      </c>
      <c r="S20" s="67">
        <f ca="1">'Fire 1123b raw'!S23</f>
        <v>10</v>
      </c>
      <c r="T20" s="70">
        <f ca="1">'Fire 1123b raw'!T23</f>
        <v>0.5</v>
      </c>
      <c r="U20" s="72"/>
      <c r="V20" s="96"/>
      <c r="W20" s="96"/>
      <c r="X20" s="96"/>
      <c r="Y20" s="96"/>
    </row>
    <row r="21" spans="1:25" s="2" customFormat="1" ht="14.4" x14ac:dyDescent="0.3">
      <c r="A21" s="71" t="s">
        <v>12</v>
      </c>
      <c r="B21" s="104">
        <f ca="1">'Fire 1123b raw'!B24</f>
        <v>4</v>
      </c>
      <c r="C21" s="104">
        <f ca="1">'Fire 1123b raw'!C24</f>
        <v>0</v>
      </c>
      <c r="D21" s="104">
        <f ca="1">'Fire 1123b raw'!D24</f>
        <v>4</v>
      </c>
      <c r="E21" s="105">
        <f ca="1">'Fire 1123b raw'!E24</f>
        <v>0</v>
      </c>
      <c r="F21" s="69"/>
      <c r="G21" s="104">
        <f ca="1">'Fire 1123b raw'!G24</f>
        <v>0</v>
      </c>
      <c r="H21" s="104">
        <f ca="1">'Fire 1123b raw'!H24</f>
        <v>1</v>
      </c>
      <c r="I21" s="104">
        <f ca="1">'Fire 1123b raw'!I24</f>
        <v>1</v>
      </c>
      <c r="J21" s="108">
        <f ca="1">'Fire 1123b raw'!J24</f>
        <v>1</v>
      </c>
      <c r="K21" s="65"/>
      <c r="L21" s="104">
        <f ca="1">'Fire 1123b raw'!L24</f>
        <v>0</v>
      </c>
      <c r="M21" s="104">
        <f ca="1">'Fire 1123b raw'!M24</f>
        <v>6</v>
      </c>
      <c r="N21" s="104">
        <f ca="1">'Fire 1123b raw'!N24</f>
        <v>6</v>
      </c>
      <c r="O21" s="105">
        <f ca="1">'Fire 1123b raw'!O24</f>
        <v>1</v>
      </c>
      <c r="P21" s="65"/>
      <c r="Q21" s="67">
        <f ca="1">'Fire 1123b raw'!Q24</f>
        <v>4</v>
      </c>
      <c r="R21" s="67">
        <f ca="1">'Fire 1123b raw'!R24</f>
        <v>7</v>
      </c>
      <c r="S21" s="67">
        <f ca="1">'Fire 1123b raw'!S24</f>
        <v>11</v>
      </c>
      <c r="T21" s="70">
        <f ca="1">'Fire 1123b raw'!T24</f>
        <v>0.63600000000000001</v>
      </c>
      <c r="U21" s="72"/>
      <c r="V21" s="96"/>
      <c r="W21" s="96"/>
      <c r="X21" s="96"/>
      <c r="Y21" s="96"/>
    </row>
    <row r="22" spans="1:25" s="2" customFormat="1" ht="14.4" x14ac:dyDescent="0.3">
      <c r="A22" s="71" t="s">
        <v>13</v>
      </c>
      <c r="B22" s="104">
        <f ca="1">'Fire 1123b raw'!B25</f>
        <v>5</v>
      </c>
      <c r="C22" s="104">
        <f ca="1">'Fire 1123b raw'!C25</f>
        <v>2</v>
      </c>
      <c r="D22" s="104">
        <f ca="1">'Fire 1123b raw'!D25</f>
        <v>7</v>
      </c>
      <c r="E22" s="105">
        <f ca="1">'Fire 1123b raw'!E25</f>
        <v>0.28599999999999998</v>
      </c>
      <c r="F22" s="69"/>
      <c r="G22" s="104">
        <f ca="1">'Fire 1123b raw'!G25</f>
        <v>0</v>
      </c>
      <c r="H22" s="104">
        <f ca="1">'Fire 1123b raw'!H25</f>
        <v>0</v>
      </c>
      <c r="I22" s="104">
        <f ca="1">'Fire 1123b raw'!I25</f>
        <v>0</v>
      </c>
      <c r="J22" s="108" t="str">
        <f ca="1">'Fire 1123b raw'!J25</f>
        <v>-</v>
      </c>
      <c r="K22" s="65"/>
      <c r="L22" s="104">
        <f ca="1">'Fire 1123b raw'!L25</f>
        <v>1</v>
      </c>
      <c r="M22" s="104">
        <f ca="1">'Fire 1123b raw'!M25</f>
        <v>2</v>
      </c>
      <c r="N22" s="104">
        <f ca="1">'Fire 1123b raw'!N25</f>
        <v>3</v>
      </c>
      <c r="O22" s="105">
        <f ca="1">'Fire 1123b raw'!O25</f>
        <v>0.66700000000000004</v>
      </c>
      <c r="P22" s="65"/>
      <c r="Q22" s="67">
        <f ca="1">'Fire 1123b raw'!Q25</f>
        <v>6</v>
      </c>
      <c r="R22" s="67">
        <f ca="1">'Fire 1123b raw'!R25</f>
        <v>4</v>
      </c>
      <c r="S22" s="67">
        <f ca="1">'Fire 1123b raw'!S25</f>
        <v>10</v>
      </c>
      <c r="T22" s="70">
        <f ca="1">'Fire 1123b raw'!T25</f>
        <v>0.4</v>
      </c>
      <c r="U22" s="72"/>
      <c r="V22" s="96"/>
      <c r="W22" s="96"/>
      <c r="X22" s="96"/>
      <c r="Y22" s="96"/>
    </row>
    <row r="23" spans="1:25" s="2" customFormat="1" ht="14.4" x14ac:dyDescent="0.3">
      <c r="A23" s="71" t="s">
        <v>14</v>
      </c>
      <c r="B23" s="104">
        <f ca="1">'Fire 1123b raw'!B26</f>
        <v>0</v>
      </c>
      <c r="C23" s="104">
        <f ca="1">'Fire 1123b raw'!C26</f>
        <v>0</v>
      </c>
      <c r="D23" s="104">
        <f ca="1">'Fire 1123b raw'!D26</f>
        <v>0</v>
      </c>
      <c r="E23" s="105" t="str">
        <f ca="1">'Fire 1123b raw'!E26</f>
        <v>-</v>
      </c>
      <c r="F23" s="69"/>
      <c r="G23" s="104">
        <f ca="1">'Fire 1123b raw'!G26</f>
        <v>0</v>
      </c>
      <c r="H23" s="104">
        <f ca="1">'Fire 1123b raw'!H26</f>
        <v>0</v>
      </c>
      <c r="I23" s="104">
        <f ca="1">'Fire 1123b raw'!I26</f>
        <v>0</v>
      </c>
      <c r="J23" s="108" t="str">
        <f ca="1">'Fire 1123b raw'!J26</f>
        <v>-</v>
      </c>
      <c r="K23" s="65"/>
      <c r="L23" s="104">
        <f ca="1">'Fire 1123b raw'!L26</f>
        <v>0</v>
      </c>
      <c r="M23" s="104">
        <f ca="1">'Fire 1123b raw'!M26</f>
        <v>0</v>
      </c>
      <c r="N23" s="104">
        <f ca="1">'Fire 1123b raw'!N26</f>
        <v>0</v>
      </c>
      <c r="O23" s="105" t="str">
        <f ca="1">'Fire 1123b raw'!O26</f>
        <v>-</v>
      </c>
      <c r="P23" s="65"/>
      <c r="Q23" s="67">
        <f ca="1">'Fire 1123b raw'!Q26</f>
        <v>0</v>
      </c>
      <c r="R23" s="67">
        <f ca="1">'Fire 1123b raw'!R26</f>
        <v>0</v>
      </c>
      <c r="S23" s="67">
        <f ca="1">'Fire 1123b raw'!S26</f>
        <v>0</v>
      </c>
      <c r="T23" s="70" t="str">
        <f ca="1">'Fire 1123b raw'!T26</f>
        <v>-</v>
      </c>
      <c r="U23" s="72"/>
      <c r="V23" s="96"/>
      <c r="W23" s="96"/>
      <c r="X23" s="96"/>
      <c r="Y23" s="96"/>
    </row>
    <row r="24" spans="1:25" s="2" customFormat="1" ht="14.4" x14ac:dyDescent="0.3">
      <c r="A24" s="71" t="s">
        <v>17</v>
      </c>
      <c r="B24" s="104">
        <f ca="1">'Fire 1123b raw'!B27</f>
        <v>2</v>
      </c>
      <c r="C24" s="104">
        <f ca="1">'Fire 1123b raw'!C27</f>
        <v>0</v>
      </c>
      <c r="D24" s="104">
        <f ca="1">'Fire 1123b raw'!D27</f>
        <v>2</v>
      </c>
      <c r="E24" s="105">
        <f ca="1">'Fire 1123b raw'!E27</f>
        <v>0</v>
      </c>
      <c r="F24" s="69"/>
      <c r="G24" s="104">
        <f ca="1">'Fire 1123b raw'!G27</f>
        <v>0</v>
      </c>
      <c r="H24" s="104">
        <f ca="1">'Fire 1123b raw'!H27</f>
        <v>0</v>
      </c>
      <c r="I24" s="104">
        <f ca="1">'Fire 1123b raw'!I27</f>
        <v>0</v>
      </c>
      <c r="J24" s="108" t="str">
        <f ca="1">'Fire 1123b raw'!J27</f>
        <v>-</v>
      </c>
      <c r="K24" s="65"/>
      <c r="L24" s="104">
        <f ca="1">'Fire 1123b raw'!L27</f>
        <v>4</v>
      </c>
      <c r="M24" s="104">
        <f ca="1">'Fire 1123b raw'!M27</f>
        <v>7</v>
      </c>
      <c r="N24" s="104">
        <f ca="1">'Fire 1123b raw'!N27</f>
        <v>11</v>
      </c>
      <c r="O24" s="105">
        <f ca="1">'Fire 1123b raw'!O27</f>
        <v>0.63600000000000001</v>
      </c>
      <c r="P24" s="65"/>
      <c r="Q24" s="67">
        <f ca="1">'Fire 1123b raw'!Q27</f>
        <v>6</v>
      </c>
      <c r="R24" s="67">
        <f ca="1">'Fire 1123b raw'!R27</f>
        <v>7</v>
      </c>
      <c r="S24" s="67">
        <f ca="1">'Fire 1123b raw'!S27</f>
        <v>13</v>
      </c>
      <c r="T24" s="70">
        <f ca="1">'Fire 1123b raw'!T27</f>
        <v>0.53800000000000003</v>
      </c>
      <c r="U24" s="72"/>
      <c r="V24" s="96"/>
      <c r="W24" s="96"/>
      <c r="X24" s="96"/>
      <c r="Y24" s="96"/>
    </row>
    <row r="25" spans="1:25" s="2" customFormat="1" ht="14.4" x14ac:dyDescent="0.3">
      <c r="A25" s="71" t="s">
        <v>43</v>
      </c>
      <c r="B25" s="104">
        <f ca="1">'Fire 1123b raw'!B28</f>
        <v>0</v>
      </c>
      <c r="C25" s="104">
        <f ca="1">'Fire 1123b raw'!C28</f>
        <v>0</v>
      </c>
      <c r="D25" s="104">
        <f ca="1">'Fire 1123b raw'!D28</f>
        <v>0</v>
      </c>
      <c r="E25" s="105" t="str">
        <f ca="1">'Fire 1123b raw'!E28</f>
        <v>-</v>
      </c>
      <c r="F25" s="69"/>
      <c r="G25" s="104">
        <f ca="1">'Fire 1123b raw'!G28</f>
        <v>0</v>
      </c>
      <c r="H25" s="104">
        <f ca="1">'Fire 1123b raw'!H28</f>
        <v>0</v>
      </c>
      <c r="I25" s="104">
        <f ca="1">'Fire 1123b raw'!I28</f>
        <v>0</v>
      </c>
      <c r="J25" s="108" t="str">
        <f ca="1">'Fire 1123b raw'!J28</f>
        <v>-</v>
      </c>
      <c r="K25" s="65"/>
      <c r="L25" s="104">
        <f ca="1">'Fire 1123b raw'!L28</f>
        <v>1</v>
      </c>
      <c r="M25" s="104">
        <f ca="1">'Fire 1123b raw'!M28</f>
        <v>0</v>
      </c>
      <c r="N25" s="104">
        <f ca="1">'Fire 1123b raw'!N28</f>
        <v>1</v>
      </c>
      <c r="O25" s="105">
        <f ca="1">'Fire 1123b raw'!O28</f>
        <v>0</v>
      </c>
      <c r="P25" s="65"/>
      <c r="Q25" s="67">
        <f ca="1">'Fire 1123b raw'!Q28</f>
        <v>1</v>
      </c>
      <c r="R25" s="67">
        <f ca="1">'Fire 1123b raw'!R28</f>
        <v>0</v>
      </c>
      <c r="S25" s="67">
        <f ca="1">'Fire 1123b raw'!S28</f>
        <v>1</v>
      </c>
      <c r="T25" s="70">
        <f ca="1">'Fire 1123b raw'!T28</f>
        <v>0</v>
      </c>
      <c r="U25" s="72"/>
      <c r="V25" s="96"/>
      <c r="W25" s="96"/>
      <c r="X25" s="96"/>
      <c r="Y25" s="96"/>
    </row>
    <row r="26" spans="1:25" s="2" customFormat="1" ht="14.4" x14ac:dyDescent="0.3">
      <c r="A26" s="71" t="s">
        <v>18</v>
      </c>
      <c r="B26" s="104">
        <f ca="1">'Fire 1123b raw'!B29</f>
        <v>31</v>
      </c>
      <c r="C26" s="104">
        <f ca="1">'Fire 1123b raw'!C29</f>
        <v>6</v>
      </c>
      <c r="D26" s="104">
        <f ca="1">'Fire 1123b raw'!D29</f>
        <v>37</v>
      </c>
      <c r="E26" s="105">
        <f ca="1">'Fire 1123b raw'!E29</f>
        <v>0.16200000000000001</v>
      </c>
      <c r="F26" s="69"/>
      <c r="G26" s="104">
        <f ca="1">'Fire 1123b raw'!G29</f>
        <v>0</v>
      </c>
      <c r="H26" s="104">
        <f ca="1">'Fire 1123b raw'!H29</f>
        <v>0</v>
      </c>
      <c r="I26" s="104">
        <f ca="1">'Fire 1123b raw'!I29</f>
        <v>0</v>
      </c>
      <c r="J26" s="108" t="str">
        <f ca="1">'Fire 1123b raw'!J29</f>
        <v>-</v>
      </c>
      <c r="K26" s="65"/>
      <c r="L26" s="104">
        <f ca="1">'Fire 1123b raw'!L29</f>
        <v>0</v>
      </c>
      <c r="M26" s="104">
        <f ca="1">'Fire 1123b raw'!M29</f>
        <v>0</v>
      </c>
      <c r="N26" s="104">
        <f ca="1">'Fire 1123b raw'!N29</f>
        <v>0</v>
      </c>
      <c r="O26" s="105" t="str">
        <f ca="1">'Fire 1123b raw'!O29</f>
        <v>-</v>
      </c>
      <c r="P26" s="65"/>
      <c r="Q26" s="67">
        <f ca="1">'Fire 1123b raw'!Q29</f>
        <v>31</v>
      </c>
      <c r="R26" s="67">
        <f ca="1">'Fire 1123b raw'!R29</f>
        <v>6</v>
      </c>
      <c r="S26" s="67">
        <f ca="1">'Fire 1123b raw'!S29</f>
        <v>37</v>
      </c>
      <c r="T26" s="70">
        <f ca="1">'Fire 1123b raw'!T29</f>
        <v>0.16200000000000001</v>
      </c>
      <c r="U26" s="72"/>
      <c r="V26" s="96"/>
      <c r="W26" s="96"/>
      <c r="X26" s="96"/>
      <c r="Y26" s="96"/>
    </row>
    <row r="27" spans="1:25" s="2" customFormat="1" ht="14.4" x14ac:dyDescent="0.3">
      <c r="A27" s="71" t="s">
        <v>19</v>
      </c>
      <c r="B27" s="104">
        <f ca="1">'Fire 1123b raw'!B30</f>
        <v>0</v>
      </c>
      <c r="C27" s="104">
        <f ca="1">'Fire 1123b raw'!C30</f>
        <v>0</v>
      </c>
      <c r="D27" s="104">
        <f ca="1">'Fire 1123b raw'!D30</f>
        <v>0</v>
      </c>
      <c r="E27" s="105" t="str">
        <f ca="1">'Fire 1123b raw'!E30</f>
        <v>-</v>
      </c>
      <c r="F27" s="69"/>
      <c r="G27" s="104">
        <f ca="1">'Fire 1123b raw'!G30</f>
        <v>0</v>
      </c>
      <c r="H27" s="104">
        <f ca="1">'Fire 1123b raw'!H30</f>
        <v>0</v>
      </c>
      <c r="I27" s="104">
        <f ca="1">'Fire 1123b raw'!I30</f>
        <v>0</v>
      </c>
      <c r="J27" s="108" t="str">
        <f ca="1">'Fire 1123b raw'!J30</f>
        <v>-</v>
      </c>
      <c r="K27" s="65"/>
      <c r="L27" s="104">
        <f ca="1">'Fire 1123b raw'!L30</f>
        <v>0</v>
      </c>
      <c r="M27" s="104">
        <f ca="1">'Fire 1123b raw'!M30</f>
        <v>0</v>
      </c>
      <c r="N27" s="104">
        <f ca="1">'Fire 1123b raw'!N30</f>
        <v>0</v>
      </c>
      <c r="O27" s="105" t="str">
        <f ca="1">'Fire 1123b raw'!O30</f>
        <v>-</v>
      </c>
      <c r="P27" s="65"/>
      <c r="Q27" s="67">
        <f ca="1">'Fire 1123b raw'!Q30</f>
        <v>0</v>
      </c>
      <c r="R27" s="67">
        <f ca="1">'Fire 1123b raw'!R30</f>
        <v>0</v>
      </c>
      <c r="S27" s="67">
        <f ca="1">'Fire 1123b raw'!S30</f>
        <v>0</v>
      </c>
      <c r="T27" s="70" t="str">
        <f ca="1">'Fire 1123b raw'!T30</f>
        <v>-</v>
      </c>
      <c r="U27" s="72"/>
      <c r="V27" s="96"/>
      <c r="W27" s="96"/>
      <c r="X27" s="96"/>
      <c r="Y27" s="96"/>
    </row>
    <row r="28" spans="1:25" s="2" customFormat="1" ht="14.4" x14ac:dyDescent="0.3">
      <c r="A28" s="71" t="s">
        <v>44</v>
      </c>
      <c r="B28" s="104">
        <f ca="1">'Fire 1123b raw'!B31</f>
        <v>0</v>
      </c>
      <c r="C28" s="104">
        <f ca="1">'Fire 1123b raw'!C31</f>
        <v>0</v>
      </c>
      <c r="D28" s="104">
        <f ca="1">'Fire 1123b raw'!D31</f>
        <v>0</v>
      </c>
      <c r="E28" s="105" t="str">
        <f ca="1">'Fire 1123b raw'!E31</f>
        <v>-</v>
      </c>
      <c r="F28" s="69"/>
      <c r="G28" s="104">
        <f ca="1">'Fire 1123b raw'!G31</f>
        <v>0</v>
      </c>
      <c r="H28" s="104">
        <f ca="1">'Fire 1123b raw'!H31</f>
        <v>0</v>
      </c>
      <c r="I28" s="104">
        <f ca="1">'Fire 1123b raw'!I31</f>
        <v>0</v>
      </c>
      <c r="J28" s="108" t="str">
        <f ca="1">'Fire 1123b raw'!J31</f>
        <v>-</v>
      </c>
      <c r="K28" s="65"/>
      <c r="L28" s="104">
        <f ca="1">'Fire 1123b raw'!L31</f>
        <v>0</v>
      </c>
      <c r="M28" s="104">
        <f ca="1">'Fire 1123b raw'!M31</f>
        <v>0</v>
      </c>
      <c r="N28" s="104">
        <f ca="1">'Fire 1123b raw'!N31</f>
        <v>0</v>
      </c>
      <c r="O28" s="105" t="str">
        <f ca="1">'Fire 1123b raw'!O31</f>
        <v>-</v>
      </c>
      <c r="P28" s="65"/>
      <c r="Q28" s="67">
        <f ca="1">'Fire 1123b raw'!Q31</f>
        <v>0</v>
      </c>
      <c r="R28" s="67">
        <f ca="1">'Fire 1123b raw'!R31</f>
        <v>0</v>
      </c>
      <c r="S28" s="67">
        <f ca="1">'Fire 1123b raw'!S31</f>
        <v>0</v>
      </c>
      <c r="T28" s="70" t="str">
        <f ca="1">'Fire 1123b raw'!T31</f>
        <v>-</v>
      </c>
      <c r="U28" s="72"/>
      <c r="V28" s="96"/>
      <c r="W28" s="96"/>
      <c r="X28" s="96"/>
      <c r="Y28" s="96"/>
    </row>
    <row r="29" spans="1:25" s="2" customFormat="1" ht="14.4" x14ac:dyDescent="0.3">
      <c r="A29" s="71" t="s">
        <v>21</v>
      </c>
      <c r="B29" s="104">
        <f ca="1">'Fire 1123b raw'!B32</f>
        <v>0</v>
      </c>
      <c r="C29" s="104">
        <f ca="1">'Fire 1123b raw'!C32</f>
        <v>0</v>
      </c>
      <c r="D29" s="104">
        <f ca="1">'Fire 1123b raw'!D32</f>
        <v>0</v>
      </c>
      <c r="E29" s="105" t="str">
        <f ca="1">'Fire 1123b raw'!E32</f>
        <v>-</v>
      </c>
      <c r="F29" s="69"/>
      <c r="G29" s="104">
        <f ca="1">'Fire 1123b raw'!G32</f>
        <v>0</v>
      </c>
      <c r="H29" s="104">
        <f ca="1">'Fire 1123b raw'!H32</f>
        <v>0</v>
      </c>
      <c r="I29" s="104">
        <f ca="1">'Fire 1123b raw'!I32</f>
        <v>0</v>
      </c>
      <c r="J29" s="108" t="str">
        <f ca="1">'Fire 1123b raw'!J32</f>
        <v>-</v>
      </c>
      <c r="K29" s="65"/>
      <c r="L29" s="104">
        <f ca="1">'Fire 1123b raw'!L32</f>
        <v>1</v>
      </c>
      <c r="M29" s="104">
        <f ca="1">'Fire 1123b raw'!M32</f>
        <v>1</v>
      </c>
      <c r="N29" s="104">
        <f ca="1">'Fire 1123b raw'!N32</f>
        <v>2</v>
      </c>
      <c r="O29" s="105">
        <f ca="1">'Fire 1123b raw'!O32</f>
        <v>0.5</v>
      </c>
      <c r="P29" s="65"/>
      <c r="Q29" s="67">
        <f ca="1">'Fire 1123b raw'!Q32</f>
        <v>1</v>
      </c>
      <c r="R29" s="67">
        <f ca="1">'Fire 1123b raw'!R32</f>
        <v>1</v>
      </c>
      <c r="S29" s="67">
        <f ca="1">'Fire 1123b raw'!S32</f>
        <v>2</v>
      </c>
      <c r="T29" s="70">
        <f ca="1">'Fire 1123b raw'!T32</f>
        <v>0.5</v>
      </c>
      <c r="U29" s="72"/>
      <c r="V29" s="96"/>
      <c r="W29" s="96"/>
      <c r="X29" s="96"/>
      <c r="Y29" s="96"/>
    </row>
    <row r="30" spans="1:25" s="2" customFormat="1" ht="14.4" x14ac:dyDescent="0.3">
      <c r="A30" s="71" t="s">
        <v>22</v>
      </c>
      <c r="B30" s="104">
        <f ca="1">'Fire 1123b raw'!B33</f>
        <v>15</v>
      </c>
      <c r="C30" s="104">
        <f ca="1">'Fire 1123b raw'!C33</f>
        <v>3</v>
      </c>
      <c r="D30" s="104">
        <f ca="1">'Fire 1123b raw'!D33</f>
        <v>18</v>
      </c>
      <c r="E30" s="105">
        <f ca="1">'Fire 1123b raw'!E33</f>
        <v>0.16700000000000001</v>
      </c>
      <c r="F30" s="69"/>
      <c r="G30" s="104">
        <f ca="1">'Fire 1123b raw'!G33</f>
        <v>0</v>
      </c>
      <c r="H30" s="104">
        <f ca="1">'Fire 1123b raw'!H33</f>
        <v>0</v>
      </c>
      <c r="I30" s="104">
        <f ca="1">'Fire 1123b raw'!I33</f>
        <v>0</v>
      </c>
      <c r="J30" s="108" t="str">
        <f ca="1">'Fire 1123b raw'!J33</f>
        <v>-</v>
      </c>
      <c r="K30" s="65"/>
      <c r="L30" s="104">
        <f ca="1">'Fire 1123b raw'!L33</f>
        <v>1</v>
      </c>
      <c r="M30" s="104">
        <f ca="1">'Fire 1123b raw'!M33</f>
        <v>2</v>
      </c>
      <c r="N30" s="104">
        <f ca="1">'Fire 1123b raw'!N33</f>
        <v>3</v>
      </c>
      <c r="O30" s="105">
        <f ca="1">'Fire 1123b raw'!O33</f>
        <v>0.66700000000000004</v>
      </c>
      <c r="P30" s="65"/>
      <c r="Q30" s="67">
        <f ca="1">'Fire 1123b raw'!Q33</f>
        <v>16</v>
      </c>
      <c r="R30" s="67">
        <f ca="1">'Fire 1123b raw'!R33</f>
        <v>5</v>
      </c>
      <c r="S30" s="67">
        <f ca="1">'Fire 1123b raw'!S33</f>
        <v>21</v>
      </c>
      <c r="T30" s="70">
        <f ca="1">'Fire 1123b raw'!T33</f>
        <v>0.23799999999999999</v>
      </c>
      <c r="U30" s="72"/>
      <c r="V30" s="96"/>
      <c r="W30" s="96"/>
      <c r="X30" s="96"/>
      <c r="Y30" s="96"/>
    </row>
    <row r="31" spans="1:25" s="2" customFormat="1" ht="14.4" x14ac:dyDescent="0.3">
      <c r="A31" s="71" t="s">
        <v>23</v>
      </c>
      <c r="B31" s="104">
        <f ca="1">'Fire 1123b raw'!B34</f>
        <v>0</v>
      </c>
      <c r="C31" s="104">
        <f ca="1">'Fire 1123b raw'!C34</f>
        <v>0</v>
      </c>
      <c r="D31" s="104">
        <f ca="1">'Fire 1123b raw'!D34</f>
        <v>0</v>
      </c>
      <c r="E31" s="105" t="str">
        <f ca="1">'Fire 1123b raw'!E34</f>
        <v>-</v>
      </c>
      <c r="F31" s="69"/>
      <c r="G31" s="104">
        <f ca="1">'Fire 1123b raw'!G34</f>
        <v>0</v>
      </c>
      <c r="H31" s="104">
        <f ca="1">'Fire 1123b raw'!H34</f>
        <v>0</v>
      </c>
      <c r="I31" s="104">
        <f ca="1">'Fire 1123b raw'!I34</f>
        <v>0</v>
      </c>
      <c r="J31" s="108" t="str">
        <f ca="1">'Fire 1123b raw'!J34</f>
        <v>-</v>
      </c>
      <c r="K31" s="65"/>
      <c r="L31" s="104">
        <f ca="1">'Fire 1123b raw'!L34</f>
        <v>1</v>
      </c>
      <c r="M31" s="104">
        <f ca="1">'Fire 1123b raw'!M34</f>
        <v>0</v>
      </c>
      <c r="N31" s="104">
        <f ca="1">'Fire 1123b raw'!N34</f>
        <v>1</v>
      </c>
      <c r="O31" s="105">
        <f ca="1">'Fire 1123b raw'!O34</f>
        <v>0</v>
      </c>
      <c r="P31" s="65"/>
      <c r="Q31" s="67">
        <f ca="1">'Fire 1123b raw'!Q34</f>
        <v>1</v>
      </c>
      <c r="R31" s="67">
        <f ca="1">'Fire 1123b raw'!R34</f>
        <v>0</v>
      </c>
      <c r="S31" s="67">
        <f ca="1">'Fire 1123b raw'!S34</f>
        <v>1</v>
      </c>
      <c r="T31" s="70">
        <f ca="1">'Fire 1123b raw'!T34</f>
        <v>0</v>
      </c>
      <c r="U31" s="72"/>
      <c r="V31" s="96"/>
      <c r="W31" s="96"/>
      <c r="X31" s="96"/>
      <c r="Y31" s="96"/>
    </row>
    <row r="32" spans="1:25" s="2" customFormat="1" ht="14.4" x14ac:dyDescent="0.3">
      <c r="A32" s="71" t="s">
        <v>24</v>
      </c>
      <c r="B32" s="104">
        <f ca="1">'Fire 1123b raw'!B35</f>
        <v>0</v>
      </c>
      <c r="C32" s="104">
        <f ca="1">'Fire 1123b raw'!C35</f>
        <v>0</v>
      </c>
      <c r="D32" s="104">
        <f ca="1">'Fire 1123b raw'!D35</f>
        <v>0</v>
      </c>
      <c r="E32" s="105" t="str">
        <f ca="1">'Fire 1123b raw'!E35</f>
        <v>-</v>
      </c>
      <c r="F32" s="69"/>
      <c r="G32" s="104">
        <f ca="1">'Fire 1123b raw'!G35</f>
        <v>0</v>
      </c>
      <c r="H32" s="104">
        <f ca="1">'Fire 1123b raw'!H35</f>
        <v>0</v>
      </c>
      <c r="I32" s="104">
        <f ca="1">'Fire 1123b raw'!I35</f>
        <v>0</v>
      </c>
      <c r="J32" s="108" t="str">
        <f ca="1">'Fire 1123b raw'!J35</f>
        <v>-</v>
      </c>
      <c r="K32" s="65"/>
      <c r="L32" s="104">
        <f ca="1">'Fire 1123b raw'!L35</f>
        <v>0</v>
      </c>
      <c r="M32" s="104">
        <f ca="1">'Fire 1123b raw'!M35</f>
        <v>1</v>
      </c>
      <c r="N32" s="104">
        <f ca="1">'Fire 1123b raw'!N35</f>
        <v>1</v>
      </c>
      <c r="O32" s="105">
        <f ca="1">'Fire 1123b raw'!O35</f>
        <v>1</v>
      </c>
      <c r="P32" s="65"/>
      <c r="Q32" s="67">
        <f ca="1">'Fire 1123b raw'!Q35</f>
        <v>0</v>
      </c>
      <c r="R32" s="67">
        <f ca="1">'Fire 1123b raw'!R35</f>
        <v>1</v>
      </c>
      <c r="S32" s="67">
        <f ca="1">'Fire 1123b raw'!S35</f>
        <v>1</v>
      </c>
      <c r="T32" s="70">
        <f ca="1">'Fire 1123b raw'!T35</f>
        <v>1</v>
      </c>
      <c r="U32" s="72"/>
      <c r="V32" s="96"/>
      <c r="W32" s="96"/>
      <c r="X32" s="96"/>
      <c r="Y32" s="96"/>
    </row>
    <row r="33" spans="1:16115" s="2" customFormat="1" ht="14.4" x14ac:dyDescent="0.3">
      <c r="A33" s="71" t="s">
        <v>26</v>
      </c>
      <c r="B33" s="104">
        <f ca="1">'Fire 1123b raw'!B36</f>
        <v>9</v>
      </c>
      <c r="C33" s="104">
        <f ca="1">'Fire 1123b raw'!C36</f>
        <v>1</v>
      </c>
      <c r="D33" s="104">
        <f ca="1">'Fire 1123b raw'!D36</f>
        <v>10</v>
      </c>
      <c r="E33" s="105">
        <f ca="1">'Fire 1123b raw'!E36</f>
        <v>0.1</v>
      </c>
      <c r="F33" s="69"/>
      <c r="G33" s="104">
        <f ca="1">'Fire 1123b raw'!G36</f>
        <v>0</v>
      </c>
      <c r="H33" s="104">
        <f ca="1">'Fire 1123b raw'!H36</f>
        <v>0</v>
      </c>
      <c r="I33" s="104">
        <f ca="1">'Fire 1123b raw'!I36</f>
        <v>0</v>
      </c>
      <c r="J33" s="108" t="str">
        <f ca="1">'Fire 1123b raw'!J36</f>
        <v>-</v>
      </c>
      <c r="K33" s="65"/>
      <c r="L33" s="104">
        <f ca="1">'Fire 1123b raw'!L36</f>
        <v>0</v>
      </c>
      <c r="M33" s="104">
        <f ca="1">'Fire 1123b raw'!M36</f>
        <v>0</v>
      </c>
      <c r="N33" s="104">
        <f ca="1">'Fire 1123b raw'!N36</f>
        <v>0</v>
      </c>
      <c r="O33" s="105" t="str">
        <f ca="1">'Fire 1123b raw'!O36</f>
        <v>-</v>
      </c>
      <c r="P33" s="65"/>
      <c r="Q33" s="67">
        <f ca="1">'Fire 1123b raw'!Q36</f>
        <v>9</v>
      </c>
      <c r="R33" s="67">
        <f ca="1">'Fire 1123b raw'!R36</f>
        <v>1</v>
      </c>
      <c r="S33" s="67">
        <f ca="1">'Fire 1123b raw'!S36</f>
        <v>10</v>
      </c>
      <c r="T33" s="70">
        <f ca="1">'Fire 1123b raw'!T36</f>
        <v>0.1</v>
      </c>
      <c r="U33" s="72"/>
      <c r="V33" s="96"/>
      <c r="W33" s="96"/>
      <c r="X33" s="96"/>
      <c r="Y33" s="96"/>
    </row>
    <row r="34" spans="1:16115" s="2" customFormat="1" ht="14.4" x14ac:dyDescent="0.3">
      <c r="A34" s="71" t="s">
        <v>27</v>
      </c>
      <c r="B34" s="104">
        <f ca="1">'Fire 1123b raw'!B37</f>
        <v>17</v>
      </c>
      <c r="C34" s="104">
        <f ca="1">'Fire 1123b raw'!C37</f>
        <v>2</v>
      </c>
      <c r="D34" s="104">
        <f ca="1">'Fire 1123b raw'!D37</f>
        <v>19</v>
      </c>
      <c r="E34" s="105">
        <f ca="1">'Fire 1123b raw'!E37</f>
        <v>0.105</v>
      </c>
      <c r="F34" s="69"/>
      <c r="G34" s="104">
        <f ca="1">'Fire 1123b raw'!G37</f>
        <v>0</v>
      </c>
      <c r="H34" s="104">
        <f ca="1">'Fire 1123b raw'!H37</f>
        <v>0</v>
      </c>
      <c r="I34" s="104">
        <f ca="1">'Fire 1123b raw'!I37</f>
        <v>0</v>
      </c>
      <c r="J34" s="108" t="str">
        <f ca="1">'Fire 1123b raw'!J37</f>
        <v>-</v>
      </c>
      <c r="K34" s="65"/>
      <c r="L34" s="104">
        <f ca="1">'Fire 1123b raw'!L37</f>
        <v>0</v>
      </c>
      <c r="M34" s="104">
        <f ca="1">'Fire 1123b raw'!M37</f>
        <v>0</v>
      </c>
      <c r="N34" s="104">
        <f ca="1">'Fire 1123b raw'!N37</f>
        <v>0</v>
      </c>
      <c r="O34" s="105" t="str">
        <f ca="1">'Fire 1123b raw'!O37</f>
        <v>-</v>
      </c>
      <c r="P34" s="65"/>
      <c r="Q34" s="67">
        <f ca="1">'Fire 1123b raw'!Q37</f>
        <v>17</v>
      </c>
      <c r="R34" s="67">
        <f ca="1">'Fire 1123b raw'!R37</f>
        <v>2</v>
      </c>
      <c r="S34" s="67">
        <f ca="1">'Fire 1123b raw'!S37</f>
        <v>19</v>
      </c>
      <c r="T34" s="70">
        <f ca="1">'Fire 1123b raw'!T37</f>
        <v>0.105</v>
      </c>
      <c r="U34" s="72"/>
      <c r="V34" s="96"/>
      <c r="W34" s="96"/>
      <c r="X34" s="96"/>
      <c r="Y34" s="96"/>
    </row>
    <row r="35" spans="1:16115" s="2" customFormat="1" ht="14.4" x14ac:dyDescent="0.3">
      <c r="A35" s="71" t="s">
        <v>28</v>
      </c>
      <c r="B35" s="104" t="str">
        <f ca="1">'Fire 1123b raw'!B38</f>
        <v>..</v>
      </c>
      <c r="C35" s="104" t="str">
        <f ca="1">'Fire 1123b raw'!C38</f>
        <v>..</v>
      </c>
      <c r="D35" s="104" t="str">
        <f>'Fire 1123b raw'!D38</f>
        <v>..</v>
      </c>
      <c r="E35" s="105" t="str">
        <f>'Fire 1123b raw'!E38</f>
        <v>..</v>
      </c>
      <c r="F35" s="69"/>
      <c r="G35" s="104" t="str">
        <f ca="1">'Fire 1123b raw'!G38</f>
        <v>..</v>
      </c>
      <c r="H35" s="104" t="str">
        <f ca="1">'Fire 1123b raw'!H38</f>
        <v>..</v>
      </c>
      <c r="I35" s="104" t="str">
        <f>'Fire 1123b raw'!I38</f>
        <v>..</v>
      </c>
      <c r="J35" s="108" t="str">
        <f>'Fire 1123b raw'!J38</f>
        <v>..</v>
      </c>
      <c r="K35" s="65"/>
      <c r="L35" s="104" t="str">
        <f ca="1">'Fire 1123b raw'!L38</f>
        <v>..</v>
      </c>
      <c r="M35" s="104" t="str">
        <f ca="1">'Fire 1123b raw'!M38</f>
        <v>..</v>
      </c>
      <c r="N35" s="104" t="str">
        <f>'Fire 1123b raw'!N38</f>
        <v>..</v>
      </c>
      <c r="O35" s="105" t="str">
        <f>'Fire 1123b raw'!O38</f>
        <v>..</v>
      </c>
      <c r="P35" s="65"/>
      <c r="Q35" s="67" t="str">
        <f>'Fire 1123b raw'!Q38</f>
        <v>..</v>
      </c>
      <c r="R35" s="67" t="str">
        <f>'Fire 1123b raw'!R38</f>
        <v>..</v>
      </c>
      <c r="S35" s="67" t="str">
        <f>'Fire 1123b raw'!S38</f>
        <v>..</v>
      </c>
      <c r="T35" s="70" t="str">
        <f>'Fire 1123b raw'!T38</f>
        <v>..</v>
      </c>
      <c r="U35" s="72"/>
      <c r="V35" s="96"/>
      <c r="W35" s="96"/>
      <c r="X35" s="96"/>
      <c r="Y35" s="96"/>
    </row>
    <row r="36" spans="1:16115" s="2" customFormat="1" ht="14.4" x14ac:dyDescent="0.3">
      <c r="A36" s="71" t="s">
        <v>29</v>
      </c>
      <c r="B36" s="104">
        <f ca="1">'Fire 1123b raw'!B39</f>
        <v>0</v>
      </c>
      <c r="C36" s="104">
        <f ca="1">'Fire 1123b raw'!C39</f>
        <v>0</v>
      </c>
      <c r="D36" s="104">
        <f ca="1">'Fire 1123b raw'!D39</f>
        <v>0</v>
      </c>
      <c r="E36" s="105" t="str">
        <f ca="1">'Fire 1123b raw'!E39</f>
        <v>-</v>
      </c>
      <c r="F36" s="69"/>
      <c r="G36" s="104">
        <f ca="1">'Fire 1123b raw'!G39</f>
        <v>0</v>
      </c>
      <c r="H36" s="104">
        <f ca="1">'Fire 1123b raw'!H39</f>
        <v>0</v>
      </c>
      <c r="I36" s="104">
        <f ca="1">'Fire 1123b raw'!I39</f>
        <v>0</v>
      </c>
      <c r="J36" s="108" t="str">
        <f ca="1">'Fire 1123b raw'!J39</f>
        <v>-</v>
      </c>
      <c r="K36" s="65"/>
      <c r="L36" s="104">
        <f ca="1">'Fire 1123b raw'!L39</f>
        <v>4</v>
      </c>
      <c r="M36" s="104">
        <f ca="1">'Fire 1123b raw'!M39</f>
        <v>0</v>
      </c>
      <c r="N36" s="104">
        <f ca="1">'Fire 1123b raw'!N39</f>
        <v>4</v>
      </c>
      <c r="O36" s="105">
        <f ca="1">'Fire 1123b raw'!O39</f>
        <v>0</v>
      </c>
      <c r="P36" s="65"/>
      <c r="Q36" s="67">
        <f ca="1">'Fire 1123b raw'!Q39</f>
        <v>4</v>
      </c>
      <c r="R36" s="67">
        <f ca="1">'Fire 1123b raw'!R39</f>
        <v>0</v>
      </c>
      <c r="S36" s="67">
        <f ca="1">'Fire 1123b raw'!S39</f>
        <v>4</v>
      </c>
      <c r="T36" s="70">
        <f ca="1">'Fire 1123b raw'!T39</f>
        <v>0</v>
      </c>
      <c r="U36" s="72"/>
      <c r="V36" s="96"/>
      <c r="W36" s="96"/>
      <c r="X36" s="96"/>
      <c r="Y36" s="96"/>
    </row>
    <row r="37" spans="1:16115" s="2" customFormat="1" ht="14.4" x14ac:dyDescent="0.3">
      <c r="A37" s="71" t="s">
        <v>30</v>
      </c>
      <c r="B37" s="104">
        <f ca="1">'Fire 1123b raw'!B40</f>
        <v>6</v>
      </c>
      <c r="C37" s="104">
        <f ca="1">'Fire 1123b raw'!C40</f>
        <v>2</v>
      </c>
      <c r="D37" s="104">
        <f ca="1">'Fire 1123b raw'!D40</f>
        <v>8</v>
      </c>
      <c r="E37" s="105">
        <f ca="1">'Fire 1123b raw'!E40</f>
        <v>0.25</v>
      </c>
      <c r="F37" s="69"/>
      <c r="G37" s="104">
        <f ca="1">'Fire 1123b raw'!G40</f>
        <v>0</v>
      </c>
      <c r="H37" s="104">
        <f ca="1">'Fire 1123b raw'!H40</f>
        <v>0</v>
      </c>
      <c r="I37" s="104">
        <f ca="1">'Fire 1123b raw'!I40</f>
        <v>0</v>
      </c>
      <c r="J37" s="108" t="str">
        <f ca="1">'Fire 1123b raw'!J40</f>
        <v>-</v>
      </c>
      <c r="K37" s="65"/>
      <c r="L37" s="104">
        <f ca="1">'Fire 1123b raw'!L40</f>
        <v>0</v>
      </c>
      <c r="M37" s="104">
        <f ca="1">'Fire 1123b raw'!M40</f>
        <v>3</v>
      </c>
      <c r="N37" s="104">
        <f ca="1">'Fire 1123b raw'!N40</f>
        <v>3</v>
      </c>
      <c r="O37" s="105">
        <f ca="1">'Fire 1123b raw'!O40</f>
        <v>1</v>
      </c>
      <c r="P37" s="65"/>
      <c r="Q37" s="67">
        <f ca="1">'Fire 1123b raw'!Q40</f>
        <v>6</v>
      </c>
      <c r="R37" s="67">
        <f ca="1">'Fire 1123b raw'!R40</f>
        <v>5</v>
      </c>
      <c r="S37" s="67">
        <f ca="1">'Fire 1123b raw'!S40</f>
        <v>11</v>
      </c>
      <c r="T37" s="70">
        <f ca="1">'Fire 1123b raw'!T40</f>
        <v>0.45500000000000002</v>
      </c>
      <c r="U37" s="72"/>
      <c r="V37" s="96"/>
      <c r="W37" s="96"/>
      <c r="X37" s="96"/>
      <c r="Y37" s="96"/>
    </row>
    <row r="38" spans="1:16115" s="2" customFormat="1" ht="14.4" x14ac:dyDescent="0.3">
      <c r="A38" s="71" t="s">
        <v>31</v>
      </c>
      <c r="B38" s="104">
        <f ca="1">'Fire 1123b raw'!B41</f>
        <v>0</v>
      </c>
      <c r="C38" s="104">
        <f ca="1">'Fire 1123b raw'!C41</f>
        <v>0</v>
      </c>
      <c r="D38" s="104">
        <f ca="1">'Fire 1123b raw'!D41</f>
        <v>0</v>
      </c>
      <c r="E38" s="105" t="str">
        <f ca="1">'Fire 1123b raw'!E41</f>
        <v>-</v>
      </c>
      <c r="F38" s="69"/>
      <c r="G38" s="104">
        <f ca="1">'Fire 1123b raw'!G41</f>
        <v>0</v>
      </c>
      <c r="H38" s="104">
        <f ca="1">'Fire 1123b raw'!H41</f>
        <v>0</v>
      </c>
      <c r="I38" s="104">
        <f ca="1">'Fire 1123b raw'!I41</f>
        <v>0</v>
      </c>
      <c r="J38" s="108" t="str">
        <f ca="1">'Fire 1123b raw'!J41</f>
        <v>-</v>
      </c>
      <c r="K38" s="65"/>
      <c r="L38" s="104">
        <f ca="1">'Fire 1123b raw'!L41</f>
        <v>0</v>
      </c>
      <c r="M38" s="104">
        <f ca="1">'Fire 1123b raw'!M41</f>
        <v>0</v>
      </c>
      <c r="N38" s="104">
        <f ca="1">'Fire 1123b raw'!N41</f>
        <v>0</v>
      </c>
      <c r="O38" s="105" t="str">
        <f ca="1">'Fire 1123b raw'!O41</f>
        <v>-</v>
      </c>
      <c r="P38" s="65"/>
      <c r="Q38" s="67">
        <f ca="1">'Fire 1123b raw'!Q41</f>
        <v>0</v>
      </c>
      <c r="R38" s="67">
        <f ca="1">'Fire 1123b raw'!R41</f>
        <v>0</v>
      </c>
      <c r="S38" s="67">
        <f ca="1">'Fire 1123b raw'!S41</f>
        <v>0</v>
      </c>
      <c r="T38" s="70" t="str">
        <f ca="1">'Fire 1123b raw'!T41</f>
        <v>-</v>
      </c>
      <c r="U38" s="72"/>
      <c r="V38" s="96"/>
      <c r="W38" s="96"/>
      <c r="X38" s="96"/>
      <c r="Y38" s="96"/>
    </row>
    <row r="39" spans="1:16115" s="2" customFormat="1" ht="14.4" x14ac:dyDescent="0.3">
      <c r="A39" s="71" t="s">
        <v>32</v>
      </c>
      <c r="B39" s="104">
        <f ca="1">'Fire 1123b raw'!B42</f>
        <v>0</v>
      </c>
      <c r="C39" s="104">
        <f ca="1">'Fire 1123b raw'!C42</f>
        <v>0</v>
      </c>
      <c r="D39" s="104">
        <f ca="1">'Fire 1123b raw'!D42</f>
        <v>0</v>
      </c>
      <c r="E39" s="105" t="str">
        <f ca="1">'Fire 1123b raw'!E42</f>
        <v>-</v>
      </c>
      <c r="F39" s="69"/>
      <c r="G39" s="104">
        <f ca="1">'Fire 1123b raw'!G42</f>
        <v>0</v>
      </c>
      <c r="H39" s="104">
        <f ca="1">'Fire 1123b raw'!H42</f>
        <v>0</v>
      </c>
      <c r="I39" s="104">
        <f ca="1">'Fire 1123b raw'!I42</f>
        <v>0</v>
      </c>
      <c r="J39" s="108" t="str">
        <f ca="1">'Fire 1123b raw'!J42</f>
        <v>-</v>
      </c>
      <c r="K39" s="65"/>
      <c r="L39" s="104">
        <f ca="1">'Fire 1123b raw'!L42</f>
        <v>1</v>
      </c>
      <c r="M39" s="104">
        <f ca="1">'Fire 1123b raw'!M42</f>
        <v>1</v>
      </c>
      <c r="N39" s="104">
        <f ca="1">'Fire 1123b raw'!N42</f>
        <v>2</v>
      </c>
      <c r="O39" s="105">
        <f ca="1">'Fire 1123b raw'!O42</f>
        <v>0.5</v>
      </c>
      <c r="P39" s="65"/>
      <c r="Q39" s="67">
        <f ca="1">'Fire 1123b raw'!Q42</f>
        <v>1</v>
      </c>
      <c r="R39" s="67">
        <f ca="1">'Fire 1123b raw'!R42</f>
        <v>1</v>
      </c>
      <c r="S39" s="67">
        <f ca="1">'Fire 1123b raw'!S42</f>
        <v>2</v>
      </c>
      <c r="T39" s="70">
        <f ca="1">'Fire 1123b raw'!T42</f>
        <v>0.5</v>
      </c>
      <c r="U39" s="72"/>
      <c r="V39" s="96"/>
      <c r="W39" s="96"/>
      <c r="X39" s="96"/>
      <c r="Y39" s="96"/>
    </row>
    <row r="40" spans="1:16115" s="2" customFormat="1" ht="14.4" x14ac:dyDescent="0.3">
      <c r="A40" s="71" t="s">
        <v>34</v>
      </c>
      <c r="B40" s="104">
        <f ca="1">'Fire 1123b raw'!B43</f>
        <v>0</v>
      </c>
      <c r="C40" s="104">
        <f ca="1">'Fire 1123b raw'!C43</f>
        <v>0</v>
      </c>
      <c r="D40" s="104">
        <f ca="1">'Fire 1123b raw'!D43</f>
        <v>0</v>
      </c>
      <c r="E40" s="105" t="str">
        <f ca="1">'Fire 1123b raw'!E43</f>
        <v>-</v>
      </c>
      <c r="F40" s="69"/>
      <c r="G40" s="104">
        <f ca="1">'Fire 1123b raw'!G43</f>
        <v>0</v>
      </c>
      <c r="H40" s="104">
        <f ca="1">'Fire 1123b raw'!H43</f>
        <v>0</v>
      </c>
      <c r="I40" s="104">
        <f ca="1">'Fire 1123b raw'!I43</f>
        <v>0</v>
      </c>
      <c r="J40" s="108" t="str">
        <f ca="1">'Fire 1123b raw'!J43</f>
        <v>-</v>
      </c>
      <c r="K40" s="65"/>
      <c r="L40" s="104">
        <f ca="1">'Fire 1123b raw'!L43</f>
        <v>0</v>
      </c>
      <c r="M40" s="104">
        <f ca="1">'Fire 1123b raw'!M43</f>
        <v>0</v>
      </c>
      <c r="N40" s="104">
        <f ca="1">'Fire 1123b raw'!N43</f>
        <v>0</v>
      </c>
      <c r="O40" s="105" t="str">
        <f ca="1">'Fire 1123b raw'!O43</f>
        <v>-</v>
      </c>
      <c r="P40" s="65"/>
      <c r="Q40" s="67">
        <f ca="1">'Fire 1123b raw'!Q43</f>
        <v>0</v>
      </c>
      <c r="R40" s="67">
        <f ca="1">'Fire 1123b raw'!R43</f>
        <v>0</v>
      </c>
      <c r="S40" s="67">
        <f ca="1">'Fire 1123b raw'!S43</f>
        <v>0</v>
      </c>
      <c r="T40" s="70" t="str">
        <f ca="1">'Fire 1123b raw'!T43</f>
        <v>-</v>
      </c>
      <c r="U40" s="75"/>
      <c r="V40" s="96"/>
      <c r="W40" s="96"/>
      <c r="X40" s="96"/>
      <c r="Y40" s="96"/>
    </row>
    <row r="41" spans="1:16115" s="2" customFormat="1" ht="14.4" x14ac:dyDescent="0.3">
      <c r="A41" s="71" t="s">
        <v>35</v>
      </c>
      <c r="B41" s="104">
        <f ca="1">'Fire 1123b raw'!B44</f>
        <v>0</v>
      </c>
      <c r="C41" s="104">
        <f ca="1">'Fire 1123b raw'!C44</f>
        <v>0</v>
      </c>
      <c r="D41" s="104">
        <f ca="1">'Fire 1123b raw'!D44</f>
        <v>0</v>
      </c>
      <c r="E41" s="105" t="str">
        <f ca="1">'Fire 1123b raw'!E44</f>
        <v>-</v>
      </c>
      <c r="F41" s="69"/>
      <c r="G41" s="104">
        <f ca="1">'Fire 1123b raw'!G44</f>
        <v>0</v>
      </c>
      <c r="H41" s="104">
        <f ca="1">'Fire 1123b raw'!H44</f>
        <v>0</v>
      </c>
      <c r="I41" s="104">
        <f ca="1">'Fire 1123b raw'!I44</f>
        <v>0</v>
      </c>
      <c r="J41" s="108" t="str">
        <f ca="1">'Fire 1123b raw'!J44</f>
        <v>-</v>
      </c>
      <c r="K41" s="65"/>
      <c r="L41" s="104">
        <f ca="1">'Fire 1123b raw'!L44</f>
        <v>1</v>
      </c>
      <c r="M41" s="104">
        <f ca="1">'Fire 1123b raw'!M44</f>
        <v>1</v>
      </c>
      <c r="N41" s="104">
        <f ca="1">'Fire 1123b raw'!N44</f>
        <v>2</v>
      </c>
      <c r="O41" s="105">
        <f ca="1">'Fire 1123b raw'!O44</f>
        <v>0.5</v>
      </c>
      <c r="P41" s="65"/>
      <c r="Q41" s="67">
        <f ca="1">'Fire 1123b raw'!Q44</f>
        <v>1</v>
      </c>
      <c r="R41" s="67">
        <f ca="1">'Fire 1123b raw'!R44</f>
        <v>1</v>
      </c>
      <c r="S41" s="67">
        <f ca="1">'Fire 1123b raw'!S44</f>
        <v>2</v>
      </c>
      <c r="T41" s="70">
        <f ca="1">'Fire 1123b raw'!T44</f>
        <v>0.5</v>
      </c>
      <c r="U41" s="72"/>
      <c r="V41" s="96"/>
      <c r="W41" s="96"/>
      <c r="X41" s="96"/>
      <c r="Y41" s="96"/>
    </row>
    <row r="42" spans="1:16115" s="2" customFormat="1" ht="14.4" x14ac:dyDescent="0.3">
      <c r="A42" s="71" t="s">
        <v>36</v>
      </c>
      <c r="B42" s="104">
        <f ca="1">'Fire 1123b raw'!B45</f>
        <v>0</v>
      </c>
      <c r="C42" s="104">
        <f ca="1">'Fire 1123b raw'!C45</f>
        <v>0</v>
      </c>
      <c r="D42" s="104">
        <f ca="1">'Fire 1123b raw'!D45</f>
        <v>0</v>
      </c>
      <c r="E42" s="105" t="str">
        <f ca="1">'Fire 1123b raw'!E45</f>
        <v>-</v>
      </c>
      <c r="F42" s="69"/>
      <c r="G42" s="104">
        <f ca="1">'Fire 1123b raw'!G45</f>
        <v>0</v>
      </c>
      <c r="H42" s="104">
        <f ca="1">'Fire 1123b raw'!H45</f>
        <v>0</v>
      </c>
      <c r="I42" s="104">
        <f ca="1">'Fire 1123b raw'!I45</f>
        <v>0</v>
      </c>
      <c r="J42" s="108" t="str">
        <f ca="1">'Fire 1123b raw'!J45</f>
        <v>-</v>
      </c>
      <c r="K42" s="65"/>
      <c r="L42" s="104">
        <f ca="1">'Fire 1123b raw'!L45</f>
        <v>0</v>
      </c>
      <c r="M42" s="104">
        <f ca="1">'Fire 1123b raw'!M45</f>
        <v>0</v>
      </c>
      <c r="N42" s="104">
        <f ca="1">'Fire 1123b raw'!N45</f>
        <v>0</v>
      </c>
      <c r="O42" s="105" t="str">
        <f ca="1">'Fire 1123b raw'!O45</f>
        <v>-</v>
      </c>
      <c r="P42" s="65"/>
      <c r="Q42" s="67">
        <f ca="1">'Fire 1123b raw'!Q45</f>
        <v>0</v>
      </c>
      <c r="R42" s="67">
        <f ca="1">'Fire 1123b raw'!R45</f>
        <v>0</v>
      </c>
      <c r="S42" s="67">
        <f ca="1">'Fire 1123b raw'!S45</f>
        <v>0</v>
      </c>
      <c r="T42" s="70" t="str">
        <f ca="1">'Fire 1123b raw'!T45</f>
        <v>-</v>
      </c>
      <c r="U42" s="72"/>
      <c r="V42" s="96"/>
      <c r="W42" s="96"/>
      <c r="X42" s="96"/>
      <c r="Y42" s="96"/>
    </row>
    <row r="43" spans="1:16115" s="2" customFormat="1" ht="14.4" x14ac:dyDescent="0.3">
      <c r="A43" s="71" t="s">
        <v>37</v>
      </c>
      <c r="B43" s="104">
        <f ca="1">'Fire 1123b raw'!B46</f>
        <v>0</v>
      </c>
      <c r="C43" s="104">
        <f ca="1">'Fire 1123b raw'!C46</f>
        <v>0</v>
      </c>
      <c r="D43" s="104">
        <f ca="1">'Fire 1123b raw'!D46</f>
        <v>0</v>
      </c>
      <c r="E43" s="105" t="str">
        <f ca="1">'Fire 1123b raw'!E46</f>
        <v>-</v>
      </c>
      <c r="F43" s="69"/>
      <c r="G43" s="104">
        <f ca="1">'Fire 1123b raw'!G46</f>
        <v>0</v>
      </c>
      <c r="H43" s="104">
        <f ca="1">'Fire 1123b raw'!H46</f>
        <v>0</v>
      </c>
      <c r="I43" s="104">
        <f ca="1">'Fire 1123b raw'!I46</f>
        <v>0</v>
      </c>
      <c r="J43" s="108" t="str">
        <f ca="1">'Fire 1123b raw'!J46</f>
        <v>-</v>
      </c>
      <c r="K43" s="65"/>
      <c r="L43" s="104">
        <f ca="1">'Fire 1123b raw'!L46</f>
        <v>0</v>
      </c>
      <c r="M43" s="104">
        <f ca="1">'Fire 1123b raw'!M46</f>
        <v>1</v>
      </c>
      <c r="N43" s="104">
        <f ca="1">'Fire 1123b raw'!N46</f>
        <v>1</v>
      </c>
      <c r="O43" s="105">
        <f ca="1">'Fire 1123b raw'!O46</f>
        <v>1</v>
      </c>
      <c r="P43" s="65"/>
      <c r="Q43" s="67">
        <f ca="1">'Fire 1123b raw'!Q46</f>
        <v>0</v>
      </c>
      <c r="R43" s="67">
        <f ca="1">'Fire 1123b raw'!R46</f>
        <v>1</v>
      </c>
      <c r="S43" s="67">
        <f ca="1">'Fire 1123b raw'!S46</f>
        <v>1</v>
      </c>
      <c r="T43" s="70">
        <f ca="1">'Fire 1123b raw'!T46</f>
        <v>1</v>
      </c>
      <c r="U43" s="72"/>
      <c r="V43" s="96"/>
      <c r="W43" s="96"/>
      <c r="X43" s="96"/>
      <c r="Y43" s="96"/>
    </row>
    <row r="44" spans="1:16115" s="2" customFormat="1" ht="14.4" x14ac:dyDescent="0.3">
      <c r="A44" s="71" t="s">
        <v>39</v>
      </c>
      <c r="B44" s="104">
        <f ca="1">'Fire 1123b raw'!B47</f>
        <v>0</v>
      </c>
      <c r="C44" s="104">
        <f ca="1">'Fire 1123b raw'!C47</f>
        <v>0</v>
      </c>
      <c r="D44" s="104">
        <f ca="1">'Fire 1123b raw'!D47</f>
        <v>0</v>
      </c>
      <c r="E44" s="105" t="str">
        <f ca="1">'Fire 1123b raw'!E47</f>
        <v>-</v>
      </c>
      <c r="F44" s="69"/>
      <c r="G44" s="104">
        <f ca="1">'Fire 1123b raw'!G47</f>
        <v>0</v>
      </c>
      <c r="H44" s="104">
        <f ca="1">'Fire 1123b raw'!H47</f>
        <v>0</v>
      </c>
      <c r="I44" s="104">
        <f ca="1">'Fire 1123b raw'!I47</f>
        <v>0</v>
      </c>
      <c r="J44" s="108" t="str">
        <f ca="1">'Fire 1123b raw'!J47</f>
        <v>-</v>
      </c>
      <c r="K44" s="65"/>
      <c r="L44" s="104">
        <f ca="1">'Fire 1123b raw'!L47</f>
        <v>0</v>
      </c>
      <c r="M44" s="104">
        <f ca="1">'Fire 1123b raw'!M47</f>
        <v>0</v>
      </c>
      <c r="N44" s="104">
        <f ca="1">'Fire 1123b raw'!N47</f>
        <v>0</v>
      </c>
      <c r="O44" s="105" t="str">
        <f ca="1">'Fire 1123b raw'!O47</f>
        <v>-</v>
      </c>
      <c r="P44" s="65"/>
      <c r="Q44" s="67">
        <f ca="1">'Fire 1123b raw'!Q47</f>
        <v>0</v>
      </c>
      <c r="R44" s="67">
        <f ca="1">'Fire 1123b raw'!R47</f>
        <v>0</v>
      </c>
      <c r="S44" s="67">
        <f ca="1">'Fire 1123b raw'!S47</f>
        <v>0</v>
      </c>
      <c r="T44" s="70" t="str">
        <f ca="1">'Fire 1123b raw'!T47</f>
        <v>-</v>
      </c>
      <c r="U44" s="72"/>
      <c r="V44" s="96"/>
      <c r="W44" s="96"/>
      <c r="X44" s="96"/>
      <c r="Y44" s="96"/>
    </row>
    <row r="45" spans="1:16115" s="2" customFormat="1" ht="14.4" x14ac:dyDescent="0.3">
      <c r="A45" s="71" t="s">
        <v>20</v>
      </c>
      <c r="B45" s="104">
        <f ca="1">'Fire 1123b raw'!B48</f>
        <v>0</v>
      </c>
      <c r="C45" s="104">
        <f ca="1">'Fire 1123b raw'!C48</f>
        <v>0</v>
      </c>
      <c r="D45" s="104">
        <f ca="1">'Fire 1123b raw'!D48</f>
        <v>0</v>
      </c>
      <c r="E45" s="105" t="str">
        <f ca="1">'Fire 1123b raw'!E48</f>
        <v>-</v>
      </c>
      <c r="F45" s="69"/>
      <c r="G45" s="104">
        <f ca="1">'Fire 1123b raw'!G48</f>
        <v>0</v>
      </c>
      <c r="H45" s="104">
        <f ca="1">'Fire 1123b raw'!H48</f>
        <v>0</v>
      </c>
      <c r="I45" s="104">
        <f ca="1">'Fire 1123b raw'!I48</f>
        <v>0</v>
      </c>
      <c r="J45" s="108" t="str">
        <f ca="1">'Fire 1123b raw'!J48</f>
        <v>-</v>
      </c>
      <c r="K45" s="65"/>
      <c r="L45" s="104">
        <f ca="1">'Fire 1123b raw'!L48</f>
        <v>0</v>
      </c>
      <c r="M45" s="104">
        <f ca="1">'Fire 1123b raw'!M48</f>
        <v>0</v>
      </c>
      <c r="N45" s="104">
        <f ca="1">'Fire 1123b raw'!N48</f>
        <v>0</v>
      </c>
      <c r="O45" s="105" t="str">
        <f ca="1">'Fire 1123b raw'!O48</f>
        <v>-</v>
      </c>
      <c r="P45" s="65"/>
      <c r="Q45" s="67">
        <f ca="1">'Fire 1123b raw'!Q48</f>
        <v>0</v>
      </c>
      <c r="R45" s="67">
        <f ca="1">'Fire 1123b raw'!R48</f>
        <v>0</v>
      </c>
      <c r="S45" s="67">
        <f ca="1">'Fire 1123b raw'!S48</f>
        <v>0</v>
      </c>
      <c r="T45" s="70" t="str">
        <f ca="1">'Fire 1123b raw'!T48</f>
        <v>-</v>
      </c>
      <c r="U45" s="72"/>
      <c r="V45" s="96"/>
      <c r="W45" s="96"/>
      <c r="X45" s="96"/>
      <c r="Y45" s="96"/>
    </row>
    <row r="46" spans="1:16115" s="2" customFormat="1" ht="14.4" x14ac:dyDescent="0.3">
      <c r="A46" s="117" t="s">
        <v>85</v>
      </c>
      <c r="B46" s="66">
        <f ca="1">SUM(B47:B53)</f>
        <v>308</v>
      </c>
      <c r="C46" s="66">
        <f t="shared" ref="C46:D46" ca="1" si="14">SUM(C47:C53)</f>
        <v>49</v>
      </c>
      <c r="D46" s="66">
        <f t="shared" ca="1" si="14"/>
        <v>357</v>
      </c>
      <c r="E46" s="80">
        <f ca="1">'Fire 1123b raw'!E49</f>
        <v>0.13700000000000001</v>
      </c>
      <c r="F46" s="69"/>
      <c r="G46" s="66">
        <f ca="1">SUM(G47:G53)</f>
        <v>2</v>
      </c>
      <c r="H46" s="66">
        <f t="shared" ref="H46" ca="1" si="15">SUM(H47:H53)</f>
        <v>4</v>
      </c>
      <c r="I46" s="66">
        <f t="shared" ref="I46" ca="1" si="16">SUM(I47:I53)</f>
        <v>6</v>
      </c>
      <c r="J46" s="70">
        <f ca="1">'Fire 1123b raw'!J49</f>
        <v>0.66700000000000004</v>
      </c>
      <c r="K46" s="65"/>
      <c r="L46" s="66">
        <f ca="1">SUM(L47:L53)</f>
        <v>18</v>
      </c>
      <c r="M46" s="66">
        <f t="shared" ref="M46" ca="1" si="17">SUM(M47:M53)</f>
        <v>12</v>
      </c>
      <c r="N46" s="66">
        <f t="shared" ref="N46" ca="1" si="18">SUM(N47:N53)</f>
        <v>30</v>
      </c>
      <c r="O46" s="80">
        <f ca="1">'Fire 1123b raw'!O49</f>
        <v>0.4</v>
      </c>
      <c r="P46" s="65"/>
      <c r="Q46" s="66">
        <f ca="1">SUM(Q47:Q53)</f>
        <v>328</v>
      </c>
      <c r="R46" s="66">
        <f t="shared" ref="R46" ca="1" si="19">SUM(R47:R53)</f>
        <v>65</v>
      </c>
      <c r="S46" s="66">
        <f t="shared" ref="S46" ca="1" si="20">SUM(S47:S53)</f>
        <v>393</v>
      </c>
      <c r="T46" s="70">
        <f ca="1">'Fire 1123b raw'!T49</f>
        <v>0.16500000000000001</v>
      </c>
      <c r="U46" s="72"/>
      <c r="V46" s="96"/>
      <c r="W46" s="96"/>
      <c r="X46" s="96"/>
      <c r="Y46" s="96"/>
    </row>
    <row r="47" spans="1:16115" s="64" customFormat="1" ht="15.6" x14ac:dyDescent="0.35">
      <c r="A47" s="71" t="s">
        <v>16</v>
      </c>
      <c r="B47" s="104">
        <f ca="1">'Fire 1123b raw'!B50</f>
        <v>63</v>
      </c>
      <c r="C47" s="104">
        <f ca="1">'Fire 1123b raw'!C50</f>
        <v>7</v>
      </c>
      <c r="D47" s="104">
        <f ca="1">'Fire 1123b raw'!D50</f>
        <v>70</v>
      </c>
      <c r="E47" s="105">
        <f ca="1">'Fire 1123b raw'!E50</f>
        <v>0.1</v>
      </c>
      <c r="F47" s="69"/>
      <c r="G47" s="104">
        <f ca="1">'Fire 1123b raw'!G50</f>
        <v>0</v>
      </c>
      <c r="H47" s="104">
        <f ca="1">'Fire 1123b raw'!H50</f>
        <v>0</v>
      </c>
      <c r="I47" s="104">
        <f ca="1">'Fire 1123b raw'!I50</f>
        <v>0</v>
      </c>
      <c r="J47" s="108" t="str">
        <f ca="1">'Fire 1123b raw'!J50</f>
        <v>-</v>
      </c>
      <c r="K47" s="65"/>
      <c r="L47" s="104">
        <f ca="1">'Fire 1123b raw'!L50</f>
        <v>0</v>
      </c>
      <c r="M47" s="104">
        <f ca="1">'Fire 1123b raw'!M50</f>
        <v>0</v>
      </c>
      <c r="N47" s="104">
        <f ca="1">'Fire 1123b raw'!N50</f>
        <v>0</v>
      </c>
      <c r="O47" s="105" t="str">
        <f ca="1">'Fire 1123b raw'!O50</f>
        <v>-</v>
      </c>
      <c r="P47" s="65"/>
      <c r="Q47" s="67">
        <f ca="1">'Fire 1123b raw'!Q50</f>
        <v>63</v>
      </c>
      <c r="R47" s="67">
        <f ca="1">'Fire 1123b raw'!R50</f>
        <v>7</v>
      </c>
      <c r="S47" s="67">
        <f ca="1">'Fire 1123b raw'!S50</f>
        <v>70</v>
      </c>
      <c r="T47" s="70">
        <f ca="1">'Fire 1123b raw'!T50</f>
        <v>0.1</v>
      </c>
      <c r="U47" s="72"/>
      <c r="V47" s="98"/>
      <c r="W47" s="98"/>
      <c r="X47" s="98"/>
      <c r="Y47" s="9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</row>
    <row r="48" spans="1:16115" s="2" customFormat="1" ht="14.4" x14ac:dyDescent="0.3">
      <c r="A48" s="71" t="s">
        <v>25</v>
      </c>
      <c r="B48" s="104">
        <f ca="1">'Fire 1123b raw'!B51</f>
        <v>0</v>
      </c>
      <c r="C48" s="104">
        <f ca="1">'Fire 1123b raw'!C51</f>
        <v>0</v>
      </c>
      <c r="D48" s="104">
        <f ca="1">'Fire 1123b raw'!D51</f>
        <v>0</v>
      </c>
      <c r="E48" s="105" t="str">
        <f ca="1">'Fire 1123b raw'!E51</f>
        <v>-</v>
      </c>
      <c r="F48" s="69"/>
      <c r="G48" s="104">
        <f ca="1">'Fire 1123b raw'!G51</f>
        <v>0</v>
      </c>
      <c r="H48" s="104">
        <f ca="1">'Fire 1123b raw'!H51</f>
        <v>0</v>
      </c>
      <c r="I48" s="104">
        <f ca="1">'Fire 1123b raw'!I51</f>
        <v>0</v>
      </c>
      <c r="J48" s="108" t="str">
        <f ca="1">'Fire 1123b raw'!J51</f>
        <v>-</v>
      </c>
      <c r="K48" s="65"/>
      <c r="L48" s="104">
        <f ca="1">'Fire 1123b raw'!L51</f>
        <v>5</v>
      </c>
      <c r="M48" s="104">
        <f ca="1">'Fire 1123b raw'!M51</f>
        <v>4</v>
      </c>
      <c r="N48" s="104">
        <f ca="1">'Fire 1123b raw'!N51</f>
        <v>9</v>
      </c>
      <c r="O48" s="105">
        <f ca="1">'Fire 1123b raw'!O51</f>
        <v>0.44400000000000001</v>
      </c>
      <c r="P48" s="65"/>
      <c r="Q48" s="67">
        <f ca="1">'Fire 1123b raw'!Q51</f>
        <v>5</v>
      </c>
      <c r="R48" s="67">
        <f ca="1">'Fire 1123b raw'!R51</f>
        <v>4</v>
      </c>
      <c r="S48" s="67">
        <f ca="1">'Fire 1123b raw'!S51</f>
        <v>9</v>
      </c>
      <c r="T48" s="70">
        <f ca="1">'Fire 1123b raw'!T51</f>
        <v>0.44400000000000001</v>
      </c>
      <c r="U48" s="72"/>
      <c r="V48" s="96"/>
      <c r="W48" s="96"/>
      <c r="X48" s="96"/>
      <c r="Y48" s="96"/>
    </row>
    <row r="49" spans="1:25" s="2" customFormat="1" ht="14.25" customHeight="1" x14ac:dyDescent="0.3">
      <c r="A49" s="71" t="s">
        <v>33</v>
      </c>
      <c r="B49" s="104">
        <f ca="1">'Fire 1123b raw'!B52</f>
        <v>25</v>
      </c>
      <c r="C49" s="104">
        <f ca="1">'Fire 1123b raw'!C52</f>
        <v>1</v>
      </c>
      <c r="D49" s="104">
        <f ca="1">'Fire 1123b raw'!D52</f>
        <v>26</v>
      </c>
      <c r="E49" s="105">
        <f ca="1">'Fire 1123b raw'!E52</f>
        <v>3.7999999999999999E-2</v>
      </c>
      <c r="F49" s="69"/>
      <c r="G49" s="104">
        <f ca="1">'Fire 1123b raw'!G52</f>
        <v>2</v>
      </c>
      <c r="H49" s="104">
        <f ca="1">'Fire 1123b raw'!H52</f>
        <v>4</v>
      </c>
      <c r="I49" s="104">
        <f ca="1">'Fire 1123b raw'!I52</f>
        <v>6</v>
      </c>
      <c r="J49" s="108">
        <f ca="1">'Fire 1123b raw'!J52</f>
        <v>0.66700000000000004</v>
      </c>
      <c r="K49" s="65"/>
      <c r="L49" s="104">
        <f ca="1">'Fire 1123b raw'!L52</f>
        <v>6</v>
      </c>
      <c r="M49" s="104">
        <f ca="1">'Fire 1123b raw'!M52</f>
        <v>5</v>
      </c>
      <c r="N49" s="104">
        <f ca="1">'Fire 1123b raw'!N52</f>
        <v>11</v>
      </c>
      <c r="O49" s="105">
        <f ca="1">'Fire 1123b raw'!O52</f>
        <v>0.45500000000000002</v>
      </c>
      <c r="P49" s="65"/>
      <c r="Q49" s="67">
        <f ca="1">'Fire 1123b raw'!Q52</f>
        <v>33</v>
      </c>
      <c r="R49" s="67">
        <f ca="1">'Fire 1123b raw'!R52</f>
        <v>10</v>
      </c>
      <c r="S49" s="67">
        <f ca="1">'Fire 1123b raw'!S52</f>
        <v>43</v>
      </c>
      <c r="T49" s="70">
        <f ca="1">'Fire 1123b raw'!T52</f>
        <v>0.23300000000000001</v>
      </c>
      <c r="U49" s="72"/>
      <c r="V49" s="96"/>
      <c r="W49" s="96"/>
      <c r="X49" s="96"/>
      <c r="Y49" s="96"/>
    </row>
    <row r="50" spans="1:25" s="2" customFormat="1" ht="15.75" customHeight="1" x14ac:dyDescent="0.3">
      <c r="A50" s="71" t="s">
        <v>46</v>
      </c>
      <c r="B50" s="104">
        <f ca="1">'Fire 1123b raw'!B53</f>
        <v>0</v>
      </c>
      <c r="C50" s="104">
        <f ca="1">'Fire 1123b raw'!C53</f>
        <v>0</v>
      </c>
      <c r="D50" s="104">
        <f ca="1">'Fire 1123b raw'!D53</f>
        <v>0</v>
      </c>
      <c r="E50" s="105" t="str">
        <f ca="1">'Fire 1123b raw'!E53</f>
        <v>-</v>
      </c>
      <c r="F50" s="69"/>
      <c r="G50" s="104">
        <f ca="1">'Fire 1123b raw'!G53</f>
        <v>0</v>
      </c>
      <c r="H50" s="104">
        <f ca="1">'Fire 1123b raw'!H53</f>
        <v>0</v>
      </c>
      <c r="I50" s="104">
        <f ca="1">'Fire 1123b raw'!I53</f>
        <v>0</v>
      </c>
      <c r="J50" s="108" t="str">
        <f ca="1">'Fire 1123b raw'!J53</f>
        <v>-</v>
      </c>
      <c r="K50" s="65"/>
      <c r="L50" s="104">
        <f ca="1">'Fire 1123b raw'!L53</f>
        <v>1</v>
      </c>
      <c r="M50" s="104">
        <f ca="1">'Fire 1123b raw'!M53</f>
        <v>0</v>
      </c>
      <c r="N50" s="104">
        <f ca="1">'Fire 1123b raw'!N53</f>
        <v>1</v>
      </c>
      <c r="O50" s="105">
        <f ca="1">'Fire 1123b raw'!O53</f>
        <v>0</v>
      </c>
      <c r="P50" s="65"/>
      <c r="Q50" s="67">
        <f ca="1">'Fire 1123b raw'!Q53</f>
        <v>1</v>
      </c>
      <c r="R50" s="67">
        <f ca="1">'Fire 1123b raw'!R53</f>
        <v>0</v>
      </c>
      <c r="S50" s="67">
        <f ca="1">'Fire 1123b raw'!S53</f>
        <v>1</v>
      </c>
      <c r="T50" s="70">
        <f ca="1">'Fire 1123b raw'!T53</f>
        <v>0</v>
      </c>
      <c r="U50" s="72"/>
      <c r="V50" s="96"/>
      <c r="W50" s="96"/>
      <c r="X50" s="96"/>
      <c r="Y50" s="96"/>
    </row>
    <row r="51" spans="1:25" s="2" customFormat="1" ht="14.4" x14ac:dyDescent="0.3">
      <c r="A51" s="71" t="s">
        <v>38</v>
      </c>
      <c r="B51" s="104">
        <f ca="1">'Fire 1123b raw'!B54</f>
        <v>0</v>
      </c>
      <c r="C51" s="104">
        <f ca="1">'Fire 1123b raw'!C54</f>
        <v>0</v>
      </c>
      <c r="D51" s="104">
        <f ca="1">'Fire 1123b raw'!D54</f>
        <v>0</v>
      </c>
      <c r="E51" s="105" t="str">
        <f ca="1">'Fire 1123b raw'!E54</f>
        <v>-</v>
      </c>
      <c r="F51" s="69"/>
      <c r="G51" s="104">
        <f ca="1">'Fire 1123b raw'!G54</f>
        <v>0</v>
      </c>
      <c r="H51" s="104">
        <f ca="1">'Fire 1123b raw'!H54</f>
        <v>0</v>
      </c>
      <c r="I51" s="104">
        <f ca="1">'Fire 1123b raw'!I54</f>
        <v>0</v>
      </c>
      <c r="J51" s="108" t="str">
        <f ca="1">'Fire 1123b raw'!J54</f>
        <v>-</v>
      </c>
      <c r="K51" s="65"/>
      <c r="L51" s="104">
        <f ca="1">'Fire 1123b raw'!L54</f>
        <v>1</v>
      </c>
      <c r="M51" s="104">
        <f ca="1">'Fire 1123b raw'!M54</f>
        <v>0</v>
      </c>
      <c r="N51" s="104">
        <f ca="1">'Fire 1123b raw'!N54</f>
        <v>1</v>
      </c>
      <c r="O51" s="105">
        <f ca="1">'Fire 1123b raw'!O54</f>
        <v>0</v>
      </c>
      <c r="P51" s="65"/>
      <c r="Q51" s="67">
        <f ca="1">'Fire 1123b raw'!Q54</f>
        <v>1</v>
      </c>
      <c r="R51" s="67">
        <f ca="1">'Fire 1123b raw'!R54</f>
        <v>0</v>
      </c>
      <c r="S51" s="67">
        <f ca="1">'Fire 1123b raw'!S54</f>
        <v>1</v>
      </c>
      <c r="T51" s="70">
        <f ca="1">'Fire 1123b raw'!T54</f>
        <v>0</v>
      </c>
      <c r="U51" s="72"/>
      <c r="V51" s="96"/>
      <c r="W51" s="96"/>
      <c r="X51" s="96"/>
      <c r="Y51" s="96"/>
    </row>
    <row r="52" spans="1:25" s="2" customFormat="1" ht="14.4" x14ac:dyDescent="0.3">
      <c r="A52" s="71" t="s">
        <v>40</v>
      </c>
      <c r="B52" s="104">
        <f ca="1">'Fire 1123b raw'!B55</f>
        <v>7</v>
      </c>
      <c r="C52" s="104">
        <f ca="1">'Fire 1123b raw'!C55</f>
        <v>0</v>
      </c>
      <c r="D52" s="104">
        <f ca="1">'Fire 1123b raw'!D55</f>
        <v>7</v>
      </c>
      <c r="E52" s="105">
        <f ca="1">'Fire 1123b raw'!E55</f>
        <v>0</v>
      </c>
      <c r="F52" s="69"/>
      <c r="G52" s="104">
        <f ca="1">'Fire 1123b raw'!G55</f>
        <v>0</v>
      </c>
      <c r="H52" s="104">
        <f ca="1">'Fire 1123b raw'!H55</f>
        <v>0</v>
      </c>
      <c r="I52" s="104">
        <f ca="1">'Fire 1123b raw'!I55</f>
        <v>0</v>
      </c>
      <c r="J52" s="108" t="str">
        <f ca="1">'Fire 1123b raw'!J55</f>
        <v>-</v>
      </c>
      <c r="K52" s="65"/>
      <c r="L52" s="104">
        <f ca="1">'Fire 1123b raw'!L55</f>
        <v>5</v>
      </c>
      <c r="M52" s="104">
        <f ca="1">'Fire 1123b raw'!M55</f>
        <v>3</v>
      </c>
      <c r="N52" s="104">
        <f ca="1">'Fire 1123b raw'!N55</f>
        <v>8</v>
      </c>
      <c r="O52" s="105">
        <f ca="1">'Fire 1123b raw'!O55</f>
        <v>0.375</v>
      </c>
      <c r="P52" s="65"/>
      <c r="Q52" s="67">
        <f ca="1">'Fire 1123b raw'!Q55</f>
        <v>12</v>
      </c>
      <c r="R52" s="67">
        <f ca="1">'Fire 1123b raw'!R55</f>
        <v>3</v>
      </c>
      <c r="S52" s="67">
        <f ca="1">'Fire 1123b raw'!S55</f>
        <v>15</v>
      </c>
      <c r="T52" s="70">
        <f ca="1">'Fire 1123b raw'!T55</f>
        <v>0.2</v>
      </c>
      <c r="U52" s="72"/>
      <c r="V52" s="96"/>
      <c r="W52" s="96"/>
      <c r="X52" s="96"/>
      <c r="Y52" s="96"/>
    </row>
    <row r="53" spans="1:25" s="2" customFormat="1" ht="15" thickBot="1" x14ac:dyDescent="0.35">
      <c r="A53" s="99" t="s">
        <v>15</v>
      </c>
      <c r="B53" s="106">
        <f ca="1">'Fire 1123b raw'!B56</f>
        <v>213</v>
      </c>
      <c r="C53" s="106">
        <f ca="1">'Fire 1123b raw'!C56</f>
        <v>41</v>
      </c>
      <c r="D53" s="106">
        <f ca="1">'Fire 1123b raw'!D56</f>
        <v>254</v>
      </c>
      <c r="E53" s="107">
        <f ca="1">'Fire 1123b raw'!E56</f>
        <v>0.161</v>
      </c>
      <c r="F53" s="76"/>
      <c r="G53" s="106">
        <f ca="1">'Fire 1123b raw'!G56</f>
        <v>0</v>
      </c>
      <c r="H53" s="106">
        <f ca="1">'Fire 1123b raw'!H56</f>
        <v>0</v>
      </c>
      <c r="I53" s="106">
        <f ca="1">'Fire 1123b raw'!I56</f>
        <v>0</v>
      </c>
      <c r="J53" s="110" t="str">
        <f ca="1">'Fire 1123b raw'!J56</f>
        <v>-</v>
      </c>
      <c r="K53" s="77"/>
      <c r="L53" s="106">
        <f ca="1">'Fire 1123b raw'!L56</f>
        <v>0</v>
      </c>
      <c r="M53" s="106">
        <f ca="1">'Fire 1123b raw'!M56</f>
        <v>0</v>
      </c>
      <c r="N53" s="106">
        <f ca="1">'Fire 1123b raw'!N56</f>
        <v>0</v>
      </c>
      <c r="O53" s="107" t="str">
        <f ca="1">'Fire 1123b raw'!O56</f>
        <v>-</v>
      </c>
      <c r="P53" s="77"/>
      <c r="Q53" s="79">
        <f ca="1">'Fire 1123b raw'!Q56</f>
        <v>213</v>
      </c>
      <c r="R53" s="79">
        <f ca="1">'Fire 1123b raw'!R56</f>
        <v>41</v>
      </c>
      <c r="S53" s="79">
        <f ca="1">'Fire 1123b raw'!S56</f>
        <v>254</v>
      </c>
      <c r="T53" s="109">
        <f ca="1">'Fire 1123b raw'!T56</f>
        <v>0.161</v>
      </c>
      <c r="U53" s="100"/>
      <c r="V53" s="96"/>
      <c r="W53" s="96"/>
      <c r="X53" s="96"/>
      <c r="Y53" s="96"/>
    </row>
    <row r="54" spans="1:25" s="2" customFormat="1" ht="27" customHeight="1" x14ac:dyDescent="0.3">
      <c r="A54" s="111" t="s">
        <v>63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</row>
    <row r="55" spans="1:25" s="2" customFormat="1" ht="13.95" customHeight="1" x14ac:dyDescent="0.3">
      <c r="A55" s="113" t="s">
        <v>83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25" ht="28.5" customHeight="1" x14ac:dyDescent="0.3">
      <c r="A56" s="92" t="s">
        <v>72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4.4" x14ac:dyDescent="0.3">
      <c r="A57" s="158" t="s">
        <v>73</v>
      </c>
      <c r="B57" s="158"/>
      <c r="C57" s="158"/>
      <c r="D57" s="158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29.25" customHeight="1" x14ac:dyDescent="0.3">
      <c r="A58" s="111" t="s">
        <v>74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27.75" customHeight="1" x14ac:dyDescent="0.35">
      <c r="A59" s="92" t="s">
        <v>75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101"/>
      <c r="Q59" s="98"/>
      <c r="S59" s="102"/>
      <c r="T59" s="125" t="s">
        <v>96</v>
      </c>
      <c r="U59" s="92"/>
      <c r="V59" s="92"/>
      <c r="W59" s="92"/>
      <c r="X59" s="92"/>
      <c r="Y59" s="94"/>
    </row>
    <row r="60" spans="1:25" ht="15.6" x14ac:dyDescent="0.35">
      <c r="A60" s="158" t="s">
        <v>76</v>
      </c>
      <c r="B60" s="158"/>
      <c r="C60" s="158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8"/>
      <c r="Q60" s="102"/>
      <c r="S60" s="102"/>
      <c r="T60" s="125" t="s">
        <v>95</v>
      </c>
      <c r="U60" s="92"/>
      <c r="V60" s="92"/>
      <c r="W60" s="92"/>
      <c r="X60" s="92"/>
      <c r="Y60" s="95"/>
    </row>
    <row r="61" spans="1:25" ht="14.4" x14ac:dyDescent="0.3">
      <c r="A61" s="153" t="s">
        <v>121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S61" s="63"/>
      <c r="T61" s="63"/>
      <c r="U61" s="63"/>
      <c r="V61" s="63"/>
      <c r="W61" s="63"/>
      <c r="X61" s="63"/>
      <c r="Y61" s="63"/>
    </row>
    <row r="62" spans="1:25" ht="13.8" x14ac:dyDescent="0.3">
      <c r="A62" s="48"/>
      <c r="B62" s="60"/>
      <c r="C62" s="61"/>
      <c r="D62" s="48"/>
      <c r="E62" s="59"/>
      <c r="F62" s="57"/>
      <c r="G62" s="60"/>
      <c r="H62" s="61"/>
      <c r="I62" s="48"/>
      <c r="J62" s="59"/>
      <c r="K62" s="59"/>
      <c r="L62" s="48"/>
      <c r="M62" s="48"/>
      <c r="N62" s="48"/>
      <c r="O62" s="48"/>
      <c r="P62" s="57"/>
      <c r="Q62" s="48"/>
      <c r="R62" s="48"/>
      <c r="S62" s="48"/>
      <c r="T62" s="48"/>
      <c r="U62" s="55"/>
      <c r="V62" s="48"/>
      <c r="W62" s="48"/>
      <c r="X62" s="48"/>
      <c r="Y62" s="48"/>
    </row>
    <row r="64" spans="1:25" x14ac:dyDescent="0.25">
      <c r="U64" s="64" t="s">
        <v>79</v>
      </c>
    </row>
    <row r="65" spans="21:21" x14ac:dyDescent="0.25">
      <c r="U65" s="64" t="s">
        <v>91</v>
      </c>
    </row>
  </sheetData>
  <sortState xmlns:xlrd2="http://schemas.microsoft.com/office/spreadsheetml/2017/richdata2" ref="A9:WUU53">
    <sortCondition ref="A9"/>
  </sortState>
  <dataValidations count="1">
    <dataValidation type="list" allowBlank="1" showInputMessage="1" showErrorMessage="1" sqref="A3" xr:uid="{ECF0ACA8-3858-48DC-BDC6-6E00A13F7065}">
      <formula1>$U$64:$U$65</formula1>
    </dataValidation>
  </dataValidations>
  <hyperlinks>
    <hyperlink ref="A57" r:id="rId1" xr:uid="{466ECFFF-0C7E-4042-A22D-3E49C87ED856}"/>
    <hyperlink ref="A60" r:id="rId2" xr:uid="{E13E26CB-34E7-4B75-B81C-8E5E0453AA51}"/>
    <hyperlink ref="T59" r:id="rId3" display="Updated alongside Fire and rescue workforce and pensions statistics" xr:uid="{7A76850F-28DF-4156-9F52-8B5B433D678A}"/>
    <hyperlink ref="T60" r:id="rId4" display="Next Update: Autumn 2020" xr:uid="{FE9E707C-A7A9-4923-93AD-04755D44E32D}"/>
  </hyperlinks>
  <pageMargins left="0.48" right="0.31" top="1" bottom="1" header="0.5" footer="0.5"/>
  <pageSetup paperSize="9" scale="74"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7E1B-496C-41B8-A862-CDA70DC42B63}">
  <sheetPr codeName="Sheet13"/>
  <dimension ref="A1:H8"/>
  <sheetViews>
    <sheetView workbookViewId="0">
      <selection activeCell="C7" sqref="C7"/>
    </sheetView>
  </sheetViews>
  <sheetFormatPr defaultRowHeight="14.4" x14ac:dyDescent="0.3"/>
  <cols>
    <col min="1" max="1" width="13.44140625" bestFit="1" customWidth="1"/>
  </cols>
  <sheetData>
    <row r="1" spans="1:8" x14ac:dyDescent="0.3">
      <c r="A1" s="2"/>
      <c r="B1" s="2"/>
      <c r="C1" s="2"/>
      <c r="D1" s="2"/>
      <c r="E1" s="2"/>
      <c r="F1" s="2"/>
      <c r="G1" s="2"/>
      <c r="H1" s="2"/>
    </row>
    <row r="2" spans="1:8" x14ac:dyDescent="0.3">
      <c r="A2" s="2" t="s">
        <v>92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0</v>
      </c>
      <c r="B3" s="2" t="s">
        <v>58</v>
      </c>
      <c r="C3" s="2" t="s">
        <v>59</v>
      </c>
      <c r="D3" s="2" t="s">
        <v>60</v>
      </c>
      <c r="E3" s="2" t="s">
        <v>61</v>
      </c>
      <c r="F3" s="2"/>
      <c r="G3" s="2"/>
      <c r="H3" s="2"/>
    </row>
    <row r="4" spans="1:8" x14ac:dyDescent="0.3">
      <c r="A4" s="2" t="s">
        <v>93</v>
      </c>
      <c r="B4" s="8">
        <f ca="1">'FIRE 1123a raw'!D9</f>
        <v>998</v>
      </c>
      <c r="C4" s="8">
        <f ca="1">'FIRE 1123a raw'!N9</f>
        <v>174</v>
      </c>
      <c r="D4" s="8">
        <f ca="1">'FIRE 1123a raw'!I9</f>
        <v>27</v>
      </c>
      <c r="E4" s="8">
        <f ca="1">SUM(B4:D4)</f>
        <v>1199</v>
      </c>
      <c r="F4" s="2"/>
      <c r="G4" s="2"/>
      <c r="H4" s="2"/>
    </row>
    <row r="5" spans="1:8" x14ac:dyDescent="0.3">
      <c r="A5" s="2" t="s">
        <v>94</v>
      </c>
      <c r="B5" s="8">
        <f ca="1">FIRE1123b!D6</f>
        <v>557</v>
      </c>
      <c r="C5" s="8">
        <f ca="1">FIRE1123b!N6</f>
        <v>101</v>
      </c>
      <c r="D5" s="8">
        <f ca="1">FIRE1123b!I6</f>
        <v>18</v>
      </c>
      <c r="E5" s="8">
        <f ca="1">SUM(B5:D5)</f>
        <v>676</v>
      </c>
      <c r="F5" s="2"/>
      <c r="G5" s="2"/>
      <c r="H5" s="2"/>
    </row>
    <row r="6" spans="1:8" x14ac:dyDescent="0.3">
      <c r="A6" s="2" t="s">
        <v>68</v>
      </c>
      <c r="B6" s="39">
        <f ca="1">'FIRE 1123a raw'!E9</f>
        <v>0.13800000000000001</v>
      </c>
      <c r="C6" s="39">
        <f ca="1">'FIRE 1123a raw'!O9</f>
        <v>0.56299999999999994</v>
      </c>
      <c r="D6" s="39"/>
      <c r="E6" s="2"/>
      <c r="F6" s="2"/>
      <c r="G6" s="2"/>
      <c r="H6" s="2"/>
    </row>
    <row r="7" spans="1:8" x14ac:dyDescent="0.3">
      <c r="A7" s="2" t="s">
        <v>68</v>
      </c>
      <c r="B7" s="39">
        <f ca="1">FIRE1123b!E6</f>
        <v>0.13100000000000001</v>
      </c>
      <c r="C7" s="39">
        <f ca="1">FIRE1123b!O6</f>
        <v>0.56399999999999995</v>
      </c>
      <c r="D7" s="39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2899-C76D-45B2-B83F-90CDE70DDA6D}">
  <sheetPr>
    <tabColor rgb="FFFF0000"/>
  </sheetPr>
  <dimension ref="A1:U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 activeCell="C31" sqref="C31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1.44140625" style="23" customWidth="1"/>
    <col min="4" max="4" width="9.21875" style="1"/>
    <col min="5" max="5" width="7.77734375" style="43" bestFit="1" customWidth="1"/>
    <col min="6" max="6" width="7.77734375" style="36" customWidth="1"/>
    <col min="7" max="9" width="9.21875" style="1"/>
    <col min="10" max="10" width="7.77734375" style="36" bestFit="1" customWidth="1"/>
    <col min="11" max="11" width="7.77734375" style="36" customWidth="1"/>
    <col min="12" max="12" width="11.44140625" style="1" customWidth="1"/>
    <col min="13" max="13" width="11.44140625" style="23" customWidth="1"/>
    <col min="14" max="14" width="9.21875" style="1"/>
    <col min="15" max="15" width="7.77734375" style="43" bestFit="1" customWidth="1"/>
    <col min="16" max="16" width="9.21875" style="1"/>
    <col min="17" max="17" width="9.77734375" style="1" customWidth="1"/>
    <col min="18" max="19" width="9.21875" style="1"/>
    <col min="20" max="20" width="9.21875" style="46"/>
    <col min="21" max="21" width="14.77734375" style="1" customWidth="1"/>
    <col min="22" max="234" width="9.21875" style="1"/>
    <col min="235" max="235" width="0" style="1" hidden="1" customWidth="1"/>
    <col min="236" max="236" width="25.5546875" style="1" customWidth="1"/>
    <col min="237" max="239" width="11.44140625" style="1" customWidth="1"/>
    <col min="240" max="240" width="13" style="1" customWidth="1"/>
    <col min="241" max="242" width="11.44140625" style="1" customWidth="1"/>
    <col min="243" max="244" width="13.21875" style="1" customWidth="1"/>
    <col min="245" max="490" width="9.21875" style="1"/>
    <col min="491" max="491" width="0" style="1" hidden="1" customWidth="1"/>
    <col min="492" max="492" width="25.5546875" style="1" customWidth="1"/>
    <col min="493" max="495" width="11.44140625" style="1" customWidth="1"/>
    <col min="496" max="496" width="13" style="1" customWidth="1"/>
    <col min="497" max="498" width="11.44140625" style="1" customWidth="1"/>
    <col min="499" max="500" width="13.21875" style="1" customWidth="1"/>
    <col min="501" max="746" width="9.21875" style="1"/>
    <col min="747" max="747" width="0" style="1" hidden="1" customWidth="1"/>
    <col min="748" max="748" width="25.5546875" style="1" customWidth="1"/>
    <col min="749" max="751" width="11.44140625" style="1" customWidth="1"/>
    <col min="752" max="752" width="13" style="1" customWidth="1"/>
    <col min="753" max="754" width="11.44140625" style="1" customWidth="1"/>
    <col min="755" max="756" width="13.21875" style="1" customWidth="1"/>
    <col min="757" max="1002" width="9.21875" style="1"/>
    <col min="1003" max="1003" width="0" style="1" hidden="1" customWidth="1"/>
    <col min="1004" max="1004" width="25.5546875" style="1" customWidth="1"/>
    <col min="1005" max="1007" width="11.44140625" style="1" customWidth="1"/>
    <col min="1008" max="1008" width="13" style="1" customWidth="1"/>
    <col min="1009" max="1010" width="11.44140625" style="1" customWidth="1"/>
    <col min="1011" max="1012" width="13.21875" style="1" customWidth="1"/>
    <col min="1013" max="1258" width="9.21875" style="1"/>
    <col min="1259" max="1259" width="0" style="1" hidden="1" customWidth="1"/>
    <col min="1260" max="1260" width="25.5546875" style="1" customWidth="1"/>
    <col min="1261" max="1263" width="11.44140625" style="1" customWidth="1"/>
    <col min="1264" max="1264" width="13" style="1" customWidth="1"/>
    <col min="1265" max="1266" width="11.44140625" style="1" customWidth="1"/>
    <col min="1267" max="1268" width="13.21875" style="1" customWidth="1"/>
    <col min="1269" max="1514" width="9.21875" style="1"/>
    <col min="1515" max="1515" width="0" style="1" hidden="1" customWidth="1"/>
    <col min="1516" max="1516" width="25.5546875" style="1" customWidth="1"/>
    <col min="1517" max="1519" width="11.44140625" style="1" customWidth="1"/>
    <col min="1520" max="1520" width="13" style="1" customWidth="1"/>
    <col min="1521" max="1522" width="11.44140625" style="1" customWidth="1"/>
    <col min="1523" max="1524" width="13.21875" style="1" customWidth="1"/>
    <col min="1525" max="1770" width="9.21875" style="1"/>
    <col min="1771" max="1771" width="0" style="1" hidden="1" customWidth="1"/>
    <col min="1772" max="1772" width="25.5546875" style="1" customWidth="1"/>
    <col min="1773" max="1775" width="11.44140625" style="1" customWidth="1"/>
    <col min="1776" max="1776" width="13" style="1" customWidth="1"/>
    <col min="1777" max="1778" width="11.44140625" style="1" customWidth="1"/>
    <col min="1779" max="1780" width="13.21875" style="1" customWidth="1"/>
    <col min="1781" max="2026" width="9.21875" style="1"/>
    <col min="2027" max="2027" width="0" style="1" hidden="1" customWidth="1"/>
    <col min="2028" max="2028" width="25.5546875" style="1" customWidth="1"/>
    <col min="2029" max="2031" width="11.44140625" style="1" customWidth="1"/>
    <col min="2032" max="2032" width="13" style="1" customWidth="1"/>
    <col min="2033" max="2034" width="11.44140625" style="1" customWidth="1"/>
    <col min="2035" max="2036" width="13.21875" style="1" customWidth="1"/>
    <col min="2037" max="2282" width="9.21875" style="1"/>
    <col min="2283" max="2283" width="0" style="1" hidden="1" customWidth="1"/>
    <col min="2284" max="2284" width="25.5546875" style="1" customWidth="1"/>
    <col min="2285" max="2287" width="11.44140625" style="1" customWidth="1"/>
    <col min="2288" max="2288" width="13" style="1" customWidth="1"/>
    <col min="2289" max="2290" width="11.44140625" style="1" customWidth="1"/>
    <col min="2291" max="2292" width="13.21875" style="1" customWidth="1"/>
    <col min="2293" max="2538" width="9.21875" style="1"/>
    <col min="2539" max="2539" width="0" style="1" hidden="1" customWidth="1"/>
    <col min="2540" max="2540" width="25.5546875" style="1" customWidth="1"/>
    <col min="2541" max="2543" width="11.44140625" style="1" customWidth="1"/>
    <col min="2544" max="2544" width="13" style="1" customWidth="1"/>
    <col min="2545" max="2546" width="11.44140625" style="1" customWidth="1"/>
    <col min="2547" max="2548" width="13.21875" style="1" customWidth="1"/>
    <col min="2549" max="2794" width="9.21875" style="1"/>
    <col min="2795" max="2795" width="0" style="1" hidden="1" customWidth="1"/>
    <col min="2796" max="2796" width="25.5546875" style="1" customWidth="1"/>
    <col min="2797" max="2799" width="11.44140625" style="1" customWidth="1"/>
    <col min="2800" max="2800" width="13" style="1" customWidth="1"/>
    <col min="2801" max="2802" width="11.44140625" style="1" customWidth="1"/>
    <col min="2803" max="2804" width="13.21875" style="1" customWidth="1"/>
    <col min="2805" max="3050" width="9.21875" style="1"/>
    <col min="3051" max="3051" width="0" style="1" hidden="1" customWidth="1"/>
    <col min="3052" max="3052" width="25.5546875" style="1" customWidth="1"/>
    <col min="3053" max="3055" width="11.44140625" style="1" customWidth="1"/>
    <col min="3056" max="3056" width="13" style="1" customWidth="1"/>
    <col min="3057" max="3058" width="11.44140625" style="1" customWidth="1"/>
    <col min="3059" max="3060" width="13.21875" style="1" customWidth="1"/>
    <col min="3061" max="3306" width="9.21875" style="1"/>
    <col min="3307" max="3307" width="0" style="1" hidden="1" customWidth="1"/>
    <col min="3308" max="3308" width="25.5546875" style="1" customWidth="1"/>
    <col min="3309" max="3311" width="11.44140625" style="1" customWidth="1"/>
    <col min="3312" max="3312" width="13" style="1" customWidth="1"/>
    <col min="3313" max="3314" width="11.44140625" style="1" customWidth="1"/>
    <col min="3315" max="3316" width="13.21875" style="1" customWidth="1"/>
    <col min="3317" max="3562" width="9.21875" style="1"/>
    <col min="3563" max="3563" width="0" style="1" hidden="1" customWidth="1"/>
    <col min="3564" max="3564" width="25.5546875" style="1" customWidth="1"/>
    <col min="3565" max="3567" width="11.44140625" style="1" customWidth="1"/>
    <col min="3568" max="3568" width="13" style="1" customWidth="1"/>
    <col min="3569" max="3570" width="11.44140625" style="1" customWidth="1"/>
    <col min="3571" max="3572" width="13.21875" style="1" customWidth="1"/>
    <col min="3573" max="3818" width="9.21875" style="1"/>
    <col min="3819" max="3819" width="0" style="1" hidden="1" customWidth="1"/>
    <col min="3820" max="3820" width="25.5546875" style="1" customWidth="1"/>
    <col min="3821" max="3823" width="11.44140625" style="1" customWidth="1"/>
    <col min="3824" max="3824" width="13" style="1" customWidth="1"/>
    <col min="3825" max="3826" width="11.44140625" style="1" customWidth="1"/>
    <col min="3827" max="3828" width="13.21875" style="1" customWidth="1"/>
    <col min="3829" max="4074" width="9.21875" style="1"/>
    <col min="4075" max="4075" width="0" style="1" hidden="1" customWidth="1"/>
    <col min="4076" max="4076" width="25.5546875" style="1" customWidth="1"/>
    <col min="4077" max="4079" width="11.44140625" style="1" customWidth="1"/>
    <col min="4080" max="4080" width="13" style="1" customWidth="1"/>
    <col min="4081" max="4082" width="11.44140625" style="1" customWidth="1"/>
    <col min="4083" max="4084" width="13.21875" style="1" customWidth="1"/>
    <col min="4085" max="4330" width="9.21875" style="1"/>
    <col min="4331" max="4331" width="0" style="1" hidden="1" customWidth="1"/>
    <col min="4332" max="4332" width="25.5546875" style="1" customWidth="1"/>
    <col min="4333" max="4335" width="11.44140625" style="1" customWidth="1"/>
    <col min="4336" max="4336" width="13" style="1" customWidth="1"/>
    <col min="4337" max="4338" width="11.44140625" style="1" customWidth="1"/>
    <col min="4339" max="4340" width="13.21875" style="1" customWidth="1"/>
    <col min="4341" max="4586" width="9.21875" style="1"/>
    <col min="4587" max="4587" width="0" style="1" hidden="1" customWidth="1"/>
    <col min="4588" max="4588" width="25.5546875" style="1" customWidth="1"/>
    <col min="4589" max="4591" width="11.44140625" style="1" customWidth="1"/>
    <col min="4592" max="4592" width="13" style="1" customWidth="1"/>
    <col min="4593" max="4594" width="11.44140625" style="1" customWidth="1"/>
    <col min="4595" max="4596" width="13.21875" style="1" customWidth="1"/>
    <col min="4597" max="4842" width="9.21875" style="1"/>
    <col min="4843" max="4843" width="0" style="1" hidden="1" customWidth="1"/>
    <col min="4844" max="4844" width="25.5546875" style="1" customWidth="1"/>
    <col min="4845" max="4847" width="11.44140625" style="1" customWidth="1"/>
    <col min="4848" max="4848" width="13" style="1" customWidth="1"/>
    <col min="4849" max="4850" width="11.44140625" style="1" customWidth="1"/>
    <col min="4851" max="4852" width="13.21875" style="1" customWidth="1"/>
    <col min="4853" max="5098" width="9.21875" style="1"/>
    <col min="5099" max="5099" width="0" style="1" hidden="1" customWidth="1"/>
    <col min="5100" max="5100" width="25.5546875" style="1" customWidth="1"/>
    <col min="5101" max="5103" width="11.44140625" style="1" customWidth="1"/>
    <col min="5104" max="5104" width="13" style="1" customWidth="1"/>
    <col min="5105" max="5106" width="11.44140625" style="1" customWidth="1"/>
    <col min="5107" max="5108" width="13.21875" style="1" customWidth="1"/>
    <col min="5109" max="5354" width="9.21875" style="1"/>
    <col min="5355" max="5355" width="0" style="1" hidden="1" customWidth="1"/>
    <col min="5356" max="5356" width="25.5546875" style="1" customWidth="1"/>
    <col min="5357" max="5359" width="11.44140625" style="1" customWidth="1"/>
    <col min="5360" max="5360" width="13" style="1" customWidth="1"/>
    <col min="5361" max="5362" width="11.44140625" style="1" customWidth="1"/>
    <col min="5363" max="5364" width="13.21875" style="1" customWidth="1"/>
    <col min="5365" max="5610" width="9.21875" style="1"/>
    <col min="5611" max="5611" width="0" style="1" hidden="1" customWidth="1"/>
    <col min="5612" max="5612" width="25.5546875" style="1" customWidth="1"/>
    <col min="5613" max="5615" width="11.44140625" style="1" customWidth="1"/>
    <col min="5616" max="5616" width="13" style="1" customWidth="1"/>
    <col min="5617" max="5618" width="11.44140625" style="1" customWidth="1"/>
    <col min="5619" max="5620" width="13.21875" style="1" customWidth="1"/>
    <col min="5621" max="5866" width="9.21875" style="1"/>
    <col min="5867" max="5867" width="0" style="1" hidden="1" customWidth="1"/>
    <col min="5868" max="5868" width="25.5546875" style="1" customWidth="1"/>
    <col min="5869" max="5871" width="11.44140625" style="1" customWidth="1"/>
    <col min="5872" max="5872" width="13" style="1" customWidth="1"/>
    <col min="5873" max="5874" width="11.44140625" style="1" customWidth="1"/>
    <col min="5875" max="5876" width="13.21875" style="1" customWidth="1"/>
    <col min="5877" max="6122" width="9.21875" style="1"/>
    <col min="6123" max="6123" width="0" style="1" hidden="1" customWidth="1"/>
    <col min="6124" max="6124" width="25.5546875" style="1" customWidth="1"/>
    <col min="6125" max="6127" width="11.44140625" style="1" customWidth="1"/>
    <col min="6128" max="6128" width="13" style="1" customWidth="1"/>
    <col min="6129" max="6130" width="11.44140625" style="1" customWidth="1"/>
    <col min="6131" max="6132" width="13.21875" style="1" customWidth="1"/>
    <col min="6133" max="6378" width="9.21875" style="1"/>
    <col min="6379" max="6379" width="0" style="1" hidden="1" customWidth="1"/>
    <col min="6380" max="6380" width="25.5546875" style="1" customWidth="1"/>
    <col min="6381" max="6383" width="11.44140625" style="1" customWidth="1"/>
    <col min="6384" max="6384" width="13" style="1" customWidth="1"/>
    <col min="6385" max="6386" width="11.44140625" style="1" customWidth="1"/>
    <col min="6387" max="6388" width="13.21875" style="1" customWidth="1"/>
    <col min="6389" max="6634" width="9.21875" style="1"/>
    <col min="6635" max="6635" width="0" style="1" hidden="1" customWidth="1"/>
    <col min="6636" max="6636" width="25.5546875" style="1" customWidth="1"/>
    <col min="6637" max="6639" width="11.44140625" style="1" customWidth="1"/>
    <col min="6640" max="6640" width="13" style="1" customWidth="1"/>
    <col min="6641" max="6642" width="11.44140625" style="1" customWidth="1"/>
    <col min="6643" max="6644" width="13.21875" style="1" customWidth="1"/>
    <col min="6645" max="6890" width="9.21875" style="1"/>
    <col min="6891" max="6891" width="0" style="1" hidden="1" customWidth="1"/>
    <col min="6892" max="6892" width="25.5546875" style="1" customWidth="1"/>
    <col min="6893" max="6895" width="11.44140625" style="1" customWidth="1"/>
    <col min="6896" max="6896" width="13" style="1" customWidth="1"/>
    <col min="6897" max="6898" width="11.44140625" style="1" customWidth="1"/>
    <col min="6899" max="6900" width="13.21875" style="1" customWidth="1"/>
    <col min="6901" max="7146" width="9.21875" style="1"/>
    <col min="7147" max="7147" width="0" style="1" hidden="1" customWidth="1"/>
    <col min="7148" max="7148" width="25.5546875" style="1" customWidth="1"/>
    <col min="7149" max="7151" width="11.44140625" style="1" customWidth="1"/>
    <col min="7152" max="7152" width="13" style="1" customWidth="1"/>
    <col min="7153" max="7154" width="11.44140625" style="1" customWidth="1"/>
    <col min="7155" max="7156" width="13.21875" style="1" customWidth="1"/>
    <col min="7157" max="7402" width="9.21875" style="1"/>
    <col min="7403" max="7403" width="0" style="1" hidden="1" customWidth="1"/>
    <col min="7404" max="7404" width="25.5546875" style="1" customWidth="1"/>
    <col min="7405" max="7407" width="11.44140625" style="1" customWidth="1"/>
    <col min="7408" max="7408" width="13" style="1" customWidth="1"/>
    <col min="7409" max="7410" width="11.44140625" style="1" customWidth="1"/>
    <col min="7411" max="7412" width="13.21875" style="1" customWidth="1"/>
    <col min="7413" max="7658" width="9.21875" style="1"/>
    <col min="7659" max="7659" width="0" style="1" hidden="1" customWidth="1"/>
    <col min="7660" max="7660" width="25.5546875" style="1" customWidth="1"/>
    <col min="7661" max="7663" width="11.44140625" style="1" customWidth="1"/>
    <col min="7664" max="7664" width="13" style="1" customWidth="1"/>
    <col min="7665" max="7666" width="11.44140625" style="1" customWidth="1"/>
    <col min="7667" max="7668" width="13.21875" style="1" customWidth="1"/>
    <col min="7669" max="7914" width="9.21875" style="1"/>
    <col min="7915" max="7915" width="0" style="1" hidden="1" customWidth="1"/>
    <col min="7916" max="7916" width="25.5546875" style="1" customWidth="1"/>
    <col min="7917" max="7919" width="11.44140625" style="1" customWidth="1"/>
    <col min="7920" max="7920" width="13" style="1" customWidth="1"/>
    <col min="7921" max="7922" width="11.44140625" style="1" customWidth="1"/>
    <col min="7923" max="7924" width="13.21875" style="1" customWidth="1"/>
    <col min="7925" max="8170" width="9.21875" style="1"/>
    <col min="8171" max="8171" width="0" style="1" hidden="1" customWidth="1"/>
    <col min="8172" max="8172" width="25.5546875" style="1" customWidth="1"/>
    <col min="8173" max="8175" width="11.44140625" style="1" customWidth="1"/>
    <col min="8176" max="8176" width="13" style="1" customWidth="1"/>
    <col min="8177" max="8178" width="11.44140625" style="1" customWidth="1"/>
    <col min="8179" max="8180" width="13.21875" style="1" customWidth="1"/>
    <col min="8181" max="8426" width="9.21875" style="1"/>
    <col min="8427" max="8427" width="0" style="1" hidden="1" customWidth="1"/>
    <col min="8428" max="8428" width="25.5546875" style="1" customWidth="1"/>
    <col min="8429" max="8431" width="11.44140625" style="1" customWidth="1"/>
    <col min="8432" max="8432" width="13" style="1" customWidth="1"/>
    <col min="8433" max="8434" width="11.44140625" style="1" customWidth="1"/>
    <col min="8435" max="8436" width="13.21875" style="1" customWidth="1"/>
    <col min="8437" max="8682" width="9.21875" style="1"/>
    <col min="8683" max="8683" width="0" style="1" hidden="1" customWidth="1"/>
    <col min="8684" max="8684" width="25.5546875" style="1" customWidth="1"/>
    <col min="8685" max="8687" width="11.44140625" style="1" customWidth="1"/>
    <col min="8688" max="8688" width="13" style="1" customWidth="1"/>
    <col min="8689" max="8690" width="11.44140625" style="1" customWidth="1"/>
    <col min="8691" max="8692" width="13.21875" style="1" customWidth="1"/>
    <col min="8693" max="8938" width="9.21875" style="1"/>
    <col min="8939" max="8939" width="0" style="1" hidden="1" customWidth="1"/>
    <col min="8940" max="8940" width="25.5546875" style="1" customWidth="1"/>
    <col min="8941" max="8943" width="11.44140625" style="1" customWidth="1"/>
    <col min="8944" max="8944" width="13" style="1" customWidth="1"/>
    <col min="8945" max="8946" width="11.44140625" style="1" customWidth="1"/>
    <col min="8947" max="8948" width="13.21875" style="1" customWidth="1"/>
    <col min="8949" max="9194" width="9.21875" style="1"/>
    <col min="9195" max="9195" width="0" style="1" hidden="1" customWidth="1"/>
    <col min="9196" max="9196" width="25.5546875" style="1" customWidth="1"/>
    <col min="9197" max="9199" width="11.44140625" style="1" customWidth="1"/>
    <col min="9200" max="9200" width="13" style="1" customWidth="1"/>
    <col min="9201" max="9202" width="11.44140625" style="1" customWidth="1"/>
    <col min="9203" max="9204" width="13.21875" style="1" customWidth="1"/>
    <col min="9205" max="9450" width="9.21875" style="1"/>
    <col min="9451" max="9451" width="0" style="1" hidden="1" customWidth="1"/>
    <col min="9452" max="9452" width="25.5546875" style="1" customWidth="1"/>
    <col min="9453" max="9455" width="11.44140625" style="1" customWidth="1"/>
    <col min="9456" max="9456" width="13" style="1" customWidth="1"/>
    <col min="9457" max="9458" width="11.44140625" style="1" customWidth="1"/>
    <col min="9459" max="9460" width="13.21875" style="1" customWidth="1"/>
    <col min="9461" max="9706" width="9.21875" style="1"/>
    <col min="9707" max="9707" width="0" style="1" hidden="1" customWidth="1"/>
    <col min="9708" max="9708" width="25.5546875" style="1" customWidth="1"/>
    <col min="9709" max="9711" width="11.44140625" style="1" customWidth="1"/>
    <col min="9712" max="9712" width="13" style="1" customWidth="1"/>
    <col min="9713" max="9714" width="11.44140625" style="1" customWidth="1"/>
    <col min="9715" max="9716" width="13.21875" style="1" customWidth="1"/>
    <col min="9717" max="9962" width="9.21875" style="1"/>
    <col min="9963" max="9963" width="0" style="1" hidden="1" customWidth="1"/>
    <col min="9964" max="9964" width="25.5546875" style="1" customWidth="1"/>
    <col min="9965" max="9967" width="11.44140625" style="1" customWidth="1"/>
    <col min="9968" max="9968" width="13" style="1" customWidth="1"/>
    <col min="9969" max="9970" width="11.44140625" style="1" customWidth="1"/>
    <col min="9971" max="9972" width="13.21875" style="1" customWidth="1"/>
    <col min="9973" max="10218" width="9.21875" style="1"/>
    <col min="10219" max="10219" width="0" style="1" hidden="1" customWidth="1"/>
    <col min="10220" max="10220" width="25.5546875" style="1" customWidth="1"/>
    <col min="10221" max="10223" width="11.44140625" style="1" customWidth="1"/>
    <col min="10224" max="10224" width="13" style="1" customWidth="1"/>
    <col min="10225" max="10226" width="11.44140625" style="1" customWidth="1"/>
    <col min="10227" max="10228" width="13.21875" style="1" customWidth="1"/>
    <col min="10229" max="10474" width="9.21875" style="1"/>
    <col min="10475" max="10475" width="0" style="1" hidden="1" customWidth="1"/>
    <col min="10476" max="10476" width="25.5546875" style="1" customWidth="1"/>
    <col min="10477" max="10479" width="11.44140625" style="1" customWidth="1"/>
    <col min="10480" max="10480" width="13" style="1" customWidth="1"/>
    <col min="10481" max="10482" width="11.44140625" style="1" customWidth="1"/>
    <col min="10483" max="10484" width="13.21875" style="1" customWidth="1"/>
    <col min="10485" max="10730" width="9.21875" style="1"/>
    <col min="10731" max="10731" width="0" style="1" hidden="1" customWidth="1"/>
    <col min="10732" max="10732" width="25.5546875" style="1" customWidth="1"/>
    <col min="10733" max="10735" width="11.44140625" style="1" customWidth="1"/>
    <col min="10736" max="10736" width="13" style="1" customWidth="1"/>
    <col min="10737" max="10738" width="11.44140625" style="1" customWidth="1"/>
    <col min="10739" max="10740" width="13.21875" style="1" customWidth="1"/>
    <col min="10741" max="10986" width="9.21875" style="1"/>
    <col min="10987" max="10987" width="0" style="1" hidden="1" customWidth="1"/>
    <col min="10988" max="10988" width="25.5546875" style="1" customWidth="1"/>
    <col min="10989" max="10991" width="11.44140625" style="1" customWidth="1"/>
    <col min="10992" max="10992" width="13" style="1" customWidth="1"/>
    <col min="10993" max="10994" width="11.44140625" style="1" customWidth="1"/>
    <col min="10995" max="10996" width="13.21875" style="1" customWidth="1"/>
    <col min="10997" max="11242" width="9.21875" style="1"/>
    <col min="11243" max="11243" width="0" style="1" hidden="1" customWidth="1"/>
    <col min="11244" max="11244" width="25.5546875" style="1" customWidth="1"/>
    <col min="11245" max="11247" width="11.44140625" style="1" customWidth="1"/>
    <col min="11248" max="11248" width="13" style="1" customWidth="1"/>
    <col min="11249" max="11250" width="11.44140625" style="1" customWidth="1"/>
    <col min="11251" max="11252" width="13.21875" style="1" customWidth="1"/>
    <col min="11253" max="11498" width="9.21875" style="1"/>
    <col min="11499" max="11499" width="0" style="1" hidden="1" customWidth="1"/>
    <col min="11500" max="11500" width="25.5546875" style="1" customWidth="1"/>
    <col min="11501" max="11503" width="11.44140625" style="1" customWidth="1"/>
    <col min="11504" max="11504" width="13" style="1" customWidth="1"/>
    <col min="11505" max="11506" width="11.44140625" style="1" customWidth="1"/>
    <col min="11507" max="11508" width="13.21875" style="1" customWidth="1"/>
    <col min="11509" max="11754" width="9.21875" style="1"/>
    <col min="11755" max="11755" width="0" style="1" hidden="1" customWidth="1"/>
    <col min="11756" max="11756" width="25.5546875" style="1" customWidth="1"/>
    <col min="11757" max="11759" width="11.44140625" style="1" customWidth="1"/>
    <col min="11760" max="11760" width="13" style="1" customWidth="1"/>
    <col min="11761" max="11762" width="11.44140625" style="1" customWidth="1"/>
    <col min="11763" max="11764" width="13.21875" style="1" customWidth="1"/>
    <col min="11765" max="12010" width="9.21875" style="1"/>
    <col min="12011" max="12011" width="0" style="1" hidden="1" customWidth="1"/>
    <col min="12012" max="12012" width="25.5546875" style="1" customWidth="1"/>
    <col min="12013" max="12015" width="11.44140625" style="1" customWidth="1"/>
    <col min="12016" max="12016" width="13" style="1" customWidth="1"/>
    <col min="12017" max="12018" width="11.44140625" style="1" customWidth="1"/>
    <col min="12019" max="12020" width="13.21875" style="1" customWidth="1"/>
    <col min="12021" max="12266" width="9.21875" style="1"/>
    <col min="12267" max="12267" width="0" style="1" hidden="1" customWidth="1"/>
    <col min="12268" max="12268" width="25.5546875" style="1" customWidth="1"/>
    <col min="12269" max="12271" width="11.44140625" style="1" customWidth="1"/>
    <col min="12272" max="12272" width="13" style="1" customWidth="1"/>
    <col min="12273" max="12274" width="11.44140625" style="1" customWidth="1"/>
    <col min="12275" max="12276" width="13.21875" style="1" customWidth="1"/>
    <col min="12277" max="12522" width="9.21875" style="1"/>
    <col min="12523" max="12523" width="0" style="1" hidden="1" customWidth="1"/>
    <col min="12524" max="12524" width="25.5546875" style="1" customWidth="1"/>
    <col min="12525" max="12527" width="11.44140625" style="1" customWidth="1"/>
    <col min="12528" max="12528" width="13" style="1" customWidth="1"/>
    <col min="12529" max="12530" width="11.44140625" style="1" customWidth="1"/>
    <col min="12531" max="12532" width="13.21875" style="1" customWidth="1"/>
    <col min="12533" max="12778" width="9.21875" style="1"/>
    <col min="12779" max="12779" width="0" style="1" hidden="1" customWidth="1"/>
    <col min="12780" max="12780" width="25.5546875" style="1" customWidth="1"/>
    <col min="12781" max="12783" width="11.44140625" style="1" customWidth="1"/>
    <col min="12784" max="12784" width="13" style="1" customWidth="1"/>
    <col min="12785" max="12786" width="11.44140625" style="1" customWidth="1"/>
    <col min="12787" max="12788" width="13.21875" style="1" customWidth="1"/>
    <col min="12789" max="13034" width="9.21875" style="1"/>
    <col min="13035" max="13035" width="0" style="1" hidden="1" customWidth="1"/>
    <col min="13036" max="13036" width="25.5546875" style="1" customWidth="1"/>
    <col min="13037" max="13039" width="11.44140625" style="1" customWidth="1"/>
    <col min="13040" max="13040" width="13" style="1" customWidth="1"/>
    <col min="13041" max="13042" width="11.44140625" style="1" customWidth="1"/>
    <col min="13043" max="13044" width="13.21875" style="1" customWidth="1"/>
    <col min="13045" max="13290" width="9.21875" style="1"/>
    <col min="13291" max="13291" width="0" style="1" hidden="1" customWidth="1"/>
    <col min="13292" max="13292" width="25.5546875" style="1" customWidth="1"/>
    <col min="13293" max="13295" width="11.44140625" style="1" customWidth="1"/>
    <col min="13296" max="13296" width="13" style="1" customWidth="1"/>
    <col min="13297" max="13298" width="11.44140625" style="1" customWidth="1"/>
    <col min="13299" max="13300" width="13.21875" style="1" customWidth="1"/>
    <col min="13301" max="13546" width="9.21875" style="1"/>
    <col min="13547" max="13547" width="0" style="1" hidden="1" customWidth="1"/>
    <col min="13548" max="13548" width="25.5546875" style="1" customWidth="1"/>
    <col min="13549" max="13551" width="11.44140625" style="1" customWidth="1"/>
    <col min="13552" max="13552" width="13" style="1" customWidth="1"/>
    <col min="13553" max="13554" width="11.44140625" style="1" customWidth="1"/>
    <col min="13555" max="13556" width="13.21875" style="1" customWidth="1"/>
    <col min="13557" max="13802" width="9.21875" style="1"/>
    <col min="13803" max="13803" width="0" style="1" hidden="1" customWidth="1"/>
    <col min="13804" max="13804" width="25.5546875" style="1" customWidth="1"/>
    <col min="13805" max="13807" width="11.44140625" style="1" customWidth="1"/>
    <col min="13808" max="13808" width="13" style="1" customWidth="1"/>
    <col min="13809" max="13810" width="11.44140625" style="1" customWidth="1"/>
    <col min="13811" max="13812" width="13.21875" style="1" customWidth="1"/>
    <col min="13813" max="14058" width="9.21875" style="1"/>
    <col min="14059" max="14059" width="0" style="1" hidden="1" customWidth="1"/>
    <col min="14060" max="14060" width="25.5546875" style="1" customWidth="1"/>
    <col min="14061" max="14063" width="11.44140625" style="1" customWidth="1"/>
    <col min="14064" max="14064" width="13" style="1" customWidth="1"/>
    <col min="14065" max="14066" width="11.44140625" style="1" customWidth="1"/>
    <col min="14067" max="14068" width="13.21875" style="1" customWidth="1"/>
    <col min="14069" max="14314" width="9.21875" style="1"/>
    <col min="14315" max="14315" width="0" style="1" hidden="1" customWidth="1"/>
    <col min="14316" max="14316" width="25.5546875" style="1" customWidth="1"/>
    <col min="14317" max="14319" width="11.44140625" style="1" customWidth="1"/>
    <col min="14320" max="14320" width="13" style="1" customWidth="1"/>
    <col min="14321" max="14322" width="11.44140625" style="1" customWidth="1"/>
    <col min="14323" max="14324" width="13.21875" style="1" customWidth="1"/>
    <col min="14325" max="14570" width="9.21875" style="1"/>
    <col min="14571" max="14571" width="0" style="1" hidden="1" customWidth="1"/>
    <col min="14572" max="14572" width="25.5546875" style="1" customWidth="1"/>
    <col min="14573" max="14575" width="11.44140625" style="1" customWidth="1"/>
    <col min="14576" max="14576" width="13" style="1" customWidth="1"/>
    <col min="14577" max="14578" width="11.44140625" style="1" customWidth="1"/>
    <col min="14579" max="14580" width="13.21875" style="1" customWidth="1"/>
    <col min="14581" max="14826" width="9.21875" style="1"/>
    <col min="14827" max="14827" width="0" style="1" hidden="1" customWidth="1"/>
    <col min="14828" max="14828" width="25.5546875" style="1" customWidth="1"/>
    <col min="14829" max="14831" width="11.44140625" style="1" customWidth="1"/>
    <col min="14832" max="14832" width="13" style="1" customWidth="1"/>
    <col min="14833" max="14834" width="11.44140625" style="1" customWidth="1"/>
    <col min="14835" max="14836" width="13.21875" style="1" customWidth="1"/>
    <col min="14837" max="15082" width="9.21875" style="1"/>
    <col min="15083" max="15083" width="0" style="1" hidden="1" customWidth="1"/>
    <col min="15084" max="15084" width="25.5546875" style="1" customWidth="1"/>
    <col min="15085" max="15087" width="11.44140625" style="1" customWidth="1"/>
    <col min="15088" max="15088" width="13" style="1" customWidth="1"/>
    <col min="15089" max="15090" width="11.44140625" style="1" customWidth="1"/>
    <col min="15091" max="15092" width="13.21875" style="1" customWidth="1"/>
    <col min="15093" max="15338" width="9.21875" style="1"/>
    <col min="15339" max="15339" width="0" style="1" hidden="1" customWidth="1"/>
    <col min="15340" max="15340" width="25.5546875" style="1" customWidth="1"/>
    <col min="15341" max="15343" width="11.44140625" style="1" customWidth="1"/>
    <col min="15344" max="15344" width="13" style="1" customWidth="1"/>
    <col min="15345" max="15346" width="11.44140625" style="1" customWidth="1"/>
    <col min="15347" max="15348" width="13.21875" style="1" customWidth="1"/>
    <col min="15349" max="15594" width="9.21875" style="1"/>
    <col min="15595" max="15595" width="0" style="1" hidden="1" customWidth="1"/>
    <col min="15596" max="15596" width="25.5546875" style="1" customWidth="1"/>
    <col min="15597" max="15599" width="11.44140625" style="1" customWidth="1"/>
    <col min="15600" max="15600" width="13" style="1" customWidth="1"/>
    <col min="15601" max="15602" width="11.44140625" style="1" customWidth="1"/>
    <col min="15603" max="15604" width="13.21875" style="1" customWidth="1"/>
    <col min="15605" max="15850" width="9.21875" style="1"/>
    <col min="15851" max="15851" width="0" style="1" hidden="1" customWidth="1"/>
    <col min="15852" max="15852" width="25.5546875" style="1" customWidth="1"/>
    <col min="15853" max="15855" width="11.44140625" style="1" customWidth="1"/>
    <col min="15856" max="15856" width="13" style="1" customWidth="1"/>
    <col min="15857" max="15858" width="11.44140625" style="1" customWidth="1"/>
    <col min="15859" max="15860" width="13.21875" style="1" customWidth="1"/>
    <col min="15861" max="16106" width="9.21875" style="1"/>
    <col min="16107" max="16107" width="0" style="1" hidden="1" customWidth="1"/>
    <col min="16108" max="16108" width="25.5546875" style="1" customWidth="1"/>
    <col min="16109" max="16111" width="11.44140625" style="1" customWidth="1"/>
    <col min="16112" max="16112" width="13" style="1" customWidth="1"/>
    <col min="16113" max="16114" width="11.44140625" style="1" customWidth="1"/>
    <col min="16115" max="16116" width="13.21875" style="1" customWidth="1"/>
    <col min="16117" max="16358" width="9.21875" style="1"/>
    <col min="16359" max="16384" width="8.77734375" style="1" customWidth="1"/>
  </cols>
  <sheetData>
    <row r="1" spans="1:21" ht="13.8" thickBot="1" x14ac:dyDescent="0.3">
      <c r="A1" s="24" t="s">
        <v>88</v>
      </c>
      <c r="B1" s="25"/>
      <c r="C1" s="25"/>
      <c r="D1" s="27"/>
      <c r="L1" s="25"/>
      <c r="M1" s="25"/>
      <c r="N1" s="27"/>
    </row>
    <row r="2" spans="1:21" ht="13.2" x14ac:dyDescent="0.25">
      <c r="A2" s="31"/>
      <c r="B2" s="32"/>
      <c r="C2" s="32"/>
      <c r="D2" s="33"/>
      <c r="E2" s="44"/>
      <c r="F2" s="37"/>
      <c r="J2" s="37"/>
      <c r="K2" s="37"/>
      <c r="L2" s="34"/>
      <c r="M2" s="32"/>
      <c r="N2" s="27"/>
      <c r="O2" s="44"/>
    </row>
    <row r="3" spans="1:21" ht="13.2" x14ac:dyDescent="0.25">
      <c r="A3" s="31"/>
      <c r="B3" s="32"/>
      <c r="C3" s="32"/>
      <c r="D3" s="33"/>
      <c r="E3" s="44"/>
      <c r="F3" s="37"/>
      <c r="J3" s="37"/>
      <c r="K3" s="37"/>
      <c r="L3" s="34"/>
      <c r="M3" s="32"/>
      <c r="N3" s="27"/>
      <c r="O3" s="44"/>
    </row>
    <row r="4" spans="1:21" ht="13.2" x14ac:dyDescent="0.25">
      <c r="A4" s="31"/>
      <c r="B4" s="32"/>
      <c r="C4" s="32"/>
      <c r="D4" s="33"/>
      <c r="E4" s="44"/>
      <c r="F4" s="37"/>
      <c r="J4" s="37"/>
      <c r="K4" s="37"/>
      <c r="L4" s="34"/>
      <c r="M4" s="32"/>
      <c r="N4" s="27"/>
      <c r="O4" s="44"/>
    </row>
    <row r="5" spans="1:21" s="2" customFormat="1" ht="13.8" thickBot="1" x14ac:dyDescent="0.35">
      <c r="A5" s="164"/>
      <c r="B5" s="166" t="s">
        <v>54</v>
      </c>
      <c r="C5" s="167"/>
      <c r="D5" s="167"/>
      <c r="G5" s="166" t="s">
        <v>56</v>
      </c>
      <c r="H5" s="167"/>
      <c r="I5" s="167"/>
      <c r="L5" s="166" t="s">
        <v>55</v>
      </c>
      <c r="M5" s="167"/>
      <c r="N5" s="167"/>
      <c r="Q5" s="166" t="s">
        <v>62</v>
      </c>
      <c r="R5" s="167"/>
      <c r="S5" s="167"/>
    </row>
    <row r="6" spans="1:21" s="2" customFormat="1" ht="13.8" hidden="1" thickBot="1" x14ac:dyDescent="0.35">
      <c r="A6" s="165"/>
      <c r="B6" s="28" t="s">
        <v>66</v>
      </c>
      <c r="C6" s="29" t="s">
        <v>67</v>
      </c>
      <c r="D6" s="35" t="s">
        <v>53</v>
      </c>
      <c r="E6" s="2" t="s">
        <v>68</v>
      </c>
      <c r="G6" s="28" t="s">
        <v>64</v>
      </c>
      <c r="H6" s="29" t="s">
        <v>65</v>
      </c>
      <c r="I6" s="30" t="s">
        <v>53</v>
      </c>
      <c r="J6" s="2" t="s">
        <v>68</v>
      </c>
      <c r="L6" s="28" t="s">
        <v>64</v>
      </c>
      <c r="M6" s="29" t="s">
        <v>65</v>
      </c>
      <c r="N6" s="30" t="s">
        <v>53</v>
      </c>
      <c r="O6" s="2" t="s">
        <v>68</v>
      </c>
      <c r="Q6" s="28" t="s">
        <v>64</v>
      </c>
      <c r="R6" s="29" t="s">
        <v>65</v>
      </c>
      <c r="S6" s="30" t="s">
        <v>53</v>
      </c>
      <c r="T6" s="2" t="s">
        <v>68</v>
      </c>
    </row>
    <row r="7" spans="1:21" s="2" customFormat="1" ht="24" hidden="1" customHeight="1" x14ac:dyDescent="0.3">
      <c r="B7" s="3" t="s">
        <v>49</v>
      </c>
      <c r="C7" s="3" t="s">
        <v>49</v>
      </c>
      <c r="G7" s="3" t="s">
        <v>49</v>
      </c>
      <c r="H7" s="3" t="s">
        <v>49</v>
      </c>
      <c r="L7" s="3" t="s">
        <v>49</v>
      </c>
      <c r="M7" s="3" t="s">
        <v>49</v>
      </c>
      <c r="Q7" s="3" t="s">
        <v>49</v>
      </c>
      <c r="R7" s="3" t="s">
        <v>50</v>
      </c>
    </row>
    <row r="8" spans="1:21" s="2" customFormat="1" ht="24" hidden="1" customHeight="1" x14ac:dyDescent="0.3">
      <c r="B8" s="3" t="s">
        <v>47</v>
      </c>
      <c r="C8" s="4" t="s">
        <v>48</v>
      </c>
      <c r="G8" s="3" t="s">
        <v>47</v>
      </c>
      <c r="H8" s="4" t="s">
        <v>48</v>
      </c>
      <c r="L8" s="3" t="s">
        <v>47</v>
      </c>
      <c r="M8" s="4" t="s">
        <v>48</v>
      </c>
      <c r="Q8" s="3" t="s">
        <v>47</v>
      </c>
      <c r="R8" s="4" t="s">
        <v>48</v>
      </c>
    </row>
    <row r="9" spans="1:21" s="2" customFormat="1" ht="14.4" x14ac:dyDescent="0.3">
      <c r="A9" s="5" t="s">
        <v>0</v>
      </c>
      <c r="B9" s="6">
        <f t="shared" ref="B9:C9" si="0">B10+B49</f>
        <v>860</v>
      </c>
      <c r="C9" s="6">
        <f t="shared" si="0"/>
        <v>138</v>
      </c>
      <c r="D9" s="8">
        <f t="shared" ref="D9:D56" si="1">SUM(B9:C9)</f>
        <v>998</v>
      </c>
      <c r="E9" s="45">
        <f>IF(D9=0,"-",ROUND((C9)/(D9),3))</f>
        <v>0.13800000000000001</v>
      </c>
      <c r="F9" s="38"/>
      <c r="G9" s="6">
        <f t="shared" ref="G9:H9" si="2">G10+G49</f>
        <v>10</v>
      </c>
      <c r="H9" s="6">
        <f t="shared" si="2"/>
        <v>17</v>
      </c>
      <c r="I9" s="8">
        <f t="shared" ref="I9:I56" si="3">SUM(G9:H9)</f>
        <v>27</v>
      </c>
      <c r="J9" s="38">
        <f>IF(I9=0,"-",ROUND((H9)/(I9),3))</f>
        <v>0.63</v>
      </c>
      <c r="K9" s="38"/>
      <c r="L9" s="6">
        <f t="shared" ref="L9:M9" si="4">L10+L49</f>
        <v>76</v>
      </c>
      <c r="M9" s="6">
        <f t="shared" si="4"/>
        <v>98</v>
      </c>
      <c r="N9" s="8">
        <f t="shared" ref="N9:N56" si="5">SUM(L9:M9)</f>
        <v>174</v>
      </c>
      <c r="O9" s="45">
        <f>IF(N9=0,"-",ROUND((M9)/(N9),3))</f>
        <v>0.56299999999999994</v>
      </c>
      <c r="Q9" s="6">
        <f t="shared" ref="Q9:R37" si="6">B9+L9+G9</f>
        <v>946</v>
      </c>
      <c r="R9" s="6">
        <f t="shared" si="6"/>
        <v>253</v>
      </c>
      <c r="S9" s="41">
        <f t="shared" ref="S9:S56" si="7">SUM(Q9:R9)</f>
        <v>1199</v>
      </c>
      <c r="T9" s="45">
        <f t="shared" ref="T9:T56" si="8">IF(S9=0,"-",ROUND((R9)/(S9),3))</f>
        <v>0.21099999999999999</v>
      </c>
      <c r="U9" s="38"/>
    </row>
    <row r="10" spans="1:21" s="5" customFormat="1" ht="26.25" customHeight="1" x14ac:dyDescent="0.3">
      <c r="A10" s="5" t="s">
        <v>41</v>
      </c>
      <c r="B10" s="9">
        <f t="shared" ref="B10:C10" si="9">SUM(B11:B48)</f>
        <v>251</v>
      </c>
      <c r="C10" s="9">
        <f t="shared" si="9"/>
        <v>42</v>
      </c>
      <c r="D10" s="41">
        <f t="shared" si="1"/>
        <v>293</v>
      </c>
      <c r="E10" s="45">
        <f t="shared" ref="E10:E56" si="10">IF(D10=0,"-",ROUND((C10)/(D10),3))</f>
        <v>0.14299999999999999</v>
      </c>
      <c r="F10" s="38"/>
      <c r="G10" s="9">
        <f t="shared" ref="G10:H10" si="11">SUM(G11:G48)</f>
        <v>5</v>
      </c>
      <c r="H10" s="9">
        <f t="shared" si="11"/>
        <v>11</v>
      </c>
      <c r="I10" s="41">
        <f t="shared" si="3"/>
        <v>16</v>
      </c>
      <c r="J10" s="38">
        <f t="shared" ref="J10:J56" si="12">IF(I10=0,"-",ROUND((H10)/(I10),3))</f>
        <v>0.68799999999999994</v>
      </c>
      <c r="K10" s="38"/>
      <c r="L10" s="9">
        <f t="shared" ref="L10:M10" si="13">SUM(L11:L48)</f>
        <v>48</v>
      </c>
      <c r="M10" s="9">
        <f t="shared" si="13"/>
        <v>72</v>
      </c>
      <c r="N10" s="41">
        <f t="shared" si="5"/>
        <v>120</v>
      </c>
      <c r="O10" s="45">
        <f t="shared" ref="O10:O56" si="14">IF(N10=0,"-",ROUND((M10)/(N10),3))</f>
        <v>0.6</v>
      </c>
      <c r="Q10" s="9">
        <f t="shared" si="6"/>
        <v>304</v>
      </c>
      <c r="R10" s="6">
        <f t="shared" si="6"/>
        <v>125</v>
      </c>
      <c r="S10" s="41">
        <f t="shared" si="7"/>
        <v>429</v>
      </c>
      <c r="T10" s="45">
        <f t="shared" si="8"/>
        <v>0.29099999999999998</v>
      </c>
      <c r="U10" s="38"/>
    </row>
    <row r="11" spans="1:21" s="2" customFormat="1" ht="14.4" x14ac:dyDescent="0.3">
      <c r="A11" s="2" t="s">
        <v>1</v>
      </c>
      <c r="B11" s="10">
        <v>38</v>
      </c>
      <c r="C11" s="10">
        <v>0</v>
      </c>
      <c r="D11" s="8">
        <f t="shared" si="1"/>
        <v>38</v>
      </c>
      <c r="E11" s="45">
        <f t="shared" si="10"/>
        <v>0</v>
      </c>
      <c r="F11" s="38"/>
      <c r="G11" s="10">
        <v>5</v>
      </c>
      <c r="H11" s="10">
        <v>3</v>
      </c>
      <c r="I11" s="8">
        <f t="shared" si="3"/>
        <v>8</v>
      </c>
      <c r="J11" s="38">
        <f t="shared" si="12"/>
        <v>0.375</v>
      </c>
      <c r="K11" s="38"/>
      <c r="L11" s="10">
        <v>4</v>
      </c>
      <c r="M11" s="10">
        <v>14</v>
      </c>
      <c r="N11" s="8">
        <f t="shared" si="5"/>
        <v>18</v>
      </c>
      <c r="O11" s="45">
        <f t="shared" si="14"/>
        <v>0.77800000000000002</v>
      </c>
      <c r="Q11" s="10">
        <f t="shared" si="6"/>
        <v>47</v>
      </c>
      <c r="R11" s="42">
        <f t="shared" si="6"/>
        <v>17</v>
      </c>
      <c r="S11" s="8">
        <f t="shared" si="7"/>
        <v>64</v>
      </c>
      <c r="T11" s="45">
        <f t="shared" si="8"/>
        <v>0.26600000000000001</v>
      </c>
      <c r="U11" s="38"/>
    </row>
    <row r="12" spans="1:21" s="2" customFormat="1" ht="14.4" x14ac:dyDescent="0.3">
      <c r="A12" s="2" t="s">
        <v>2</v>
      </c>
      <c r="B12" s="10">
        <v>16</v>
      </c>
      <c r="C12" s="10">
        <v>1</v>
      </c>
      <c r="D12" s="8">
        <f t="shared" si="1"/>
        <v>17</v>
      </c>
      <c r="E12" s="45">
        <f t="shared" si="10"/>
        <v>5.8999999999999997E-2</v>
      </c>
      <c r="F12" s="38"/>
      <c r="G12" s="10">
        <v>0</v>
      </c>
      <c r="H12" s="10">
        <v>0</v>
      </c>
      <c r="I12" s="8">
        <f t="shared" si="3"/>
        <v>0</v>
      </c>
      <c r="J12" s="38" t="str">
        <f t="shared" si="12"/>
        <v>-</v>
      </c>
      <c r="K12" s="38"/>
      <c r="L12" s="10">
        <v>2</v>
      </c>
      <c r="M12" s="10">
        <v>1</v>
      </c>
      <c r="N12" s="8">
        <f t="shared" si="5"/>
        <v>3</v>
      </c>
      <c r="O12" s="45">
        <f t="shared" si="14"/>
        <v>0.33300000000000002</v>
      </c>
      <c r="Q12" s="10">
        <f t="shared" si="6"/>
        <v>18</v>
      </c>
      <c r="R12" s="42">
        <f t="shared" si="6"/>
        <v>2</v>
      </c>
      <c r="S12" s="8">
        <f t="shared" si="7"/>
        <v>20</v>
      </c>
      <c r="T12" s="45">
        <f t="shared" si="8"/>
        <v>0.1</v>
      </c>
      <c r="U12" s="38"/>
    </row>
    <row r="13" spans="1:21" s="2" customFormat="1" ht="13.5" customHeight="1" x14ac:dyDescent="0.3">
      <c r="A13" s="2" t="s">
        <v>3</v>
      </c>
      <c r="B13" s="10">
        <v>0</v>
      </c>
      <c r="C13" s="10">
        <v>0</v>
      </c>
      <c r="D13" s="8">
        <f t="shared" si="1"/>
        <v>0</v>
      </c>
      <c r="E13" s="45" t="str">
        <f t="shared" si="10"/>
        <v>-</v>
      </c>
      <c r="F13" s="38"/>
      <c r="G13" s="10">
        <v>0</v>
      </c>
      <c r="H13" s="10">
        <v>0</v>
      </c>
      <c r="I13" s="8">
        <f t="shared" si="3"/>
        <v>0</v>
      </c>
      <c r="J13" s="38" t="str">
        <f t="shared" si="12"/>
        <v>-</v>
      </c>
      <c r="K13" s="38"/>
      <c r="L13" s="10">
        <v>1</v>
      </c>
      <c r="M13" s="10">
        <v>3</v>
      </c>
      <c r="N13" s="8">
        <f t="shared" si="5"/>
        <v>4</v>
      </c>
      <c r="O13" s="45">
        <f t="shared" si="14"/>
        <v>0.75</v>
      </c>
      <c r="Q13" s="10">
        <f t="shared" si="6"/>
        <v>1</v>
      </c>
      <c r="R13" s="42">
        <f t="shared" si="6"/>
        <v>3</v>
      </c>
      <c r="S13" s="8">
        <f t="shared" si="7"/>
        <v>4</v>
      </c>
      <c r="T13" s="45">
        <f t="shared" si="8"/>
        <v>0.75</v>
      </c>
      <c r="U13" s="38"/>
    </row>
    <row r="14" spans="1:21" s="2" customFormat="1" ht="14.4" x14ac:dyDescent="0.3">
      <c r="A14" s="13" t="s">
        <v>4</v>
      </c>
      <c r="B14" s="10">
        <v>23</v>
      </c>
      <c r="C14" s="10">
        <v>4</v>
      </c>
      <c r="D14" s="8">
        <f t="shared" si="1"/>
        <v>27</v>
      </c>
      <c r="E14" s="45">
        <f t="shared" si="10"/>
        <v>0.14799999999999999</v>
      </c>
      <c r="F14" s="38"/>
      <c r="G14" s="10">
        <v>0</v>
      </c>
      <c r="H14" s="10">
        <v>0</v>
      </c>
      <c r="I14" s="8">
        <f t="shared" si="3"/>
        <v>0</v>
      </c>
      <c r="J14" s="38" t="str">
        <f t="shared" si="12"/>
        <v>-</v>
      </c>
      <c r="K14" s="38"/>
      <c r="L14" s="10">
        <v>1</v>
      </c>
      <c r="M14" s="10">
        <v>1</v>
      </c>
      <c r="N14" s="8">
        <f t="shared" si="5"/>
        <v>2</v>
      </c>
      <c r="O14" s="45">
        <f t="shared" si="14"/>
        <v>0.5</v>
      </c>
      <c r="Q14" s="10">
        <f t="shared" si="6"/>
        <v>24</v>
      </c>
      <c r="R14" s="42">
        <f t="shared" si="6"/>
        <v>5</v>
      </c>
      <c r="S14" s="8">
        <f t="shared" si="7"/>
        <v>29</v>
      </c>
      <c r="T14" s="45">
        <f t="shared" si="8"/>
        <v>0.17199999999999999</v>
      </c>
      <c r="U14" s="38"/>
    </row>
    <row r="15" spans="1:21" s="2" customFormat="1" ht="14.4" x14ac:dyDescent="0.3">
      <c r="A15" s="2" t="s">
        <v>5</v>
      </c>
      <c r="B15" s="10">
        <v>20</v>
      </c>
      <c r="C15" s="10">
        <v>0</v>
      </c>
      <c r="D15" s="8">
        <f t="shared" si="1"/>
        <v>20</v>
      </c>
      <c r="E15" s="45">
        <f t="shared" si="10"/>
        <v>0</v>
      </c>
      <c r="F15" s="38"/>
      <c r="G15" s="10">
        <v>0</v>
      </c>
      <c r="H15" s="10">
        <v>3</v>
      </c>
      <c r="I15" s="8">
        <f t="shared" si="3"/>
        <v>3</v>
      </c>
      <c r="J15" s="38">
        <f t="shared" si="12"/>
        <v>1</v>
      </c>
      <c r="K15" s="38"/>
      <c r="L15" s="10">
        <v>3</v>
      </c>
      <c r="M15" s="10">
        <v>3</v>
      </c>
      <c r="N15" s="8">
        <f t="shared" si="5"/>
        <v>6</v>
      </c>
      <c r="O15" s="45">
        <f t="shared" si="14"/>
        <v>0.5</v>
      </c>
      <c r="Q15" s="10">
        <f t="shared" si="6"/>
        <v>23</v>
      </c>
      <c r="R15" s="42">
        <f t="shared" si="6"/>
        <v>6</v>
      </c>
      <c r="S15" s="8">
        <f t="shared" si="7"/>
        <v>29</v>
      </c>
      <c r="T15" s="45">
        <f t="shared" si="8"/>
        <v>0.20699999999999999</v>
      </c>
      <c r="U15" s="38"/>
    </row>
    <row r="16" spans="1:21" s="2" customFormat="1" ht="14.4" x14ac:dyDescent="0.3">
      <c r="A16" s="2" t="s">
        <v>6</v>
      </c>
      <c r="B16" s="10">
        <v>8</v>
      </c>
      <c r="C16" s="10">
        <v>3</v>
      </c>
      <c r="D16" s="8">
        <f t="shared" si="1"/>
        <v>11</v>
      </c>
      <c r="E16" s="45">
        <f t="shared" si="10"/>
        <v>0.27300000000000002</v>
      </c>
      <c r="F16" s="38"/>
      <c r="G16" s="10">
        <v>0</v>
      </c>
      <c r="H16" s="10">
        <v>0</v>
      </c>
      <c r="I16" s="8">
        <f t="shared" si="3"/>
        <v>0</v>
      </c>
      <c r="J16" s="38" t="str">
        <f t="shared" si="12"/>
        <v>-</v>
      </c>
      <c r="K16" s="38"/>
      <c r="L16" s="10">
        <v>0</v>
      </c>
      <c r="M16" s="10">
        <v>0</v>
      </c>
      <c r="N16" s="8">
        <f t="shared" si="5"/>
        <v>0</v>
      </c>
      <c r="O16" s="45" t="str">
        <f t="shared" si="14"/>
        <v>-</v>
      </c>
      <c r="Q16" s="10">
        <f t="shared" si="6"/>
        <v>8</v>
      </c>
      <c r="R16" s="42">
        <f t="shared" si="6"/>
        <v>3</v>
      </c>
      <c r="S16" s="8">
        <f t="shared" si="7"/>
        <v>11</v>
      </c>
      <c r="T16" s="45">
        <f t="shared" si="8"/>
        <v>0.27300000000000002</v>
      </c>
      <c r="U16" s="38"/>
    </row>
    <row r="17" spans="1:21" s="2" customFormat="1" ht="14.4" x14ac:dyDescent="0.3">
      <c r="A17" s="2" t="s">
        <v>7</v>
      </c>
      <c r="B17" s="10">
        <v>0</v>
      </c>
      <c r="C17" s="10">
        <v>0</v>
      </c>
      <c r="D17" s="8">
        <f t="shared" si="1"/>
        <v>0</v>
      </c>
      <c r="E17" s="45" t="str">
        <f t="shared" si="10"/>
        <v>-</v>
      </c>
      <c r="F17" s="38"/>
      <c r="G17" s="10">
        <v>0</v>
      </c>
      <c r="H17" s="10">
        <v>0</v>
      </c>
      <c r="I17" s="8">
        <f t="shared" si="3"/>
        <v>0</v>
      </c>
      <c r="J17" s="38" t="str">
        <f t="shared" si="12"/>
        <v>-</v>
      </c>
      <c r="K17" s="38"/>
      <c r="L17" s="10">
        <v>0</v>
      </c>
      <c r="M17" s="10">
        <v>0</v>
      </c>
      <c r="N17" s="8">
        <f t="shared" si="5"/>
        <v>0</v>
      </c>
      <c r="O17" s="45" t="str">
        <f t="shared" si="14"/>
        <v>-</v>
      </c>
      <c r="Q17" s="10">
        <f t="shared" si="6"/>
        <v>0</v>
      </c>
      <c r="R17" s="42">
        <f t="shared" si="6"/>
        <v>0</v>
      </c>
      <c r="S17" s="8">
        <f t="shared" si="7"/>
        <v>0</v>
      </c>
      <c r="T17" s="45" t="str">
        <f t="shared" si="8"/>
        <v>-</v>
      </c>
      <c r="U17" s="38"/>
    </row>
    <row r="18" spans="1:21" s="2" customFormat="1" ht="14.4" x14ac:dyDescent="0.3">
      <c r="A18" s="2" t="s">
        <v>8</v>
      </c>
      <c r="B18" s="10">
        <v>0</v>
      </c>
      <c r="C18" s="10">
        <v>0</v>
      </c>
      <c r="D18" s="8">
        <f t="shared" si="1"/>
        <v>0</v>
      </c>
      <c r="E18" s="45" t="str">
        <f t="shared" si="10"/>
        <v>-</v>
      </c>
      <c r="F18" s="38"/>
      <c r="G18" s="10">
        <v>0</v>
      </c>
      <c r="H18" s="10">
        <v>0</v>
      </c>
      <c r="I18" s="8">
        <f t="shared" si="3"/>
        <v>0</v>
      </c>
      <c r="J18" s="38" t="str">
        <f t="shared" si="12"/>
        <v>-</v>
      </c>
      <c r="K18" s="38"/>
      <c r="L18" s="10">
        <v>1</v>
      </c>
      <c r="M18" s="10">
        <v>3</v>
      </c>
      <c r="N18" s="8">
        <f t="shared" si="5"/>
        <v>4</v>
      </c>
      <c r="O18" s="45">
        <f t="shared" si="14"/>
        <v>0.75</v>
      </c>
      <c r="Q18" s="10">
        <f t="shared" si="6"/>
        <v>1</v>
      </c>
      <c r="R18" s="42">
        <f t="shared" si="6"/>
        <v>3</v>
      </c>
      <c r="S18" s="8">
        <f t="shared" si="7"/>
        <v>4</v>
      </c>
      <c r="T18" s="45">
        <f t="shared" si="8"/>
        <v>0.75</v>
      </c>
      <c r="U18" s="38"/>
    </row>
    <row r="19" spans="1:21" s="2" customFormat="1" ht="14.4" x14ac:dyDescent="0.3">
      <c r="A19" s="2" t="s">
        <v>9</v>
      </c>
      <c r="B19" s="10">
        <v>3</v>
      </c>
      <c r="C19" s="10">
        <v>2</v>
      </c>
      <c r="D19" s="8">
        <f t="shared" si="1"/>
        <v>5</v>
      </c>
      <c r="E19" s="45">
        <f t="shared" si="10"/>
        <v>0.4</v>
      </c>
      <c r="F19" s="38"/>
      <c r="G19" s="10">
        <v>0</v>
      </c>
      <c r="H19" s="10">
        <v>0</v>
      </c>
      <c r="I19" s="8">
        <f t="shared" si="3"/>
        <v>0</v>
      </c>
      <c r="J19" s="38" t="str">
        <f t="shared" si="12"/>
        <v>-</v>
      </c>
      <c r="K19" s="38"/>
      <c r="L19" s="10">
        <v>1</v>
      </c>
      <c r="M19" s="10">
        <v>2</v>
      </c>
      <c r="N19" s="8">
        <f t="shared" si="5"/>
        <v>3</v>
      </c>
      <c r="O19" s="45">
        <f t="shared" si="14"/>
        <v>0.66700000000000004</v>
      </c>
      <c r="Q19" s="10">
        <f t="shared" si="6"/>
        <v>4</v>
      </c>
      <c r="R19" s="42">
        <f t="shared" si="6"/>
        <v>4</v>
      </c>
      <c r="S19" s="8">
        <f t="shared" si="7"/>
        <v>8</v>
      </c>
      <c r="T19" s="45">
        <f t="shared" si="8"/>
        <v>0.5</v>
      </c>
      <c r="U19" s="38"/>
    </row>
    <row r="20" spans="1:21" s="2" customFormat="1" ht="14.4" x14ac:dyDescent="0.3">
      <c r="A20" s="2" t="s">
        <v>10</v>
      </c>
      <c r="B20" s="10">
        <v>0</v>
      </c>
      <c r="C20" s="10">
        <v>0</v>
      </c>
      <c r="D20" s="8">
        <f t="shared" si="1"/>
        <v>0</v>
      </c>
      <c r="E20" s="45" t="str">
        <f t="shared" si="10"/>
        <v>-</v>
      </c>
      <c r="F20" s="38"/>
      <c r="G20" s="10">
        <v>0</v>
      </c>
      <c r="H20" s="10">
        <v>0</v>
      </c>
      <c r="I20" s="8">
        <f t="shared" si="3"/>
        <v>0</v>
      </c>
      <c r="J20" s="38" t="str">
        <f t="shared" si="12"/>
        <v>-</v>
      </c>
      <c r="K20" s="38"/>
      <c r="L20" s="10">
        <v>0</v>
      </c>
      <c r="M20" s="10">
        <v>1</v>
      </c>
      <c r="N20" s="8">
        <f t="shared" si="5"/>
        <v>1</v>
      </c>
      <c r="O20" s="45">
        <f t="shared" si="14"/>
        <v>1</v>
      </c>
      <c r="Q20" s="10">
        <f t="shared" si="6"/>
        <v>0</v>
      </c>
      <c r="R20" s="42">
        <f t="shared" si="6"/>
        <v>1</v>
      </c>
      <c r="S20" s="8">
        <f t="shared" si="7"/>
        <v>1</v>
      </c>
      <c r="T20" s="45">
        <f t="shared" si="8"/>
        <v>1</v>
      </c>
      <c r="U20" s="38"/>
    </row>
    <row r="21" spans="1:21" s="2" customFormat="1" ht="14.4" x14ac:dyDescent="0.3">
      <c r="A21" s="11" t="s">
        <v>42</v>
      </c>
      <c r="B21" s="10">
        <v>5</v>
      </c>
      <c r="C21" s="10">
        <v>4</v>
      </c>
      <c r="D21" s="8">
        <f t="shared" si="1"/>
        <v>9</v>
      </c>
      <c r="E21" s="45">
        <f t="shared" si="10"/>
        <v>0.44400000000000001</v>
      </c>
      <c r="F21" s="38"/>
      <c r="G21" s="10">
        <v>0</v>
      </c>
      <c r="H21" s="10">
        <v>0</v>
      </c>
      <c r="I21" s="8">
        <f t="shared" si="3"/>
        <v>0</v>
      </c>
      <c r="J21" s="38" t="str">
        <f t="shared" si="12"/>
        <v>-</v>
      </c>
      <c r="K21" s="38"/>
      <c r="L21" s="10">
        <v>5</v>
      </c>
      <c r="M21" s="10">
        <v>0</v>
      </c>
      <c r="N21" s="8">
        <f t="shared" si="5"/>
        <v>5</v>
      </c>
      <c r="O21" s="45">
        <f t="shared" si="14"/>
        <v>0</v>
      </c>
      <c r="Q21" s="10">
        <f t="shared" si="6"/>
        <v>10</v>
      </c>
      <c r="R21" s="42">
        <f t="shared" si="6"/>
        <v>4</v>
      </c>
      <c r="S21" s="8">
        <f t="shared" si="7"/>
        <v>14</v>
      </c>
      <c r="T21" s="45">
        <f t="shared" si="8"/>
        <v>0.28599999999999998</v>
      </c>
      <c r="U21" s="38"/>
    </row>
    <row r="22" spans="1:21" s="2" customFormat="1" ht="14.4" x14ac:dyDescent="0.3">
      <c r="A22" s="11" t="s">
        <v>51</v>
      </c>
      <c r="B22" s="10">
        <v>14</v>
      </c>
      <c r="C22" s="10">
        <v>0</v>
      </c>
      <c r="D22" s="8">
        <f t="shared" si="1"/>
        <v>14</v>
      </c>
      <c r="E22" s="45">
        <f t="shared" si="10"/>
        <v>0</v>
      </c>
      <c r="F22" s="38"/>
      <c r="G22" s="10">
        <v>0</v>
      </c>
      <c r="H22" s="10">
        <v>4</v>
      </c>
      <c r="I22" s="8">
        <f t="shared" si="3"/>
        <v>4</v>
      </c>
      <c r="J22" s="38">
        <f t="shared" si="12"/>
        <v>1</v>
      </c>
      <c r="K22" s="38"/>
      <c r="L22" s="10">
        <v>3</v>
      </c>
      <c r="M22" s="10">
        <v>5</v>
      </c>
      <c r="N22" s="8">
        <f t="shared" si="5"/>
        <v>8</v>
      </c>
      <c r="O22" s="45">
        <f t="shared" si="14"/>
        <v>0.625</v>
      </c>
      <c r="Q22" s="10">
        <f t="shared" si="6"/>
        <v>17</v>
      </c>
      <c r="R22" s="42">
        <f t="shared" si="6"/>
        <v>9</v>
      </c>
      <c r="S22" s="8">
        <f t="shared" si="7"/>
        <v>26</v>
      </c>
      <c r="T22" s="45">
        <f t="shared" si="8"/>
        <v>0.34599999999999997</v>
      </c>
      <c r="U22" s="38"/>
    </row>
    <row r="23" spans="1:21" s="2" customFormat="1" ht="14.4" x14ac:dyDescent="0.3">
      <c r="A23" s="2" t="s">
        <v>11</v>
      </c>
      <c r="B23" s="10">
        <v>11</v>
      </c>
      <c r="C23" s="10">
        <v>8</v>
      </c>
      <c r="D23" s="8">
        <f t="shared" si="1"/>
        <v>19</v>
      </c>
      <c r="E23" s="45">
        <f t="shared" si="10"/>
        <v>0.42099999999999999</v>
      </c>
      <c r="F23" s="38"/>
      <c r="G23" s="10">
        <v>0</v>
      </c>
      <c r="H23" s="10">
        <v>0</v>
      </c>
      <c r="I23" s="8">
        <f t="shared" si="3"/>
        <v>0</v>
      </c>
      <c r="J23" s="38" t="str">
        <f t="shared" si="12"/>
        <v>-</v>
      </c>
      <c r="K23" s="38"/>
      <c r="L23" s="10">
        <v>1</v>
      </c>
      <c r="M23" s="10">
        <v>3</v>
      </c>
      <c r="N23" s="8">
        <f t="shared" si="5"/>
        <v>4</v>
      </c>
      <c r="O23" s="45">
        <f t="shared" si="14"/>
        <v>0.75</v>
      </c>
      <c r="Q23" s="10">
        <f t="shared" si="6"/>
        <v>12</v>
      </c>
      <c r="R23" s="42">
        <f t="shared" si="6"/>
        <v>11</v>
      </c>
      <c r="S23" s="8">
        <f t="shared" si="7"/>
        <v>23</v>
      </c>
      <c r="T23" s="45">
        <f t="shared" si="8"/>
        <v>0.47799999999999998</v>
      </c>
      <c r="U23" s="38"/>
    </row>
    <row r="24" spans="1:21" s="2" customFormat="1" ht="14.4" x14ac:dyDescent="0.3">
      <c r="A24" s="2" t="s">
        <v>12</v>
      </c>
      <c r="B24" s="10">
        <v>4</v>
      </c>
      <c r="C24" s="10">
        <v>0</v>
      </c>
      <c r="D24" s="8">
        <f t="shared" si="1"/>
        <v>4</v>
      </c>
      <c r="E24" s="45">
        <f t="shared" si="10"/>
        <v>0</v>
      </c>
      <c r="F24" s="38"/>
      <c r="G24" s="10">
        <v>0</v>
      </c>
      <c r="H24" s="10">
        <v>1</v>
      </c>
      <c r="I24" s="8">
        <f t="shared" si="3"/>
        <v>1</v>
      </c>
      <c r="J24" s="38">
        <f t="shared" si="12"/>
        <v>1</v>
      </c>
      <c r="K24" s="38"/>
      <c r="L24" s="10">
        <v>0</v>
      </c>
      <c r="M24" s="10">
        <v>8</v>
      </c>
      <c r="N24" s="8">
        <f t="shared" si="5"/>
        <v>8</v>
      </c>
      <c r="O24" s="45">
        <f t="shared" si="14"/>
        <v>1</v>
      </c>
      <c r="Q24" s="10">
        <f t="shared" si="6"/>
        <v>4</v>
      </c>
      <c r="R24" s="42">
        <f t="shared" si="6"/>
        <v>9</v>
      </c>
      <c r="S24" s="8">
        <f t="shared" si="7"/>
        <v>13</v>
      </c>
      <c r="T24" s="45">
        <f t="shared" si="8"/>
        <v>0.69199999999999995</v>
      </c>
      <c r="U24" s="38"/>
    </row>
    <row r="25" spans="1:21" s="2" customFormat="1" ht="14.4" x14ac:dyDescent="0.3">
      <c r="A25" s="2" t="s">
        <v>13</v>
      </c>
      <c r="B25" s="10">
        <v>15</v>
      </c>
      <c r="C25" s="10">
        <v>3</v>
      </c>
      <c r="D25" s="8">
        <f t="shared" si="1"/>
        <v>18</v>
      </c>
      <c r="E25" s="45">
        <f t="shared" si="10"/>
        <v>0.16700000000000001</v>
      </c>
      <c r="F25" s="38"/>
      <c r="G25" s="10">
        <v>0</v>
      </c>
      <c r="H25" s="10">
        <v>0</v>
      </c>
      <c r="I25" s="8">
        <f t="shared" si="3"/>
        <v>0</v>
      </c>
      <c r="J25" s="38" t="str">
        <f t="shared" si="12"/>
        <v>-</v>
      </c>
      <c r="K25" s="38"/>
      <c r="L25" s="10">
        <v>4</v>
      </c>
      <c r="M25" s="10">
        <v>4</v>
      </c>
      <c r="N25" s="8">
        <f t="shared" si="5"/>
        <v>8</v>
      </c>
      <c r="O25" s="45">
        <f t="shared" si="14"/>
        <v>0.5</v>
      </c>
      <c r="Q25" s="10">
        <f t="shared" si="6"/>
        <v>19</v>
      </c>
      <c r="R25" s="42">
        <f t="shared" si="6"/>
        <v>7</v>
      </c>
      <c r="S25" s="8">
        <f t="shared" si="7"/>
        <v>26</v>
      </c>
      <c r="T25" s="45">
        <f t="shared" si="8"/>
        <v>0.26900000000000002</v>
      </c>
      <c r="U25" s="38"/>
    </row>
    <row r="26" spans="1:21" s="2" customFormat="1" ht="14.4" x14ac:dyDescent="0.3">
      <c r="A26" s="2" t="s">
        <v>14</v>
      </c>
      <c r="B26" s="10">
        <v>0</v>
      </c>
      <c r="C26" s="10">
        <v>0</v>
      </c>
      <c r="D26" s="8">
        <f t="shared" si="1"/>
        <v>0</v>
      </c>
      <c r="E26" s="45" t="str">
        <f t="shared" si="10"/>
        <v>-</v>
      </c>
      <c r="F26" s="38"/>
      <c r="G26" s="10">
        <v>0</v>
      </c>
      <c r="H26" s="10">
        <v>0</v>
      </c>
      <c r="I26" s="8">
        <f t="shared" si="3"/>
        <v>0</v>
      </c>
      <c r="J26" s="38" t="str">
        <f t="shared" si="12"/>
        <v>-</v>
      </c>
      <c r="K26" s="38"/>
      <c r="L26" s="10">
        <v>0</v>
      </c>
      <c r="M26" s="10">
        <v>1</v>
      </c>
      <c r="N26" s="8">
        <f t="shared" si="5"/>
        <v>1</v>
      </c>
      <c r="O26" s="45">
        <f t="shared" si="14"/>
        <v>1</v>
      </c>
      <c r="Q26" s="10">
        <f t="shared" si="6"/>
        <v>0</v>
      </c>
      <c r="R26" s="42">
        <f t="shared" si="6"/>
        <v>1</v>
      </c>
      <c r="S26" s="8">
        <f t="shared" si="7"/>
        <v>1</v>
      </c>
      <c r="T26" s="45">
        <f t="shared" si="8"/>
        <v>1</v>
      </c>
      <c r="U26" s="38"/>
    </row>
    <row r="27" spans="1:21" s="2" customFormat="1" ht="14.4" x14ac:dyDescent="0.3">
      <c r="A27" s="2" t="s">
        <v>17</v>
      </c>
      <c r="B27" s="10">
        <v>2</v>
      </c>
      <c r="C27" s="10">
        <v>0</v>
      </c>
      <c r="D27" s="8">
        <f t="shared" ref="D27:D28" si="15">SUM(B27:C27)</f>
        <v>2</v>
      </c>
      <c r="E27" s="45">
        <f t="shared" si="10"/>
        <v>0</v>
      </c>
      <c r="F27" s="38"/>
      <c r="G27" s="10">
        <v>0</v>
      </c>
      <c r="H27" s="10">
        <v>0</v>
      </c>
      <c r="I27" s="8">
        <f t="shared" si="3"/>
        <v>0</v>
      </c>
      <c r="J27" s="38" t="str">
        <f t="shared" si="12"/>
        <v>-</v>
      </c>
      <c r="K27" s="38"/>
      <c r="L27" s="10">
        <v>4</v>
      </c>
      <c r="M27" s="10">
        <v>7</v>
      </c>
      <c r="N27" s="8">
        <f t="shared" si="5"/>
        <v>11</v>
      </c>
      <c r="O27" s="45">
        <f t="shared" si="14"/>
        <v>0.63600000000000001</v>
      </c>
      <c r="Q27" s="10">
        <f t="shared" si="6"/>
        <v>6</v>
      </c>
      <c r="R27" s="42">
        <f t="shared" si="6"/>
        <v>7</v>
      </c>
      <c r="S27" s="8">
        <f t="shared" ref="S27:S28" si="16">SUM(Q27:R27)</f>
        <v>13</v>
      </c>
      <c r="T27" s="45">
        <f t="shared" si="8"/>
        <v>0.53800000000000003</v>
      </c>
      <c r="U27" s="38"/>
    </row>
    <row r="28" spans="1:21" s="2" customFormat="1" ht="14.4" x14ac:dyDescent="0.3">
      <c r="A28" s="2" t="s">
        <v>43</v>
      </c>
      <c r="B28" s="10">
        <v>0</v>
      </c>
      <c r="C28" s="10">
        <v>0</v>
      </c>
      <c r="D28" s="8">
        <f t="shared" si="15"/>
        <v>0</v>
      </c>
      <c r="E28" s="45" t="str">
        <f t="shared" si="10"/>
        <v>-</v>
      </c>
      <c r="F28" s="38"/>
      <c r="G28" s="10">
        <v>0</v>
      </c>
      <c r="H28" s="10">
        <v>0</v>
      </c>
      <c r="I28" s="8">
        <f t="shared" si="3"/>
        <v>0</v>
      </c>
      <c r="J28" s="38" t="str">
        <f t="shared" si="12"/>
        <v>-</v>
      </c>
      <c r="K28" s="38"/>
      <c r="L28" s="10">
        <v>1</v>
      </c>
      <c r="M28" s="10">
        <v>0</v>
      </c>
      <c r="N28" s="8">
        <f t="shared" si="5"/>
        <v>1</v>
      </c>
      <c r="O28" s="45">
        <f t="shared" si="14"/>
        <v>0</v>
      </c>
      <c r="Q28" s="10">
        <f t="shared" si="6"/>
        <v>1</v>
      </c>
      <c r="R28" s="42">
        <f t="shared" si="6"/>
        <v>0</v>
      </c>
      <c r="S28" s="8">
        <f t="shared" si="16"/>
        <v>1</v>
      </c>
      <c r="T28" s="45">
        <f t="shared" si="8"/>
        <v>0</v>
      </c>
      <c r="U28" s="38"/>
    </row>
    <row r="29" spans="1:21" s="2" customFormat="1" ht="14.4" x14ac:dyDescent="0.3">
      <c r="A29" s="13" t="s">
        <v>18</v>
      </c>
      <c r="B29" s="10">
        <v>43</v>
      </c>
      <c r="C29" s="10">
        <v>10</v>
      </c>
      <c r="D29" s="8">
        <f t="shared" si="1"/>
        <v>53</v>
      </c>
      <c r="E29" s="45">
        <f t="shared" si="10"/>
        <v>0.189</v>
      </c>
      <c r="F29" s="38"/>
      <c r="G29" s="10">
        <v>0</v>
      </c>
      <c r="H29" s="10">
        <v>0</v>
      </c>
      <c r="I29" s="8">
        <f t="shared" si="3"/>
        <v>0</v>
      </c>
      <c r="J29" s="38" t="str">
        <f t="shared" si="12"/>
        <v>-</v>
      </c>
      <c r="K29" s="38"/>
      <c r="L29" s="10">
        <v>0</v>
      </c>
      <c r="M29" s="10">
        <v>0</v>
      </c>
      <c r="N29" s="8">
        <f t="shared" si="5"/>
        <v>0</v>
      </c>
      <c r="O29" s="45" t="str">
        <f t="shared" si="14"/>
        <v>-</v>
      </c>
      <c r="Q29" s="10">
        <f t="shared" si="6"/>
        <v>43</v>
      </c>
      <c r="R29" s="42">
        <f t="shared" si="6"/>
        <v>10</v>
      </c>
      <c r="S29" s="8">
        <f t="shared" si="7"/>
        <v>53</v>
      </c>
      <c r="T29" s="45">
        <f t="shared" si="8"/>
        <v>0.189</v>
      </c>
      <c r="U29" s="38"/>
    </row>
    <row r="30" spans="1:21" s="2" customFormat="1" ht="14.4" x14ac:dyDescent="0.3">
      <c r="A30" s="2" t="s">
        <v>19</v>
      </c>
      <c r="B30" s="10">
        <v>0</v>
      </c>
      <c r="C30" s="10">
        <v>0</v>
      </c>
      <c r="D30" s="8">
        <f t="shared" si="1"/>
        <v>0</v>
      </c>
      <c r="E30" s="45" t="str">
        <f t="shared" si="10"/>
        <v>-</v>
      </c>
      <c r="F30" s="38"/>
      <c r="G30" s="10">
        <v>0</v>
      </c>
      <c r="H30" s="10">
        <v>0</v>
      </c>
      <c r="I30" s="8">
        <f t="shared" si="3"/>
        <v>0</v>
      </c>
      <c r="J30" s="38" t="str">
        <f t="shared" si="12"/>
        <v>-</v>
      </c>
      <c r="K30" s="38"/>
      <c r="L30" s="10">
        <v>0</v>
      </c>
      <c r="M30" s="10">
        <v>0</v>
      </c>
      <c r="N30" s="8">
        <f t="shared" si="5"/>
        <v>0</v>
      </c>
      <c r="O30" s="45" t="str">
        <f t="shared" si="14"/>
        <v>-</v>
      </c>
      <c r="Q30" s="10">
        <f t="shared" si="6"/>
        <v>0</v>
      </c>
      <c r="R30" s="42">
        <f t="shared" si="6"/>
        <v>0</v>
      </c>
      <c r="S30" s="8">
        <f t="shared" si="7"/>
        <v>0</v>
      </c>
      <c r="T30" s="45" t="str">
        <f t="shared" si="8"/>
        <v>-</v>
      </c>
      <c r="U30" s="38"/>
    </row>
    <row r="31" spans="1:21" s="2" customFormat="1" ht="14.4" x14ac:dyDescent="0.3">
      <c r="A31" s="2" t="s">
        <v>44</v>
      </c>
      <c r="B31" s="10">
        <v>0</v>
      </c>
      <c r="C31" s="10">
        <v>0</v>
      </c>
      <c r="D31" s="8">
        <f t="shared" si="1"/>
        <v>0</v>
      </c>
      <c r="E31" s="45" t="str">
        <f t="shared" si="10"/>
        <v>-</v>
      </c>
      <c r="F31" s="38"/>
      <c r="G31" s="10">
        <v>0</v>
      </c>
      <c r="H31" s="10">
        <v>0</v>
      </c>
      <c r="I31" s="8">
        <f t="shared" si="3"/>
        <v>0</v>
      </c>
      <c r="J31" s="38" t="str">
        <f t="shared" si="12"/>
        <v>-</v>
      </c>
      <c r="K31" s="38"/>
      <c r="L31" s="10">
        <v>0</v>
      </c>
      <c r="M31" s="10">
        <v>0</v>
      </c>
      <c r="N31" s="8">
        <f t="shared" si="5"/>
        <v>0</v>
      </c>
      <c r="O31" s="45" t="str">
        <f t="shared" si="14"/>
        <v>-</v>
      </c>
      <c r="Q31" s="10">
        <f t="shared" si="6"/>
        <v>0</v>
      </c>
      <c r="R31" s="42">
        <f t="shared" si="6"/>
        <v>0</v>
      </c>
      <c r="S31" s="8">
        <f t="shared" si="7"/>
        <v>0</v>
      </c>
      <c r="T31" s="45" t="str">
        <f t="shared" si="8"/>
        <v>-</v>
      </c>
      <c r="U31" s="38"/>
    </row>
    <row r="32" spans="1:21" s="2" customFormat="1" ht="14.4" x14ac:dyDescent="0.3">
      <c r="A32" s="2" t="s">
        <v>21</v>
      </c>
      <c r="B32" s="10">
        <v>0</v>
      </c>
      <c r="C32" s="10">
        <v>0</v>
      </c>
      <c r="D32" s="8">
        <f t="shared" si="1"/>
        <v>0</v>
      </c>
      <c r="E32" s="45" t="str">
        <f t="shared" si="10"/>
        <v>-</v>
      </c>
      <c r="F32" s="38"/>
      <c r="G32" s="10">
        <v>0</v>
      </c>
      <c r="H32" s="10">
        <v>0</v>
      </c>
      <c r="I32" s="8">
        <f t="shared" si="3"/>
        <v>0</v>
      </c>
      <c r="J32" s="38" t="str">
        <f t="shared" si="12"/>
        <v>-</v>
      </c>
      <c r="K32" s="38"/>
      <c r="L32" s="10">
        <v>5</v>
      </c>
      <c r="M32" s="10">
        <v>3</v>
      </c>
      <c r="N32" s="8">
        <f t="shared" si="5"/>
        <v>8</v>
      </c>
      <c r="O32" s="45">
        <f t="shared" si="14"/>
        <v>0.375</v>
      </c>
      <c r="Q32" s="10">
        <f t="shared" si="6"/>
        <v>5</v>
      </c>
      <c r="R32" s="42">
        <f t="shared" si="6"/>
        <v>3</v>
      </c>
      <c r="S32" s="8">
        <f t="shared" si="7"/>
        <v>8</v>
      </c>
      <c r="T32" s="45">
        <f t="shared" si="8"/>
        <v>0.375</v>
      </c>
      <c r="U32" s="38"/>
    </row>
    <row r="33" spans="1:21" s="2" customFormat="1" ht="14.4" x14ac:dyDescent="0.3">
      <c r="A33" s="2" t="s">
        <v>22</v>
      </c>
      <c r="B33" s="10">
        <v>15</v>
      </c>
      <c r="C33" s="10">
        <v>3</v>
      </c>
      <c r="D33" s="8">
        <f t="shared" si="1"/>
        <v>18</v>
      </c>
      <c r="E33" s="45">
        <f t="shared" si="10"/>
        <v>0.16700000000000001</v>
      </c>
      <c r="F33" s="38"/>
      <c r="G33" s="10">
        <v>0</v>
      </c>
      <c r="H33" s="10">
        <v>0</v>
      </c>
      <c r="I33" s="8">
        <f t="shared" si="3"/>
        <v>0</v>
      </c>
      <c r="J33" s="38" t="str">
        <f t="shared" si="12"/>
        <v>-</v>
      </c>
      <c r="K33" s="38"/>
      <c r="L33" s="10">
        <v>3</v>
      </c>
      <c r="M33" s="10">
        <v>6</v>
      </c>
      <c r="N33" s="8">
        <f t="shared" si="5"/>
        <v>9</v>
      </c>
      <c r="O33" s="45">
        <f t="shared" si="14"/>
        <v>0.66700000000000004</v>
      </c>
      <c r="Q33" s="10">
        <f t="shared" si="6"/>
        <v>18</v>
      </c>
      <c r="R33" s="42">
        <f t="shared" si="6"/>
        <v>9</v>
      </c>
      <c r="S33" s="8">
        <f t="shared" si="7"/>
        <v>27</v>
      </c>
      <c r="T33" s="45">
        <f t="shared" si="8"/>
        <v>0.33300000000000002</v>
      </c>
      <c r="U33" s="38"/>
    </row>
    <row r="34" spans="1:21" s="2" customFormat="1" ht="14.4" x14ac:dyDescent="0.3">
      <c r="A34" s="2" t="s">
        <v>23</v>
      </c>
      <c r="B34" s="10">
        <v>0</v>
      </c>
      <c r="C34" s="10">
        <v>0</v>
      </c>
      <c r="D34" s="8">
        <f t="shared" si="1"/>
        <v>0</v>
      </c>
      <c r="E34" s="45" t="str">
        <f t="shared" si="10"/>
        <v>-</v>
      </c>
      <c r="F34" s="38"/>
      <c r="G34" s="10">
        <v>0</v>
      </c>
      <c r="H34" s="10">
        <v>0</v>
      </c>
      <c r="I34" s="8">
        <f t="shared" si="3"/>
        <v>0</v>
      </c>
      <c r="J34" s="38" t="str">
        <f t="shared" si="12"/>
        <v>-</v>
      </c>
      <c r="K34" s="38"/>
      <c r="L34" s="10">
        <v>1</v>
      </c>
      <c r="M34" s="10">
        <v>0</v>
      </c>
      <c r="N34" s="8">
        <f t="shared" si="5"/>
        <v>1</v>
      </c>
      <c r="O34" s="45">
        <f t="shared" si="14"/>
        <v>0</v>
      </c>
      <c r="Q34" s="10">
        <f t="shared" si="6"/>
        <v>1</v>
      </c>
      <c r="R34" s="42">
        <f t="shared" si="6"/>
        <v>0</v>
      </c>
      <c r="S34" s="8">
        <f t="shared" si="7"/>
        <v>1</v>
      </c>
      <c r="T34" s="45">
        <f t="shared" si="8"/>
        <v>0</v>
      </c>
      <c r="U34" s="38"/>
    </row>
    <row r="35" spans="1:21" s="2" customFormat="1" ht="14.4" x14ac:dyDescent="0.3">
      <c r="A35" s="2" t="s">
        <v>24</v>
      </c>
      <c r="B35" s="10">
        <v>0</v>
      </c>
      <c r="C35" s="10">
        <v>0</v>
      </c>
      <c r="D35" s="8">
        <f t="shared" si="1"/>
        <v>0</v>
      </c>
      <c r="E35" s="45" t="str">
        <f t="shared" si="10"/>
        <v>-</v>
      </c>
      <c r="F35" s="38"/>
      <c r="G35" s="10">
        <v>0</v>
      </c>
      <c r="H35" s="10">
        <v>0</v>
      </c>
      <c r="I35" s="8">
        <f t="shared" si="3"/>
        <v>0</v>
      </c>
      <c r="J35" s="38" t="str">
        <f t="shared" si="12"/>
        <v>-</v>
      </c>
      <c r="K35" s="38"/>
      <c r="L35" s="10">
        <v>0</v>
      </c>
      <c r="M35" s="10">
        <v>1</v>
      </c>
      <c r="N35" s="8">
        <f t="shared" si="5"/>
        <v>1</v>
      </c>
      <c r="O35" s="45">
        <f t="shared" si="14"/>
        <v>1</v>
      </c>
      <c r="Q35" s="10">
        <f t="shared" si="6"/>
        <v>0</v>
      </c>
      <c r="R35" s="42">
        <f t="shared" si="6"/>
        <v>1</v>
      </c>
      <c r="S35" s="8">
        <f t="shared" si="7"/>
        <v>1</v>
      </c>
      <c r="T35" s="45">
        <f t="shared" si="8"/>
        <v>1</v>
      </c>
      <c r="U35" s="38"/>
    </row>
    <row r="36" spans="1:21" s="2" customFormat="1" ht="14.4" x14ac:dyDescent="0.3">
      <c r="A36" s="2" t="s">
        <v>26</v>
      </c>
      <c r="B36" s="10">
        <v>9</v>
      </c>
      <c r="C36" s="10">
        <v>1</v>
      </c>
      <c r="D36" s="8">
        <f t="shared" si="1"/>
        <v>10</v>
      </c>
      <c r="E36" s="45">
        <f t="shared" si="10"/>
        <v>0.1</v>
      </c>
      <c r="F36" s="38"/>
      <c r="G36" s="10">
        <v>0</v>
      </c>
      <c r="H36" s="10">
        <v>0</v>
      </c>
      <c r="I36" s="8">
        <f t="shared" si="3"/>
        <v>0</v>
      </c>
      <c r="J36" s="38" t="str">
        <f t="shared" si="12"/>
        <v>-</v>
      </c>
      <c r="K36" s="38"/>
      <c r="L36" s="10">
        <v>0</v>
      </c>
      <c r="M36" s="10">
        <v>0</v>
      </c>
      <c r="N36" s="8">
        <f t="shared" si="5"/>
        <v>0</v>
      </c>
      <c r="O36" s="45" t="str">
        <f t="shared" si="14"/>
        <v>-</v>
      </c>
      <c r="Q36" s="10">
        <f t="shared" si="6"/>
        <v>9</v>
      </c>
      <c r="R36" s="42">
        <f t="shared" si="6"/>
        <v>1</v>
      </c>
      <c r="S36" s="8">
        <f t="shared" si="7"/>
        <v>10</v>
      </c>
      <c r="T36" s="45">
        <f t="shared" si="8"/>
        <v>0.1</v>
      </c>
      <c r="U36" s="38"/>
    </row>
    <row r="37" spans="1:21" s="2" customFormat="1" ht="14.4" x14ac:dyDescent="0.3">
      <c r="A37" s="2" t="s">
        <v>27</v>
      </c>
      <c r="B37" s="10">
        <v>0</v>
      </c>
      <c r="C37" s="10">
        <v>0</v>
      </c>
      <c r="D37" s="8">
        <f t="shared" ref="D37" si="17">SUM(B37:C37)</f>
        <v>0</v>
      </c>
      <c r="E37" s="45" t="str">
        <f t="shared" si="10"/>
        <v>-</v>
      </c>
      <c r="F37" s="38"/>
      <c r="G37" s="10">
        <v>0</v>
      </c>
      <c r="H37" s="10">
        <v>0</v>
      </c>
      <c r="I37" s="8">
        <f t="shared" si="3"/>
        <v>0</v>
      </c>
      <c r="J37" s="45" t="str">
        <f t="shared" si="12"/>
        <v>-</v>
      </c>
      <c r="K37" s="38"/>
      <c r="L37" s="10">
        <v>0</v>
      </c>
      <c r="M37" s="10">
        <v>0</v>
      </c>
      <c r="N37" s="8">
        <f t="shared" ref="N37" si="18">SUM(L37:M37)</f>
        <v>0</v>
      </c>
      <c r="O37" s="45" t="str">
        <f t="shared" si="14"/>
        <v>-</v>
      </c>
      <c r="Q37" s="10">
        <f t="shared" si="6"/>
        <v>0</v>
      </c>
      <c r="R37" s="42">
        <f t="shared" si="6"/>
        <v>0</v>
      </c>
      <c r="S37" s="8">
        <f t="shared" si="7"/>
        <v>0</v>
      </c>
      <c r="T37" s="45" t="str">
        <f t="shared" si="8"/>
        <v>-</v>
      </c>
      <c r="U37" s="38"/>
    </row>
    <row r="38" spans="1:21" s="2" customFormat="1" ht="14.4" x14ac:dyDescent="0.3">
      <c r="A38" s="2" t="s">
        <v>28</v>
      </c>
      <c r="B38" s="10" t="s">
        <v>52</v>
      </c>
      <c r="C38" s="10" t="s">
        <v>52</v>
      </c>
      <c r="D38" s="17" t="s">
        <v>52</v>
      </c>
      <c r="E38" s="17" t="s">
        <v>52</v>
      </c>
      <c r="F38" s="38"/>
      <c r="G38" s="10" t="s">
        <v>52</v>
      </c>
      <c r="H38" s="10" t="s">
        <v>52</v>
      </c>
      <c r="I38" s="17" t="s">
        <v>52</v>
      </c>
      <c r="J38" s="17" t="s">
        <v>52</v>
      </c>
      <c r="K38" s="38"/>
      <c r="L38" s="10" t="s">
        <v>52</v>
      </c>
      <c r="M38" s="10" t="s">
        <v>52</v>
      </c>
      <c r="N38" s="17" t="s">
        <v>52</v>
      </c>
      <c r="O38" s="17" t="s">
        <v>52</v>
      </c>
      <c r="Q38" s="10" t="s">
        <v>52</v>
      </c>
      <c r="R38" s="10" t="s">
        <v>52</v>
      </c>
      <c r="S38" s="17" t="s">
        <v>52</v>
      </c>
      <c r="T38" s="17" t="s">
        <v>52</v>
      </c>
      <c r="U38" s="38" t="s">
        <v>57</v>
      </c>
    </row>
    <row r="39" spans="1:21" s="2" customFormat="1" ht="14.4" x14ac:dyDescent="0.3">
      <c r="A39" s="2" t="s">
        <v>29</v>
      </c>
      <c r="B39" s="10">
        <v>0</v>
      </c>
      <c r="C39" s="10">
        <v>0</v>
      </c>
      <c r="D39" s="8">
        <f t="shared" si="1"/>
        <v>0</v>
      </c>
      <c r="E39" s="45" t="str">
        <f t="shared" si="10"/>
        <v>-</v>
      </c>
      <c r="F39" s="38"/>
      <c r="G39" s="10">
        <v>0</v>
      </c>
      <c r="H39" s="10">
        <v>0</v>
      </c>
      <c r="I39" s="8">
        <f t="shared" si="3"/>
        <v>0</v>
      </c>
      <c r="J39" s="38" t="str">
        <f t="shared" si="12"/>
        <v>-</v>
      </c>
      <c r="K39" s="38"/>
      <c r="L39" s="10">
        <v>4</v>
      </c>
      <c r="M39" s="10">
        <v>0</v>
      </c>
      <c r="N39" s="8">
        <f t="shared" si="5"/>
        <v>4</v>
      </c>
      <c r="O39" s="45">
        <f t="shared" si="14"/>
        <v>0</v>
      </c>
      <c r="Q39" s="10">
        <f t="shared" ref="Q39:R56" si="19">B39+L39+G39</f>
        <v>4</v>
      </c>
      <c r="R39" s="42">
        <f t="shared" si="19"/>
        <v>0</v>
      </c>
      <c r="S39" s="8">
        <f t="shared" si="7"/>
        <v>4</v>
      </c>
      <c r="T39" s="45">
        <f t="shared" si="8"/>
        <v>0</v>
      </c>
      <c r="U39" s="38"/>
    </row>
    <row r="40" spans="1:21" s="2" customFormat="1" ht="14.4" x14ac:dyDescent="0.3">
      <c r="A40" s="2" t="s">
        <v>30</v>
      </c>
      <c r="B40" s="10">
        <v>6</v>
      </c>
      <c r="C40" s="10">
        <v>2</v>
      </c>
      <c r="D40" s="8">
        <f t="shared" si="1"/>
        <v>8</v>
      </c>
      <c r="E40" s="45">
        <f t="shared" si="10"/>
        <v>0.25</v>
      </c>
      <c r="F40" s="38"/>
      <c r="G40" s="10">
        <v>0</v>
      </c>
      <c r="H40" s="10">
        <v>0</v>
      </c>
      <c r="I40" s="8">
        <f t="shared" si="3"/>
        <v>0</v>
      </c>
      <c r="J40" s="38" t="str">
        <f t="shared" si="12"/>
        <v>-</v>
      </c>
      <c r="K40" s="38"/>
      <c r="L40" s="10">
        <v>0</v>
      </c>
      <c r="M40" s="10">
        <v>3</v>
      </c>
      <c r="N40" s="8">
        <f t="shared" si="5"/>
        <v>3</v>
      </c>
      <c r="O40" s="45">
        <f t="shared" si="14"/>
        <v>1</v>
      </c>
      <c r="Q40" s="10">
        <f t="shared" si="19"/>
        <v>6</v>
      </c>
      <c r="R40" s="42">
        <f t="shared" si="19"/>
        <v>5</v>
      </c>
      <c r="S40" s="8">
        <f t="shared" si="7"/>
        <v>11</v>
      </c>
      <c r="T40" s="45">
        <f t="shared" si="8"/>
        <v>0.45500000000000002</v>
      </c>
      <c r="U40" s="38"/>
    </row>
    <row r="41" spans="1:21" s="2" customFormat="1" ht="14.4" x14ac:dyDescent="0.3">
      <c r="A41" s="2" t="s">
        <v>31</v>
      </c>
      <c r="B41" s="10">
        <v>0</v>
      </c>
      <c r="C41" s="10">
        <v>0</v>
      </c>
      <c r="D41" s="8">
        <f t="shared" si="1"/>
        <v>0</v>
      </c>
      <c r="E41" s="45" t="str">
        <f t="shared" si="10"/>
        <v>-</v>
      </c>
      <c r="F41" s="38"/>
      <c r="G41" s="10">
        <v>0</v>
      </c>
      <c r="H41" s="10">
        <v>0</v>
      </c>
      <c r="I41" s="8">
        <f t="shared" si="3"/>
        <v>0</v>
      </c>
      <c r="J41" s="38" t="str">
        <f t="shared" si="12"/>
        <v>-</v>
      </c>
      <c r="K41" s="38"/>
      <c r="L41" s="10">
        <v>0</v>
      </c>
      <c r="M41" s="10">
        <v>0</v>
      </c>
      <c r="N41" s="8">
        <f t="shared" si="5"/>
        <v>0</v>
      </c>
      <c r="O41" s="45" t="str">
        <f t="shared" si="14"/>
        <v>-</v>
      </c>
      <c r="Q41" s="10">
        <f t="shared" si="19"/>
        <v>0</v>
      </c>
      <c r="R41" s="42">
        <f t="shared" si="19"/>
        <v>0</v>
      </c>
      <c r="S41" s="8">
        <f t="shared" ref="S41:S43" si="20">SUM(Q41:R41)</f>
        <v>0</v>
      </c>
      <c r="T41" s="45" t="str">
        <f t="shared" si="8"/>
        <v>-</v>
      </c>
      <c r="U41" s="38"/>
    </row>
    <row r="42" spans="1:21" s="2" customFormat="1" ht="14.4" x14ac:dyDescent="0.3">
      <c r="A42" s="2" t="s">
        <v>32</v>
      </c>
      <c r="B42" s="10">
        <v>0</v>
      </c>
      <c r="C42" s="10">
        <v>0</v>
      </c>
      <c r="D42" s="8">
        <f t="shared" si="1"/>
        <v>0</v>
      </c>
      <c r="E42" s="45" t="str">
        <f t="shared" si="10"/>
        <v>-</v>
      </c>
      <c r="F42" s="38"/>
      <c r="G42" s="10">
        <v>0</v>
      </c>
      <c r="H42" s="10">
        <v>0</v>
      </c>
      <c r="I42" s="8">
        <f t="shared" si="3"/>
        <v>0</v>
      </c>
      <c r="J42" s="38" t="str">
        <f t="shared" si="12"/>
        <v>-</v>
      </c>
      <c r="K42" s="38"/>
      <c r="L42" s="10">
        <v>1</v>
      </c>
      <c r="M42" s="10">
        <v>1</v>
      </c>
      <c r="N42" s="8">
        <f t="shared" si="5"/>
        <v>2</v>
      </c>
      <c r="O42" s="45">
        <f t="shared" si="14"/>
        <v>0.5</v>
      </c>
      <c r="Q42" s="10">
        <f t="shared" si="19"/>
        <v>1</v>
      </c>
      <c r="R42" s="42">
        <f t="shared" si="19"/>
        <v>1</v>
      </c>
      <c r="S42" s="8">
        <f t="shared" si="20"/>
        <v>2</v>
      </c>
      <c r="T42" s="45">
        <f t="shared" si="8"/>
        <v>0.5</v>
      </c>
      <c r="U42" s="38"/>
    </row>
    <row r="43" spans="1:21" s="2" customFormat="1" ht="14.4" x14ac:dyDescent="0.3">
      <c r="A43" s="13" t="s">
        <v>34</v>
      </c>
      <c r="B43" s="10">
        <v>19</v>
      </c>
      <c r="C43" s="10">
        <v>1</v>
      </c>
      <c r="D43" s="8">
        <f t="shared" ref="D43" si="21">SUM(B43:C43)</f>
        <v>20</v>
      </c>
      <c r="E43" s="45">
        <f t="shared" si="10"/>
        <v>0.05</v>
      </c>
      <c r="F43" s="38"/>
      <c r="G43" s="10">
        <v>0</v>
      </c>
      <c r="H43" s="10">
        <v>0</v>
      </c>
      <c r="I43" s="8">
        <f t="shared" si="3"/>
        <v>0</v>
      </c>
      <c r="J43" s="38" t="str">
        <f t="shared" si="12"/>
        <v>-</v>
      </c>
      <c r="K43" s="38"/>
      <c r="L43" s="10">
        <v>0</v>
      </c>
      <c r="M43" s="10">
        <v>0</v>
      </c>
      <c r="N43" s="8">
        <f t="shared" si="5"/>
        <v>0</v>
      </c>
      <c r="O43" s="45" t="str">
        <f t="shared" si="14"/>
        <v>-</v>
      </c>
      <c r="Q43" s="10">
        <f t="shared" si="19"/>
        <v>19</v>
      </c>
      <c r="R43" s="42">
        <f t="shared" si="19"/>
        <v>1</v>
      </c>
      <c r="S43" s="8">
        <f t="shared" si="20"/>
        <v>20</v>
      </c>
      <c r="T43" s="45">
        <f t="shared" si="8"/>
        <v>0.05</v>
      </c>
      <c r="U43" s="38"/>
    </row>
    <row r="44" spans="1:21" s="2" customFormat="1" ht="14.4" x14ac:dyDescent="0.3">
      <c r="A44" s="2" t="s">
        <v>35</v>
      </c>
      <c r="B44" s="10">
        <v>0</v>
      </c>
      <c r="C44" s="10">
        <v>0</v>
      </c>
      <c r="D44" s="8">
        <f t="shared" si="1"/>
        <v>0</v>
      </c>
      <c r="E44" s="45" t="str">
        <f t="shared" si="10"/>
        <v>-</v>
      </c>
      <c r="F44" s="38"/>
      <c r="G44" s="10">
        <v>0</v>
      </c>
      <c r="H44" s="10">
        <v>0</v>
      </c>
      <c r="I44" s="8">
        <f t="shared" si="3"/>
        <v>0</v>
      </c>
      <c r="J44" s="38" t="str">
        <f t="shared" si="12"/>
        <v>-</v>
      </c>
      <c r="K44" s="38"/>
      <c r="L44" s="10">
        <v>1</v>
      </c>
      <c r="M44" s="10">
        <v>1</v>
      </c>
      <c r="N44" s="8">
        <f t="shared" si="5"/>
        <v>2</v>
      </c>
      <c r="O44" s="45">
        <f t="shared" si="14"/>
        <v>0.5</v>
      </c>
      <c r="Q44" s="10">
        <f t="shared" si="19"/>
        <v>1</v>
      </c>
      <c r="R44" s="42">
        <f t="shared" si="19"/>
        <v>1</v>
      </c>
      <c r="S44" s="8">
        <f t="shared" si="7"/>
        <v>2</v>
      </c>
      <c r="T44" s="45">
        <f t="shared" si="8"/>
        <v>0.5</v>
      </c>
      <c r="U44" s="38"/>
    </row>
    <row r="45" spans="1:21" s="2" customFormat="1" ht="14.4" x14ac:dyDescent="0.3">
      <c r="A45" s="2" t="s">
        <v>36</v>
      </c>
      <c r="B45" s="10">
        <v>0</v>
      </c>
      <c r="C45" s="10">
        <v>0</v>
      </c>
      <c r="D45" s="8">
        <f t="shared" si="1"/>
        <v>0</v>
      </c>
      <c r="E45" s="45" t="str">
        <f t="shared" si="10"/>
        <v>-</v>
      </c>
      <c r="F45" s="38"/>
      <c r="G45" s="10">
        <v>0</v>
      </c>
      <c r="H45" s="10">
        <v>0</v>
      </c>
      <c r="I45" s="8">
        <f t="shared" si="3"/>
        <v>0</v>
      </c>
      <c r="J45" s="38" t="str">
        <f t="shared" si="12"/>
        <v>-</v>
      </c>
      <c r="K45" s="38"/>
      <c r="L45" s="10">
        <v>0</v>
      </c>
      <c r="M45" s="10">
        <v>0</v>
      </c>
      <c r="N45" s="8">
        <f t="shared" si="5"/>
        <v>0</v>
      </c>
      <c r="O45" s="45" t="str">
        <f t="shared" si="14"/>
        <v>-</v>
      </c>
      <c r="Q45" s="10">
        <f t="shared" si="19"/>
        <v>0</v>
      </c>
      <c r="R45" s="42">
        <f t="shared" si="19"/>
        <v>0</v>
      </c>
      <c r="S45" s="8">
        <f t="shared" si="7"/>
        <v>0</v>
      </c>
      <c r="T45" s="45" t="str">
        <f t="shared" si="8"/>
        <v>-</v>
      </c>
      <c r="U45" s="38"/>
    </row>
    <row r="46" spans="1:21" s="2" customFormat="1" ht="14.4" x14ac:dyDescent="0.3">
      <c r="A46" s="2" t="s">
        <v>37</v>
      </c>
      <c r="B46" s="10">
        <v>0</v>
      </c>
      <c r="C46" s="10">
        <v>0</v>
      </c>
      <c r="D46" s="8">
        <f t="shared" si="1"/>
        <v>0</v>
      </c>
      <c r="E46" s="45" t="str">
        <f t="shared" si="10"/>
        <v>-</v>
      </c>
      <c r="F46" s="38"/>
      <c r="G46" s="10">
        <v>0</v>
      </c>
      <c r="H46" s="10">
        <v>0</v>
      </c>
      <c r="I46" s="8">
        <f t="shared" si="3"/>
        <v>0</v>
      </c>
      <c r="J46" s="38" t="str">
        <f t="shared" si="12"/>
        <v>-</v>
      </c>
      <c r="K46" s="38"/>
      <c r="L46" s="10">
        <v>0</v>
      </c>
      <c r="M46" s="10">
        <v>1</v>
      </c>
      <c r="N46" s="8">
        <f t="shared" si="5"/>
        <v>1</v>
      </c>
      <c r="O46" s="45">
        <f t="shared" si="14"/>
        <v>1</v>
      </c>
      <c r="Q46" s="10">
        <f t="shared" si="19"/>
        <v>0</v>
      </c>
      <c r="R46" s="42">
        <f t="shared" si="19"/>
        <v>1</v>
      </c>
      <c r="S46" s="8">
        <f t="shared" si="7"/>
        <v>1</v>
      </c>
      <c r="T46" s="45">
        <f t="shared" si="8"/>
        <v>1</v>
      </c>
      <c r="U46" s="38"/>
    </row>
    <row r="47" spans="1:21" s="2" customFormat="1" ht="14.4" x14ac:dyDescent="0.3">
      <c r="A47" s="2" t="s">
        <v>39</v>
      </c>
      <c r="B47" s="10">
        <v>0</v>
      </c>
      <c r="C47" s="10">
        <v>0</v>
      </c>
      <c r="D47" s="8">
        <f t="shared" si="1"/>
        <v>0</v>
      </c>
      <c r="E47" s="45" t="str">
        <f t="shared" si="10"/>
        <v>-</v>
      </c>
      <c r="F47" s="38"/>
      <c r="G47" s="10">
        <v>0</v>
      </c>
      <c r="H47" s="10">
        <v>0</v>
      </c>
      <c r="I47" s="8">
        <f t="shared" si="3"/>
        <v>0</v>
      </c>
      <c r="J47" s="38" t="str">
        <f t="shared" si="12"/>
        <v>-</v>
      </c>
      <c r="K47" s="38"/>
      <c r="L47" s="10">
        <v>2</v>
      </c>
      <c r="M47" s="10">
        <v>0</v>
      </c>
      <c r="N47" s="8">
        <f t="shared" si="5"/>
        <v>2</v>
      </c>
      <c r="O47" s="45">
        <f t="shared" si="14"/>
        <v>0</v>
      </c>
      <c r="Q47" s="10">
        <f t="shared" si="19"/>
        <v>2</v>
      </c>
      <c r="R47" s="42">
        <f t="shared" si="19"/>
        <v>0</v>
      </c>
      <c r="S47" s="8">
        <f t="shared" si="7"/>
        <v>2</v>
      </c>
      <c r="T47" s="45">
        <f t="shared" si="8"/>
        <v>0</v>
      </c>
      <c r="U47" s="38"/>
    </row>
    <row r="48" spans="1:21" s="2" customFormat="1" ht="14.4" x14ac:dyDescent="0.3">
      <c r="A48" s="2" t="s">
        <v>20</v>
      </c>
      <c r="B48" s="10">
        <v>0</v>
      </c>
      <c r="C48" s="10">
        <v>0</v>
      </c>
      <c r="D48" s="8">
        <f t="shared" si="1"/>
        <v>0</v>
      </c>
      <c r="E48" s="45" t="str">
        <f t="shared" si="10"/>
        <v>-</v>
      </c>
      <c r="F48" s="38"/>
      <c r="G48" s="10">
        <v>0</v>
      </c>
      <c r="H48" s="10">
        <v>0</v>
      </c>
      <c r="I48" s="8">
        <f t="shared" si="3"/>
        <v>0</v>
      </c>
      <c r="J48" s="38" t="str">
        <f t="shared" si="12"/>
        <v>-</v>
      </c>
      <c r="K48" s="38"/>
      <c r="L48" s="10">
        <v>0</v>
      </c>
      <c r="M48" s="10">
        <v>0</v>
      </c>
      <c r="N48" s="8">
        <f t="shared" si="5"/>
        <v>0</v>
      </c>
      <c r="O48" s="45" t="str">
        <f t="shared" si="14"/>
        <v>-</v>
      </c>
      <c r="Q48" s="10">
        <f t="shared" si="19"/>
        <v>0</v>
      </c>
      <c r="R48" s="42">
        <f t="shared" si="19"/>
        <v>0</v>
      </c>
      <c r="S48" s="8">
        <f t="shared" si="7"/>
        <v>0</v>
      </c>
      <c r="T48" s="45" t="str">
        <f t="shared" si="8"/>
        <v>-</v>
      </c>
      <c r="U48" s="38"/>
    </row>
    <row r="49" spans="1:21" s="5" customFormat="1" ht="26.25" customHeight="1" x14ac:dyDescent="0.3">
      <c r="A49" s="5" t="s">
        <v>45</v>
      </c>
      <c r="B49" s="9">
        <f>SUM(B50:B56)</f>
        <v>609</v>
      </c>
      <c r="C49" s="9">
        <f t="shared" ref="C49" si="22">SUM(C50:C56)</f>
        <v>96</v>
      </c>
      <c r="D49" s="41">
        <f t="shared" si="1"/>
        <v>705</v>
      </c>
      <c r="E49" s="45">
        <f t="shared" si="10"/>
        <v>0.13600000000000001</v>
      </c>
      <c r="F49" s="38"/>
      <c r="G49" s="9">
        <f>SUM(G50:G56)</f>
        <v>5</v>
      </c>
      <c r="H49" s="9">
        <f t="shared" ref="H49" si="23">SUM(H50:H56)</f>
        <v>6</v>
      </c>
      <c r="I49" s="41">
        <f t="shared" si="3"/>
        <v>11</v>
      </c>
      <c r="J49" s="38">
        <f t="shared" si="12"/>
        <v>0.54500000000000004</v>
      </c>
      <c r="K49" s="38"/>
      <c r="L49" s="9">
        <f>SUM(L50:L56)</f>
        <v>28</v>
      </c>
      <c r="M49" s="9">
        <f t="shared" ref="M49" si="24">SUM(M50:M56)</f>
        <v>26</v>
      </c>
      <c r="N49" s="41">
        <f t="shared" si="5"/>
        <v>54</v>
      </c>
      <c r="O49" s="45">
        <f t="shared" si="14"/>
        <v>0.48099999999999998</v>
      </c>
      <c r="Q49" s="9">
        <f t="shared" si="19"/>
        <v>642</v>
      </c>
      <c r="R49" s="6">
        <f t="shared" si="19"/>
        <v>128</v>
      </c>
      <c r="S49" s="41">
        <f t="shared" si="7"/>
        <v>770</v>
      </c>
      <c r="T49" s="45">
        <f t="shared" si="8"/>
        <v>0.16600000000000001</v>
      </c>
      <c r="U49" s="38"/>
    </row>
    <row r="50" spans="1:21" s="2" customFormat="1" ht="14.4" x14ac:dyDescent="0.3">
      <c r="A50" s="13" t="s">
        <v>16</v>
      </c>
      <c r="B50" s="10">
        <v>192</v>
      </c>
      <c r="C50" s="10">
        <v>28</v>
      </c>
      <c r="D50" s="8">
        <f t="shared" si="1"/>
        <v>220</v>
      </c>
      <c r="E50" s="45">
        <f t="shared" si="10"/>
        <v>0.127</v>
      </c>
      <c r="F50" s="38"/>
      <c r="G50" s="10">
        <v>0</v>
      </c>
      <c r="H50" s="10">
        <v>0</v>
      </c>
      <c r="I50" s="8">
        <f t="shared" si="3"/>
        <v>0</v>
      </c>
      <c r="J50" s="38" t="str">
        <f t="shared" si="12"/>
        <v>-</v>
      </c>
      <c r="K50" s="38"/>
      <c r="L50" s="10">
        <v>2</v>
      </c>
      <c r="M50" s="10">
        <v>1</v>
      </c>
      <c r="N50" s="8">
        <f t="shared" si="5"/>
        <v>3</v>
      </c>
      <c r="O50" s="45">
        <f t="shared" si="14"/>
        <v>0.33300000000000002</v>
      </c>
      <c r="Q50" s="10">
        <f t="shared" si="19"/>
        <v>194</v>
      </c>
      <c r="R50" s="6">
        <f t="shared" si="19"/>
        <v>29</v>
      </c>
      <c r="S50" s="8">
        <f t="shared" si="7"/>
        <v>223</v>
      </c>
      <c r="T50" s="45">
        <f t="shared" si="8"/>
        <v>0.13</v>
      </c>
      <c r="U50" s="38"/>
    </row>
    <row r="51" spans="1:21" s="2" customFormat="1" ht="14.25" customHeight="1" x14ac:dyDescent="0.3">
      <c r="A51" s="2" t="s">
        <v>25</v>
      </c>
      <c r="B51" s="10">
        <v>0</v>
      </c>
      <c r="C51" s="10">
        <v>0</v>
      </c>
      <c r="D51" s="8">
        <f t="shared" si="1"/>
        <v>0</v>
      </c>
      <c r="E51" s="45" t="str">
        <f t="shared" si="10"/>
        <v>-</v>
      </c>
      <c r="F51" s="38"/>
      <c r="G51" s="10">
        <v>0</v>
      </c>
      <c r="H51" s="10">
        <v>0</v>
      </c>
      <c r="I51" s="8">
        <f t="shared" si="3"/>
        <v>0</v>
      </c>
      <c r="J51" s="38" t="str">
        <f t="shared" si="12"/>
        <v>-</v>
      </c>
      <c r="K51" s="38"/>
      <c r="L51" s="10">
        <v>7</v>
      </c>
      <c r="M51" s="10">
        <v>5</v>
      </c>
      <c r="N51" s="8">
        <f t="shared" si="5"/>
        <v>12</v>
      </c>
      <c r="O51" s="45">
        <f t="shared" si="14"/>
        <v>0.41699999999999998</v>
      </c>
      <c r="Q51" s="10">
        <f t="shared" si="19"/>
        <v>7</v>
      </c>
      <c r="R51" s="42">
        <f t="shared" si="19"/>
        <v>5</v>
      </c>
      <c r="S51" s="8">
        <f t="shared" si="7"/>
        <v>12</v>
      </c>
      <c r="T51" s="45">
        <f t="shared" si="8"/>
        <v>0.41699999999999998</v>
      </c>
      <c r="U51" s="38"/>
    </row>
    <row r="52" spans="1:21" s="2" customFormat="1" ht="15.75" customHeight="1" x14ac:dyDescent="0.3">
      <c r="A52" s="2" t="s">
        <v>33</v>
      </c>
      <c r="B52" s="10">
        <v>28</v>
      </c>
      <c r="C52" s="10">
        <v>1</v>
      </c>
      <c r="D52" s="8">
        <f t="shared" si="1"/>
        <v>29</v>
      </c>
      <c r="E52" s="45">
        <f t="shared" si="10"/>
        <v>3.4000000000000002E-2</v>
      </c>
      <c r="F52" s="38"/>
      <c r="G52" s="10">
        <v>2</v>
      </c>
      <c r="H52" s="10">
        <v>4</v>
      </c>
      <c r="I52" s="8">
        <f t="shared" si="3"/>
        <v>6</v>
      </c>
      <c r="J52" s="45">
        <f t="shared" si="12"/>
        <v>0.66700000000000004</v>
      </c>
      <c r="K52" s="38"/>
      <c r="L52" s="10">
        <v>7</v>
      </c>
      <c r="M52" s="10">
        <v>8</v>
      </c>
      <c r="N52" s="8">
        <f t="shared" si="5"/>
        <v>15</v>
      </c>
      <c r="O52" s="45">
        <f t="shared" si="14"/>
        <v>0.53300000000000003</v>
      </c>
      <c r="Q52" s="10">
        <f t="shared" si="19"/>
        <v>37</v>
      </c>
      <c r="R52" s="42">
        <f t="shared" si="19"/>
        <v>13</v>
      </c>
      <c r="S52" s="8">
        <f t="shared" si="7"/>
        <v>50</v>
      </c>
      <c r="T52" s="45">
        <f t="shared" si="8"/>
        <v>0.26</v>
      </c>
      <c r="U52" s="38"/>
    </row>
    <row r="53" spans="1:21" s="2" customFormat="1" ht="14.4" x14ac:dyDescent="0.3">
      <c r="A53" s="2" t="s">
        <v>46</v>
      </c>
      <c r="B53" s="10">
        <v>0</v>
      </c>
      <c r="C53" s="10">
        <v>0</v>
      </c>
      <c r="D53" s="8">
        <f t="shared" si="1"/>
        <v>0</v>
      </c>
      <c r="E53" s="45" t="str">
        <f t="shared" si="10"/>
        <v>-</v>
      </c>
      <c r="F53" s="38"/>
      <c r="G53" s="10">
        <v>0</v>
      </c>
      <c r="H53" s="10">
        <v>0</v>
      </c>
      <c r="I53" s="8">
        <f t="shared" si="3"/>
        <v>0</v>
      </c>
      <c r="J53" s="38" t="str">
        <f t="shared" si="12"/>
        <v>-</v>
      </c>
      <c r="K53" s="38"/>
      <c r="L53" s="10">
        <v>1</v>
      </c>
      <c r="M53" s="10">
        <v>1</v>
      </c>
      <c r="N53" s="8">
        <f t="shared" si="5"/>
        <v>2</v>
      </c>
      <c r="O53" s="45">
        <f t="shared" si="14"/>
        <v>0.5</v>
      </c>
      <c r="Q53" s="10">
        <f t="shared" si="19"/>
        <v>1</v>
      </c>
      <c r="R53" s="42">
        <f t="shared" si="19"/>
        <v>1</v>
      </c>
      <c r="S53" s="8">
        <f t="shared" si="7"/>
        <v>2</v>
      </c>
      <c r="T53" s="45">
        <f t="shared" si="8"/>
        <v>0.5</v>
      </c>
      <c r="U53" s="38"/>
    </row>
    <row r="54" spans="1:21" s="2" customFormat="1" ht="14.4" x14ac:dyDescent="0.3">
      <c r="A54" s="2" t="s">
        <v>38</v>
      </c>
      <c r="B54" s="10">
        <v>0</v>
      </c>
      <c r="C54" s="10">
        <v>0</v>
      </c>
      <c r="D54" s="8">
        <f t="shared" si="1"/>
        <v>0</v>
      </c>
      <c r="E54" s="45" t="str">
        <f t="shared" si="10"/>
        <v>-</v>
      </c>
      <c r="F54" s="38"/>
      <c r="G54" s="10">
        <v>0</v>
      </c>
      <c r="H54" s="10">
        <v>0</v>
      </c>
      <c r="I54" s="8">
        <f t="shared" si="3"/>
        <v>0</v>
      </c>
      <c r="J54" s="38" t="str">
        <f t="shared" si="12"/>
        <v>-</v>
      </c>
      <c r="K54" s="38"/>
      <c r="L54" s="10">
        <v>3</v>
      </c>
      <c r="M54" s="10">
        <v>1</v>
      </c>
      <c r="N54" s="8">
        <f t="shared" si="5"/>
        <v>4</v>
      </c>
      <c r="O54" s="45">
        <f t="shared" si="14"/>
        <v>0.25</v>
      </c>
      <c r="Q54" s="10">
        <f t="shared" si="19"/>
        <v>3</v>
      </c>
      <c r="R54" s="42">
        <f t="shared" si="19"/>
        <v>1</v>
      </c>
      <c r="S54" s="8">
        <f t="shared" si="7"/>
        <v>4</v>
      </c>
      <c r="T54" s="45">
        <f t="shared" si="8"/>
        <v>0.25</v>
      </c>
      <c r="U54" s="38"/>
    </row>
    <row r="55" spans="1:21" s="2" customFormat="1" ht="14.4" x14ac:dyDescent="0.3">
      <c r="A55" s="2" t="s">
        <v>40</v>
      </c>
      <c r="B55" s="10">
        <v>7</v>
      </c>
      <c r="C55" s="10">
        <v>0</v>
      </c>
      <c r="D55" s="8">
        <f t="shared" si="1"/>
        <v>7</v>
      </c>
      <c r="E55" s="45">
        <f t="shared" si="10"/>
        <v>0</v>
      </c>
      <c r="F55" s="38"/>
      <c r="G55" s="10">
        <v>3</v>
      </c>
      <c r="H55" s="10">
        <v>2</v>
      </c>
      <c r="I55" s="8">
        <f t="shared" si="3"/>
        <v>5</v>
      </c>
      <c r="J55" s="38">
        <f t="shared" si="12"/>
        <v>0.4</v>
      </c>
      <c r="K55" s="38"/>
      <c r="L55" s="10">
        <v>8</v>
      </c>
      <c r="M55" s="10">
        <v>10</v>
      </c>
      <c r="N55" s="8">
        <f t="shared" si="5"/>
        <v>18</v>
      </c>
      <c r="O55" s="45">
        <f t="shared" si="14"/>
        <v>0.55600000000000005</v>
      </c>
      <c r="Q55" s="10">
        <f t="shared" si="19"/>
        <v>18</v>
      </c>
      <c r="R55" s="42">
        <f t="shared" si="19"/>
        <v>12</v>
      </c>
      <c r="S55" s="8">
        <f t="shared" si="7"/>
        <v>30</v>
      </c>
      <c r="T55" s="45">
        <f t="shared" si="8"/>
        <v>0.4</v>
      </c>
      <c r="U55" s="38"/>
    </row>
    <row r="56" spans="1:21" s="2" customFormat="1" ht="14.4" x14ac:dyDescent="0.3">
      <c r="A56" s="119" t="s">
        <v>15</v>
      </c>
      <c r="B56" s="10">
        <v>382</v>
      </c>
      <c r="C56" s="10">
        <v>67</v>
      </c>
      <c r="D56" s="8">
        <f t="shared" si="1"/>
        <v>449</v>
      </c>
      <c r="E56" s="45">
        <f t="shared" si="10"/>
        <v>0.14899999999999999</v>
      </c>
      <c r="F56" s="38"/>
      <c r="G56" s="10">
        <v>0</v>
      </c>
      <c r="H56" s="10">
        <v>0</v>
      </c>
      <c r="I56" s="8">
        <f t="shared" si="3"/>
        <v>0</v>
      </c>
      <c r="J56" s="38" t="str">
        <f t="shared" si="12"/>
        <v>-</v>
      </c>
      <c r="K56" s="38"/>
      <c r="L56" s="10">
        <v>0</v>
      </c>
      <c r="M56" s="10">
        <v>0</v>
      </c>
      <c r="N56" s="8">
        <f t="shared" si="5"/>
        <v>0</v>
      </c>
      <c r="O56" s="45" t="str">
        <f t="shared" si="14"/>
        <v>-</v>
      </c>
      <c r="Q56" s="10">
        <f t="shared" si="19"/>
        <v>382</v>
      </c>
      <c r="R56" s="42">
        <f t="shared" si="19"/>
        <v>67</v>
      </c>
      <c r="S56" s="8">
        <f t="shared" si="7"/>
        <v>449</v>
      </c>
      <c r="T56" s="45">
        <f t="shared" si="8"/>
        <v>0.14899999999999999</v>
      </c>
      <c r="U56" s="38"/>
    </row>
    <row r="57" spans="1:21" s="2" customFormat="1" ht="6" customHeight="1" x14ac:dyDescent="0.3">
      <c r="A57" s="12"/>
      <c r="Q57" s="6"/>
      <c r="R57" s="6"/>
      <c r="S57" s="6"/>
    </row>
    <row r="58" spans="1:21" s="2" customFormat="1" ht="13.8" x14ac:dyDescent="0.3">
      <c r="Q58" s="6"/>
      <c r="R58" s="6"/>
      <c r="S58" s="6"/>
    </row>
    <row r="59" spans="1:21" s="2" customFormat="1" ht="13.8" x14ac:dyDescent="0.3">
      <c r="R59" s="6"/>
    </row>
    <row r="60" spans="1:21" s="2" customFormat="1" ht="13.8" x14ac:dyDescent="0.3">
      <c r="A60" s="14"/>
      <c r="R60" s="6"/>
    </row>
    <row r="62" spans="1:21" ht="13.2" x14ac:dyDescent="0.25">
      <c r="A62" s="16"/>
    </row>
    <row r="63" spans="1:21" ht="9.75" customHeight="1" x14ac:dyDescent="0.25"/>
    <row r="71" spans="2:13" x14ac:dyDescent="0.25">
      <c r="B71" s="18"/>
      <c r="C71" s="19"/>
      <c r="L71" s="18"/>
      <c r="M71" s="19"/>
    </row>
    <row r="72" spans="2:13" x14ac:dyDescent="0.25">
      <c r="B72" s="18"/>
      <c r="C72" s="20"/>
      <c r="L72" s="18"/>
      <c r="M72" s="20"/>
    </row>
  </sheetData>
  <mergeCells count="5">
    <mergeCell ref="A5:A6"/>
    <mergeCell ref="B5:D5"/>
    <mergeCell ref="G5:I5"/>
    <mergeCell ref="L5:N5"/>
    <mergeCell ref="Q5:S5"/>
  </mergeCells>
  <pageMargins left="0.48" right="0.31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</sheetPr>
  <dimension ref="A1:W72"/>
  <sheetViews>
    <sheetView showGridLines="0" zoomScale="85" zoomScaleNormal="85" workbookViewId="0">
      <pane xSplit="1" ySplit="6" topLeftCell="B22" activePane="bottomRight" state="frozen"/>
      <selection activeCell="L54" sqref="L54"/>
      <selection pane="topRight" activeCell="L54" sqref="L54"/>
      <selection pane="bottomLeft" activeCell="L54" sqref="L54"/>
      <selection pane="bottomRight" activeCell="U50" sqref="U50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1.44140625" style="22" customWidth="1"/>
    <col min="4" max="4" width="8.77734375" style="1"/>
    <col min="5" max="5" width="7.77734375" style="43" bestFit="1" customWidth="1"/>
    <col min="6" max="6" width="7.77734375" style="36" customWidth="1"/>
    <col min="7" max="9" width="8.77734375" style="1"/>
    <col min="10" max="10" width="7.77734375" style="36" bestFit="1" customWidth="1"/>
    <col min="11" max="11" width="7.77734375" style="36" customWidth="1"/>
    <col min="12" max="12" width="11.44140625" style="1" customWidth="1"/>
    <col min="13" max="13" width="11.44140625" style="23" customWidth="1"/>
    <col min="14" max="14" width="8.77734375" style="1"/>
    <col min="15" max="15" width="7.77734375" style="43" bestFit="1" customWidth="1"/>
    <col min="16" max="16" width="8.77734375" style="1"/>
    <col min="17" max="17" width="9.77734375" style="1" customWidth="1"/>
    <col min="18" max="19" width="8.77734375" style="1"/>
    <col min="20" max="20" width="8.77734375" style="46"/>
    <col min="21" max="21" width="14.77734375" style="1" customWidth="1"/>
    <col min="22" max="234" width="8.77734375" style="1"/>
    <col min="235" max="235" width="0" style="1" hidden="1" customWidth="1"/>
    <col min="236" max="236" width="25.5546875" style="1" customWidth="1"/>
    <col min="237" max="239" width="11.44140625" style="1" customWidth="1"/>
    <col min="240" max="240" width="13" style="1" customWidth="1"/>
    <col min="241" max="242" width="11.44140625" style="1" customWidth="1"/>
    <col min="243" max="244" width="13.21875" style="1" customWidth="1"/>
    <col min="245" max="490" width="8.77734375" style="1"/>
    <col min="491" max="491" width="0" style="1" hidden="1" customWidth="1"/>
    <col min="492" max="492" width="25.5546875" style="1" customWidth="1"/>
    <col min="493" max="495" width="11.44140625" style="1" customWidth="1"/>
    <col min="496" max="496" width="13" style="1" customWidth="1"/>
    <col min="497" max="498" width="11.44140625" style="1" customWidth="1"/>
    <col min="499" max="500" width="13.21875" style="1" customWidth="1"/>
    <col min="501" max="746" width="8.77734375" style="1"/>
    <col min="747" max="747" width="0" style="1" hidden="1" customWidth="1"/>
    <col min="748" max="748" width="25.5546875" style="1" customWidth="1"/>
    <col min="749" max="751" width="11.44140625" style="1" customWidth="1"/>
    <col min="752" max="752" width="13" style="1" customWidth="1"/>
    <col min="753" max="754" width="11.44140625" style="1" customWidth="1"/>
    <col min="755" max="756" width="13.21875" style="1" customWidth="1"/>
    <col min="757" max="1002" width="8.77734375" style="1"/>
    <col min="1003" max="1003" width="0" style="1" hidden="1" customWidth="1"/>
    <col min="1004" max="1004" width="25.5546875" style="1" customWidth="1"/>
    <col min="1005" max="1007" width="11.44140625" style="1" customWidth="1"/>
    <col min="1008" max="1008" width="13" style="1" customWidth="1"/>
    <col min="1009" max="1010" width="11.44140625" style="1" customWidth="1"/>
    <col min="1011" max="1012" width="13.21875" style="1" customWidth="1"/>
    <col min="1013" max="1258" width="8.77734375" style="1"/>
    <col min="1259" max="1259" width="0" style="1" hidden="1" customWidth="1"/>
    <col min="1260" max="1260" width="25.5546875" style="1" customWidth="1"/>
    <col min="1261" max="1263" width="11.44140625" style="1" customWidth="1"/>
    <col min="1264" max="1264" width="13" style="1" customWidth="1"/>
    <col min="1265" max="1266" width="11.44140625" style="1" customWidth="1"/>
    <col min="1267" max="1268" width="13.21875" style="1" customWidth="1"/>
    <col min="1269" max="1514" width="8.77734375" style="1"/>
    <col min="1515" max="1515" width="0" style="1" hidden="1" customWidth="1"/>
    <col min="1516" max="1516" width="25.5546875" style="1" customWidth="1"/>
    <col min="1517" max="1519" width="11.44140625" style="1" customWidth="1"/>
    <col min="1520" max="1520" width="13" style="1" customWidth="1"/>
    <col min="1521" max="1522" width="11.44140625" style="1" customWidth="1"/>
    <col min="1523" max="1524" width="13.21875" style="1" customWidth="1"/>
    <col min="1525" max="1770" width="8.77734375" style="1"/>
    <col min="1771" max="1771" width="0" style="1" hidden="1" customWidth="1"/>
    <col min="1772" max="1772" width="25.5546875" style="1" customWidth="1"/>
    <col min="1773" max="1775" width="11.44140625" style="1" customWidth="1"/>
    <col min="1776" max="1776" width="13" style="1" customWidth="1"/>
    <col min="1777" max="1778" width="11.44140625" style="1" customWidth="1"/>
    <col min="1779" max="1780" width="13.21875" style="1" customWidth="1"/>
    <col min="1781" max="2026" width="8.77734375" style="1"/>
    <col min="2027" max="2027" width="0" style="1" hidden="1" customWidth="1"/>
    <col min="2028" max="2028" width="25.5546875" style="1" customWidth="1"/>
    <col min="2029" max="2031" width="11.44140625" style="1" customWidth="1"/>
    <col min="2032" max="2032" width="13" style="1" customWidth="1"/>
    <col min="2033" max="2034" width="11.44140625" style="1" customWidth="1"/>
    <col min="2035" max="2036" width="13.21875" style="1" customWidth="1"/>
    <col min="2037" max="2282" width="8.77734375" style="1"/>
    <col min="2283" max="2283" width="0" style="1" hidden="1" customWidth="1"/>
    <col min="2284" max="2284" width="25.5546875" style="1" customWidth="1"/>
    <col min="2285" max="2287" width="11.44140625" style="1" customWidth="1"/>
    <col min="2288" max="2288" width="13" style="1" customWidth="1"/>
    <col min="2289" max="2290" width="11.44140625" style="1" customWidth="1"/>
    <col min="2291" max="2292" width="13.21875" style="1" customWidth="1"/>
    <col min="2293" max="2538" width="8.77734375" style="1"/>
    <col min="2539" max="2539" width="0" style="1" hidden="1" customWidth="1"/>
    <col min="2540" max="2540" width="25.5546875" style="1" customWidth="1"/>
    <col min="2541" max="2543" width="11.44140625" style="1" customWidth="1"/>
    <col min="2544" max="2544" width="13" style="1" customWidth="1"/>
    <col min="2545" max="2546" width="11.44140625" style="1" customWidth="1"/>
    <col min="2547" max="2548" width="13.21875" style="1" customWidth="1"/>
    <col min="2549" max="2794" width="8.77734375" style="1"/>
    <col min="2795" max="2795" width="0" style="1" hidden="1" customWidth="1"/>
    <col min="2796" max="2796" width="25.5546875" style="1" customWidth="1"/>
    <col min="2797" max="2799" width="11.44140625" style="1" customWidth="1"/>
    <col min="2800" max="2800" width="13" style="1" customWidth="1"/>
    <col min="2801" max="2802" width="11.44140625" style="1" customWidth="1"/>
    <col min="2803" max="2804" width="13.21875" style="1" customWidth="1"/>
    <col min="2805" max="3050" width="8.77734375" style="1"/>
    <col min="3051" max="3051" width="0" style="1" hidden="1" customWidth="1"/>
    <col min="3052" max="3052" width="25.5546875" style="1" customWidth="1"/>
    <col min="3053" max="3055" width="11.44140625" style="1" customWidth="1"/>
    <col min="3056" max="3056" width="13" style="1" customWidth="1"/>
    <col min="3057" max="3058" width="11.44140625" style="1" customWidth="1"/>
    <col min="3059" max="3060" width="13.21875" style="1" customWidth="1"/>
    <col min="3061" max="3306" width="8.77734375" style="1"/>
    <col min="3307" max="3307" width="0" style="1" hidden="1" customWidth="1"/>
    <col min="3308" max="3308" width="25.5546875" style="1" customWidth="1"/>
    <col min="3309" max="3311" width="11.44140625" style="1" customWidth="1"/>
    <col min="3312" max="3312" width="13" style="1" customWidth="1"/>
    <col min="3313" max="3314" width="11.44140625" style="1" customWidth="1"/>
    <col min="3315" max="3316" width="13.21875" style="1" customWidth="1"/>
    <col min="3317" max="3562" width="8.77734375" style="1"/>
    <col min="3563" max="3563" width="0" style="1" hidden="1" customWidth="1"/>
    <col min="3564" max="3564" width="25.5546875" style="1" customWidth="1"/>
    <col min="3565" max="3567" width="11.44140625" style="1" customWidth="1"/>
    <col min="3568" max="3568" width="13" style="1" customWidth="1"/>
    <col min="3569" max="3570" width="11.44140625" style="1" customWidth="1"/>
    <col min="3571" max="3572" width="13.21875" style="1" customWidth="1"/>
    <col min="3573" max="3818" width="8.77734375" style="1"/>
    <col min="3819" max="3819" width="0" style="1" hidden="1" customWidth="1"/>
    <col min="3820" max="3820" width="25.5546875" style="1" customWidth="1"/>
    <col min="3821" max="3823" width="11.44140625" style="1" customWidth="1"/>
    <col min="3824" max="3824" width="13" style="1" customWidth="1"/>
    <col min="3825" max="3826" width="11.44140625" style="1" customWidth="1"/>
    <col min="3827" max="3828" width="13.21875" style="1" customWidth="1"/>
    <col min="3829" max="4074" width="8.77734375" style="1"/>
    <col min="4075" max="4075" width="0" style="1" hidden="1" customWidth="1"/>
    <col min="4076" max="4076" width="25.5546875" style="1" customWidth="1"/>
    <col min="4077" max="4079" width="11.44140625" style="1" customWidth="1"/>
    <col min="4080" max="4080" width="13" style="1" customWidth="1"/>
    <col min="4081" max="4082" width="11.44140625" style="1" customWidth="1"/>
    <col min="4083" max="4084" width="13.21875" style="1" customWidth="1"/>
    <col min="4085" max="4330" width="8.77734375" style="1"/>
    <col min="4331" max="4331" width="0" style="1" hidden="1" customWidth="1"/>
    <col min="4332" max="4332" width="25.5546875" style="1" customWidth="1"/>
    <col min="4333" max="4335" width="11.44140625" style="1" customWidth="1"/>
    <col min="4336" max="4336" width="13" style="1" customWidth="1"/>
    <col min="4337" max="4338" width="11.44140625" style="1" customWidth="1"/>
    <col min="4339" max="4340" width="13.21875" style="1" customWidth="1"/>
    <col min="4341" max="4586" width="8.77734375" style="1"/>
    <col min="4587" max="4587" width="0" style="1" hidden="1" customWidth="1"/>
    <col min="4588" max="4588" width="25.5546875" style="1" customWidth="1"/>
    <col min="4589" max="4591" width="11.44140625" style="1" customWidth="1"/>
    <col min="4592" max="4592" width="13" style="1" customWidth="1"/>
    <col min="4593" max="4594" width="11.44140625" style="1" customWidth="1"/>
    <col min="4595" max="4596" width="13.21875" style="1" customWidth="1"/>
    <col min="4597" max="4842" width="8.77734375" style="1"/>
    <col min="4843" max="4843" width="0" style="1" hidden="1" customWidth="1"/>
    <col min="4844" max="4844" width="25.5546875" style="1" customWidth="1"/>
    <col min="4845" max="4847" width="11.44140625" style="1" customWidth="1"/>
    <col min="4848" max="4848" width="13" style="1" customWidth="1"/>
    <col min="4849" max="4850" width="11.44140625" style="1" customWidth="1"/>
    <col min="4851" max="4852" width="13.21875" style="1" customWidth="1"/>
    <col min="4853" max="5098" width="8.77734375" style="1"/>
    <col min="5099" max="5099" width="0" style="1" hidden="1" customWidth="1"/>
    <col min="5100" max="5100" width="25.5546875" style="1" customWidth="1"/>
    <col min="5101" max="5103" width="11.44140625" style="1" customWidth="1"/>
    <col min="5104" max="5104" width="13" style="1" customWidth="1"/>
    <col min="5105" max="5106" width="11.44140625" style="1" customWidth="1"/>
    <col min="5107" max="5108" width="13.21875" style="1" customWidth="1"/>
    <col min="5109" max="5354" width="8.77734375" style="1"/>
    <col min="5355" max="5355" width="0" style="1" hidden="1" customWidth="1"/>
    <col min="5356" max="5356" width="25.5546875" style="1" customWidth="1"/>
    <col min="5357" max="5359" width="11.44140625" style="1" customWidth="1"/>
    <col min="5360" max="5360" width="13" style="1" customWidth="1"/>
    <col min="5361" max="5362" width="11.44140625" style="1" customWidth="1"/>
    <col min="5363" max="5364" width="13.21875" style="1" customWidth="1"/>
    <col min="5365" max="5610" width="8.77734375" style="1"/>
    <col min="5611" max="5611" width="0" style="1" hidden="1" customWidth="1"/>
    <col min="5612" max="5612" width="25.5546875" style="1" customWidth="1"/>
    <col min="5613" max="5615" width="11.44140625" style="1" customWidth="1"/>
    <col min="5616" max="5616" width="13" style="1" customWidth="1"/>
    <col min="5617" max="5618" width="11.44140625" style="1" customWidth="1"/>
    <col min="5619" max="5620" width="13.21875" style="1" customWidth="1"/>
    <col min="5621" max="5866" width="8.77734375" style="1"/>
    <col min="5867" max="5867" width="0" style="1" hidden="1" customWidth="1"/>
    <col min="5868" max="5868" width="25.5546875" style="1" customWidth="1"/>
    <col min="5869" max="5871" width="11.44140625" style="1" customWidth="1"/>
    <col min="5872" max="5872" width="13" style="1" customWidth="1"/>
    <col min="5873" max="5874" width="11.44140625" style="1" customWidth="1"/>
    <col min="5875" max="5876" width="13.21875" style="1" customWidth="1"/>
    <col min="5877" max="6122" width="8.77734375" style="1"/>
    <col min="6123" max="6123" width="0" style="1" hidden="1" customWidth="1"/>
    <col min="6124" max="6124" width="25.5546875" style="1" customWidth="1"/>
    <col min="6125" max="6127" width="11.44140625" style="1" customWidth="1"/>
    <col min="6128" max="6128" width="13" style="1" customWidth="1"/>
    <col min="6129" max="6130" width="11.44140625" style="1" customWidth="1"/>
    <col min="6131" max="6132" width="13.21875" style="1" customWidth="1"/>
    <col min="6133" max="6378" width="8.77734375" style="1"/>
    <col min="6379" max="6379" width="0" style="1" hidden="1" customWidth="1"/>
    <col min="6380" max="6380" width="25.5546875" style="1" customWidth="1"/>
    <col min="6381" max="6383" width="11.44140625" style="1" customWidth="1"/>
    <col min="6384" max="6384" width="13" style="1" customWidth="1"/>
    <col min="6385" max="6386" width="11.44140625" style="1" customWidth="1"/>
    <col min="6387" max="6388" width="13.21875" style="1" customWidth="1"/>
    <col min="6389" max="6634" width="8.77734375" style="1"/>
    <col min="6635" max="6635" width="0" style="1" hidden="1" customWidth="1"/>
    <col min="6636" max="6636" width="25.5546875" style="1" customWidth="1"/>
    <col min="6637" max="6639" width="11.44140625" style="1" customWidth="1"/>
    <col min="6640" max="6640" width="13" style="1" customWidth="1"/>
    <col min="6641" max="6642" width="11.44140625" style="1" customWidth="1"/>
    <col min="6643" max="6644" width="13.21875" style="1" customWidth="1"/>
    <col min="6645" max="6890" width="8.77734375" style="1"/>
    <col min="6891" max="6891" width="0" style="1" hidden="1" customWidth="1"/>
    <col min="6892" max="6892" width="25.5546875" style="1" customWidth="1"/>
    <col min="6893" max="6895" width="11.44140625" style="1" customWidth="1"/>
    <col min="6896" max="6896" width="13" style="1" customWidth="1"/>
    <col min="6897" max="6898" width="11.44140625" style="1" customWidth="1"/>
    <col min="6899" max="6900" width="13.21875" style="1" customWidth="1"/>
    <col min="6901" max="7146" width="8.77734375" style="1"/>
    <col min="7147" max="7147" width="0" style="1" hidden="1" customWidth="1"/>
    <col min="7148" max="7148" width="25.5546875" style="1" customWidth="1"/>
    <col min="7149" max="7151" width="11.44140625" style="1" customWidth="1"/>
    <col min="7152" max="7152" width="13" style="1" customWidth="1"/>
    <col min="7153" max="7154" width="11.44140625" style="1" customWidth="1"/>
    <col min="7155" max="7156" width="13.21875" style="1" customWidth="1"/>
    <col min="7157" max="7402" width="8.77734375" style="1"/>
    <col min="7403" max="7403" width="0" style="1" hidden="1" customWidth="1"/>
    <col min="7404" max="7404" width="25.5546875" style="1" customWidth="1"/>
    <col min="7405" max="7407" width="11.44140625" style="1" customWidth="1"/>
    <col min="7408" max="7408" width="13" style="1" customWidth="1"/>
    <col min="7409" max="7410" width="11.44140625" style="1" customWidth="1"/>
    <col min="7411" max="7412" width="13.21875" style="1" customWidth="1"/>
    <col min="7413" max="7658" width="8.77734375" style="1"/>
    <col min="7659" max="7659" width="0" style="1" hidden="1" customWidth="1"/>
    <col min="7660" max="7660" width="25.5546875" style="1" customWidth="1"/>
    <col min="7661" max="7663" width="11.44140625" style="1" customWidth="1"/>
    <col min="7664" max="7664" width="13" style="1" customWidth="1"/>
    <col min="7665" max="7666" width="11.44140625" style="1" customWidth="1"/>
    <col min="7667" max="7668" width="13.21875" style="1" customWidth="1"/>
    <col min="7669" max="7914" width="8.77734375" style="1"/>
    <col min="7915" max="7915" width="0" style="1" hidden="1" customWidth="1"/>
    <col min="7916" max="7916" width="25.5546875" style="1" customWidth="1"/>
    <col min="7917" max="7919" width="11.44140625" style="1" customWidth="1"/>
    <col min="7920" max="7920" width="13" style="1" customWidth="1"/>
    <col min="7921" max="7922" width="11.44140625" style="1" customWidth="1"/>
    <col min="7923" max="7924" width="13.21875" style="1" customWidth="1"/>
    <col min="7925" max="8170" width="8.77734375" style="1"/>
    <col min="8171" max="8171" width="0" style="1" hidden="1" customWidth="1"/>
    <col min="8172" max="8172" width="25.5546875" style="1" customWidth="1"/>
    <col min="8173" max="8175" width="11.44140625" style="1" customWidth="1"/>
    <col min="8176" max="8176" width="13" style="1" customWidth="1"/>
    <col min="8177" max="8178" width="11.44140625" style="1" customWidth="1"/>
    <col min="8179" max="8180" width="13.21875" style="1" customWidth="1"/>
    <col min="8181" max="8426" width="8.77734375" style="1"/>
    <col min="8427" max="8427" width="0" style="1" hidden="1" customWidth="1"/>
    <col min="8428" max="8428" width="25.5546875" style="1" customWidth="1"/>
    <col min="8429" max="8431" width="11.44140625" style="1" customWidth="1"/>
    <col min="8432" max="8432" width="13" style="1" customWidth="1"/>
    <col min="8433" max="8434" width="11.44140625" style="1" customWidth="1"/>
    <col min="8435" max="8436" width="13.21875" style="1" customWidth="1"/>
    <col min="8437" max="8682" width="8.77734375" style="1"/>
    <col min="8683" max="8683" width="0" style="1" hidden="1" customWidth="1"/>
    <col min="8684" max="8684" width="25.5546875" style="1" customWidth="1"/>
    <col min="8685" max="8687" width="11.44140625" style="1" customWidth="1"/>
    <col min="8688" max="8688" width="13" style="1" customWidth="1"/>
    <col min="8689" max="8690" width="11.44140625" style="1" customWidth="1"/>
    <col min="8691" max="8692" width="13.21875" style="1" customWidth="1"/>
    <col min="8693" max="8938" width="8.77734375" style="1"/>
    <col min="8939" max="8939" width="0" style="1" hidden="1" customWidth="1"/>
    <col min="8940" max="8940" width="25.5546875" style="1" customWidth="1"/>
    <col min="8941" max="8943" width="11.44140625" style="1" customWidth="1"/>
    <col min="8944" max="8944" width="13" style="1" customWidth="1"/>
    <col min="8945" max="8946" width="11.44140625" style="1" customWidth="1"/>
    <col min="8947" max="8948" width="13.21875" style="1" customWidth="1"/>
    <col min="8949" max="9194" width="8.77734375" style="1"/>
    <col min="9195" max="9195" width="0" style="1" hidden="1" customWidth="1"/>
    <col min="9196" max="9196" width="25.5546875" style="1" customWidth="1"/>
    <col min="9197" max="9199" width="11.44140625" style="1" customWidth="1"/>
    <col min="9200" max="9200" width="13" style="1" customWidth="1"/>
    <col min="9201" max="9202" width="11.44140625" style="1" customWidth="1"/>
    <col min="9203" max="9204" width="13.21875" style="1" customWidth="1"/>
    <col min="9205" max="9450" width="8.77734375" style="1"/>
    <col min="9451" max="9451" width="0" style="1" hidden="1" customWidth="1"/>
    <col min="9452" max="9452" width="25.5546875" style="1" customWidth="1"/>
    <col min="9453" max="9455" width="11.44140625" style="1" customWidth="1"/>
    <col min="9456" max="9456" width="13" style="1" customWidth="1"/>
    <col min="9457" max="9458" width="11.44140625" style="1" customWidth="1"/>
    <col min="9459" max="9460" width="13.21875" style="1" customWidth="1"/>
    <col min="9461" max="9706" width="8.77734375" style="1"/>
    <col min="9707" max="9707" width="0" style="1" hidden="1" customWidth="1"/>
    <col min="9708" max="9708" width="25.5546875" style="1" customWidth="1"/>
    <col min="9709" max="9711" width="11.44140625" style="1" customWidth="1"/>
    <col min="9712" max="9712" width="13" style="1" customWidth="1"/>
    <col min="9713" max="9714" width="11.44140625" style="1" customWidth="1"/>
    <col min="9715" max="9716" width="13.21875" style="1" customWidth="1"/>
    <col min="9717" max="9962" width="8.77734375" style="1"/>
    <col min="9963" max="9963" width="0" style="1" hidden="1" customWidth="1"/>
    <col min="9964" max="9964" width="25.5546875" style="1" customWidth="1"/>
    <col min="9965" max="9967" width="11.44140625" style="1" customWidth="1"/>
    <col min="9968" max="9968" width="13" style="1" customWidth="1"/>
    <col min="9969" max="9970" width="11.44140625" style="1" customWidth="1"/>
    <col min="9971" max="9972" width="13.21875" style="1" customWidth="1"/>
    <col min="9973" max="10218" width="8.77734375" style="1"/>
    <col min="10219" max="10219" width="0" style="1" hidden="1" customWidth="1"/>
    <col min="10220" max="10220" width="25.5546875" style="1" customWidth="1"/>
    <col min="10221" max="10223" width="11.44140625" style="1" customWidth="1"/>
    <col min="10224" max="10224" width="13" style="1" customWidth="1"/>
    <col min="10225" max="10226" width="11.44140625" style="1" customWidth="1"/>
    <col min="10227" max="10228" width="13.21875" style="1" customWidth="1"/>
    <col min="10229" max="10474" width="8.77734375" style="1"/>
    <col min="10475" max="10475" width="0" style="1" hidden="1" customWidth="1"/>
    <col min="10476" max="10476" width="25.5546875" style="1" customWidth="1"/>
    <col min="10477" max="10479" width="11.44140625" style="1" customWidth="1"/>
    <col min="10480" max="10480" width="13" style="1" customWidth="1"/>
    <col min="10481" max="10482" width="11.44140625" style="1" customWidth="1"/>
    <col min="10483" max="10484" width="13.21875" style="1" customWidth="1"/>
    <col min="10485" max="10730" width="8.77734375" style="1"/>
    <col min="10731" max="10731" width="0" style="1" hidden="1" customWidth="1"/>
    <col min="10732" max="10732" width="25.5546875" style="1" customWidth="1"/>
    <col min="10733" max="10735" width="11.44140625" style="1" customWidth="1"/>
    <col min="10736" max="10736" width="13" style="1" customWidth="1"/>
    <col min="10737" max="10738" width="11.44140625" style="1" customWidth="1"/>
    <col min="10739" max="10740" width="13.21875" style="1" customWidth="1"/>
    <col min="10741" max="10986" width="8.77734375" style="1"/>
    <col min="10987" max="10987" width="0" style="1" hidden="1" customWidth="1"/>
    <col min="10988" max="10988" width="25.5546875" style="1" customWidth="1"/>
    <col min="10989" max="10991" width="11.44140625" style="1" customWidth="1"/>
    <col min="10992" max="10992" width="13" style="1" customWidth="1"/>
    <col min="10993" max="10994" width="11.44140625" style="1" customWidth="1"/>
    <col min="10995" max="10996" width="13.21875" style="1" customWidth="1"/>
    <col min="10997" max="11242" width="8.77734375" style="1"/>
    <col min="11243" max="11243" width="0" style="1" hidden="1" customWidth="1"/>
    <col min="11244" max="11244" width="25.5546875" style="1" customWidth="1"/>
    <col min="11245" max="11247" width="11.44140625" style="1" customWidth="1"/>
    <col min="11248" max="11248" width="13" style="1" customWidth="1"/>
    <col min="11249" max="11250" width="11.44140625" style="1" customWidth="1"/>
    <col min="11251" max="11252" width="13.21875" style="1" customWidth="1"/>
    <col min="11253" max="11498" width="8.77734375" style="1"/>
    <col min="11499" max="11499" width="0" style="1" hidden="1" customWidth="1"/>
    <col min="11500" max="11500" width="25.5546875" style="1" customWidth="1"/>
    <col min="11501" max="11503" width="11.44140625" style="1" customWidth="1"/>
    <col min="11504" max="11504" width="13" style="1" customWidth="1"/>
    <col min="11505" max="11506" width="11.44140625" style="1" customWidth="1"/>
    <col min="11507" max="11508" width="13.21875" style="1" customWidth="1"/>
    <col min="11509" max="11754" width="8.77734375" style="1"/>
    <col min="11755" max="11755" width="0" style="1" hidden="1" customWidth="1"/>
    <col min="11756" max="11756" width="25.5546875" style="1" customWidth="1"/>
    <col min="11757" max="11759" width="11.44140625" style="1" customWidth="1"/>
    <col min="11760" max="11760" width="13" style="1" customWidth="1"/>
    <col min="11761" max="11762" width="11.44140625" style="1" customWidth="1"/>
    <col min="11763" max="11764" width="13.21875" style="1" customWidth="1"/>
    <col min="11765" max="12010" width="8.77734375" style="1"/>
    <col min="12011" max="12011" width="0" style="1" hidden="1" customWidth="1"/>
    <col min="12012" max="12012" width="25.5546875" style="1" customWidth="1"/>
    <col min="12013" max="12015" width="11.44140625" style="1" customWidth="1"/>
    <col min="12016" max="12016" width="13" style="1" customWidth="1"/>
    <col min="12017" max="12018" width="11.44140625" style="1" customWidth="1"/>
    <col min="12019" max="12020" width="13.21875" style="1" customWidth="1"/>
    <col min="12021" max="12266" width="8.77734375" style="1"/>
    <col min="12267" max="12267" width="0" style="1" hidden="1" customWidth="1"/>
    <col min="12268" max="12268" width="25.5546875" style="1" customWidth="1"/>
    <col min="12269" max="12271" width="11.44140625" style="1" customWidth="1"/>
    <col min="12272" max="12272" width="13" style="1" customWidth="1"/>
    <col min="12273" max="12274" width="11.44140625" style="1" customWidth="1"/>
    <col min="12275" max="12276" width="13.21875" style="1" customWidth="1"/>
    <col min="12277" max="12522" width="8.77734375" style="1"/>
    <col min="12523" max="12523" width="0" style="1" hidden="1" customWidth="1"/>
    <col min="12524" max="12524" width="25.5546875" style="1" customWidth="1"/>
    <col min="12525" max="12527" width="11.44140625" style="1" customWidth="1"/>
    <col min="12528" max="12528" width="13" style="1" customWidth="1"/>
    <col min="12529" max="12530" width="11.44140625" style="1" customWidth="1"/>
    <col min="12531" max="12532" width="13.21875" style="1" customWidth="1"/>
    <col min="12533" max="12778" width="8.77734375" style="1"/>
    <col min="12779" max="12779" width="0" style="1" hidden="1" customWidth="1"/>
    <col min="12780" max="12780" width="25.5546875" style="1" customWidth="1"/>
    <col min="12781" max="12783" width="11.44140625" style="1" customWidth="1"/>
    <col min="12784" max="12784" width="13" style="1" customWidth="1"/>
    <col min="12785" max="12786" width="11.44140625" style="1" customWidth="1"/>
    <col min="12787" max="12788" width="13.21875" style="1" customWidth="1"/>
    <col min="12789" max="13034" width="8.77734375" style="1"/>
    <col min="13035" max="13035" width="0" style="1" hidden="1" customWidth="1"/>
    <col min="13036" max="13036" width="25.5546875" style="1" customWidth="1"/>
    <col min="13037" max="13039" width="11.44140625" style="1" customWidth="1"/>
    <col min="13040" max="13040" width="13" style="1" customWidth="1"/>
    <col min="13041" max="13042" width="11.44140625" style="1" customWidth="1"/>
    <col min="13043" max="13044" width="13.21875" style="1" customWidth="1"/>
    <col min="13045" max="13290" width="8.77734375" style="1"/>
    <col min="13291" max="13291" width="0" style="1" hidden="1" customWidth="1"/>
    <col min="13292" max="13292" width="25.5546875" style="1" customWidth="1"/>
    <col min="13293" max="13295" width="11.44140625" style="1" customWidth="1"/>
    <col min="13296" max="13296" width="13" style="1" customWidth="1"/>
    <col min="13297" max="13298" width="11.44140625" style="1" customWidth="1"/>
    <col min="13299" max="13300" width="13.21875" style="1" customWidth="1"/>
    <col min="13301" max="13546" width="8.77734375" style="1"/>
    <col min="13547" max="13547" width="0" style="1" hidden="1" customWidth="1"/>
    <col min="13548" max="13548" width="25.5546875" style="1" customWidth="1"/>
    <col min="13549" max="13551" width="11.44140625" style="1" customWidth="1"/>
    <col min="13552" max="13552" width="13" style="1" customWidth="1"/>
    <col min="13553" max="13554" width="11.44140625" style="1" customWidth="1"/>
    <col min="13555" max="13556" width="13.21875" style="1" customWidth="1"/>
    <col min="13557" max="13802" width="8.77734375" style="1"/>
    <col min="13803" max="13803" width="0" style="1" hidden="1" customWidth="1"/>
    <col min="13804" max="13804" width="25.5546875" style="1" customWidth="1"/>
    <col min="13805" max="13807" width="11.44140625" style="1" customWidth="1"/>
    <col min="13808" max="13808" width="13" style="1" customWidth="1"/>
    <col min="13809" max="13810" width="11.44140625" style="1" customWidth="1"/>
    <col min="13811" max="13812" width="13.21875" style="1" customWidth="1"/>
    <col min="13813" max="14058" width="8.77734375" style="1"/>
    <col min="14059" max="14059" width="0" style="1" hidden="1" customWidth="1"/>
    <col min="14060" max="14060" width="25.5546875" style="1" customWidth="1"/>
    <col min="14061" max="14063" width="11.44140625" style="1" customWidth="1"/>
    <col min="14064" max="14064" width="13" style="1" customWidth="1"/>
    <col min="14065" max="14066" width="11.44140625" style="1" customWidth="1"/>
    <col min="14067" max="14068" width="13.21875" style="1" customWidth="1"/>
    <col min="14069" max="14314" width="8.77734375" style="1"/>
    <col min="14315" max="14315" width="0" style="1" hidden="1" customWidth="1"/>
    <col min="14316" max="14316" width="25.5546875" style="1" customWidth="1"/>
    <col min="14317" max="14319" width="11.44140625" style="1" customWidth="1"/>
    <col min="14320" max="14320" width="13" style="1" customWidth="1"/>
    <col min="14321" max="14322" width="11.44140625" style="1" customWidth="1"/>
    <col min="14323" max="14324" width="13.21875" style="1" customWidth="1"/>
    <col min="14325" max="14570" width="8.77734375" style="1"/>
    <col min="14571" max="14571" width="0" style="1" hidden="1" customWidth="1"/>
    <col min="14572" max="14572" width="25.5546875" style="1" customWidth="1"/>
    <col min="14573" max="14575" width="11.44140625" style="1" customWidth="1"/>
    <col min="14576" max="14576" width="13" style="1" customWidth="1"/>
    <col min="14577" max="14578" width="11.44140625" style="1" customWidth="1"/>
    <col min="14579" max="14580" width="13.21875" style="1" customWidth="1"/>
    <col min="14581" max="14826" width="8.77734375" style="1"/>
    <col min="14827" max="14827" width="0" style="1" hidden="1" customWidth="1"/>
    <col min="14828" max="14828" width="25.5546875" style="1" customWidth="1"/>
    <col min="14829" max="14831" width="11.44140625" style="1" customWidth="1"/>
    <col min="14832" max="14832" width="13" style="1" customWidth="1"/>
    <col min="14833" max="14834" width="11.44140625" style="1" customWidth="1"/>
    <col min="14835" max="14836" width="13.21875" style="1" customWidth="1"/>
    <col min="14837" max="15082" width="8.77734375" style="1"/>
    <col min="15083" max="15083" width="0" style="1" hidden="1" customWidth="1"/>
    <col min="15084" max="15084" width="25.5546875" style="1" customWidth="1"/>
    <col min="15085" max="15087" width="11.44140625" style="1" customWidth="1"/>
    <col min="15088" max="15088" width="13" style="1" customWidth="1"/>
    <col min="15089" max="15090" width="11.44140625" style="1" customWidth="1"/>
    <col min="15091" max="15092" width="13.21875" style="1" customWidth="1"/>
    <col min="15093" max="15338" width="8.77734375" style="1"/>
    <col min="15339" max="15339" width="0" style="1" hidden="1" customWidth="1"/>
    <col min="15340" max="15340" width="25.5546875" style="1" customWidth="1"/>
    <col min="15341" max="15343" width="11.44140625" style="1" customWidth="1"/>
    <col min="15344" max="15344" width="13" style="1" customWidth="1"/>
    <col min="15345" max="15346" width="11.44140625" style="1" customWidth="1"/>
    <col min="15347" max="15348" width="13.21875" style="1" customWidth="1"/>
    <col min="15349" max="15594" width="8.77734375" style="1"/>
    <col min="15595" max="15595" width="0" style="1" hidden="1" customWidth="1"/>
    <col min="15596" max="15596" width="25.5546875" style="1" customWidth="1"/>
    <col min="15597" max="15599" width="11.44140625" style="1" customWidth="1"/>
    <col min="15600" max="15600" width="13" style="1" customWidth="1"/>
    <col min="15601" max="15602" width="11.44140625" style="1" customWidth="1"/>
    <col min="15603" max="15604" width="13.21875" style="1" customWidth="1"/>
    <col min="15605" max="15850" width="8.77734375" style="1"/>
    <col min="15851" max="15851" width="0" style="1" hidden="1" customWidth="1"/>
    <col min="15852" max="15852" width="25.5546875" style="1" customWidth="1"/>
    <col min="15853" max="15855" width="11.44140625" style="1" customWidth="1"/>
    <col min="15856" max="15856" width="13" style="1" customWidth="1"/>
    <col min="15857" max="15858" width="11.44140625" style="1" customWidth="1"/>
    <col min="15859" max="15860" width="13.21875" style="1" customWidth="1"/>
    <col min="15861" max="16106" width="8.77734375" style="1"/>
    <col min="16107" max="16107" width="0" style="1" hidden="1" customWidth="1"/>
    <col min="16108" max="16108" width="25.5546875" style="1" customWidth="1"/>
    <col min="16109" max="16111" width="11.44140625" style="1" customWidth="1"/>
    <col min="16112" max="16112" width="13" style="1" customWidth="1"/>
    <col min="16113" max="16114" width="11.44140625" style="1" customWidth="1"/>
    <col min="16115" max="16116" width="13.21875" style="1" customWidth="1"/>
    <col min="16117" max="16358" width="8.77734375" style="1"/>
    <col min="16359" max="16384" width="8.77734375" style="1" customWidth="1"/>
  </cols>
  <sheetData>
    <row r="1" spans="1:22" ht="13.8" thickBot="1" x14ac:dyDescent="0.3">
      <c r="A1" s="24"/>
      <c r="B1" s="25"/>
      <c r="C1" s="25"/>
      <c r="D1" s="27"/>
      <c r="L1" s="25"/>
      <c r="M1" s="25"/>
      <c r="N1" s="27"/>
    </row>
    <row r="2" spans="1:22" ht="13.2" x14ac:dyDescent="0.25">
      <c r="A2" s="31"/>
      <c r="B2" s="32"/>
      <c r="C2" s="32"/>
      <c r="D2" s="33"/>
      <c r="E2" s="44"/>
      <c r="F2" s="37"/>
      <c r="J2" s="37"/>
      <c r="K2" s="37"/>
      <c r="L2" s="34"/>
      <c r="M2" s="32"/>
      <c r="N2" s="27"/>
      <c r="O2" s="44"/>
    </row>
    <row r="3" spans="1:22" ht="13.2" x14ac:dyDescent="0.25">
      <c r="A3" s="31"/>
      <c r="B3" s="32"/>
      <c r="C3" s="32"/>
      <c r="D3" s="33"/>
      <c r="E3" s="44"/>
      <c r="F3" s="37"/>
      <c r="J3" s="37"/>
      <c r="K3" s="37"/>
      <c r="L3" s="34"/>
      <c r="M3" s="32"/>
      <c r="N3" s="27"/>
      <c r="O3" s="44"/>
    </row>
    <row r="4" spans="1:22" ht="13.2" x14ac:dyDescent="0.25">
      <c r="A4" s="121">
        <f>FIRE1123a!A3</f>
        <v>2020</v>
      </c>
      <c r="B4" s="32"/>
      <c r="C4" s="32"/>
      <c r="D4" s="33"/>
      <c r="E4" s="44"/>
      <c r="F4" s="37"/>
      <c r="J4" s="37"/>
      <c r="K4" s="37"/>
      <c r="L4" s="34"/>
      <c r="M4" s="32"/>
      <c r="N4" s="27"/>
      <c r="O4" s="44"/>
    </row>
    <row r="5" spans="1:22" s="2" customFormat="1" ht="13.8" thickBot="1" x14ac:dyDescent="0.35">
      <c r="A5" s="164"/>
      <c r="B5" s="166" t="s">
        <v>54</v>
      </c>
      <c r="C5" s="167"/>
      <c r="D5" s="167"/>
      <c r="G5" s="166" t="s">
        <v>56</v>
      </c>
      <c r="H5" s="167"/>
      <c r="I5" s="167"/>
      <c r="L5" s="166" t="s">
        <v>55</v>
      </c>
      <c r="M5" s="167"/>
      <c r="N5" s="167"/>
      <c r="Q5" s="166" t="s">
        <v>62</v>
      </c>
      <c r="R5" s="167"/>
      <c r="S5" s="167"/>
    </row>
    <row r="6" spans="1:22" s="2" customFormat="1" ht="13.8" thickBot="1" x14ac:dyDescent="0.35">
      <c r="A6" s="165"/>
      <c r="B6" s="28" t="s">
        <v>66</v>
      </c>
      <c r="C6" s="29" t="s">
        <v>67</v>
      </c>
      <c r="D6" s="35" t="s">
        <v>53</v>
      </c>
      <c r="E6" s="2" t="s">
        <v>68</v>
      </c>
      <c r="G6" s="28" t="s">
        <v>64</v>
      </c>
      <c r="H6" s="29" t="s">
        <v>65</v>
      </c>
      <c r="I6" s="30" t="s">
        <v>53</v>
      </c>
      <c r="J6" s="2" t="s">
        <v>68</v>
      </c>
      <c r="L6" s="28" t="s">
        <v>64</v>
      </c>
      <c r="M6" s="29" t="s">
        <v>65</v>
      </c>
      <c r="N6" s="30" t="s">
        <v>53</v>
      </c>
      <c r="O6" s="2" t="s">
        <v>68</v>
      </c>
      <c r="Q6" s="28" t="s">
        <v>64</v>
      </c>
      <c r="R6" s="29" t="s">
        <v>65</v>
      </c>
      <c r="S6" s="30" t="s">
        <v>53</v>
      </c>
      <c r="T6" s="2" t="s">
        <v>68</v>
      </c>
    </row>
    <row r="7" spans="1:22" s="2" customFormat="1" ht="24" hidden="1" customHeight="1" x14ac:dyDescent="0.3">
      <c r="B7" s="3" t="s">
        <v>49</v>
      </c>
      <c r="C7" s="3" t="s">
        <v>49</v>
      </c>
      <c r="G7" s="3" t="s">
        <v>49</v>
      </c>
      <c r="H7" s="3" t="s">
        <v>49</v>
      </c>
      <c r="L7" s="3" t="s">
        <v>49</v>
      </c>
      <c r="M7" s="3" t="s">
        <v>49</v>
      </c>
      <c r="Q7" s="3" t="s">
        <v>49</v>
      </c>
      <c r="R7" s="3" t="s">
        <v>50</v>
      </c>
    </row>
    <row r="8" spans="1:22" s="2" customFormat="1" ht="24" hidden="1" customHeight="1" x14ac:dyDescent="0.3">
      <c r="B8" s="3" t="s">
        <v>47</v>
      </c>
      <c r="C8" s="4" t="s">
        <v>48</v>
      </c>
      <c r="G8" s="3" t="s">
        <v>47</v>
      </c>
      <c r="H8" s="4" t="s">
        <v>48</v>
      </c>
      <c r="L8" s="3" t="s">
        <v>47</v>
      </c>
      <c r="M8" s="4" t="s">
        <v>48</v>
      </c>
      <c r="Q8" s="3" t="s">
        <v>47</v>
      </c>
      <c r="R8" s="4" t="s">
        <v>48</v>
      </c>
    </row>
    <row r="9" spans="1:22" s="2" customFormat="1" ht="25.5" customHeight="1" x14ac:dyDescent="0.3">
      <c r="A9" s="5" t="s">
        <v>0</v>
      </c>
      <c r="B9" s="6">
        <f t="shared" ref="B9:C9" ca="1" si="0">B10+B49</f>
        <v>860</v>
      </c>
      <c r="C9" s="6">
        <f t="shared" ca="1" si="0"/>
        <v>138</v>
      </c>
      <c r="D9" s="8">
        <f ca="1">SUM(B9:C9)</f>
        <v>998</v>
      </c>
      <c r="E9" s="45">
        <f ca="1">IF(D9=0,"-",ROUND((C9)/(D9),3))</f>
        <v>0.13800000000000001</v>
      </c>
      <c r="F9" s="38"/>
      <c r="G9" s="6">
        <f t="shared" ref="G9:H9" ca="1" si="1">G10+G49</f>
        <v>10</v>
      </c>
      <c r="H9" s="6">
        <f t="shared" ca="1" si="1"/>
        <v>17</v>
      </c>
      <c r="I9" s="8">
        <f t="shared" ref="I9:I56" ca="1" si="2">SUM(G9:H9)</f>
        <v>27</v>
      </c>
      <c r="J9" s="38">
        <f ca="1">IF(I9=0,"-",ROUND((H9)/(I9),3))</f>
        <v>0.63</v>
      </c>
      <c r="K9" s="38"/>
      <c r="L9" s="6">
        <f t="shared" ref="L9:M9" ca="1" si="3">L10+L49</f>
        <v>76</v>
      </c>
      <c r="M9" s="6">
        <f t="shared" ca="1" si="3"/>
        <v>98</v>
      </c>
      <c r="N9" s="8">
        <f t="shared" ref="N9:N56" ca="1" si="4">SUM(L9:M9)</f>
        <v>174</v>
      </c>
      <c r="O9" s="45">
        <f ca="1">IF(N9=0,"-",ROUND((M9)/(N9),3))</f>
        <v>0.56299999999999994</v>
      </c>
      <c r="Q9" s="6">
        <f t="shared" ref="Q9:Q37" ca="1" si="5">B9+L9+G9</f>
        <v>946</v>
      </c>
      <c r="R9" s="6">
        <f ca="1">C9+M9+H9</f>
        <v>253</v>
      </c>
      <c r="S9" s="41">
        <f ca="1">SUM(Q9:R9)</f>
        <v>1199</v>
      </c>
      <c r="T9" s="45">
        <f t="shared" ref="T9:T56" ca="1" si="6">IF(S9=0,"-",ROUND((R9)/(S9),3))</f>
        <v>0.21099999999999999</v>
      </c>
      <c r="U9" s="38"/>
    </row>
    <row r="10" spans="1:22" s="5" customFormat="1" ht="26.25" customHeight="1" x14ac:dyDescent="0.3">
      <c r="A10" s="5" t="s">
        <v>41</v>
      </c>
      <c r="B10" s="9">
        <f t="shared" ref="B10:C10" ca="1" si="7">SUM(B11:B48)</f>
        <v>251</v>
      </c>
      <c r="C10" s="9">
        <f t="shared" ca="1" si="7"/>
        <v>42</v>
      </c>
      <c r="D10" s="41">
        <f t="shared" ref="D10:D56" ca="1" si="8">SUM(B10:C10)</f>
        <v>293</v>
      </c>
      <c r="E10" s="45">
        <f t="shared" ref="E10:E56" ca="1" si="9">IF(D10=0,"-",ROUND((C10)/(D10),3))</f>
        <v>0.14299999999999999</v>
      </c>
      <c r="F10" s="38"/>
      <c r="G10" s="9">
        <f t="shared" ref="G10:H10" ca="1" si="10">SUM(G11:G48)</f>
        <v>5</v>
      </c>
      <c r="H10" s="9">
        <f t="shared" ca="1" si="10"/>
        <v>11</v>
      </c>
      <c r="I10" s="41">
        <f t="shared" ca="1" si="2"/>
        <v>16</v>
      </c>
      <c r="J10" s="38">
        <f t="shared" ref="J10:J56" ca="1" si="11">IF(I10=0,"-",ROUND((H10)/(I10),3))</f>
        <v>0.68799999999999994</v>
      </c>
      <c r="K10" s="38"/>
      <c r="L10" s="9">
        <f t="shared" ref="L10:M10" ca="1" si="12">SUM(L11:L48)</f>
        <v>48</v>
      </c>
      <c r="M10" s="9">
        <f t="shared" ca="1" si="12"/>
        <v>72</v>
      </c>
      <c r="N10" s="41">
        <f t="shared" ca="1" si="4"/>
        <v>120</v>
      </c>
      <c r="O10" s="45">
        <f ca="1">IF(N10=0,"-",ROUND((M10)/(N10),3))</f>
        <v>0.6</v>
      </c>
      <c r="Q10" s="9">
        <f t="shared" ca="1" si="5"/>
        <v>304</v>
      </c>
      <c r="R10" s="6">
        <f t="shared" ref="R10:R37" ca="1" si="13">C10+M10+H10</f>
        <v>125</v>
      </c>
      <c r="S10" s="41">
        <f t="shared" ref="S10:S56" ca="1" si="14">SUM(Q10:R10)</f>
        <v>429</v>
      </c>
      <c r="T10" s="45">
        <f t="shared" ca="1" si="6"/>
        <v>0.29099999999999998</v>
      </c>
      <c r="U10" s="38"/>
    </row>
    <row r="11" spans="1:22" s="2" customFormat="1" ht="14.4" x14ac:dyDescent="0.3">
      <c r="A11" s="2" t="s">
        <v>1</v>
      </c>
      <c r="B11" s="10">
        <f ca="1">INDIRECT("'("&amp;$A$4&amp;")'!B11")</f>
        <v>38</v>
      </c>
      <c r="C11" s="10">
        <f ca="1">INDIRECT("'("&amp;$A$4&amp;")'!C11")</f>
        <v>0</v>
      </c>
      <c r="D11" s="8">
        <f t="shared" ca="1" si="8"/>
        <v>38</v>
      </c>
      <c r="E11" s="45">
        <f t="shared" ca="1" si="9"/>
        <v>0</v>
      </c>
      <c r="F11" s="38"/>
      <c r="G11" s="10">
        <f ca="1">INDIRECT("'("&amp;$A$4&amp;")'!G11")</f>
        <v>5</v>
      </c>
      <c r="H11" s="10">
        <f ca="1">INDIRECT("'("&amp;$A$4&amp;")'!H11")</f>
        <v>3</v>
      </c>
      <c r="I11" s="8">
        <f t="shared" ca="1" si="2"/>
        <v>8</v>
      </c>
      <c r="J11" s="38">
        <f t="shared" ca="1" si="11"/>
        <v>0.375</v>
      </c>
      <c r="K11" s="38"/>
      <c r="L11" s="10">
        <f ca="1">INDIRECT("'("&amp;$A$4&amp;")'!L11")</f>
        <v>4</v>
      </c>
      <c r="M11" s="10">
        <f ca="1">INDIRECT("'("&amp;$A$4&amp;")'!M11")</f>
        <v>14</v>
      </c>
      <c r="N11" s="8">
        <f t="shared" ca="1" si="4"/>
        <v>18</v>
      </c>
      <c r="O11" s="45">
        <f t="shared" ref="O11:O56" ca="1" si="15">IF(N11=0,"-",ROUND((M11)/(N11),3))</f>
        <v>0.77800000000000002</v>
      </c>
      <c r="Q11" s="10">
        <f t="shared" ca="1" si="5"/>
        <v>47</v>
      </c>
      <c r="R11" s="42">
        <f t="shared" ca="1" si="13"/>
        <v>17</v>
      </c>
      <c r="S11" s="8">
        <f t="shared" ca="1" si="14"/>
        <v>64</v>
      </c>
      <c r="T11" s="45">
        <f t="shared" ca="1" si="6"/>
        <v>0.26600000000000001</v>
      </c>
      <c r="U11" s="38"/>
      <c r="V11" s="5"/>
    </row>
    <row r="12" spans="1:22" s="2" customFormat="1" ht="14.4" x14ac:dyDescent="0.3">
      <c r="A12" s="2" t="s">
        <v>2</v>
      </c>
      <c r="B12" s="10">
        <f ca="1">INDIRECT("'("&amp;$A$4&amp;")'!B12")</f>
        <v>16</v>
      </c>
      <c r="C12" s="10">
        <f ca="1">INDIRECT("'("&amp;$A$4&amp;")'!C12")</f>
        <v>1</v>
      </c>
      <c r="D12" s="8">
        <f t="shared" ca="1" si="8"/>
        <v>17</v>
      </c>
      <c r="E12" s="45">
        <f t="shared" ca="1" si="9"/>
        <v>5.8999999999999997E-2</v>
      </c>
      <c r="F12" s="38"/>
      <c r="G12" s="10">
        <f ca="1">INDIRECT("'("&amp;$A$4&amp;")'!G12")</f>
        <v>0</v>
      </c>
      <c r="H12" s="10">
        <f ca="1">INDIRECT("'("&amp;$A$4&amp;")'!H12")</f>
        <v>0</v>
      </c>
      <c r="I12" s="8">
        <f t="shared" ca="1" si="2"/>
        <v>0</v>
      </c>
      <c r="J12" s="38" t="str">
        <f t="shared" ca="1" si="11"/>
        <v>-</v>
      </c>
      <c r="K12" s="38"/>
      <c r="L12" s="10">
        <f ca="1">INDIRECT("'("&amp;$A$4&amp;")'!L12")</f>
        <v>2</v>
      </c>
      <c r="M12" s="10">
        <f ca="1">INDIRECT("'("&amp;$A$4&amp;")'!M12")</f>
        <v>1</v>
      </c>
      <c r="N12" s="8">
        <f t="shared" ca="1" si="4"/>
        <v>3</v>
      </c>
      <c r="O12" s="45">
        <f t="shared" ca="1" si="15"/>
        <v>0.33300000000000002</v>
      </c>
      <c r="Q12" s="10">
        <f t="shared" ca="1" si="5"/>
        <v>18</v>
      </c>
      <c r="R12" s="42">
        <f t="shared" ca="1" si="13"/>
        <v>2</v>
      </c>
      <c r="S12" s="8">
        <f t="shared" ca="1" si="14"/>
        <v>20</v>
      </c>
      <c r="T12" s="45">
        <f t="shared" ca="1" si="6"/>
        <v>0.1</v>
      </c>
      <c r="U12" s="38"/>
      <c r="V12" s="5"/>
    </row>
    <row r="13" spans="1:22" s="2" customFormat="1" ht="13.5" customHeight="1" x14ac:dyDescent="0.3">
      <c r="A13" s="2" t="s">
        <v>3</v>
      </c>
      <c r="B13" s="10">
        <f ca="1">INDIRECT("'("&amp;$A$4&amp;")'!B13")</f>
        <v>0</v>
      </c>
      <c r="C13" s="10">
        <f ca="1">INDIRECT("'("&amp;$A$4&amp;")'!C13")</f>
        <v>0</v>
      </c>
      <c r="D13" s="8">
        <f t="shared" ca="1" si="8"/>
        <v>0</v>
      </c>
      <c r="E13" s="45" t="str">
        <f t="shared" ca="1" si="9"/>
        <v>-</v>
      </c>
      <c r="F13" s="38"/>
      <c r="G13" s="10">
        <f ca="1">INDIRECT("'("&amp;$A$4&amp;")'!G13")</f>
        <v>0</v>
      </c>
      <c r="H13" s="10">
        <f ca="1">INDIRECT("'("&amp;$A$4&amp;")'!H13")</f>
        <v>0</v>
      </c>
      <c r="I13" s="8">
        <f t="shared" ca="1" si="2"/>
        <v>0</v>
      </c>
      <c r="J13" s="38" t="str">
        <f t="shared" ca="1" si="11"/>
        <v>-</v>
      </c>
      <c r="K13" s="38"/>
      <c r="L13" s="10">
        <f ca="1">INDIRECT("'("&amp;$A$4&amp;")'!L13")</f>
        <v>1</v>
      </c>
      <c r="M13" s="10">
        <f ca="1">INDIRECT("'("&amp;$A$4&amp;")'!M13")</f>
        <v>3</v>
      </c>
      <c r="N13" s="8">
        <f t="shared" ca="1" si="4"/>
        <v>4</v>
      </c>
      <c r="O13" s="45">
        <f t="shared" ca="1" si="15"/>
        <v>0.75</v>
      </c>
      <c r="Q13" s="10">
        <f t="shared" ca="1" si="5"/>
        <v>1</v>
      </c>
      <c r="R13" s="42">
        <f t="shared" ca="1" si="13"/>
        <v>3</v>
      </c>
      <c r="S13" s="8">
        <f t="shared" ca="1" si="14"/>
        <v>4</v>
      </c>
      <c r="T13" s="45">
        <f t="shared" ca="1" si="6"/>
        <v>0.75</v>
      </c>
      <c r="U13" s="38"/>
      <c r="V13" s="5"/>
    </row>
    <row r="14" spans="1:22" s="2" customFormat="1" ht="14.4" x14ac:dyDescent="0.3">
      <c r="A14" s="13" t="s">
        <v>4</v>
      </c>
      <c r="B14" s="10">
        <f ca="1">INDIRECT("'("&amp;$A$4&amp;")'!B14")</f>
        <v>23</v>
      </c>
      <c r="C14" s="10">
        <f ca="1">INDIRECT("'("&amp;$A$4&amp;")'!C14")</f>
        <v>4</v>
      </c>
      <c r="D14" s="8">
        <f t="shared" ca="1" si="8"/>
        <v>27</v>
      </c>
      <c r="E14" s="45">
        <f t="shared" ca="1" si="9"/>
        <v>0.14799999999999999</v>
      </c>
      <c r="F14" s="38"/>
      <c r="G14" s="10">
        <f ca="1">INDIRECT("'("&amp;$A$4&amp;")'!G14")</f>
        <v>0</v>
      </c>
      <c r="H14" s="10">
        <f ca="1">INDIRECT("'("&amp;$A$4&amp;")'!H14")</f>
        <v>0</v>
      </c>
      <c r="I14" s="8">
        <f t="shared" ca="1" si="2"/>
        <v>0</v>
      </c>
      <c r="J14" s="38" t="str">
        <f t="shared" ca="1" si="11"/>
        <v>-</v>
      </c>
      <c r="K14" s="38"/>
      <c r="L14" s="10">
        <f ca="1">INDIRECT("'("&amp;$A$4&amp;")'!L14")</f>
        <v>1</v>
      </c>
      <c r="M14" s="10">
        <f ca="1">INDIRECT("'("&amp;$A$4&amp;")'!M14")</f>
        <v>1</v>
      </c>
      <c r="N14" s="8">
        <f t="shared" ca="1" si="4"/>
        <v>2</v>
      </c>
      <c r="O14" s="45">
        <f t="shared" ca="1" si="15"/>
        <v>0.5</v>
      </c>
      <c r="Q14" s="10">
        <f t="shared" ca="1" si="5"/>
        <v>24</v>
      </c>
      <c r="R14" s="42">
        <f t="shared" ca="1" si="13"/>
        <v>5</v>
      </c>
      <c r="S14" s="8">
        <f t="shared" ca="1" si="14"/>
        <v>29</v>
      </c>
      <c r="T14" s="45">
        <f t="shared" ca="1" si="6"/>
        <v>0.17199999999999999</v>
      </c>
      <c r="U14" s="38"/>
      <c r="V14" s="5"/>
    </row>
    <row r="15" spans="1:22" s="2" customFormat="1" ht="14.4" x14ac:dyDescent="0.3">
      <c r="A15" s="2" t="s">
        <v>5</v>
      </c>
      <c r="B15" s="10">
        <f ca="1">INDIRECT("'("&amp;$A$4&amp;")'!B15")</f>
        <v>20</v>
      </c>
      <c r="C15" s="10">
        <f ca="1">INDIRECT("'("&amp;$A$4&amp;")'!C15")</f>
        <v>0</v>
      </c>
      <c r="D15" s="8">
        <f t="shared" ca="1" si="8"/>
        <v>20</v>
      </c>
      <c r="E15" s="45">
        <f t="shared" ca="1" si="9"/>
        <v>0</v>
      </c>
      <c r="F15" s="38"/>
      <c r="G15" s="10">
        <f ca="1">INDIRECT("'("&amp;$A$4&amp;")'!G15")</f>
        <v>0</v>
      </c>
      <c r="H15" s="10">
        <f ca="1">INDIRECT("'("&amp;$A$4&amp;")'!H15")</f>
        <v>3</v>
      </c>
      <c r="I15" s="8">
        <f t="shared" ca="1" si="2"/>
        <v>3</v>
      </c>
      <c r="J15" s="38">
        <f t="shared" ca="1" si="11"/>
        <v>1</v>
      </c>
      <c r="K15" s="38"/>
      <c r="L15" s="10">
        <f ca="1">INDIRECT("'("&amp;$A$4&amp;")'!L15")</f>
        <v>3</v>
      </c>
      <c r="M15" s="10">
        <f ca="1">INDIRECT("'("&amp;$A$4&amp;")'!M15")</f>
        <v>3</v>
      </c>
      <c r="N15" s="8">
        <f t="shared" ca="1" si="4"/>
        <v>6</v>
      </c>
      <c r="O15" s="45">
        <f t="shared" ca="1" si="15"/>
        <v>0.5</v>
      </c>
      <c r="Q15" s="10">
        <f t="shared" ca="1" si="5"/>
        <v>23</v>
      </c>
      <c r="R15" s="42">
        <f t="shared" ca="1" si="13"/>
        <v>6</v>
      </c>
      <c r="S15" s="8">
        <f t="shared" ca="1" si="14"/>
        <v>29</v>
      </c>
      <c r="T15" s="45">
        <f t="shared" ca="1" si="6"/>
        <v>0.20699999999999999</v>
      </c>
      <c r="U15" s="38"/>
      <c r="V15" s="5"/>
    </row>
    <row r="16" spans="1:22" s="2" customFormat="1" ht="14.4" x14ac:dyDescent="0.3">
      <c r="A16" s="2" t="s">
        <v>6</v>
      </c>
      <c r="B16" s="10">
        <f ca="1">INDIRECT("'("&amp;$A$4&amp;")'!B16")</f>
        <v>8</v>
      </c>
      <c r="C16" s="10">
        <f ca="1">INDIRECT("'("&amp;$A$4&amp;")'!C16")</f>
        <v>3</v>
      </c>
      <c r="D16" s="8">
        <f t="shared" ca="1" si="8"/>
        <v>11</v>
      </c>
      <c r="E16" s="45">
        <f t="shared" ca="1" si="9"/>
        <v>0.27300000000000002</v>
      </c>
      <c r="F16" s="38"/>
      <c r="G16" s="10">
        <f ca="1">INDIRECT("'("&amp;$A$4&amp;")'!G16")</f>
        <v>0</v>
      </c>
      <c r="H16" s="10">
        <f ca="1">INDIRECT("'("&amp;$A$4&amp;")'!H16")</f>
        <v>0</v>
      </c>
      <c r="I16" s="8">
        <f t="shared" ca="1" si="2"/>
        <v>0</v>
      </c>
      <c r="J16" s="38" t="str">
        <f t="shared" ca="1" si="11"/>
        <v>-</v>
      </c>
      <c r="K16" s="38"/>
      <c r="L16" s="10">
        <f ca="1">INDIRECT("'("&amp;$A$4&amp;")'!L16")</f>
        <v>0</v>
      </c>
      <c r="M16" s="10">
        <f ca="1">INDIRECT("'("&amp;$A$4&amp;")'!M16")</f>
        <v>0</v>
      </c>
      <c r="N16" s="8">
        <f t="shared" ca="1" si="4"/>
        <v>0</v>
      </c>
      <c r="O16" s="45" t="str">
        <f t="shared" ca="1" si="15"/>
        <v>-</v>
      </c>
      <c r="Q16" s="10">
        <f t="shared" ca="1" si="5"/>
        <v>8</v>
      </c>
      <c r="R16" s="42">
        <f t="shared" ca="1" si="13"/>
        <v>3</v>
      </c>
      <c r="S16" s="8">
        <f t="shared" ca="1" si="14"/>
        <v>11</v>
      </c>
      <c r="T16" s="45">
        <f t="shared" ca="1" si="6"/>
        <v>0.27300000000000002</v>
      </c>
      <c r="U16" s="38"/>
      <c r="V16" s="5"/>
    </row>
    <row r="17" spans="1:22" s="2" customFormat="1" ht="14.4" x14ac:dyDescent="0.3">
      <c r="A17" s="2" t="s">
        <v>7</v>
      </c>
      <c r="B17" s="10">
        <f ca="1">INDIRECT("'("&amp;$A$4&amp;")'!B17")</f>
        <v>0</v>
      </c>
      <c r="C17" s="10">
        <f ca="1">INDIRECT("'("&amp;$A$4&amp;")'!C17")</f>
        <v>0</v>
      </c>
      <c r="D17" s="8">
        <f t="shared" ca="1" si="8"/>
        <v>0</v>
      </c>
      <c r="E17" s="45" t="str">
        <f t="shared" ca="1" si="9"/>
        <v>-</v>
      </c>
      <c r="F17" s="38"/>
      <c r="G17" s="10">
        <f ca="1">INDIRECT("'("&amp;$A$4&amp;")'!G17")</f>
        <v>0</v>
      </c>
      <c r="H17" s="10">
        <f ca="1">INDIRECT("'("&amp;$A$4&amp;")'!H17")</f>
        <v>0</v>
      </c>
      <c r="I17" s="8">
        <f t="shared" ca="1" si="2"/>
        <v>0</v>
      </c>
      <c r="J17" s="38" t="str">
        <f t="shared" ca="1" si="11"/>
        <v>-</v>
      </c>
      <c r="K17" s="38"/>
      <c r="L17" s="10">
        <f ca="1">INDIRECT("'("&amp;$A$4&amp;")'!L17")</f>
        <v>0</v>
      </c>
      <c r="M17" s="10">
        <f ca="1">INDIRECT("'("&amp;$A$4&amp;")'!M17")</f>
        <v>0</v>
      </c>
      <c r="N17" s="8">
        <f t="shared" ca="1" si="4"/>
        <v>0</v>
      </c>
      <c r="O17" s="45" t="str">
        <f t="shared" ca="1" si="15"/>
        <v>-</v>
      </c>
      <c r="Q17" s="10">
        <f t="shared" ca="1" si="5"/>
        <v>0</v>
      </c>
      <c r="R17" s="42">
        <f t="shared" ca="1" si="13"/>
        <v>0</v>
      </c>
      <c r="S17" s="8">
        <f t="shared" ca="1" si="14"/>
        <v>0</v>
      </c>
      <c r="T17" s="45" t="str">
        <f t="shared" ca="1" si="6"/>
        <v>-</v>
      </c>
      <c r="U17" s="38"/>
      <c r="V17" s="5"/>
    </row>
    <row r="18" spans="1:22" s="2" customFormat="1" ht="14.4" x14ac:dyDescent="0.3">
      <c r="A18" s="2" t="s">
        <v>8</v>
      </c>
      <c r="B18" s="10">
        <f ca="1">INDIRECT("'("&amp;$A$4&amp;")'!B18")</f>
        <v>0</v>
      </c>
      <c r="C18" s="10">
        <f ca="1">INDIRECT("'("&amp;$A$4&amp;")'!C18")</f>
        <v>0</v>
      </c>
      <c r="D18" s="8">
        <f t="shared" ca="1" si="8"/>
        <v>0</v>
      </c>
      <c r="E18" s="45" t="str">
        <f t="shared" ca="1" si="9"/>
        <v>-</v>
      </c>
      <c r="F18" s="38"/>
      <c r="G18" s="10">
        <f ca="1">INDIRECT("'("&amp;$A$4&amp;")'!G18")</f>
        <v>0</v>
      </c>
      <c r="H18" s="10">
        <f ca="1">INDIRECT("'("&amp;$A$4&amp;")'!H18")</f>
        <v>0</v>
      </c>
      <c r="I18" s="8">
        <f t="shared" ca="1" si="2"/>
        <v>0</v>
      </c>
      <c r="J18" s="38" t="str">
        <f t="shared" ca="1" si="11"/>
        <v>-</v>
      </c>
      <c r="K18" s="38"/>
      <c r="L18" s="10">
        <f ca="1">INDIRECT("'("&amp;$A$4&amp;")'!L18")</f>
        <v>1</v>
      </c>
      <c r="M18" s="10">
        <f ca="1">INDIRECT("'("&amp;$A$4&amp;")'!M18")</f>
        <v>3</v>
      </c>
      <c r="N18" s="8">
        <f t="shared" ca="1" si="4"/>
        <v>4</v>
      </c>
      <c r="O18" s="45">
        <f t="shared" ca="1" si="15"/>
        <v>0.75</v>
      </c>
      <c r="Q18" s="10">
        <f t="shared" ca="1" si="5"/>
        <v>1</v>
      </c>
      <c r="R18" s="42">
        <f t="shared" ca="1" si="13"/>
        <v>3</v>
      </c>
      <c r="S18" s="8">
        <f t="shared" ca="1" si="14"/>
        <v>4</v>
      </c>
      <c r="T18" s="45">
        <f t="shared" ca="1" si="6"/>
        <v>0.75</v>
      </c>
      <c r="U18" s="38"/>
      <c r="V18" s="5"/>
    </row>
    <row r="19" spans="1:22" s="2" customFormat="1" ht="14.4" x14ac:dyDescent="0.3">
      <c r="A19" s="2" t="s">
        <v>9</v>
      </c>
      <c r="B19" s="10">
        <f ca="1">INDIRECT("'("&amp;$A$4&amp;")'!B19")</f>
        <v>3</v>
      </c>
      <c r="C19" s="10">
        <f ca="1">INDIRECT("'("&amp;$A$4&amp;")'!C19")</f>
        <v>2</v>
      </c>
      <c r="D19" s="8">
        <f t="shared" ca="1" si="8"/>
        <v>5</v>
      </c>
      <c r="E19" s="45">
        <f t="shared" ca="1" si="9"/>
        <v>0.4</v>
      </c>
      <c r="F19" s="38"/>
      <c r="G19" s="10">
        <f ca="1">INDIRECT("'("&amp;$A$4&amp;")'!G19")</f>
        <v>0</v>
      </c>
      <c r="H19" s="10">
        <f ca="1">INDIRECT("'("&amp;$A$4&amp;")'!H19")</f>
        <v>0</v>
      </c>
      <c r="I19" s="8">
        <f t="shared" ca="1" si="2"/>
        <v>0</v>
      </c>
      <c r="J19" s="38" t="str">
        <f t="shared" ca="1" si="11"/>
        <v>-</v>
      </c>
      <c r="K19" s="38"/>
      <c r="L19" s="10">
        <f ca="1">INDIRECT("'("&amp;$A$4&amp;")'!L19")</f>
        <v>1</v>
      </c>
      <c r="M19" s="10">
        <f ca="1">INDIRECT("'("&amp;$A$4&amp;")'!M19")</f>
        <v>2</v>
      </c>
      <c r="N19" s="8">
        <f t="shared" ca="1" si="4"/>
        <v>3</v>
      </c>
      <c r="O19" s="45">
        <f t="shared" ca="1" si="15"/>
        <v>0.66700000000000004</v>
      </c>
      <c r="Q19" s="10">
        <f t="shared" ca="1" si="5"/>
        <v>4</v>
      </c>
      <c r="R19" s="42">
        <f t="shared" ca="1" si="13"/>
        <v>4</v>
      </c>
      <c r="S19" s="8">
        <f t="shared" ca="1" si="14"/>
        <v>8</v>
      </c>
      <c r="T19" s="45">
        <f t="shared" ca="1" si="6"/>
        <v>0.5</v>
      </c>
      <c r="U19" s="38"/>
      <c r="V19" s="5"/>
    </row>
    <row r="20" spans="1:22" s="2" customFormat="1" ht="14.4" x14ac:dyDescent="0.3">
      <c r="A20" s="2" t="s">
        <v>10</v>
      </c>
      <c r="B20" s="10">
        <f ca="1">INDIRECT("'("&amp;$A$4&amp;")'!B20")</f>
        <v>0</v>
      </c>
      <c r="C20" s="10">
        <f ca="1">INDIRECT("'("&amp;$A$4&amp;")'!C20")</f>
        <v>0</v>
      </c>
      <c r="D20" s="8">
        <f t="shared" ca="1" si="8"/>
        <v>0</v>
      </c>
      <c r="E20" s="45" t="str">
        <f t="shared" ca="1" si="9"/>
        <v>-</v>
      </c>
      <c r="F20" s="38"/>
      <c r="G20" s="10">
        <f ca="1">INDIRECT("'("&amp;$A$4&amp;")'!G20")</f>
        <v>0</v>
      </c>
      <c r="H20" s="10">
        <f ca="1">INDIRECT("'("&amp;$A$4&amp;")'!H20")</f>
        <v>0</v>
      </c>
      <c r="I20" s="8">
        <f t="shared" ca="1" si="2"/>
        <v>0</v>
      </c>
      <c r="J20" s="38" t="str">
        <f t="shared" ca="1" si="11"/>
        <v>-</v>
      </c>
      <c r="K20" s="38"/>
      <c r="L20" s="10">
        <f ca="1">INDIRECT("'("&amp;$A$4&amp;")'!L20")</f>
        <v>0</v>
      </c>
      <c r="M20" s="10">
        <f ca="1">INDIRECT("'("&amp;$A$4&amp;")'!M20")</f>
        <v>1</v>
      </c>
      <c r="N20" s="8">
        <f t="shared" ca="1" si="4"/>
        <v>1</v>
      </c>
      <c r="O20" s="45">
        <f t="shared" ca="1" si="15"/>
        <v>1</v>
      </c>
      <c r="Q20" s="10">
        <f t="shared" ca="1" si="5"/>
        <v>0</v>
      </c>
      <c r="R20" s="42">
        <f t="shared" ca="1" si="13"/>
        <v>1</v>
      </c>
      <c r="S20" s="8">
        <f t="shared" ca="1" si="14"/>
        <v>1</v>
      </c>
      <c r="T20" s="45">
        <f t="shared" ca="1" si="6"/>
        <v>1</v>
      </c>
      <c r="U20" s="38"/>
      <c r="V20" s="5"/>
    </row>
    <row r="21" spans="1:22" s="2" customFormat="1" ht="14.4" x14ac:dyDescent="0.3">
      <c r="A21" s="11" t="s">
        <v>42</v>
      </c>
      <c r="B21" s="10">
        <f ca="1">INDIRECT("'("&amp;$A$4&amp;")'!B21")</f>
        <v>5</v>
      </c>
      <c r="C21" s="10">
        <f ca="1">INDIRECT("'("&amp;$A$4&amp;")'!C21")</f>
        <v>4</v>
      </c>
      <c r="D21" s="8">
        <f t="shared" ca="1" si="8"/>
        <v>9</v>
      </c>
      <c r="E21" s="45">
        <f t="shared" ca="1" si="9"/>
        <v>0.44400000000000001</v>
      </c>
      <c r="F21" s="38"/>
      <c r="G21" s="10">
        <f ca="1">INDIRECT("'("&amp;$A$4&amp;")'!G21")</f>
        <v>0</v>
      </c>
      <c r="H21" s="10">
        <f ca="1">INDIRECT("'("&amp;$A$4&amp;")'!H21")</f>
        <v>0</v>
      </c>
      <c r="I21" s="8">
        <f t="shared" ca="1" si="2"/>
        <v>0</v>
      </c>
      <c r="J21" s="38" t="str">
        <f t="shared" ca="1" si="11"/>
        <v>-</v>
      </c>
      <c r="K21" s="38"/>
      <c r="L21" s="10">
        <f ca="1">INDIRECT("'("&amp;$A$4&amp;")'!L21")</f>
        <v>5</v>
      </c>
      <c r="M21" s="10">
        <f ca="1">INDIRECT("'("&amp;$A$4&amp;")'!M21")</f>
        <v>0</v>
      </c>
      <c r="N21" s="8">
        <f t="shared" ca="1" si="4"/>
        <v>5</v>
      </c>
      <c r="O21" s="45">
        <f t="shared" ca="1" si="15"/>
        <v>0</v>
      </c>
      <c r="Q21" s="10">
        <f t="shared" ca="1" si="5"/>
        <v>10</v>
      </c>
      <c r="R21" s="42">
        <f t="shared" ca="1" si="13"/>
        <v>4</v>
      </c>
      <c r="S21" s="8">
        <f t="shared" ca="1" si="14"/>
        <v>14</v>
      </c>
      <c r="T21" s="45">
        <f t="shared" ca="1" si="6"/>
        <v>0.28599999999999998</v>
      </c>
      <c r="U21" s="38"/>
      <c r="V21" s="5"/>
    </row>
    <row r="22" spans="1:22" s="2" customFormat="1" ht="14.4" x14ac:dyDescent="0.3">
      <c r="A22" s="11" t="s">
        <v>51</v>
      </c>
      <c r="B22" s="10">
        <f ca="1">INDIRECT("'("&amp;$A$4&amp;")'!B22")</f>
        <v>14</v>
      </c>
      <c r="C22" s="10">
        <f ca="1">INDIRECT("'("&amp;$A$4&amp;")'!C22")</f>
        <v>0</v>
      </c>
      <c r="D22" s="8">
        <f t="shared" ca="1" si="8"/>
        <v>14</v>
      </c>
      <c r="E22" s="45">
        <f t="shared" ca="1" si="9"/>
        <v>0</v>
      </c>
      <c r="F22" s="38"/>
      <c r="G22" s="10">
        <f ca="1">INDIRECT("'("&amp;$A$4&amp;")'!G22")</f>
        <v>0</v>
      </c>
      <c r="H22" s="10">
        <f ca="1">INDIRECT("'("&amp;$A$4&amp;")'!H22")</f>
        <v>4</v>
      </c>
      <c r="I22" s="8">
        <f t="shared" ca="1" si="2"/>
        <v>4</v>
      </c>
      <c r="J22" s="38">
        <f t="shared" ca="1" si="11"/>
        <v>1</v>
      </c>
      <c r="K22" s="38"/>
      <c r="L22" s="10">
        <f ca="1">INDIRECT("'("&amp;$A$4&amp;")'!L22")</f>
        <v>3</v>
      </c>
      <c r="M22" s="10">
        <f ca="1">INDIRECT("'("&amp;$A$4&amp;")'!M22")</f>
        <v>5</v>
      </c>
      <c r="N22" s="8">
        <f t="shared" ca="1" si="4"/>
        <v>8</v>
      </c>
      <c r="O22" s="45">
        <f t="shared" ca="1" si="15"/>
        <v>0.625</v>
      </c>
      <c r="Q22" s="10">
        <f t="shared" ca="1" si="5"/>
        <v>17</v>
      </c>
      <c r="R22" s="42">
        <f t="shared" ca="1" si="13"/>
        <v>9</v>
      </c>
      <c r="S22" s="8">
        <f t="shared" ca="1" si="14"/>
        <v>26</v>
      </c>
      <c r="T22" s="45">
        <f t="shared" ca="1" si="6"/>
        <v>0.34599999999999997</v>
      </c>
      <c r="U22" s="38"/>
      <c r="V22" s="5"/>
    </row>
    <row r="23" spans="1:22" s="2" customFormat="1" ht="14.4" x14ac:dyDescent="0.3">
      <c r="A23" s="2" t="s">
        <v>11</v>
      </c>
      <c r="B23" s="10">
        <f ca="1">INDIRECT("'("&amp;$A$4&amp;")'!B23")</f>
        <v>11</v>
      </c>
      <c r="C23" s="10">
        <f ca="1">INDIRECT("'("&amp;$A$4&amp;")'!C23")</f>
        <v>8</v>
      </c>
      <c r="D23" s="8">
        <f t="shared" ca="1" si="8"/>
        <v>19</v>
      </c>
      <c r="E23" s="45">
        <f t="shared" ca="1" si="9"/>
        <v>0.42099999999999999</v>
      </c>
      <c r="F23" s="38"/>
      <c r="G23" s="10">
        <f ca="1">INDIRECT("'("&amp;$A$4&amp;")'!G23")</f>
        <v>0</v>
      </c>
      <c r="H23" s="10">
        <f ca="1">INDIRECT("'("&amp;$A$4&amp;")'!H23")</f>
        <v>0</v>
      </c>
      <c r="I23" s="8">
        <f t="shared" ca="1" si="2"/>
        <v>0</v>
      </c>
      <c r="J23" s="38" t="str">
        <f t="shared" ca="1" si="11"/>
        <v>-</v>
      </c>
      <c r="K23" s="38"/>
      <c r="L23" s="10">
        <f ca="1">INDIRECT("'("&amp;$A$4&amp;")'!L23")</f>
        <v>1</v>
      </c>
      <c r="M23" s="10">
        <f ca="1">INDIRECT("'("&amp;$A$4&amp;")'!M23")</f>
        <v>3</v>
      </c>
      <c r="N23" s="8">
        <f t="shared" ca="1" si="4"/>
        <v>4</v>
      </c>
      <c r="O23" s="45">
        <f t="shared" ca="1" si="15"/>
        <v>0.75</v>
      </c>
      <c r="Q23" s="10">
        <f t="shared" ca="1" si="5"/>
        <v>12</v>
      </c>
      <c r="R23" s="42">
        <f t="shared" ca="1" si="13"/>
        <v>11</v>
      </c>
      <c r="S23" s="8">
        <f t="shared" ca="1" si="14"/>
        <v>23</v>
      </c>
      <c r="T23" s="45">
        <f t="shared" ca="1" si="6"/>
        <v>0.47799999999999998</v>
      </c>
      <c r="U23" s="38"/>
      <c r="V23" s="5"/>
    </row>
    <row r="24" spans="1:22" s="2" customFormat="1" ht="14.4" x14ac:dyDescent="0.3">
      <c r="A24" s="2" t="s">
        <v>12</v>
      </c>
      <c r="B24" s="10">
        <f ca="1">INDIRECT("'("&amp;$A$4&amp;")'!B24")</f>
        <v>4</v>
      </c>
      <c r="C24" s="10">
        <f ca="1">INDIRECT("'("&amp;$A$4&amp;")'!C24")</f>
        <v>0</v>
      </c>
      <c r="D24" s="8">
        <f t="shared" ca="1" si="8"/>
        <v>4</v>
      </c>
      <c r="E24" s="45">
        <f t="shared" ref="E24" ca="1" si="16">IF(D24=0,"-",ROUND((C24)/(D24),3))</f>
        <v>0</v>
      </c>
      <c r="F24" s="38"/>
      <c r="G24" s="10">
        <f ca="1">INDIRECT("'("&amp;$A$4&amp;")'!G24")</f>
        <v>0</v>
      </c>
      <c r="H24" s="10">
        <f ca="1">INDIRECT("'("&amp;$A$4&amp;")'!H24")</f>
        <v>1</v>
      </c>
      <c r="I24" s="8">
        <f t="shared" ref="I24" ca="1" si="17">SUM(G24:H24)</f>
        <v>1</v>
      </c>
      <c r="J24" s="38">
        <f t="shared" ref="J24" ca="1" si="18">IF(I24=0,"-",ROUND((H24)/(I24),3))</f>
        <v>1</v>
      </c>
      <c r="K24" s="38"/>
      <c r="L24" s="10">
        <f ca="1">INDIRECT("'("&amp;$A$4&amp;")'!L24")</f>
        <v>0</v>
      </c>
      <c r="M24" s="10">
        <f ca="1">INDIRECT("'("&amp;$A$4&amp;")'!M24")</f>
        <v>8</v>
      </c>
      <c r="N24" s="8">
        <f t="shared" ref="N24" ca="1" si="19">SUM(L24:M24)</f>
        <v>8</v>
      </c>
      <c r="O24" s="45">
        <f t="shared" ref="O24" ca="1" si="20">IF(N24=0,"-",ROUND((M24)/(N24),3))</f>
        <v>1</v>
      </c>
      <c r="Q24" s="10">
        <f t="shared" ca="1" si="5"/>
        <v>4</v>
      </c>
      <c r="R24" s="42">
        <f t="shared" ca="1" si="13"/>
        <v>9</v>
      </c>
      <c r="S24" s="8">
        <f t="shared" ca="1" si="14"/>
        <v>13</v>
      </c>
      <c r="T24" s="45">
        <f t="shared" ref="T24" ca="1" si="21">IF(S24=0,"-",ROUND((R24)/(S24),3))</f>
        <v>0.69199999999999995</v>
      </c>
      <c r="U24" s="38"/>
      <c r="V24" s="5"/>
    </row>
    <row r="25" spans="1:22" s="2" customFormat="1" ht="14.4" x14ac:dyDescent="0.3">
      <c r="A25" s="2" t="s">
        <v>13</v>
      </c>
      <c r="B25" s="10">
        <f ca="1">INDIRECT("'("&amp;$A$4&amp;")'!B25")</f>
        <v>15</v>
      </c>
      <c r="C25" s="10">
        <f ca="1">INDIRECT("'("&amp;$A$4&amp;")'!C25")</f>
        <v>3</v>
      </c>
      <c r="D25" s="8">
        <f t="shared" ca="1" si="8"/>
        <v>18</v>
      </c>
      <c r="E25" s="45">
        <f t="shared" ca="1" si="9"/>
        <v>0.16700000000000001</v>
      </c>
      <c r="F25" s="38"/>
      <c r="G25" s="10">
        <f ca="1">INDIRECT("'("&amp;$A$4&amp;")'!G25")</f>
        <v>0</v>
      </c>
      <c r="H25" s="10">
        <f ca="1">INDIRECT("'("&amp;$A$4&amp;")'!H25")</f>
        <v>0</v>
      </c>
      <c r="I25" s="8">
        <f t="shared" ca="1" si="2"/>
        <v>0</v>
      </c>
      <c r="J25" s="38" t="str">
        <f t="shared" ca="1" si="11"/>
        <v>-</v>
      </c>
      <c r="K25" s="38"/>
      <c r="L25" s="10">
        <f ca="1">INDIRECT("'("&amp;$A$4&amp;")'!L25")</f>
        <v>4</v>
      </c>
      <c r="M25" s="10">
        <f ca="1">INDIRECT("'("&amp;$A$4&amp;")'!M25")</f>
        <v>4</v>
      </c>
      <c r="N25" s="8">
        <f t="shared" ca="1" si="4"/>
        <v>8</v>
      </c>
      <c r="O25" s="45">
        <f t="shared" ca="1" si="15"/>
        <v>0.5</v>
      </c>
      <c r="Q25" s="10">
        <f t="shared" ca="1" si="5"/>
        <v>19</v>
      </c>
      <c r="R25" s="42">
        <f t="shared" ca="1" si="13"/>
        <v>7</v>
      </c>
      <c r="S25" s="8">
        <f t="shared" ca="1" si="14"/>
        <v>26</v>
      </c>
      <c r="T25" s="45">
        <f t="shared" ca="1" si="6"/>
        <v>0.26900000000000002</v>
      </c>
      <c r="U25" s="38"/>
      <c r="V25" s="5"/>
    </row>
    <row r="26" spans="1:22" s="2" customFormat="1" ht="14.4" x14ac:dyDescent="0.3">
      <c r="A26" s="2" t="s">
        <v>14</v>
      </c>
      <c r="B26" s="10">
        <f ca="1">INDIRECT("'("&amp;$A$4&amp;")'!B26")</f>
        <v>0</v>
      </c>
      <c r="C26" s="10">
        <f ca="1">INDIRECT("'("&amp;$A$4&amp;")'!C26")</f>
        <v>0</v>
      </c>
      <c r="D26" s="8">
        <f t="shared" ca="1" si="8"/>
        <v>0</v>
      </c>
      <c r="E26" s="45" t="str">
        <f t="shared" ca="1" si="9"/>
        <v>-</v>
      </c>
      <c r="F26" s="38"/>
      <c r="G26" s="10">
        <f ca="1">INDIRECT("'("&amp;$A$4&amp;")'!G26")</f>
        <v>0</v>
      </c>
      <c r="H26" s="10">
        <f ca="1">INDIRECT("'("&amp;$A$4&amp;")'!H26")</f>
        <v>0</v>
      </c>
      <c r="I26" s="8">
        <f t="shared" ca="1" si="2"/>
        <v>0</v>
      </c>
      <c r="J26" s="38" t="str">
        <f t="shared" ca="1" si="11"/>
        <v>-</v>
      </c>
      <c r="K26" s="38"/>
      <c r="L26" s="10">
        <f ca="1">INDIRECT("'("&amp;$A$4&amp;")'!L26")</f>
        <v>0</v>
      </c>
      <c r="M26" s="10">
        <f ca="1">INDIRECT("'("&amp;$A$4&amp;")'!M26")</f>
        <v>1</v>
      </c>
      <c r="N26" s="8">
        <f t="shared" ca="1" si="4"/>
        <v>1</v>
      </c>
      <c r="O26" s="45">
        <f t="shared" ca="1" si="15"/>
        <v>1</v>
      </c>
      <c r="Q26" s="10">
        <f t="shared" ca="1" si="5"/>
        <v>0</v>
      </c>
      <c r="R26" s="42">
        <f t="shared" ca="1" si="13"/>
        <v>1</v>
      </c>
      <c r="S26" s="8">
        <f t="shared" ca="1" si="14"/>
        <v>1</v>
      </c>
      <c r="T26" s="45">
        <f t="shared" ca="1" si="6"/>
        <v>1</v>
      </c>
      <c r="U26" s="38"/>
      <c r="V26" s="5"/>
    </row>
    <row r="27" spans="1:22" s="2" customFormat="1" ht="14.4" x14ac:dyDescent="0.3">
      <c r="A27" s="2" t="s">
        <v>17</v>
      </c>
      <c r="B27" s="10">
        <f ca="1">INDIRECT("'("&amp;$A$4&amp;")'!B27")</f>
        <v>2</v>
      </c>
      <c r="C27" s="10">
        <f ca="1">INDIRECT("'("&amp;$A$4&amp;")'!C27")</f>
        <v>0</v>
      </c>
      <c r="D27" s="8">
        <f t="shared" ref="D27" ca="1" si="22">SUM(B27:C27)</f>
        <v>2</v>
      </c>
      <c r="E27" s="45">
        <f t="shared" ref="E27" ca="1" si="23">IF(D27=0,"-",ROUND((C27)/(D27),3))</f>
        <v>0</v>
      </c>
      <c r="F27" s="38"/>
      <c r="G27" s="10">
        <f ca="1">INDIRECT("'("&amp;$A$4&amp;")'!G27")</f>
        <v>0</v>
      </c>
      <c r="H27" s="10">
        <f ca="1">INDIRECT("'("&amp;$A$4&amp;")'!H27")</f>
        <v>0</v>
      </c>
      <c r="I27" s="8">
        <f t="shared" ref="I27" ca="1" si="24">SUM(G27:H27)</f>
        <v>0</v>
      </c>
      <c r="J27" s="38" t="str">
        <f t="shared" ref="J27" ca="1" si="25">IF(I27=0,"-",ROUND((H27)/(I27),3))</f>
        <v>-</v>
      </c>
      <c r="K27" s="38"/>
      <c r="L27" s="10">
        <f ca="1">INDIRECT("'("&amp;$A$4&amp;")'!L27")</f>
        <v>4</v>
      </c>
      <c r="M27" s="10">
        <f ca="1">INDIRECT("'("&amp;$A$4&amp;")'!M27")</f>
        <v>7</v>
      </c>
      <c r="N27" s="8">
        <f t="shared" ref="N27" ca="1" si="26">SUM(L27:M27)</f>
        <v>11</v>
      </c>
      <c r="O27" s="45">
        <f t="shared" ref="O27" ca="1" si="27">IF(N27=0,"-",ROUND((M27)/(N27),3))</f>
        <v>0.63600000000000001</v>
      </c>
      <c r="Q27" s="10">
        <f t="shared" ca="1" si="5"/>
        <v>6</v>
      </c>
      <c r="R27" s="42">
        <f t="shared" ca="1" si="13"/>
        <v>7</v>
      </c>
      <c r="S27" s="8">
        <f t="shared" ref="S27" ca="1" si="28">SUM(Q27:R27)</f>
        <v>13</v>
      </c>
      <c r="T27" s="45">
        <f t="shared" ref="T27" ca="1" si="29">IF(S27=0,"-",ROUND((R27)/(S27),3))</f>
        <v>0.53800000000000003</v>
      </c>
      <c r="U27" s="38"/>
      <c r="V27" s="5"/>
    </row>
    <row r="28" spans="1:22" s="2" customFormat="1" ht="14.4" x14ac:dyDescent="0.3">
      <c r="A28" s="2" t="s">
        <v>43</v>
      </c>
      <c r="B28" s="10">
        <f ca="1">INDIRECT("'("&amp;$A$4&amp;")'!B28")</f>
        <v>0</v>
      </c>
      <c r="C28" s="10">
        <f ca="1">INDIRECT("'("&amp;$A$4&amp;")'!C28")</f>
        <v>0</v>
      </c>
      <c r="D28" s="8">
        <f t="shared" ref="D28" ca="1" si="30">SUM(B28:C28)</f>
        <v>0</v>
      </c>
      <c r="E28" s="45" t="str">
        <f t="shared" ref="E28" ca="1" si="31">IF(D28=0,"-",ROUND((C28)/(D28),3))</f>
        <v>-</v>
      </c>
      <c r="F28" s="38"/>
      <c r="G28" s="10">
        <f ca="1">INDIRECT("'("&amp;$A$4&amp;")'!G28")</f>
        <v>0</v>
      </c>
      <c r="H28" s="10">
        <f ca="1">INDIRECT("'("&amp;$A$4&amp;")'!H28")</f>
        <v>0</v>
      </c>
      <c r="I28" s="8">
        <f t="shared" ref="I28" ca="1" si="32">SUM(G28:H28)</f>
        <v>0</v>
      </c>
      <c r="J28" s="38" t="str">
        <f t="shared" ref="J28" ca="1" si="33">IF(I28=0,"-",ROUND((H28)/(I28),3))</f>
        <v>-</v>
      </c>
      <c r="K28" s="38"/>
      <c r="L28" s="10">
        <f ca="1">INDIRECT("'("&amp;$A$4&amp;")'!L28")</f>
        <v>1</v>
      </c>
      <c r="M28" s="10">
        <f ca="1">INDIRECT("'("&amp;$A$4&amp;")'!M28")</f>
        <v>0</v>
      </c>
      <c r="N28" s="8">
        <f t="shared" ref="N28" ca="1" si="34">SUM(L28:M28)</f>
        <v>1</v>
      </c>
      <c r="O28" s="45">
        <f t="shared" ref="O28" ca="1" si="35">IF(N28=0,"-",ROUND((M28)/(N28),3))</f>
        <v>0</v>
      </c>
      <c r="Q28" s="10">
        <f t="shared" ca="1" si="5"/>
        <v>1</v>
      </c>
      <c r="R28" s="42">
        <f t="shared" ca="1" si="13"/>
        <v>0</v>
      </c>
      <c r="S28" s="8">
        <f t="shared" ref="S28" ca="1" si="36">SUM(Q28:R28)</f>
        <v>1</v>
      </c>
      <c r="T28" s="45">
        <f t="shared" ref="T28" ca="1" si="37">IF(S28=0,"-",ROUND((R28)/(S28),3))</f>
        <v>0</v>
      </c>
      <c r="U28" s="38"/>
      <c r="V28" s="5"/>
    </row>
    <row r="29" spans="1:22" s="2" customFormat="1" ht="14.4" x14ac:dyDescent="0.3">
      <c r="A29" s="13" t="s">
        <v>18</v>
      </c>
      <c r="B29" s="10">
        <f ca="1">INDIRECT("'("&amp;$A$4&amp;")'!B29")</f>
        <v>43</v>
      </c>
      <c r="C29" s="10">
        <f ca="1">INDIRECT("'("&amp;$A$4&amp;")'!C29")</f>
        <v>10</v>
      </c>
      <c r="D29" s="8">
        <f t="shared" ca="1" si="8"/>
        <v>53</v>
      </c>
      <c r="E29" s="45">
        <f t="shared" ca="1" si="9"/>
        <v>0.189</v>
      </c>
      <c r="F29" s="38"/>
      <c r="G29" s="10">
        <f ca="1">INDIRECT("'("&amp;$A$4&amp;")'!G29")</f>
        <v>0</v>
      </c>
      <c r="H29" s="10">
        <f ca="1">INDIRECT("'("&amp;$A$4&amp;")'!H29")</f>
        <v>0</v>
      </c>
      <c r="I29" s="8">
        <f t="shared" ca="1" si="2"/>
        <v>0</v>
      </c>
      <c r="J29" s="38" t="str">
        <f t="shared" ca="1" si="11"/>
        <v>-</v>
      </c>
      <c r="K29" s="38"/>
      <c r="L29" s="10">
        <f ca="1">INDIRECT("'("&amp;$A$4&amp;")'!L29")</f>
        <v>0</v>
      </c>
      <c r="M29" s="10">
        <f ca="1">INDIRECT("'("&amp;$A$4&amp;")'!M29")</f>
        <v>0</v>
      </c>
      <c r="N29" s="8">
        <f t="shared" ca="1" si="4"/>
        <v>0</v>
      </c>
      <c r="O29" s="45" t="str">
        <f t="shared" ca="1" si="15"/>
        <v>-</v>
      </c>
      <c r="Q29" s="10">
        <f t="shared" ca="1" si="5"/>
        <v>43</v>
      </c>
      <c r="R29" s="42">
        <f t="shared" ca="1" si="13"/>
        <v>10</v>
      </c>
      <c r="S29" s="8">
        <f t="shared" ca="1" si="14"/>
        <v>53</v>
      </c>
      <c r="T29" s="45">
        <f t="shared" ca="1" si="6"/>
        <v>0.189</v>
      </c>
      <c r="U29" s="38"/>
      <c r="V29" s="5"/>
    </row>
    <row r="30" spans="1:22" s="2" customFormat="1" ht="14.4" x14ac:dyDescent="0.3">
      <c r="A30" s="2" t="s">
        <v>19</v>
      </c>
      <c r="B30" s="10">
        <f ca="1">INDIRECT("'("&amp;$A$4&amp;")'!B30")</f>
        <v>0</v>
      </c>
      <c r="C30" s="10">
        <f ca="1">INDIRECT("'("&amp;$A$4&amp;")'!C30")</f>
        <v>0</v>
      </c>
      <c r="D30" s="8">
        <f t="shared" ca="1" si="8"/>
        <v>0</v>
      </c>
      <c r="E30" s="45" t="str">
        <f t="shared" ca="1" si="9"/>
        <v>-</v>
      </c>
      <c r="F30" s="38"/>
      <c r="G30" s="10">
        <f ca="1">INDIRECT("'("&amp;$A$4&amp;")'!G30")</f>
        <v>0</v>
      </c>
      <c r="H30" s="10">
        <f ca="1">INDIRECT("'("&amp;$A$4&amp;")'!H30")</f>
        <v>0</v>
      </c>
      <c r="I30" s="8">
        <f t="shared" ca="1" si="2"/>
        <v>0</v>
      </c>
      <c r="J30" s="38" t="str">
        <f t="shared" ca="1" si="11"/>
        <v>-</v>
      </c>
      <c r="K30" s="38"/>
      <c r="L30" s="10">
        <f ca="1">INDIRECT("'("&amp;$A$4&amp;")'!L30")</f>
        <v>0</v>
      </c>
      <c r="M30" s="10">
        <f ca="1">INDIRECT("'("&amp;$A$4&amp;")'!M30")</f>
        <v>0</v>
      </c>
      <c r="N30" s="8">
        <f t="shared" ca="1" si="4"/>
        <v>0</v>
      </c>
      <c r="O30" s="45" t="str">
        <f t="shared" ca="1" si="15"/>
        <v>-</v>
      </c>
      <c r="Q30" s="10">
        <f t="shared" ca="1" si="5"/>
        <v>0</v>
      </c>
      <c r="R30" s="42">
        <f t="shared" ca="1" si="13"/>
        <v>0</v>
      </c>
      <c r="S30" s="8">
        <f t="shared" ca="1" si="14"/>
        <v>0</v>
      </c>
      <c r="T30" s="45" t="str">
        <f t="shared" ca="1" si="6"/>
        <v>-</v>
      </c>
      <c r="U30" s="38"/>
      <c r="V30" s="5"/>
    </row>
    <row r="31" spans="1:22" s="2" customFormat="1" ht="14.4" x14ac:dyDescent="0.3">
      <c r="A31" s="2" t="s">
        <v>44</v>
      </c>
      <c r="B31" s="10">
        <f ca="1">INDIRECT("'("&amp;$A$4&amp;")'!B31")</f>
        <v>0</v>
      </c>
      <c r="C31" s="10">
        <f ca="1">INDIRECT("'("&amp;$A$4&amp;")'!C31")</f>
        <v>0</v>
      </c>
      <c r="D31" s="8">
        <f t="shared" ca="1" si="8"/>
        <v>0</v>
      </c>
      <c r="E31" s="45" t="str">
        <f t="shared" ca="1" si="9"/>
        <v>-</v>
      </c>
      <c r="F31" s="38"/>
      <c r="G31" s="10">
        <f ca="1">INDIRECT("'("&amp;$A$4&amp;")'!G31")</f>
        <v>0</v>
      </c>
      <c r="H31" s="10">
        <f ca="1">INDIRECT("'("&amp;$A$4&amp;")'!H31")</f>
        <v>0</v>
      </c>
      <c r="I31" s="8">
        <f t="shared" ca="1" si="2"/>
        <v>0</v>
      </c>
      <c r="J31" s="38" t="str">
        <f t="shared" ca="1" si="11"/>
        <v>-</v>
      </c>
      <c r="K31" s="38"/>
      <c r="L31" s="10">
        <f ca="1">INDIRECT("'("&amp;$A$4&amp;")'!L31")</f>
        <v>0</v>
      </c>
      <c r="M31" s="10">
        <f ca="1">INDIRECT("'("&amp;$A$4&amp;")'!M31")</f>
        <v>0</v>
      </c>
      <c r="N31" s="8">
        <f t="shared" ca="1" si="4"/>
        <v>0</v>
      </c>
      <c r="O31" s="45" t="str">
        <f t="shared" ca="1" si="15"/>
        <v>-</v>
      </c>
      <c r="Q31" s="10">
        <f t="shared" ca="1" si="5"/>
        <v>0</v>
      </c>
      <c r="R31" s="42">
        <f t="shared" ca="1" si="13"/>
        <v>0</v>
      </c>
      <c r="S31" s="8">
        <f t="shared" ca="1" si="14"/>
        <v>0</v>
      </c>
      <c r="T31" s="45" t="str">
        <f t="shared" ca="1" si="6"/>
        <v>-</v>
      </c>
      <c r="U31" s="38"/>
      <c r="V31" s="5"/>
    </row>
    <row r="32" spans="1:22" s="2" customFormat="1" ht="14.4" x14ac:dyDescent="0.3">
      <c r="A32" s="2" t="s">
        <v>21</v>
      </c>
      <c r="B32" s="10">
        <f ca="1">INDIRECT("'("&amp;$A$4&amp;")'!B32")</f>
        <v>0</v>
      </c>
      <c r="C32" s="10">
        <f ca="1">INDIRECT("'("&amp;$A$4&amp;")'!C32")</f>
        <v>0</v>
      </c>
      <c r="D32" s="8">
        <f t="shared" ca="1" si="8"/>
        <v>0</v>
      </c>
      <c r="E32" s="45" t="str">
        <f t="shared" ca="1" si="9"/>
        <v>-</v>
      </c>
      <c r="F32" s="38"/>
      <c r="G32" s="10">
        <f ca="1">INDIRECT("'("&amp;$A$4&amp;")'!G32")</f>
        <v>0</v>
      </c>
      <c r="H32" s="10">
        <f ca="1">INDIRECT("'("&amp;$A$4&amp;")'!H32")</f>
        <v>0</v>
      </c>
      <c r="I32" s="8">
        <f t="shared" ca="1" si="2"/>
        <v>0</v>
      </c>
      <c r="J32" s="38" t="str">
        <f t="shared" ca="1" si="11"/>
        <v>-</v>
      </c>
      <c r="K32" s="38"/>
      <c r="L32" s="10">
        <f ca="1">INDIRECT("'("&amp;$A$4&amp;")'!L32")</f>
        <v>5</v>
      </c>
      <c r="M32" s="10">
        <f ca="1">INDIRECT("'("&amp;$A$4&amp;")'!M32")</f>
        <v>3</v>
      </c>
      <c r="N32" s="8">
        <f t="shared" ca="1" si="4"/>
        <v>8</v>
      </c>
      <c r="O32" s="45">
        <f t="shared" ca="1" si="15"/>
        <v>0.375</v>
      </c>
      <c r="Q32" s="10">
        <f t="shared" ca="1" si="5"/>
        <v>5</v>
      </c>
      <c r="R32" s="42">
        <f t="shared" ca="1" si="13"/>
        <v>3</v>
      </c>
      <c r="S32" s="8">
        <f t="shared" ca="1" si="14"/>
        <v>8</v>
      </c>
      <c r="T32" s="45">
        <f t="shared" ca="1" si="6"/>
        <v>0.375</v>
      </c>
      <c r="U32" s="38"/>
      <c r="V32" s="5"/>
    </row>
    <row r="33" spans="1:22" s="2" customFormat="1" ht="14.4" x14ac:dyDescent="0.3">
      <c r="A33" s="2" t="s">
        <v>22</v>
      </c>
      <c r="B33" s="10">
        <f ca="1">INDIRECT("'("&amp;$A$4&amp;")'!B33")</f>
        <v>15</v>
      </c>
      <c r="C33" s="10">
        <f ca="1">INDIRECT("'("&amp;$A$4&amp;")'!C33")</f>
        <v>3</v>
      </c>
      <c r="D33" s="8">
        <f t="shared" ca="1" si="8"/>
        <v>18</v>
      </c>
      <c r="E33" s="45">
        <f t="shared" ca="1" si="9"/>
        <v>0.16700000000000001</v>
      </c>
      <c r="F33" s="38"/>
      <c r="G33" s="10">
        <f ca="1">INDIRECT("'("&amp;$A$4&amp;")'!G33")</f>
        <v>0</v>
      </c>
      <c r="H33" s="10">
        <f ca="1">INDIRECT("'("&amp;$A$4&amp;")'!H33")</f>
        <v>0</v>
      </c>
      <c r="I33" s="8">
        <f t="shared" ca="1" si="2"/>
        <v>0</v>
      </c>
      <c r="J33" s="38" t="str">
        <f t="shared" ca="1" si="11"/>
        <v>-</v>
      </c>
      <c r="K33" s="38"/>
      <c r="L33" s="10">
        <f ca="1">INDIRECT("'("&amp;$A$4&amp;")'!L33")</f>
        <v>3</v>
      </c>
      <c r="M33" s="10">
        <f ca="1">INDIRECT("'("&amp;$A$4&amp;")'!M33")</f>
        <v>6</v>
      </c>
      <c r="N33" s="8">
        <f t="shared" ca="1" si="4"/>
        <v>9</v>
      </c>
      <c r="O33" s="45">
        <f t="shared" ca="1" si="15"/>
        <v>0.66700000000000004</v>
      </c>
      <c r="Q33" s="10">
        <f t="shared" ca="1" si="5"/>
        <v>18</v>
      </c>
      <c r="R33" s="42">
        <f t="shared" ca="1" si="13"/>
        <v>9</v>
      </c>
      <c r="S33" s="8">
        <f t="shared" ca="1" si="14"/>
        <v>27</v>
      </c>
      <c r="T33" s="45">
        <f t="shared" ca="1" si="6"/>
        <v>0.33300000000000002</v>
      </c>
      <c r="U33" s="38"/>
      <c r="V33" s="5"/>
    </row>
    <row r="34" spans="1:22" s="2" customFormat="1" ht="14.4" x14ac:dyDescent="0.3">
      <c r="A34" s="2" t="s">
        <v>23</v>
      </c>
      <c r="B34" s="10">
        <f ca="1">INDIRECT("'("&amp;$A$4&amp;")'!B34")</f>
        <v>0</v>
      </c>
      <c r="C34" s="10">
        <f ca="1">INDIRECT("'("&amp;$A$4&amp;")'!C34")</f>
        <v>0</v>
      </c>
      <c r="D34" s="8">
        <f t="shared" ca="1" si="8"/>
        <v>0</v>
      </c>
      <c r="E34" s="45" t="str">
        <f t="shared" ca="1" si="9"/>
        <v>-</v>
      </c>
      <c r="F34" s="38"/>
      <c r="G34" s="10">
        <f ca="1">INDIRECT("'("&amp;$A$4&amp;")'!G34")</f>
        <v>0</v>
      </c>
      <c r="H34" s="10">
        <f ca="1">INDIRECT("'("&amp;$A$4&amp;")'!H34")</f>
        <v>0</v>
      </c>
      <c r="I34" s="8">
        <f t="shared" ca="1" si="2"/>
        <v>0</v>
      </c>
      <c r="J34" s="38" t="str">
        <f t="shared" ca="1" si="11"/>
        <v>-</v>
      </c>
      <c r="K34" s="38"/>
      <c r="L34" s="10">
        <f ca="1">INDIRECT("'("&amp;$A$4&amp;")'!L34")</f>
        <v>1</v>
      </c>
      <c r="M34" s="10">
        <f ca="1">INDIRECT("'("&amp;$A$4&amp;")'!M34")</f>
        <v>0</v>
      </c>
      <c r="N34" s="8">
        <f t="shared" ca="1" si="4"/>
        <v>1</v>
      </c>
      <c r="O34" s="45">
        <f t="shared" ca="1" si="15"/>
        <v>0</v>
      </c>
      <c r="Q34" s="10">
        <f t="shared" ca="1" si="5"/>
        <v>1</v>
      </c>
      <c r="R34" s="42">
        <f t="shared" ca="1" si="13"/>
        <v>0</v>
      </c>
      <c r="S34" s="8">
        <f t="shared" ca="1" si="14"/>
        <v>1</v>
      </c>
      <c r="T34" s="45">
        <f t="shared" ca="1" si="6"/>
        <v>0</v>
      </c>
      <c r="U34" s="38"/>
      <c r="V34" s="5"/>
    </row>
    <row r="35" spans="1:22" s="2" customFormat="1" ht="14.4" x14ac:dyDescent="0.3">
      <c r="A35" s="2" t="s">
        <v>24</v>
      </c>
      <c r="B35" s="10">
        <f ca="1">INDIRECT("'("&amp;$A$4&amp;")'!B35")</f>
        <v>0</v>
      </c>
      <c r="C35" s="10">
        <f ca="1">INDIRECT("'("&amp;$A$4&amp;")'!C35")</f>
        <v>0</v>
      </c>
      <c r="D35" s="8">
        <f t="shared" ca="1" si="8"/>
        <v>0</v>
      </c>
      <c r="E35" s="45" t="str">
        <f t="shared" ref="E35" ca="1" si="38">IF(D35=0,"-",ROUND((C35)/(D35),3))</f>
        <v>-</v>
      </c>
      <c r="F35" s="38"/>
      <c r="G35" s="10">
        <f ca="1">INDIRECT("'("&amp;$A$4&amp;")'!G35")</f>
        <v>0</v>
      </c>
      <c r="H35" s="10">
        <f ca="1">INDIRECT("'("&amp;$A$4&amp;")'!H35")</f>
        <v>0</v>
      </c>
      <c r="I35" s="8">
        <f t="shared" ref="I35" ca="1" si="39">SUM(G35:H35)</f>
        <v>0</v>
      </c>
      <c r="J35" s="38" t="str">
        <f t="shared" ref="J35" ca="1" si="40">IF(I35=0,"-",ROUND((H35)/(I35),3))</f>
        <v>-</v>
      </c>
      <c r="K35" s="38"/>
      <c r="L35" s="10">
        <f ca="1">INDIRECT("'("&amp;$A$4&amp;")'!L35")</f>
        <v>0</v>
      </c>
      <c r="M35" s="10">
        <f ca="1">INDIRECT("'("&amp;$A$4&amp;")'!M35")</f>
        <v>1</v>
      </c>
      <c r="N35" s="8">
        <f t="shared" ref="N35" ca="1" si="41">SUM(L35:M35)</f>
        <v>1</v>
      </c>
      <c r="O35" s="45">
        <f t="shared" ref="O35" ca="1" si="42">IF(N35=0,"-",ROUND((M35)/(N35),3))</f>
        <v>1</v>
      </c>
      <c r="Q35" s="10">
        <f t="shared" ca="1" si="5"/>
        <v>0</v>
      </c>
      <c r="R35" s="42">
        <f t="shared" ca="1" si="13"/>
        <v>1</v>
      </c>
      <c r="S35" s="8">
        <f t="shared" ca="1" si="14"/>
        <v>1</v>
      </c>
      <c r="T35" s="45">
        <f t="shared" ref="T35" ca="1" si="43">IF(S35=0,"-",ROUND((R35)/(S35),3))</f>
        <v>1</v>
      </c>
      <c r="U35" s="38"/>
      <c r="V35" s="5"/>
    </row>
    <row r="36" spans="1:22" s="2" customFormat="1" ht="14.4" x14ac:dyDescent="0.3">
      <c r="A36" s="2" t="s">
        <v>26</v>
      </c>
      <c r="B36" s="10">
        <f ca="1">INDIRECT("'("&amp;$A$4&amp;")'!B36")</f>
        <v>9</v>
      </c>
      <c r="C36" s="10">
        <f ca="1">INDIRECT("'("&amp;$A$4&amp;")'!C36")</f>
        <v>1</v>
      </c>
      <c r="D36" s="8">
        <f t="shared" ca="1" si="8"/>
        <v>10</v>
      </c>
      <c r="E36" s="45">
        <f t="shared" ca="1" si="9"/>
        <v>0.1</v>
      </c>
      <c r="F36" s="38"/>
      <c r="G36" s="10">
        <f ca="1">INDIRECT("'("&amp;$A$4&amp;")'!G36")</f>
        <v>0</v>
      </c>
      <c r="H36" s="10">
        <f ca="1">INDIRECT("'("&amp;$A$4&amp;")'!H36")</f>
        <v>0</v>
      </c>
      <c r="I36" s="8">
        <f t="shared" ca="1" si="2"/>
        <v>0</v>
      </c>
      <c r="J36" s="38" t="str">
        <f t="shared" ca="1" si="11"/>
        <v>-</v>
      </c>
      <c r="K36" s="38"/>
      <c r="L36" s="10">
        <f ca="1">INDIRECT("'("&amp;$A$4&amp;")'!L36")</f>
        <v>0</v>
      </c>
      <c r="M36" s="10">
        <f ca="1">INDIRECT("'("&amp;$A$4&amp;")'!M36")</f>
        <v>0</v>
      </c>
      <c r="N36" s="8">
        <f t="shared" ca="1" si="4"/>
        <v>0</v>
      </c>
      <c r="O36" s="45" t="str">
        <f t="shared" ca="1" si="15"/>
        <v>-</v>
      </c>
      <c r="Q36" s="10">
        <f t="shared" ca="1" si="5"/>
        <v>9</v>
      </c>
      <c r="R36" s="42">
        <f t="shared" ca="1" si="13"/>
        <v>1</v>
      </c>
      <c r="S36" s="8">
        <f t="shared" ca="1" si="14"/>
        <v>10</v>
      </c>
      <c r="T36" s="45">
        <f t="shared" ca="1" si="6"/>
        <v>0.1</v>
      </c>
      <c r="U36" s="38"/>
      <c r="V36" s="5"/>
    </row>
    <row r="37" spans="1:22" s="2" customFormat="1" ht="14.4" x14ac:dyDescent="0.3">
      <c r="A37" s="2" t="s">
        <v>27</v>
      </c>
      <c r="B37" s="10">
        <f ca="1">INDIRECT("'("&amp;$A$4&amp;")'!B37")</f>
        <v>0</v>
      </c>
      <c r="C37" s="10">
        <f ca="1">INDIRECT("'("&amp;$A$4&amp;")'!C37")</f>
        <v>0</v>
      </c>
      <c r="D37" s="8">
        <f t="shared" ref="D37" ca="1" si="44">SUM(B37:C37)</f>
        <v>0</v>
      </c>
      <c r="E37" s="45" t="str">
        <f t="shared" ref="E37" ca="1" si="45">IF(D37=0,"-",ROUND((C37)/(D37),3))</f>
        <v>-</v>
      </c>
      <c r="F37" s="38"/>
      <c r="G37" s="10">
        <f ca="1">INDIRECT("'("&amp;$A$4&amp;")'!G37")</f>
        <v>0</v>
      </c>
      <c r="H37" s="10">
        <f ca="1">INDIRECT("'("&amp;$A$4&amp;")'!H37")</f>
        <v>0</v>
      </c>
      <c r="I37" s="8">
        <f t="shared" ref="I37" ca="1" si="46">SUM(G37:H37)</f>
        <v>0</v>
      </c>
      <c r="J37" s="45" t="str">
        <f t="shared" ca="1" si="11"/>
        <v>-</v>
      </c>
      <c r="K37" s="38"/>
      <c r="L37" s="10">
        <f ca="1">INDIRECT("'("&amp;$A$4&amp;")'!L37")</f>
        <v>0</v>
      </c>
      <c r="M37" s="10">
        <f ca="1">INDIRECT("'("&amp;$A$4&amp;")'!M37")</f>
        <v>0</v>
      </c>
      <c r="N37" s="8">
        <f t="shared" ref="N37" ca="1" si="47">SUM(L37:M37)</f>
        <v>0</v>
      </c>
      <c r="O37" s="45" t="str">
        <f t="shared" ca="1" si="15"/>
        <v>-</v>
      </c>
      <c r="Q37" s="10">
        <f t="shared" ca="1" si="5"/>
        <v>0</v>
      </c>
      <c r="R37" s="42">
        <f t="shared" ca="1" si="13"/>
        <v>0</v>
      </c>
      <c r="S37" s="8">
        <f t="shared" ref="S37" ca="1" si="48">SUM(Q37:R37)</f>
        <v>0</v>
      </c>
      <c r="T37" s="45" t="str">
        <f t="shared" ref="T37" ca="1" si="49">IF(S37=0,"-",ROUND((R37)/(S37),3))</f>
        <v>-</v>
      </c>
      <c r="U37" s="38"/>
      <c r="V37" s="5"/>
    </row>
    <row r="38" spans="1:22" s="2" customFormat="1" ht="14.4" x14ac:dyDescent="0.3">
      <c r="A38" s="2" t="s">
        <v>28</v>
      </c>
      <c r="B38" s="10" t="str">
        <f ca="1">INDIRECT("'("&amp;$A$4&amp;")'!B38")</f>
        <v>..</v>
      </c>
      <c r="C38" s="10" t="str">
        <f ca="1">INDIRECT("'("&amp;$A$4&amp;")'!C38")</f>
        <v>..</v>
      </c>
      <c r="D38" s="17" t="s">
        <v>52</v>
      </c>
      <c r="E38" s="17" t="s">
        <v>52</v>
      </c>
      <c r="F38" s="38"/>
      <c r="G38" s="10" t="str">
        <f ca="1">INDIRECT("'("&amp;$A$4&amp;")'!G38")</f>
        <v>..</v>
      </c>
      <c r="H38" s="10" t="str">
        <f ca="1">INDIRECT("'("&amp;$A$4&amp;")'!H38")</f>
        <v>..</v>
      </c>
      <c r="I38" s="17" t="s">
        <v>52</v>
      </c>
      <c r="J38" s="17" t="s">
        <v>52</v>
      </c>
      <c r="K38" s="38"/>
      <c r="L38" s="10" t="str">
        <f ca="1">INDIRECT("'("&amp;$A$4&amp;")'!L38")</f>
        <v>..</v>
      </c>
      <c r="M38" s="10" t="str">
        <f ca="1">INDIRECT("'("&amp;$A$4&amp;")'!M38")</f>
        <v>..</v>
      </c>
      <c r="N38" s="17" t="s">
        <v>52</v>
      </c>
      <c r="O38" s="17" t="s">
        <v>52</v>
      </c>
      <c r="Q38" s="10" t="s">
        <v>52</v>
      </c>
      <c r="R38" s="10" t="s">
        <v>52</v>
      </c>
      <c r="S38" s="17" t="s">
        <v>52</v>
      </c>
      <c r="T38" s="17" t="s">
        <v>52</v>
      </c>
      <c r="U38" s="38" t="s">
        <v>57</v>
      </c>
      <c r="V38" s="5"/>
    </row>
    <row r="39" spans="1:22" s="2" customFormat="1" ht="14.4" x14ac:dyDescent="0.3">
      <c r="A39" s="2" t="s">
        <v>29</v>
      </c>
      <c r="B39" s="10">
        <f ca="1">INDIRECT("'("&amp;$A$4&amp;")'!B39")</f>
        <v>0</v>
      </c>
      <c r="C39" s="10">
        <f ca="1">INDIRECT("'("&amp;$A$4&amp;")'!C39")</f>
        <v>0</v>
      </c>
      <c r="D39" s="8">
        <f t="shared" ca="1" si="8"/>
        <v>0</v>
      </c>
      <c r="E39" s="45" t="str">
        <f t="shared" ca="1" si="9"/>
        <v>-</v>
      </c>
      <c r="F39" s="38"/>
      <c r="G39" s="10">
        <f ca="1">INDIRECT("'("&amp;$A$4&amp;")'!G39")</f>
        <v>0</v>
      </c>
      <c r="H39" s="10">
        <f ca="1">INDIRECT("'("&amp;$A$4&amp;")'!H39")</f>
        <v>0</v>
      </c>
      <c r="I39" s="8">
        <f t="shared" ca="1" si="2"/>
        <v>0</v>
      </c>
      <c r="J39" s="38" t="str">
        <f t="shared" ca="1" si="11"/>
        <v>-</v>
      </c>
      <c r="K39" s="38"/>
      <c r="L39" s="10">
        <f ca="1">INDIRECT("'("&amp;$A$4&amp;")'!L39")</f>
        <v>4</v>
      </c>
      <c r="M39" s="10">
        <f ca="1">INDIRECT("'("&amp;$A$4&amp;")'!M39")</f>
        <v>0</v>
      </c>
      <c r="N39" s="8">
        <f t="shared" ca="1" si="4"/>
        <v>4</v>
      </c>
      <c r="O39" s="45">
        <f t="shared" ca="1" si="15"/>
        <v>0</v>
      </c>
      <c r="Q39" s="10">
        <f t="shared" ref="Q39:Q56" ca="1" si="50">B39+L39+G39</f>
        <v>4</v>
      </c>
      <c r="R39" s="42">
        <f t="shared" ref="R39:R56" ca="1" si="51">C39+M39+H39</f>
        <v>0</v>
      </c>
      <c r="S39" s="8">
        <f t="shared" ca="1" si="14"/>
        <v>4</v>
      </c>
      <c r="T39" s="45">
        <f t="shared" ca="1" si="6"/>
        <v>0</v>
      </c>
      <c r="U39" s="38"/>
      <c r="V39" s="5"/>
    </row>
    <row r="40" spans="1:22" s="2" customFormat="1" ht="14.4" x14ac:dyDescent="0.3">
      <c r="A40" s="2" t="s">
        <v>30</v>
      </c>
      <c r="B40" s="10">
        <f ca="1">INDIRECT("'("&amp;$A$4&amp;")'!B40")</f>
        <v>6</v>
      </c>
      <c r="C40" s="10">
        <f ca="1">INDIRECT("'("&amp;$A$4&amp;")'!C40")</f>
        <v>2</v>
      </c>
      <c r="D40" s="8">
        <f t="shared" ca="1" si="8"/>
        <v>8</v>
      </c>
      <c r="E40" s="45">
        <f t="shared" ca="1" si="9"/>
        <v>0.25</v>
      </c>
      <c r="F40" s="38"/>
      <c r="G40" s="10">
        <f ca="1">INDIRECT("'("&amp;$A$4&amp;")'!G40")</f>
        <v>0</v>
      </c>
      <c r="H40" s="10">
        <f ca="1">INDIRECT("'("&amp;$A$4&amp;")'!H40")</f>
        <v>0</v>
      </c>
      <c r="I40" s="8">
        <f t="shared" ca="1" si="2"/>
        <v>0</v>
      </c>
      <c r="J40" s="38" t="str">
        <f t="shared" ca="1" si="11"/>
        <v>-</v>
      </c>
      <c r="K40" s="38"/>
      <c r="L40" s="10">
        <f ca="1">INDIRECT("'("&amp;$A$4&amp;")'!L40")</f>
        <v>0</v>
      </c>
      <c r="M40" s="10">
        <f ca="1">INDIRECT("'("&amp;$A$4&amp;")'!M40")</f>
        <v>3</v>
      </c>
      <c r="N40" s="8">
        <f t="shared" ca="1" si="4"/>
        <v>3</v>
      </c>
      <c r="O40" s="45">
        <f t="shared" ca="1" si="15"/>
        <v>1</v>
      </c>
      <c r="Q40" s="10">
        <f t="shared" ca="1" si="50"/>
        <v>6</v>
      </c>
      <c r="R40" s="42">
        <f t="shared" ca="1" si="51"/>
        <v>5</v>
      </c>
      <c r="S40" s="8">
        <f t="shared" ca="1" si="14"/>
        <v>11</v>
      </c>
      <c r="T40" s="45">
        <f t="shared" ca="1" si="6"/>
        <v>0.45500000000000002</v>
      </c>
      <c r="U40" s="38"/>
      <c r="V40" s="5"/>
    </row>
    <row r="41" spans="1:22" s="2" customFormat="1" ht="14.4" x14ac:dyDescent="0.3">
      <c r="A41" s="2" t="s">
        <v>31</v>
      </c>
      <c r="B41" s="10">
        <f ca="1">INDIRECT("'("&amp;$A$4&amp;")'!B41")</f>
        <v>0</v>
      </c>
      <c r="C41" s="10">
        <f ca="1">INDIRECT("'("&amp;$A$4&amp;")'!C41")</f>
        <v>0</v>
      </c>
      <c r="D41" s="8">
        <f t="shared" ref="D41:D42" ca="1" si="52">SUM(B41:C41)</f>
        <v>0</v>
      </c>
      <c r="E41" s="45" t="str">
        <f t="shared" ref="E41:E42" ca="1" si="53">IF(D41=0,"-",ROUND((C41)/(D41),3))</f>
        <v>-</v>
      </c>
      <c r="F41" s="38"/>
      <c r="G41" s="10">
        <f ca="1">INDIRECT("'("&amp;$A$4&amp;")'!G41")</f>
        <v>0</v>
      </c>
      <c r="H41" s="10">
        <f ca="1">INDIRECT("'("&amp;$A$4&amp;")'!H41")</f>
        <v>0</v>
      </c>
      <c r="I41" s="8">
        <f t="shared" ref="I41:I42" ca="1" si="54">SUM(G41:H41)</f>
        <v>0</v>
      </c>
      <c r="J41" s="38" t="str">
        <f t="shared" ref="J41:J42" ca="1" si="55">IF(I41=0,"-",ROUND((H41)/(I41),3))</f>
        <v>-</v>
      </c>
      <c r="K41" s="38"/>
      <c r="L41" s="10">
        <f ca="1">INDIRECT("'("&amp;$A$4&amp;")'!L41")</f>
        <v>0</v>
      </c>
      <c r="M41" s="10">
        <f ca="1">INDIRECT("'("&amp;$A$4&amp;")'!M41")</f>
        <v>0</v>
      </c>
      <c r="N41" s="8">
        <f t="shared" ref="N41:N42" ca="1" si="56">SUM(L41:M41)</f>
        <v>0</v>
      </c>
      <c r="O41" s="45" t="str">
        <f t="shared" ref="O41:O42" ca="1" si="57">IF(N41=0,"-",ROUND((M41)/(N41),3))</f>
        <v>-</v>
      </c>
      <c r="Q41" s="10">
        <f t="shared" ca="1" si="50"/>
        <v>0</v>
      </c>
      <c r="R41" s="42">
        <f t="shared" ca="1" si="51"/>
        <v>0</v>
      </c>
      <c r="S41" s="8">
        <f t="shared" ref="S41:S42" ca="1" si="58">SUM(Q41:R41)</f>
        <v>0</v>
      </c>
      <c r="T41" s="45" t="str">
        <f t="shared" ref="T41:T42" ca="1" si="59">IF(S41=0,"-",ROUND((R41)/(S41),3))</f>
        <v>-</v>
      </c>
      <c r="U41" s="38"/>
      <c r="V41" s="5"/>
    </row>
    <row r="42" spans="1:22" s="2" customFormat="1" ht="14.4" x14ac:dyDescent="0.3">
      <c r="A42" s="2" t="s">
        <v>32</v>
      </c>
      <c r="B42" s="10">
        <f ca="1">INDIRECT("'("&amp;$A$4&amp;")'!B42")</f>
        <v>0</v>
      </c>
      <c r="C42" s="10">
        <f ca="1">INDIRECT("'("&amp;$A$4&amp;")'!C42")</f>
        <v>0</v>
      </c>
      <c r="D42" s="8">
        <f t="shared" ca="1" si="52"/>
        <v>0</v>
      </c>
      <c r="E42" s="45" t="str">
        <f t="shared" ca="1" si="53"/>
        <v>-</v>
      </c>
      <c r="F42" s="38"/>
      <c r="G42" s="10">
        <f ca="1">INDIRECT("'("&amp;$A$4&amp;")'!G42")</f>
        <v>0</v>
      </c>
      <c r="H42" s="10">
        <f ca="1">INDIRECT("'("&amp;$A$4&amp;")'!H42")</f>
        <v>0</v>
      </c>
      <c r="I42" s="8">
        <f t="shared" ca="1" si="54"/>
        <v>0</v>
      </c>
      <c r="J42" s="38" t="str">
        <f t="shared" ca="1" si="55"/>
        <v>-</v>
      </c>
      <c r="K42" s="38"/>
      <c r="L42" s="10">
        <f ca="1">INDIRECT("'("&amp;$A$4&amp;")'!L42")</f>
        <v>1</v>
      </c>
      <c r="M42" s="10">
        <f ca="1">INDIRECT("'("&amp;$A$4&amp;")'!M42")</f>
        <v>1</v>
      </c>
      <c r="N42" s="8">
        <f t="shared" ca="1" si="56"/>
        <v>2</v>
      </c>
      <c r="O42" s="45">
        <f t="shared" ca="1" si="57"/>
        <v>0.5</v>
      </c>
      <c r="Q42" s="10">
        <f t="shared" ca="1" si="50"/>
        <v>1</v>
      </c>
      <c r="R42" s="42">
        <f t="shared" ca="1" si="51"/>
        <v>1</v>
      </c>
      <c r="S42" s="8">
        <f t="shared" ca="1" si="58"/>
        <v>2</v>
      </c>
      <c r="T42" s="45">
        <f t="shared" ca="1" si="59"/>
        <v>0.5</v>
      </c>
      <c r="U42" s="38"/>
      <c r="V42" s="5"/>
    </row>
    <row r="43" spans="1:22" s="2" customFormat="1" ht="14.4" x14ac:dyDescent="0.3">
      <c r="A43" s="13" t="s">
        <v>34</v>
      </c>
      <c r="B43" s="10">
        <f ca="1">INDIRECT("'("&amp;$A$4&amp;")'!B43")</f>
        <v>19</v>
      </c>
      <c r="C43" s="10">
        <f ca="1">INDIRECT("'("&amp;$A$4&amp;")'!C43")</f>
        <v>1</v>
      </c>
      <c r="D43" s="8">
        <f t="shared" ref="D43" ca="1" si="60">SUM(B43:C43)</f>
        <v>20</v>
      </c>
      <c r="E43" s="45">
        <f t="shared" ref="E43" ca="1" si="61">IF(D43=0,"-",ROUND((C43)/(D43),3))</f>
        <v>0.05</v>
      </c>
      <c r="F43" s="38"/>
      <c r="G43" s="10">
        <f ca="1">INDIRECT("'("&amp;$A$4&amp;")'!G43")</f>
        <v>0</v>
      </c>
      <c r="H43" s="10">
        <f ca="1">INDIRECT("'("&amp;$A$4&amp;")'!H43")</f>
        <v>0</v>
      </c>
      <c r="I43" s="8">
        <f t="shared" ref="I43" ca="1" si="62">SUM(G43:H43)</f>
        <v>0</v>
      </c>
      <c r="J43" s="38" t="str">
        <f t="shared" ref="J43" ca="1" si="63">IF(I43=0,"-",ROUND((H43)/(I43),3))</f>
        <v>-</v>
      </c>
      <c r="K43" s="38"/>
      <c r="L43" s="10">
        <f ca="1">INDIRECT("'("&amp;$A$4&amp;")'!L43")</f>
        <v>0</v>
      </c>
      <c r="M43" s="10">
        <f ca="1">INDIRECT("'("&amp;$A$4&amp;")'!M43")</f>
        <v>0</v>
      </c>
      <c r="N43" s="8">
        <f t="shared" ref="N43" ca="1" si="64">SUM(L43:M43)</f>
        <v>0</v>
      </c>
      <c r="O43" s="45" t="str">
        <f t="shared" ref="O43" ca="1" si="65">IF(N43=0,"-",ROUND((M43)/(N43),3))</f>
        <v>-</v>
      </c>
      <c r="Q43" s="10">
        <f t="shared" ca="1" si="50"/>
        <v>19</v>
      </c>
      <c r="R43" s="42">
        <f t="shared" ca="1" si="51"/>
        <v>1</v>
      </c>
      <c r="S43" s="8">
        <f t="shared" ref="S43" ca="1" si="66">SUM(Q43:R43)</f>
        <v>20</v>
      </c>
      <c r="T43" s="45">
        <f t="shared" ref="T43" ca="1" si="67">IF(S43=0,"-",ROUND((R43)/(S43),3))</f>
        <v>0.05</v>
      </c>
      <c r="U43" s="38"/>
      <c r="V43" s="5"/>
    </row>
    <row r="44" spans="1:22" s="2" customFormat="1" ht="14.4" x14ac:dyDescent="0.3">
      <c r="A44" s="2" t="s">
        <v>35</v>
      </c>
      <c r="B44" s="10">
        <f ca="1">INDIRECT("'("&amp;$A$4&amp;")'!B44")</f>
        <v>0</v>
      </c>
      <c r="C44" s="10">
        <f ca="1">INDIRECT("'("&amp;$A$4&amp;")'!C44")</f>
        <v>0</v>
      </c>
      <c r="D44" s="8">
        <f t="shared" ca="1" si="8"/>
        <v>0</v>
      </c>
      <c r="E44" s="45" t="str">
        <f t="shared" ca="1" si="9"/>
        <v>-</v>
      </c>
      <c r="F44" s="38"/>
      <c r="G44" s="10">
        <f ca="1">INDIRECT("'("&amp;$A$4&amp;")'!G44")</f>
        <v>0</v>
      </c>
      <c r="H44" s="10">
        <f ca="1">INDIRECT("'("&amp;$A$4&amp;")'!H44")</f>
        <v>0</v>
      </c>
      <c r="I44" s="8">
        <f t="shared" ca="1" si="2"/>
        <v>0</v>
      </c>
      <c r="J44" s="38" t="str">
        <f t="shared" ca="1" si="11"/>
        <v>-</v>
      </c>
      <c r="K44" s="38"/>
      <c r="L44" s="10">
        <f ca="1">INDIRECT("'("&amp;$A$4&amp;")'!L44")</f>
        <v>1</v>
      </c>
      <c r="M44" s="10">
        <f ca="1">INDIRECT("'("&amp;$A$4&amp;")'!M44")</f>
        <v>1</v>
      </c>
      <c r="N44" s="8">
        <f t="shared" ca="1" si="4"/>
        <v>2</v>
      </c>
      <c r="O44" s="45">
        <f t="shared" ca="1" si="15"/>
        <v>0.5</v>
      </c>
      <c r="Q44" s="10">
        <f t="shared" ca="1" si="50"/>
        <v>1</v>
      </c>
      <c r="R44" s="42">
        <f t="shared" ca="1" si="51"/>
        <v>1</v>
      </c>
      <c r="S44" s="8">
        <f t="shared" ca="1" si="14"/>
        <v>2</v>
      </c>
      <c r="T44" s="45">
        <f t="shared" ca="1" si="6"/>
        <v>0.5</v>
      </c>
      <c r="U44" s="38"/>
      <c r="V44" s="5"/>
    </row>
    <row r="45" spans="1:22" s="2" customFormat="1" ht="14.4" x14ac:dyDescent="0.3">
      <c r="A45" s="2" t="s">
        <v>36</v>
      </c>
      <c r="B45" s="10">
        <f ca="1">INDIRECT("'("&amp;$A$4&amp;")'!B45")</f>
        <v>0</v>
      </c>
      <c r="C45" s="10">
        <f ca="1">INDIRECT("'("&amp;$A$4&amp;")'!C45")</f>
        <v>0</v>
      </c>
      <c r="D45" s="8">
        <f t="shared" ca="1" si="8"/>
        <v>0</v>
      </c>
      <c r="E45" s="45" t="str">
        <f t="shared" ca="1" si="9"/>
        <v>-</v>
      </c>
      <c r="F45" s="38"/>
      <c r="G45" s="10">
        <f ca="1">INDIRECT("'("&amp;$A$4&amp;")'!G45")</f>
        <v>0</v>
      </c>
      <c r="H45" s="10">
        <f ca="1">INDIRECT("'("&amp;$A$4&amp;")'!H45")</f>
        <v>0</v>
      </c>
      <c r="I45" s="8">
        <f t="shared" ca="1" si="2"/>
        <v>0</v>
      </c>
      <c r="J45" s="38" t="str">
        <f t="shared" ca="1" si="11"/>
        <v>-</v>
      </c>
      <c r="K45" s="38"/>
      <c r="L45" s="10">
        <f ca="1">INDIRECT("'("&amp;$A$4&amp;")'!L45")</f>
        <v>0</v>
      </c>
      <c r="M45" s="10">
        <f ca="1">INDIRECT("'("&amp;$A$4&amp;")'!M45")</f>
        <v>0</v>
      </c>
      <c r="N45" s="8">
        <f t="shared" ca="1" si="4"/>
        <v>0</v>
      </c>
      <c r="O45" s="45" t="str">
        <f t="shared" ca="1" si="15"/>
        <v>-</v>
      </c>
      <c r="Q45" s="10">
        <f t="shared" ca="1" si="50"/>
        <v>0</v>
      </c>
      <c r="R45" s="42">
        <f t="shared" ca="1" si="51"/>
        <v>0</v>
      </c>
      <c r="S45" s="8">
        <f t="shared" ca="1" si="14"/>
        <v>0</v>
      </c>
      <c r="T45" s="45" t="str">
        <f t="shared" ca="1" si="6"/>
        <v>-</v>
      </c>
      <c r="U45" s="38"/>
    </row>
    <row r="46" spans="1:22" s="2" customFormat="1" ht="14.4" x14ac:dyDescent="0.3">
      <c r="A46" s="2" t="s">
        <v>37</v>
      </c>
      <c r="B46" s="10">
        <f ca="1">INDIRECT("'("&amp;$A$4&amp;")'!B46")</f>
        <v>0</v>
      </c>
      <c r="C46" s="10">
        <f ca="1">INDIRECT("'("&amp;$A$4&amp;")'!C46")</f>
        <v>0</v>
      </c>
      <c r="D46" s="8">
        <f t="shared" ca="1" si="8"/>
        <v>0</v>
      </c>
      <c r="E46" s="45" t="str">
        <f t="shared" ca="1" si="9"/>
        <v>-</v>
      </c>
      <c r="F46" s="38"/>
      <c r="G46" s="10">
        <f ca="1">INDIRECT("'("&amp;$A$4&amp;")'!G46")</f>
        <v>0</v>
      </c>
      <c r="H46" s="10">
        <f ca="1">INDIRECT("'("&amp;$A$4&amp;")'!H46")</f>
        <v>0</v>
      </c>
      <c r="I46" s="8">
        <f t="shared" ca="1" si="2"/>
        <v>0</v>
      </c>
      <c r="J46" s="38" t="str">
        <f t="shared" ca="1" si="11"/>
        <v>-</v>
      </c>
      <c r="K46" s="38"/>
      <c r="L46" s="10">
        <f ca="1">INDIRECT("'("&amp;$A$4&amp;")'!L46")</f>
        <v>0</v>
      </c>
      <c r="M46" s="10">
        <f ca="1">INDIRECT("'("&amp;$A$4&amp;")'!M46")</f>
        <v>1</v>
      </c>
      <c r="N46" s="8">
        <f t="shared" ca="1" si="4"/>
        <v>1</v>
      </c>
      <c r="O46" s="45">
        <f t="shared" ca="1" si="15"/>
        <v>1</v>
      </c>
      <c r="Q46" s="10">
        <f t="shared" ca="1" si="50"/>
        <v>0</v>
      </c>
      <c r="R46" s="42">
        <f t="shared" ca="1" si="51"/>
        <v>1</v>
      </c>
      <c r="S46" s="8">
        <f t="shared" ca="1" si="14"/>
        <v>1</v>
      </c>
      <c r="T46" s="45">
        <f t="shared" ca="1" si="6"/>
        <v>1</v>
      </c>
      <c r="U46" s="38"/>
    </row>
    <row r="47" spans="1:22" s="2" customFormat="1" ht="14.4" x14ac:dyDescent="0.3">
      <c r="A47" s="2" t="s">
        <v>39</v>
      </c>
      <c r="B47" s="10">
        <f ca="1">INDIRECT("'("&amp;$A$4&amp;")'!B47")</f>
        <v>0</v>
      </c>
      <c r="C47" s="10">
        <f ca="1">INDIRECT("'("&amp;$A$4&amp;")'!C47")</f>
        <v>0</v>
      </c>
      <c r="D47" s="8">
        <f t="shared" ca="1" si="8"/>
        <v>0</v>
      </c>
      <c r="E47" s="45" t="str">
        <f t="shared" ca="1" si="9"/>
        <v>-</v>
      </c>
      <c r="F47" s="38"/>
      <c r="G47" s="10">
        <f ca="1">INDIRECT("'("&amp;$A$4&amp;")'!G47")</f>
        <v>0</v>
      </c>
      <c r="H47" s="10">
        <f ca="1">INDIRECT("'("&amp;$A$4&amp;")'!H47")</f>
        <v>0</v>
      </c>
      <c r="I47" s="8">
        <f t="shared" ca="1" si="2"/>
        <v>0</v>
      </c>
      <c r="J47" s="38" t="str">
        <f t="shared" ca="1" si="11"/>
        <v>-</v>
      </c>
      <c r="K47" s="38"/>
      <c r="L47" s="10">
        <f ca="1">INDIRECT("'("&amp;$A$4&amp;")'!L47")</f>
        <v>2</v>
      </c>
      <c r="M47" s="10">
        <f ca="1">INDIRECT("'("&amp;$A$4&amp;")'!M47")</f>
        <v>0</v>
      </c>
      <c r="N47" s="8">
        <f t="shared" ca="1" si="4"/>
        <v>2</v>
      </c>
      <c r="O47" s="45">
        <f t="shared" ca="1" si="15"/>
        <v>0</v>
      </c>
      <c r="Q47" s="10">
        <f t="shared" ca="1" si="50"/>
        <v>2</v>
      </c>
      <c r="R47" s="42">
        <f t="shared" ca="1" si="51"/>
        <v>0</v>
      </c>
      <c r="S47" s="8">
        <f t="shared" ca="1" si="14"/>
        <v>2</v>
      </c>
      <c r="T47" s="45">
        <f t="shared" ca="1" si="6"/>
        <v>0</v>
      </c>
      <c r="U47" s="38"/>
    </row>
    <row r="48" spans="1:22" s="2" customFormat="1" ht="14.4" x14ac:dyDescent="0.3">
      <c r="A48" s="2" t="s">
        <v>20</v>
      </c>
      <c r="B48" s="10">
        <f ca="1">INDIRECT("'("&amp;$A$4&amp;")'!B48")</f>
        <v>0</v>
      </c>
      <c r="C48" s="10">
        <f ca="1">INDIRECT("'("&amp;$A$4&amp;")'!C48")</f>
        <v>0</v>
      </c>
      <c r="D48" s="8">
        <f t="shared" ca="1" si="8"/>
        <v>0</v>
      </c>
      <c r="E48" s="45" t="str">
        <f t="shared" ca="1" si="9"/>
        <v>-</v>
      </c>
      <c r="F48" s="38"/>
      <c r="G48" s="10">
        <f ca="1">INDIRECT("'("&amp;$A$4&amp;")'!G48")</f>
        <v>0</v>
      </c>
      <c r="H48" s="10">
        <f ca="1">INDIRECT("'("&amp;$A$4&amp;")'!H48")</f>
        <v>0</v>
      </c>
      <c r="I48" s="8">
        <f t="shared" ca="1" si="2"/>
        <v>0</v>
      </c>
      <c r="J48" s="38" t="str">
        <f t="shared" ca="1" si="11"/>
        <v>-</v>
      </c>
      <c r="K48" s="38"/>
      <c r="L48" s="10">
        <f ca="1">INDIRECT("'("&amp;$A$4&amp;")'!L48")</f>
        <v>0</v>
      </c>
      <c r="M48" s="10">
        <f ca="1">INDIRECT("'("&amp;$A$4&amp;")'!M48")</f>
        <v>0</v>
      </c>
      <c r="N48" s="8">
        <f t="shared" ca="1" si="4"/>
        <v>0</v>
      </c>
      <c r="O48" s="45" t="str">
        <f t="shared" ca="1" si="15"/>
        <v>-</v>
      </c>
      <c r="Q48" s="10">
        <f t="shared" ca="1" si="50"/>
        <v>0</v>
      </c>
      <c r="R48" s="42">
        <f t="shared" ca="1" si="51"/>
        <v>0</v>
      </c>
      <c r="S48" s="8">
        <f t="shared" ca="1" si="14"/>
        <v>0</v>
      </c>
      <c r="T48" s="45" t="str">
        <f t="shared" ca="1" si="6"/>
        <v>-</v>
      </c>
      <c r="U48" s="38"/>
    </row>
    <row r="49" spans="1:23" s="5" customFormat="1" ht="26.25" customHeight="1" x14ac:dyDescent="0.3">
      <c r="A49" s="5" t="s">
        <v>45</v>
      </c>
      <c r="B49" s="9">
        <f ca="1">SUM(B50:B56)</f>
        <v>609</v>
      </c>
      <c r="C49" s="9">
        <f t="shared" ref="C49" ca="1" si="68">SUM(C50:C56)</f>
        <v>96</v>
      </c>
      <c r="D49" s="41">
        <f t="shared" ca="1" si="8"/>
        <v>705</v>
      </c>
      <c r="E49" s="45">
        <f t="shared" ca="1" si="9"/>
        <v>0.13600000000000001</v>
      </c>
      <c r="F49" s="38"/>
      <c r="G49" s="9">
        <f ca="1">SUM(G50:G56)</f>
        <v>5</v>
      </c>
      <c r="H49" s="9">
        <f t="shared" ref="H49" ca="1" si="69">SUM(H50:H56)</f>
        <v>6</v>
      </c>
      <c r="I49" s="41">
        <f t="shared" ca="1" si="2"/>
        <v>11</v>
      </c>
      <c r="J49" s="38">
        <f t="shared" ca="1" si="11"/>
        <v>0.54500000000000004</v>
      </c>
      <c r="K49" s="38"/>
      <c r="L49" s="9">
        <f ca="1">SUM(L50:L56)</f>
        <v>28</v>
      </c>
      <c r="M49" s="9">
        <f t="shared" ref="M49" ca="1" si="70">SUM(M50:M56)</f>
        <v>26</v>
      </c>
      <c r="N49" s="41">
        <f t="shared" ca="1" si="4"/>
        <v>54</v>
      </c>
      <c r="O49" s="45">
        <f t="shared" ca="1" si="15"/>
        <v>0.48099999999999998</v>
      </c>
      <c r="Q49" s="9">
        <f t="shared" ca="1" si="50"/>
        <v>642</v>
      </c>
      <c r="R49" s="6">
        <f t="shared" ca="1" si="51"/>
        <v>128</v>
      </c>
      <c r="S49" s="41">
        <f t="shared" ca="1" si="14"/>
        <v>770</v>
      </c>
      <c r="T49" s="45">
        <f t="shared" ca="1" si="6"/>
        <v>0.16600000000000001</v>
      </c>
      <c r="U49" s="38"/>
    </row>
    <row r="50" spans="1:23" s="2" customFormat="1" ht="14.4" x14ac:dyDescent="0.3">
      <c r="A50" s="13" t="s">
        <v>16</v>
      </c>
      <c r="B50" s="10">
        <f ca="1">INDIRECT("'("&amp;$A$4&amp;")'!B50")</f>
        <v>192</v>
      </c>
      <c r="C50" s="10">
        <f ca="1">INDIRECT("'("&amp;$A$4&amp;")'!C50")</f>
        <v>28</v>
      </c>
      <c r="D50" s="8">
        <f t="shared" ca="1" si="8"/>
        <v>220</v>
      </c>
      <c r="E50" s="45">
        <f t="shared" ca="1" si="9"/>
        <v>0.127</v>
      </c>
      <c r="F50" s="38"/>
      <c r="G50" s="10">
        <f ca="1">INDIRECT("'("&amp;$A$4&amp;")'!G50")</f>
        <v>0</v>
      </c>
      <c r="H50" s="10">
        <f ca="1">INDIRECT("'("&amp;$A$4&amp;")'!H50")</f>
        <v>0</v>
      </c>
      <c r="I50" s="8">
        <f t="shared" ca="1" si="2"/>
        <v>0</v>
      </c>
      <c r="J50" s="38" t="str">
        <f t="shared" ca="1" si="11"/>
        <v>-</v>
      </c>
      <c r="K50" s="38"/>
      <c r="L50" s="10">
        <f ca="1">INDIRECT("'("&amp;$A$4&amp;")'!L50")</f>
        <v>2</v>
      </c>
      <c r="M50" s="10">
        <f ca="1">INDIRECT("'("&amp;$A$4&amp;")'!M50")</f>
        <v>1</v>
      </c>
      <c r="N50" s="8">
        <f t="shared" ca="1" si="4"/>
        <v>3</v>
      </c>
      <c r="O50" s="45">
        <f t="shared" ca="1" si="15"/>
        <v>0.33300000000000002</v>
      </c>
      <c r="Q50" s="10">
        <f t="shared" ca="1" si="50"/>
        <v>194</v>
      </c>
      <c r="R50" s="6">
        <f t="shared" ca="1" si="51"/>
        <v>29</v>
      </c>
      <c r="S50" s="8">
        <f t="shared" ca="1" si="14"/>
        <v>223</v>
      </c>
      <c r="T50" s="45">
        <f t="shared" ca="1" si="6"/>
        <v>0.13</v>
      </c>
      <c r="U50" s="38"/>
    </row>
    <row r="51" spans="1:23" s="2" customFormat="1" ht="14.25" customHeight="1" x14ac:dyDescent="0.3">
      <c r="A51" s="2" t="s">
        <v>25</v>
      </c>
      <c r="B51" s="10">
        <f ca="1">INDIRECT("'("&amp;$A$4&amp;")'!B51")</f>
        <v>0</v>
      </c>
      <c r="C51" s="10">
        <f ca="1">INDIRECT("'("&amp;$A$4&amp;")'!C51")</f>
        <v>0</v>
      </c>
      <c r="D51" s="8">
        <f t="shared" ca="1" si="8"/>
        <v>0</v>
      </c>
      <c r="E51" s="45" t="str">
        <f t="shared" ca="1" si="9"/>
        <v>-</v>
      </c>
      <c r="F51" s="38"/>
      <c r="G51" s="10">
        <f ca="1">INDIRECT("'("&amp;$A$4&amp;")'!G51")</f>
        <v>0</v>
      </c>
      <c r="H51" s="10">
        <f ca="1">INDIRECT("'("&amp;$A$4&amp;")'!H51")</f>
        <v>0</v>
      </c>
      <c r="I51" s="8">
        <f t="shared" ca="1" si="2"/>
        <v>0</v>
      </c>
      <c r="J51" s="38" t="str">
        <f t="shared" ca="1" si="11"/>
        <v>-</v>
      </c>
      <c r="K51" s="38"/>
      <c r="L51" s="10">
        <f ca="1">INDIRECT("'("&amp;$A$4&amp;")'!L51")</f>
        <v>7</v>
      </c>
      <c r="M51" s="10">
        <f ca="1">INDIRECT("'("&amp;$A$4&amp;")'!M51")</f>
        <v>5</v>
      </c>
      <c r="N51" s="8">
        <f t="shared" ca="1" si="4"/>
        <v>12</v>
      </c>
      <c r="O51" s="45">
        <f t="shared" ca="1" si="15"/>
        <v>0.41699999999999998</v>
      </c>
      <c r="Q51" s="10">
        <f t="shared" ca="1" si="50"/>
        <v>7</v>
      </c>
      <c r="R51" s="42">
        <f t="shared" ca="1" si="51"/>
        <v>5</v>
      </c>
      <c r="S51" s="8">
        <f t="shared" ca="1" si="14"/>
        <v>12</v>
      </c>
      <c r="T51" s="45">
        <f t="shared" ca="1" si="6"/>
        <v>0.41699999999999998</v>
      </c>
      <c r="U51" s="38"/>
    </row>
    <row r="52" spans="1:23" s="2" customFormat="1" ht="15.75" customHeight="1" x14ac:dyDescent="0.3">
      <c r="A52" s="2" t="s">
        <v>33</v>
      </c>
      <c r="B52" s="10">
        <f ca="1">INDIRECT("'("&amp;$A$4&amp;")'!B52")</f>
        <v>28</v>
      </c>
      <c r="C52" s="10">
        <f ca="1">INDIRECT("'("&amp;$A$4&amp;")'!C52")</f>
        <v>1</v>
      </c>
      <c r="D52" s="8">
        <f t="shared" ca="1" si="8"/>
        <v>29</v>
      </c>
      <c r="E52" s="45">
        <f t="shared" ref="E52" ca="1" si="71">IF(D52=0,"-",ROUND((C52)/(D52),3))</f>
        <v>3.4000000000000002E-2</v>
      </c>
      <c r="F52" s="38"/>
      <c r="G52" s="10">
        <f ca="1">INDIRECT("'("&amp;$A$4&amp;")'!G52")</f>
        <v>2</v>
      </c>
      <c r="H52" s="10">
        <f ca="1">INDIRECT("'("&amp;$A$4&amp;")'!H52")</f>
        <v>4</v>
      </c>
      <c r="I52" s="8">
        <f t="shared" ref="I52" ca="1" si="72">SUM(G52:H52)</f>
        <v>6</v>
      </c>
      <c r="J52" s="45">
        <f t="shared" ref="J52" ca="1" si="73">IF(I52=0,"-",ROUND((H52)/(I52),3))</f>
        <v>0.66700000000000004</v>
      </c>
      <c r="K52" s="38"/>
      <c r="L52" s="10">
        <f ca="1">INDIRECT("'("&amp;$A$4&amp;")'!L52")</f>
        <v>7</v>
      </c>
      <c r="M52" s="10">
        <f ca="1">INDIRECT("'("&amp;$A$4&amp;")'!M52")</f>
        <v>8</v>
      </c>
      <c r="N52" s="8">
        <f t="shared" ref="N52" ca="1" si="74">SUM(L52:M52)</f>
        <v>15</v>
      </c>
      <c r="O52" s="45">
        <f t="shared" ref="O52" ca="1" si="75">IF(N52=0,"-",ROUND((M52)/(N52),3))</f>
        <v>0.53300000000000003</v>
      </c>
      <c r="Q52" s="10">
        <f t="shared" ca="1" si="50"/>
        <v>37</v>
      </c>
      <c r="R52" s="42">
        <f t="shared" ca="1" si="51"/>
        <v>13</v>
      </c>
      <c r="S52" s="8">
        <f t="shared" ca="1" si="14"/>
        <v>50</v>
      </c>
      <c r="T52" s="45">
        <f t="shared" ca="1" si="6"/>
        <v>0.26</v>
      </c>
      <c r="U52" s="38"/>
    </row>
    <row r="53" spans="1:23" s="2" customFormat="1" ht="14.4" x14ac:dyDescent="0.3">
      <c r="A53" s="2" t="s">
        <v>46</v>
      </c>
      <c r="B53" s="10">
        <f ca="1">INDIRECT("'("&amp;$A$4&amp;")'!B53")</f>
        <v>0</v>
      </c>
      <c r="C53" s="10">
        <f ca="1">INDIRECT("'("&amp;$A$4&amp;")'!C53")</f>
        <v>0</v>
      </c>
      <c r="D53" s="8">
        <f t="shared" ca="1" si="8"/>
        <v>0</v>
      </c>
      <c r="E53" s="45" t="str">
        <f t="shared" ca="1" si="9"/>
        <v>-</v>
      </c>
      <c r="F53" s="38"/>
      <c r="G53" s="10">
        <f ca="1">INDIRECT("'("&amp;$A$4&amp;")'!G53")</f>
        <v>0</v>
      </c>
      <c r="H53" s="10">
        <f ca="1">INDIRECT("'("&amp;$A$4&amp;")'!H53")</f>
        <v>0</v>
      </c>
      <c r="I53" s="8">
        <f t="shared" ca="1" si="2"/>
        <v>0</v>
      </c>
      <c r="J53" s="38" t="str">
        <f t="shared" ca="1" si="11"/>
        <v>-</v>
      </c>
      <c r="K53" s="38"/>
      <c r="L53" s="10">
        <f ca="1">INDIRECT("'("&amp;$A$4&amp;")'!L53")</f>
        <v>1</v>
      </c>
      <c r="M53" s="10">
        <f ca="1">INDIRECT("'("&amp;$A$4&amp;")'!M53")</f>
        <v>1</v>
      </c>
      <c r="N53" s="8">
        <f t="shared" ca="1" si="4"/>
        <v>2</v>
      </c>
      <c r="O53" s="45">
        <f t="shared" ca="1" si="15"/>
        <v>0.5</v>
      </c>
      <c r="Q53" s="10">
        <f t="shared" ca="1" si="50"/>
        <v>1</v>
      </c>
      <c r="R53" s="42">
        <f t="shared" ca="1" si="51"/>
        <v>1</v>
      </c>
      <c r="S53" s="8">
        <f t="shared" ca="1" si="14"/>
        <v>2</v>
      </c>
      <c r="T53" s="45">
        <f t="shared" ca="1" si="6"/>
        <v>0.5</v>
      </c>
      <c r="U53" s="38"/>
    </row>
    <row r="54" spans="1:23" s="2" customFormat="1" ht="14.4" x14ac:dyDescent="0.3">
      <c r="A54" s="2" t="s">
        <v>38</v>
      </c>
      <c r="B54" s="10">
        <f ca="1">INDIRECT("'("&amp;$A$4&amp;")'!B54")</f>
        <v>0</v>
      </c>
      <c r="C54" s="10">
        <f ca="1">INDIRECT("'("&amp;$A$4&amp;")'!C54")</f>
        <v>0</v>
      </c>
      <c r="D54" s="8">
        <f t="shared" ca="1" si="8"/>
        <v>0</v>
      </c>
      <c r="E54" s="45" t="str">
        <f t="shared" ca="1" si="9"/>
        <v>-</v>
      </c>
      <c r="F54" s="38"/>
      <c r="G54" s="10">
        <f ca="1">INDIRECT("'("&amp;$A$4&amp;")'!G54")</f>
        <v>0</v>
      </c>
      <c r="H54" s="10">
        <f ca="1">INDIRECT("'("&amp;$A$4&amp;")'!H54")</f>
        <v>0</v>
      </c>
      <c r="I54" s="8">
        <f t="shared" ca="1" si="2"/>
        <v>0</v>
      </c>
      <c r="J54" s="38" t="str">
        <f t="shared" ca="1" si="11"/>
        <v>-</v>
      </c>
      <c r="K54" s="38"/>
      <c r="L54" s="10">
        <f ca="1">INDIRECT("'("&amp;$A$4&amp;")'!L54")</f>
        <v>3</v>
      </c>
      <c r="M54" s="10">
        <f ca="1">INDIRECT("'("&amp;$A$4&amp;")'!M54")</f>
        <v>1</v>
      </c>
      <c r="N54" s="8">
        <f t="shared" ca="1" si="4"/>
        <v>4</v>
      </c>
      <c r="O54" s="45">
        <f t="shared" ca="1" si="15"/>
        <v>0.25</v>
      </c>
      <c r="Q54" s="10">
        <f t="shared" ca="1" si="50"/>
        <v>3</v>
      </c>
      <c r="R54" s="42">
        <f t="shared" ca="1" si="51"/>
        <v>1</v>
      </c>
      <c r="S54" s="8">
        <f t="shared" ca="1" si="14"/>
        <v>4</v>
      </c>
      <c r="T54" s="45">
        <f t="shared" ca="1" si="6"/>
        <v>0.25</v>
      </c>
      <c r="U54" s="38"/>
    </row>
    <row r="55" spans="1:23" s="2" customFormat="1" ht="14.4" x14ac:dyDescent="0.3">
      <c r="A55" s="2" t="s">
        <v>40</v>
      </c>
      <c r="B55" s="10">
        <f ca="1">INDIRECT("'("&amp;$A$4&amp;")'!B55")</f>
        <v>7</v>
      </c>
      <c r="C55" s="10">
        <f ca="1">INDIRECT("'("&amp;$A$4&amp;")'!C55")</f>
        <v>0</v>
      </c>
      <c r="D55" s="8">
        <f t="shared" ca="1" si="8"/>
        <v>7</v>
      </c>
      <c r="E55" s="45">
        <f t="shared" ca="1" si="9"/>
        <v>0</v>
      </c>
      <c r="F55" s="38"/>
      <c r="G55" s="10">
        <f ca="1">INDIRECT("'("&amp;$A$4&amp;")'!G55")</f>
        <v>3</v>
      </c>
      <c r="H55" s="10">
        <f ca="1">INDIRECT("'("&amp;$A$4&amp;")'!H55")</f>
        <v>2</v>
      </c>
      <c r="I55" s="8">
        <f t="shared" ca="1" si="2"/>
        <v>5</v>
      </c>
      <c r="J55" s="38">
        <f t="shared" ca="1" si="11"/>
        <v>0.4</v>
      </c>
      <c r="K55" s="38"/>
      <c r="L55" s="10">
        <f ca="1">INDIRECT("'("&amp;$A$4&amp;")'!L55")</f>
        <v>8</v>
      </c>
      <c r="M55" s="10">
        <f ca="1">INDIRECT("'("&amp;$A$4&amp;")'!M55")</f>
        <v>10</v>
      </c>
      <c r="N55" s="8">
        <f t="shared" ca="1" si="4"/>
        <v>18</v>
      </c>
      <c r="O55" s="45">
        <f t="shared" ca="1" si="15"/>
        <v>0.55600000000000005</v>
      </c>
      <c r="Q55" s="10">
        <f t="shared" ca="1" si="50"/>
        <v>18</v>
      </c>
      <c r="R55" s="42">
        <f t="shared" ca="1" si="51"/>
        <v>12</v>
      </c>
      <c r="S55" s="8">
        <f t="shared" ca="1" si="14"/>
        <v>30</v>
      </c>
      <c r="T55" s="45">
        <f t="shared" ca="1" si="6"/>
        <v>0.4</v>
      </c>
      <c r="U55" s="38"/>
    </row>
    <row r="56" spans="1:23" s="2" customFormat="1" ht="14.4" x14ac:dyDescent="0.3">
      <c r="A56" s="21" t="s">
        <v>15</v>
      </c>
      <c r="B56" s="10">
        <f ca="1">INDIRECT("'("&amp;$A$4&amp;")'!B56")</f>
        <v>382</v>
      </c>
      <c r="C56" s="10">
        <f ca="1">INDIRECT("'("&amp;$A$4&amp;")'!C56")</f>
        <v>67</v>
      </c>
      <c r="D56" s="8">
        <f t="shared" ca="1" si="8"/>
        <v>449</v>
      </c>
      <c r="E56" s="45">
        <f t="shared" ca="1" si="9"/>
        <v>0.14899999999999999</v>
      </c>
      <c r="F56" s="38"/>
      <c r="G56" s="10">
        <f ca="1">INDIRECT("'("&amp;$A$4&amp;")'!G56")</f>
        <v>0</v>
      </c>
      <c r="H56" s="10">
        <f ca="1">INDIRECT("'("&amp;$A$4&amp;")'!H56")</f>
        <v>0</v>
      </c>
      <c r="I56" s="8">
        <f t="shared" ca="1" si="2"/>
        <v>0</v>
      </c>
      <c r="J56" s="38" t="str">
        <f t="shared" ca="1" si="11"/>
        <v>-</v>
      </c>
      <c r="K56" s="38"/>
      <c r="L56" s="10">
        <f ca="1">INDIRECT("'("&amp;$A$4&amp;")'!L56")</f>
        <v>0</v>
      </c>
      <c r="M56" s="10">
        <f ca="1">INDIRECT("'("&amp;$A$4&amp;")'!M56")</f>
        <v>0</v>
      </c>
      <c r="N56" s="8">
        <f t="shared" ca="1" si="4"/>
        <v>0</v>
      </c>
      <c r="O56" s="45" t="str">
        <f t="shared" ca="1" si="15"/>
        <v>-</v>
      </c>
      <c r="Q56" s="10">
        <f t="shared" ca="1" si="50"/>
        <v>382</v>
      </c>
      <c r="R56" s="42">
        <f t="shared" ca="1" si="51"/>
        <v>67</v>
      </c>
      <c r="S56" s="8">
        <f t="shared" ca="1" si="14"/>
        <v>449</v>
      </c>
      <c r="T56" s="45">
        <f t="shared" ca="1" si="6"/>
        <v>0.14899999999999999</v>
      </c>
      <c r="U56" s="38"/>
    </row>
    <row r="57" spans="1:23" s="2" customFormat="1" ht="6" customHeight="1" x14ac:dyDescent="0.3">
      <c r="A57" s="12"/>
      <c r="Q57" s="6"/>
      <c r="R57" s="6"/>
      <c r="S57" s="6"/>
    </row>
    <row r="58" spans="1:23" s="2" customFormat="1" ht="13.8" x14ac:dyDescent="0.3">
      <c r="Q58" s="6"/>
      <c r="R58" s="6"/>
      <c r="S58" s="6"/>
    </row>
    <row r="59" spans="1:23" s="2" customFormat="1" ht="13.8" x14ac:dyDescent="0.3">
      <c r="R59" s="6"/>
    </row>
    <row r="60" spans="1:23" s="2" customFormat="1" ht="13.8" x14ac:dyDescent="0.3">
      <c r="A60" s="14"/>
      <c r="R60" s="6"/>
    </row>
    <row r="61" spans="1:23" x14ac:dyDescent="0.25">
      <c r="V61" s="120"/>
      <c r="W61" s="64"/>
    </row>
    <row r="62" spans="1:23" ht="13.2" x14ac:dyDescent="0.25">
      <c r="A62" s="16"/>
      <c r="W62" s="64"/>
    </row>
    <row r="63" spans="1:23" ht="9.75" customHeight="1" x14ac:dyDescent="0.25"/>
    <row r="71" spans="2:13" x14ac:dyDescent="0.25">
      <c r="B71" s="18"/>
      <c r="C71" s="19"/>
      <c r="L71" s="18"/>
      <c r="M71" s="19"/>
    </row>
    <row r="72" spans="2:13" x14ac:dyDescent="0.25">
      <c r="B72" s="18"/>
      <c r="C72" s="20"/>
      <c r="L72" s="18"/>
      <c r="M72" s="20"/>
    </row>
  </sheetData>
  <mergeCells count="5">
    <mergeCell ref="A5:A6"/>
    <mergeCell ref="B5:D5"/>
    <mergeCell ref="L5:N5"/>
    <mergeCell ref="G5:I5"/>
    <mergeCell ref="Q5:S5"/>
  </mergeCells>
  <pageMargins left="0.48" right="0.3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3F22-F99C-4CBE-A798-8A442FA017E8}">
  <dimension ref="A1:K14"/>
  <sheetViews>
    <sheetView tabSelected="1" workbookViewId="0"/>
  </sheetViews>
  <sheetFormatPr defaultRowHeight="13.2" x14ac:dyDescent="0.25"/>
  <cols>
    <col min="1" max="1" width="74" style="126" bestFit="1" customWidth="1"/>
    <col min="2" max="255" width="9.44140625" style="126" customWidth="1"/>
    <col min="256" max="256" width="2.77734375" style="126" customWidth="1"/>
    <col min="257" max="257" width="74" style="126" bestFit="1" customWidth="1"/>
    <col min="258" max="511" width="9.44140625" style="126" customWidth="1"/>
    <col min="512" max="512" width="2.77734375" style="126" customWidth="1"/>
    <col min="513" max="513" width="74" style="126" bestFit="1" customWidth="1"/>
    <col min="514" max="767" width="9.44140625" style="126" customWidth="1"/>
    <col min="768" max="768" width="2.77734375" style="126" customWidth="1"/>
    <col min="769" max="769" width="74" style="126" bestFit="1" customWidth="1"/>
    <col min="770" max="1023" width="9.44140625" style="126" customWidth="1"/>
    <col min="1024" max="1024" width="2.77734375" style="126" customWidth="1"/>
    <col min="1025" max="1025" width="74" style="126" bestFit="1" customWidth="1"/>
    <col min="1026" max="1279" width="9.44140625" style="126" customWidth="1"/>
    <col min="1280" max="1280" width="2.77734375" style="126" customWidth="1"/>
    <col min="1281" max="1281" width="74" style="126" bestFit="1" customWidth="1"/>
    <col min="1282" max="1535" width="9.44140625" style="126" customWidth="1"/>
    <col min="1536" max="1536" width="2.77734375" style="126" customWidth="1"/>
    <col min="1537" max="1537" width="74" style="126" bestFit="1" customWidth="1"/>
    <col min="1538" max="1791" width="9.44140625" style="126" customWidth="1"/>
    <col min="1792" max="1792" width="2.77734375" style="126" customWidth="1"/>
    <col min="1793" max="1793" width="74" style="126" bestFit="1" customWidth="1"/>
    <col min="1794" max="2047" width="9.44140625" style="126" customWidth="1"/>
    <col min="2048" max="2048" width="2.77734375" style="126" customWidth="1"/>
    <col min="2049" max="2049" width="74" style="126" bestFit="1" customWidth="1"/>
    <col min="2050" max="2303" width="9.44140625" style="126" customWidth="1"/>
    <col min="2304" max="2304" width="2.77734375" style="126" customWidth="1"/>
    <col min="2305" max="2305" width="74" style="126" bestFit="1" customWidth="1"/>
    <col min="2306" max="2559" width="9.44140625" style="126" customWidth="1"/>
    <col min="2560" max="2560" width="2.77734375" style="126" customWidth="1"/>
    <col min="2561" max="2561" width="74" style="126" bestFit="1" customWidth="1"/>
    <col min="2562" max="2815" width="9.44140625" style="126" customWidth="1"/>
    <col min="2816" max="2816" width="2.77734375" style="126" customWidth="1"/>
    <col min="2817" max="2817" width="74" style="126" bestFit="1" customWidth="1"/>
    <col min="2818" max="3071" width="9.44140625" style="126" customWidth="1"/>
    <col min="3072" max="3072" width="2.77734375" style="126" customWidth="1"/>
    <col min="3073" max="3073" width="74" style="126" bestFit="1" customWidth="1"/>
    <col min="3074" max="3327" width="9.44140625" style="126" customWidth="1"/>
    <col min="3328" max="3328" width="2.77734375" style="126" customWidth="1"/>
    <col min="3329" max="3329" width="74" style="126" bestFit="1" customWidth="1"/>
    <col min="3330" max="3583" width="9.44140625" style="126" customWidth="1"/>
    <col min="3584" max="3584" width="2.77734375" style="126" customWidth="1"/>
    <col min="3585" max="3585" width="74" style="126" bestFit="1" customWidth="1"/>
    <col min="3586" max="3839" width="9.44140625" style="126" customWidth="1"/>
    <col min="3840" max="3840" width="2.77734375" style="126" customWidth="1"/>
    <col min="3841" max="3841" width="74" style="126" bestFit="1" customWidth="1"/>
    <col min="3842" max="4095" width="9.44140625" style="126" customWidth="1"/>
    <col min="4096" max="4096" width="2.77734375" style="126" customWidth="1"/>
    <col min="4097" max="4097" width="74" style="126" bestFit="1" customWidth="1"/>
    <col min="4098" max="4351" width="9.44140625" style="126" customWidth="1"/>
    <col min="4352" max="4352" width="2.77734375" style="126" customWidth="1"/>
    <col min="4353" max="4353" width="74" style="126" bestFit="1" customWidth="1"/>
    <col min="4354" max="4607" width="9.44140625" style="126" customWidth="1"/>
    <col min="4608" max="4608" width="2.77734375" style="126" customWidth="1"/>
    <col min="4609" max="4609" width="74" style="126" bestFit="1" customWidth="1"/>
    <col min="4610" max="4863" width="9.44140625" style="126" customWidth="1"/>
    <col min="4864" max="4864" width="2.77734375" style="126" customWidth="1"/>
    <col min="4865" max="4865" width="74" style="126" bestFit="1" customWidth="1"/>
    <col min="4866" max="5119" width="9.44140625" style="126" customWidth="1"/>
    <col min="5120" max="5120" width="2.77734375" style="126" customWidth="1"/>
    <col min="5121" max="5121" width="74" style="126" bestFit="1" customWidth="1"/>
    <col min="5122" max="5375" width="9.44140625" style="126" customWidth="1"/>
    <col min="5376" max="5376" width="2.77734375" style="126" customWidth="1"/>
    <col min="5377" max="5377" width="74" style="126" bestFit="1" customWidth="1"/>
    <col min="5378" max="5631" width="9.44140625" style="126" customWidth="1"/>
    <col min="5632" max="5632" width="2.77734375" style="126" customWidth="1"/>
    <col min="5633" max="5633" width="74" style="126" bestFit="1" customWidth="1"/>
    <col min="5634" max="5887" width="9.44140625" style="126" customWidth="1"/>
    <col min="5888" max="5888" width="2.77734375" style="126" customWidth="1"/>
    <col min="5889" max="5889" width="74" style="126" bestFit="1" customWidth="1"/>
    <col min="5890" max="6143" width="9.44140625" style="126" customWidth="1"/>
    <col min="6144" max="6144" width="2.77734375" style="126" customWidth="1"/>
    <col min="6145" max="6145" width="74" style="126" bestFit="1" customWidth="1"/>
    <col min="6146" max="6399" width="9.44140625" style="126" customWidth="1"/>
    <col min="6400" max="6400" width="2.77734375" style="126" customWidth="1"/>
    <col min="6401" max="6401" width="74" style="126" bestFit="1" customWidth="1"/>
    <col min="6402" max="6655" width="9.44140625" style="126" customWidth="1"/>
    <col min="6656" max="6656" width="2.77734375" style="126" customWidth="1"/>
    <col min="6657" max="6657" width="74" style="126" bestFit="1" customWidth="1"/>
    <col min="6658" max="6911" width="9.44140625" style="126" customWidth="1"/>
    <col min="6912" max="6912" width="2.77734375" style="126" customWidth="1"/>
    <col min="6913" max="6913" width="74" style="126" bestFit="1" customWidth="1"/>
    <col min="6914" max="7167" width="9.44140625" style="126" customWidth="1"/>
    <col min="7168" max="7168" width="2.77734375" style="126" customWidth="1"/>
    <col min="7169" max="7169" width="74" style="126" bestFit="1" customWidth="1"/>
    <col min="7170" max="7423" width="9.44140625" style="126" customWidth="1"/>
    <col min="7424" max="7424" width="2.77734375" style="126" customWidth="1"/>
    <col min="7425" max="7425" width="74" style="126" bestFit="1" customWidth="1"/>
    <col min="7426" max="7679" width="9.44140625" style="126" customWidth="1"/>
    <col min="7680" max="7680" width="2.77734375" style="126" customWidth="1"/>
    <col min="7681" max="7681" width="74" style="126" bestFit="1" customWidth="1"/>
    <col min="7682" max="7935" width="9.44140625" style="126" customWidth="1"/>
    <col min="7936" max="7936" width="2.77734375" style="126" customWidth="1"/>
    <col min="7937" max="7937" width="74" style="126" bestFit="1" customWidth="1"/>
    <col min="7938" max="8191" width="9.44140625" style="126" customWidth="1"/>
    <col min="8192" max="8192" width="2.77734375" style="126" customWidth="1"/>
    <col min="8193" max="8193" width="74" style="126" bestFit="1" customWidth="1"/>
    <col min="8194" max="8447" width="9.44140625" style="126" customWidth="1"/>
    <col min="8448" max="8448" width="2.77734375" style="126" customWidth="1"/>
    <col min="8449" max="8449" width="74" style="126" bestFit="1" customWidth="1"/>
    <col min="8450" max="8703" width="9.44140625" style="126" customWidth="1"/>
    <col min="8704" max="8704" width="2.77734375" style="126" customWidth="1"/>
    <col min="8705" max="8705" width="74" style="126" bestFit="1" customWidth="1"/>
    <col min="8706" max="8959" width="9.44140625" style="126" customWidth="1"/>
    <col min="8960" max="8960" width="2.77734375" style="126" customWidth="1"/>
    <col min="8961" max="8961" width="74" style="126" bestFit="1" customWidth="1"/>
    <col min="8962" max="9215" width="9.44140625" style="126" customWidth="1"/>
    <col min="9216" max="9216" width="2.77734375" style="126" customWidth="1"/>
    <col min="9217" max="9217" width="74" style="126" bestFit="1" customWidth="1"/>
    <col min="9218" max="9471" width="9.44140625" style="126" customWidth="1"/>
    <col min="9472" max="9472" width="2.77734375" style="126" customWidth="1"/>
    <col min="9473" max="9473" width="74" style="126" bestFit="1" customWidth="1"/>
    <col min="9474" max="9727" width="9.44140625" style="126" customWidth="1"/>
    <col min="9728" max="9728" width="2.77734375" style="126" customWidth="1"/>
    <col min="9729" max="9729" width="74" style="126" bestFit="1" customWidth="1"/>
    <col min="9730" max="9983" width="9.44140625" style="126" customWidth="1"/>
    <col min="9984" max="9984" width="2.77734375" style="126" customWidth="1"/>
    <col min="9985" max="9985" width="74" style="126" bestFit="1" customWidth="1"/>
    <col min="9986" max="10239" width="9.44140625" style="126" customWidth="1"/>
    <col min="10240" max="10240" width="2.77734375" style="126" customWidth="1"/>
    <col min="10241" max="10241" width="74" style="126" bestFit="1" customWidth="1"/>
    <col min="10242" max="10495" width="9.44140625" style="126" customWidth="1"/>
    <col min="10496" max="10496" width="2.77734375" style="126" customWidth="1"/>
    <col min="10497" max="10497" width="74" style="126" bestFit="1" customWidth="1"/>
    <col min="10498" max="10751" width="9.44140625" style="126" customWidth="1"/>
    <col min="10752" max="10752" width="2.77734375" style="126" customWidth="1"/>
    <col min="10753" max="10753" width="74" style="126" bestFit="1" customWidth="1"/>
    <col min="10754" max="11007" width="9.44140625" style="126" customWidth="1"/>
    <col min="11008" max="11008" width="2.77734375" style="126" customWidth="1"/>
    <col min="11009" max="11009" width="74" style="126" bestFit="1" customWidth="1"/>
    <col min="11010" max="11263" width="9.44140625" style="126" customWidth="1"/>
    <col min="11264" max="11264" width="2.77734375" style="126" customWidth="1"/>
    <col min="11265" max="11265" width="74" style="126" bestFit="1" customWidth="1"/>
    <col min="11266" max="11519" width="9.44140625" style="126" customWidth="1"/>
    <col min="11520" max="11520" width="2.77734375" style="126" customWidth="1"/>
    <col min="11521" max="11521" width="74" style="126" bestFit="1" customWidth="1"/>
    <col min="11522" max="11775" width="9.44140625" style="126" customWidth="1"/>
    <col min="11776" max="11776" width="2.77734375" style="126" customWidth="1"/>
    <col min="11777" max="11777" width="74" style="126" bestFit="1" customWidth="1"/>
    <col min="11778" max="12031" width="9.44140625" style="126" customWidth="1"/>
    <col min="12032" max="12032" width="2.77734375" style="126" customWidth="1"/>
    <col min="12033" max="12033" width="74" style="126" bestFit="1" customWidth="1"/>
    <col min="12034" max="12287" width="9.44140625" style="126" customWidth="1"/>
    <col min="12288" max="12288" width="2.77734375" style="126" customWidth="1"/>
    <col min="12289" max="12289" width="74" style="126" bestFit="1" customWidth="1"/>
    <col min="12290" max="12543" width="9.44140625" style="126" customWidth="1"/>
    <col min="12544" max="12544" width="2.77734375" style="126" customWidth="1"/>
    <col min="12545" max="12545" width="74" style="126" bestFit="1" customWidth="1"/>
    <col min="12546" max="12799" width="9.44140625" style="126" customWidth="1"/>
    <col min="12800" max="12800" width="2.77734375" style="126" customWidth="1"/>
    <col min="12801" max="12801" width="74" style="126" bestFit="1" customWidth="1"/>
    <col min="12802" max="13055" width="9.44140625" style="126" customWidth="1"/>
    <col min="13056" max="13056" width="2.77734375" style="126" customWidth="1"/>
    <col min="13057" max="13057" width="74" style="126" bestFit="1" customWidth="1"/>
    <col min="13058" max="13311" width="9.44140625" style="126" customWidth="1"/>
    <col min="13312" max="13312" width="2.77734375" style="126" customWidth="1"/>
    <col min="13313" max="13313" width="74" style="126" bestFit="1" customWidth="1"/>
    <col min="13314" max="13567" width="9.44140625" style="126" customWidth="1"/>
    <col min="13568" max="13568" width="2.77734375" style="126" customWidth="1"/>
    <col min="13569" max="13569" width="74" style="126" bestFit="1" customWidth="1"/>
    <col min="13570" max="13823" width="9.44140625" style="126" customWidth="1"/>
    <col min="13824" max="13824" width="2.77734375" style="126" customWidth="1"/>
    <col min="13825" max="13825" width="74" style="126" bestFit="1" customWidth="1"/>
    <col min="13826" max="14079" width="9.44140625" style="126" customWidth="1"/>
    <col min="14080" max="14080" width="2.77734375" style="126" customWidth="1"/>
    <col min="14081" max="14081" width="74" style="126" bestFit="1" customWidth="1"/>
    <col min="14082" max="14335" width="9.44140625" style="126" customWidth="1"/>
    <col min="14336" max="14336" width="2.77734375" style="126" customWidth="1"/>
    <col min="14337" max="14337" width="74" style="126" bestFit="1" customWidth="1"/>
    <col min="14338" max="14591" width="9.44140625" style="126" customWidth="1"/>
    <col min="14592" max="14592" width="2.77734375" style="126" customWidth="1"/>
    <col min="14593" max="14593" width="74" style="126" bestFit="1" customWidth="1"/>
    <col min="14594" max="14847" width="9.44140625" style="126" customWidth="1"/>
    <col min="14848" max="14848" width="2.77734375" style="126" customWidth="1"/>
    <col min="14849" max="14849" width="74" style="126" bestFit="1" customWidth="1"/>
    <col min="14850" max="15103" width="9.44140625" style="126" customWidth="1"/>
    <col min="15104" max="15104" width="2.77734375" style="126" customWidth="1"/>
    <col min="15105" max="15105" width="74" style="126" bestFit="1" customWidth="1"/>
    <col min="15106" max="15359" width="9.44140625" style="126" customWidth="1"/>
    <col min="15360" max="15360" width="2.77734375" style="126" customWidth="1"/>
    <col min="15361" max="15361" width="74" style="126" bestFit="1" customWidth="1"/>
    <col min="15362" max="15615" width="9.44140625" style="126" customWidth="1"/>
    <col min="15616" max="15616" width="2.77734375" style="126" customWidth="1"/>
    <col min="15617" max="15617" width="74" style="126" bestFit="1" customWidth="1"/>
    <col min="15618" max="15871" width="9.44140625" style="126" customWidth="1"/>
    <col min="15872" max="15872" width="2.77734375" style="126" customWidth="1"/>
    <col min="15873" max="15873" width="74" style="126" bestFit="1" customWidth="1"/>
    <col min="15874" max="16127" width="9.44140625" style="126" customWidth="1"/>
    <col min="16128" max="16128" width="2.77734375" style="126" customWidth="1"/>
    <col min="16129" max="16129" width="74" style="126" bestFit="1" customWidth="1"/>
    <col min="16130" max="16384" width="9.44140625" style="126" customWidth="1"/>
  </cols>
  <sheetData>
    <row r="1" spans="1:11" ht="84" customHeight="1" x14ac:dyDescent="0.25"/>
    <row r="2" spans="1:11" ht="22.8" x14ac:dyDescent="0.25">
      <c r="A2" s="127" t="s">
        <v>101</v>
      </c>
    </row>
    <row r="3" spans="1:11" ht="22.8" x14ac:dyDescent="0.25">
      <c r="A3" s="127" t="s">
        <v>102</v>
      </c>
    </row>
    <row r="4" spans="1:11" ht="45" customHeight="1" x14ac:dyDescent="0.3">
      <c r="A4" s="128" t="s">
        <v>122</v>
      </c>
      <c r="C4" s="129"/>
      <c r="K4" s="130"/>
    </row>
    <row r="5" spans="1:11" ht="32.25" customHeight="1" x14ac:dyDescent="0.25">
      <c r="A5" s="131" t="s">
        <v>103</v>
      </c>
      <c r="B5" s="131"/>
    </row>
    <row r="6" spans="1:11" ht="15" x14ac:dyDescent="0.25">
      <c r="A6" s="132" t="s">
        <v>104</v>
      </c>
      <c r="B6" s="131"/>
    </row>
    <row r="7" spans="1:11" ht="15.6" x14ac:dyDescent="0.3">
      <c r="A7" s="133" t="s">
        <v>105</v>
      </c>
      <c r="B7" s="134"/>
    </row>
    <row r="8" spans="1:11" ht="28.5" customHeight="1" x14ac:dyDescent="0.25">
      <c r="A8" s="131" t="s">
        <v>106</v>
      </c>
      <c r="B8" s="133"/>
    </row>
    <row r="9" spans="1:11" ht="15" x14ac:dyDescent="0.25">
      <c r="A9" s="131" t="s">
        <v>107</v>
      </c>
      <c r="B9" s="133"/>
    </row>
    <row r="10" spans="1:11" ht="30" customHeight="1" x14ac:dyDescent="0.25">
      <c r="A10" s="131" t="s">
        <v>108</v>
      </c>
    </row>
    <row r="11" spans="1:11" ht="15" x14ac:dyDescent="0.25">
      <c r="A11" s="135" t="s">
        <v>109</v>
      </c>
    </row>
    <row r="12" spans="1:11" ht="26.25" customHeight="1" x14ac:dyDescent="0.25">
      <c r="A12" s="131" t="s">
        <v>110</v>
      </c>
    </row>
    <row r="13" spans="1:11" ht="15" x14ac:dyDescent="0.25">
      <c r="A13" s="135" t="s">
        <v>111</v>
      </c>
    </row>
    <row r="14" spans="1:11" ht="15" x14ac:dyDescent="0.25">
      <c r="A14" s="135"/>
    </row>
  </sheetData>
  <hyperlinks>
    <hyperlink ref="A6" r:id="rId1" xr:uid="{DDA3C3E0-6D66-4ADE-ADC9-C2CD46111F1E}"/>
    <hyperlink ref="A11" location="Contents!A1" display="Contents" xr:uid="{C1A8F7B3-985E-4709-B6A2-6967121C140E}"/>
    <hyperlink ref="A13" r:id="rId2" xr:uid="{C052610E-D766-4B1E-A7F8-10F135A3EB88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3E60-D498-454C-BEAF-5B0636C744D8}">
  <dimension ref="A1:D25"/>
  <sheetViews>
    <sheetView workbookViewId="0"/>
  </sheetViews>
  <sheetFormatPr defaultColWidth="9.44140625" defaultRowHeight="13.8" x14ac:dyDescent="0.25"/>
  <cols>
    <col min="1" max="1" width="24.5546875" style="150" customWidth="1"/>
    <col min="2" max="2" width="57.21875" style="151" customWidth="1"/>
    <col min="3" max="3" width="25" style="150" customWidth="1"/>
    <col min="4" max="4" width="16.21875" style="150" customWidth="1"/>
    <col min="5" max="5" width="9.44140625" style="150" customWidth="1"/>
    <col min="6" max="16384" width="9.44140625" style="150"/>
  </cols>
  <sheetData>
    <row r="1" spans="1:4" s="137" customFormat="1" ht="15.6" customHeight="1" x14ac:dyDescent="0.25">
      <c r="A1" s="136" t="s">
        <v>101</v>
      </c>
      <c r="C1" s="138"/>
      <c r="D1" s="138"/>
    </row>
    <row r="2" spans="1:4" s="137" customFormat="1" ht="21.6" customHeight="1" x14ac:dyDescent="0.25">
      <c r="A2" s="136" t="s">
        <v>112</v>
      </c>
      <c r="C2" s="138"/>
      <c r="D2" s="138"/>
    </row>
    <row r="3" spans="1:4" s="139" customFormat="1" ht="18" customHeight="1" x14ac:dyDescent="0.2">
      <c r="A3" s="139" t="s">
        <v>113</v>
      </c>
      <c r="C3" s="140"/>
      <c r="D3" s="140"/>
    </row>
    <row r="4" spans="1:4" s="139" customFormat="1" ht="18" customHeight="1" x14ac:dyDescent="0.2">
      <c r="A4" s="141" t="s">
        <v>114</v>
      </c>
      <c r="C4" s="140"/>
      <c r="D4" s="140"/>
    </row>
    <row r="5" spans="1:4" s="144" customFormat="1" ht="24" customHeight="1" x14ac:dyDescent="0.3">
      <c r="A5" s="142" t="s">
        <v>115</v>
      </c>
      <c r="B5" s="142" t="s">
        <v>116</v>
      </c>
      <c r="C5" s="142" t="s">
        <v>117</v>
      </c>
      <c r="D5" s="143" t="s">
        <v>118</v>
      </c>
    </row>
    <row r="6" spans="1:4" s="148" customFormat="1" ht="12.75" customHeight="1" x14ac:dyDescent="0.2">
      <c r="A6" s="141" t="s">
        <v>123</v>
      </c>
      <c r="B6" s="145" t="s">
        <v>125</v>
      </c>
      <c r="C6" s="146" t="s">
        <v>127</v>
      </c>
      <c r="D6" s="147" t="s">
        <v>119</v>
      </c>
    </row>
    <row r="7" spans="1:4" s="148" customFormat="1" ht="12.75" customHeight="1" x14ac:dyDescent="0.2">
      <c r="A7" s="141" t="s">
        <v>124</v>
      </c>
      <c r="B7" s="145" t="s">
        <v>126</v>
      </c>
      <c r="C7" s="146" t="s">
        <v>120</v>
      </c>
      <c r="D7" s="147" t="s">
        <v>119</v>
      </c>
    </row>
    <row r="8" spans="1:4" s="148" customFormat="1" ht="12.75" customHeight="1" x14ac:dyDescent="0.2">
      <c r="A8" s="149"/>
      <c r="B8" s="145"/>
      <c r="C8" s="146"/>
      <c r="D8" s="147"/>
    </row>
    <row r="9" spans="1:4" s="148" customFormat="1" ht="13.95" customHeight="1" x14ac:dyDescent="0.2">
      <c r="A9" s="149"/>
      <c r="B9" s="145"/>
      <c r="C9" s="146"/>
      <c r="D9" s="147"/>
    </row>
    <row r="10" spans="1:4" s="144" customFormat="1" ht="14.4" x14ac:dyDescent="0.3">
      <c r="A10" s="150"/>
      <c r="B10" s="151"/>
      <c r="C10" s="152"/>
      <c r="D10" s="150"/>
    </row>
    <row r="11" spans="1:4" s="144" customFormat="1" ht="14.4" x14ac:dyDescent="0.3">
      <c r="A11" s="150"/>
      <c r="B11" s="151"/>
      <c r="C11" s="152"/>
      <c r="D11" s="150"/>
    </row>
    <row r="12" spans="1:4" s="144" customFormat="1" ht="14.4" x14ac:dyDescent="0.3">
      <c r="A12" s="150"/>
      <c r="B12" s="151"/>
      <c r="C12" s="152"/>
      <c r="D12" s="150"/>
    </row>
    <row r="13" spans="1:4" s="144" customFormat="1" ht="14.4" x14ac:dyDescent="0.3">
      <c r="A13" s="150"/>
      <c r="B13" s="151"/>
      <c r="C13" s="152"/>
      <c r="D13" s="150"/>
    </row>
    <row r="14" spans="1:4" s="144" customFormat="1" ht="14.4" x14ac:dyDescent="0.3">
      <c r="A14" s="150"/>
      <c r="B14" s="151"/>
      <c r="C14" s="152"/>
      <c r="D14" s="150"/>
    </row>
    <row r="15" spans="1:4" s="144" customFormat="1" ht="14.4" x14ac:dyDescent="0.3">
      <c r="A15" s="150"/>
      <c r="B15" s="151"/>
      <c r="C15" s="152"/>
      <c r="D15" s="150"/>
    </row>
    <row r="16" spans="1:4" s="144" customFormat="1" ht="14.4" x14ac:dyDescent="0.3">
      <c r="A16" s="150"/>
      <c r="B16" s="151"/>
      <c r="C16" s="152"/>
      <c r="D16" s="150"/>
    </row>
    <row r="17" spans="1:4" s="144" customFormat="1" ht="14.4" x14ac:dyDescent="0.3">
      <c r="A17" s="150"/>
      <c r="B17" s="151"/>
      <c r="C17" s="152"/>
      <c r="D17" s="150"/>
    </row>
    <row r="18" spans="1:4" s="144" customFormat="1" ht="14.4" x14ac:dyDescent="0.3">
      <c r="A18" s="150"/>
      <c r="B18" s="151"/>
      <c r="C18" s="152"/>
      <c r="D18" s="150"/>
    </row>
    <row r="19" spans="1:4" s="144" customFormat="1" ht="14.4" x14ac:dyDescent="0.3">
      <c r="A19" s="150"/>
      <c r="B19" s="151"/>
      <c r="C19" s="152"/>
      <c r="D19" s="150"/>
    </row>
    <row r="20" spans="1:4" s="144" customFormat="1" ht="14.4" x14ac:dyDescent="0.3">
      <c r="A20" s="150"/>
      <c r="B20" s="151"/>
      <c r="C20" s="152"/>
      <c r="D20" s="150"/>
    </row>
    <row r="21" spans="1:4" s="144" customFormat="1" ht="14.4" x14ac:dyDescent="0.3">
      <c r="A21" s="150"/>
      <c r="B21" s="151"/>
      <c r="C21" s="152"/>
      <c r="D21" s="150"/>
    </row>
    <row r="22" spans="1:4" s="144" customFormat="1" ht="14.4" x14ac:dyDescent="0.3">
      <c r="B22" s="151"/>
      <c r="C22" s="152"/>
      <c r="D22" s="150"/>
    </row>
    <row r="23" spans="1:4" s="144" customFormat="1" ht="14.4" x14ac:dyDescent="0.3">
      <c r="B23" s="151"/>
      <c r="C23" s="152"/>
      <c r="D23" s="150"/>
    </row>
    <row r="24" spans="1:4" s="144" customFormat="1" ht="14.4" x14ac:dyDescent="0.3">
      <c r="B24" s="151"/>
      <c r="C24" s="152"/>
      <c r="D24" s="150"/>
    </row>
    <row r="25" spans="1:4" s="144" customFormat="1" ht="14.4" x14ac:dyDescent="0.3">
      <c r="B25" s="151"/>
      <c r="C25" s="152"/>
      <c r="D25" s="150"/>
    </row>
  </sheetData>
  <hyperlinks>
    <hyperlink ref="A4" location="Cover_sheet!A1" display="Cover sheet" xr:uid="{ADCC19D7-0327-43E9-999C-A610F4D95C97}"/>
    <hyperlink ref="A6" location="FIRE1123a!A1" display="FIRE1123a" xr:uid="{D2B1D8FB-247D-4695-9129-4B9E4BA35045}"/>
    <hyperlink ref="A7" location="FIRE1123b!A1" display="FIRE1123b" xr:uid="{119D2189-52A4-4FF2-9A6F-B594F963246C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10A7-435C-48DF-8212-D3F8A656D3C2}">
  <dimension ref="A1:X65"/>
  <sheetViews>
    <sheetView showGridLines="0" zoomScaleNormal="100" workbookViewId="0">
      <pane ySplit="6" topLeftCell="A7" activePane="bottomLeft" state="frozen"/>
      <selection activeCell="C8" sqref="C8"/>
      <selection pane="bottomLeft"/>
    </sheetView>
  </sheetViews>
  <sheetFormatPr defaultRowHeight="13.8" x14ac:dyDescent="0.3"/>
  <cols>
    <col min="1" max="1" width="39.21875" style="48" customWidth="1"/>
    <col min="2" max="2" width="11.44140625" style="48" customWidth="1"/>
    <col min="3" max="3" width="11.44140625" style="58" customWidth="1"/>
    <col min="4" max="4" width="8.77734375" style="48"/>
    <col min="5" max="5" width="10.77734375" style="59" customWidth="1"/>
    <col min="6" max="6" width="5.77734375" style="57" customWidth="1"/>
    <col min="7" max="7" width="11.44140625" style="48" customWidth="1"/>
    <col min="8" max="8" width="11.44140625" style="58" customWidth="1"/>
    <col min="9" max="9" width="8.77734375" style="48"/>
    <col min="10" max="10" width="11.21875" style="59" customWidth="1"/>
    <col min="11" max="11" width="5.77734375" style="48" customWidth="1"/>
    <col min="12" max="13" width="8.77734375" style="48"/>
    <col min="14" max="14" width="8.77734375" style="48" customWidth="1"/>
    <col min="15" max="15" width="11.21875" style="57" customWidth="1"/>
    <col min="16" max="16" width="5.77734375" style="48" customWidth="1"/>
    <col min="17" max="17" width="9.77734375" style="48" customWidth="1"/>
    <col min="18" max="19" width="8.77734375" style="48"/>
    <col min="20" max="20" width="11.44140625" style="55" bestFit="1" customWidth="1"/>
    <col min="21" max="21" width="5" style="48" hidden="1" customWidth="1"/>
    <col min="22" max="234" width="8.77734375" style="48"/>
    <col min="235" max="235" width="0" style="48" hidden="1" customWidth="1"/>
    <col min="236" max="236" width="25.5546875" style="48" customWidth="1"/>
    <col min="237" max="239" width="11.44140625" style="48" customWidth="1"/>
    <col min="240" max="240" width="13" style="48" customWidth="1"/>
    <col min="241" max="242" width="11.44140625" style="48" customWidth="1"/>
    <col min="243" max="244" width="13.21875" style="48" customWidth="1"/>
    <col min="245" max="490" width="8.77734375" style="48"/>
    <col min="491" max="491" width="0" style="48" hidden="1" customWidth="1"/>
    <col min="492" max="492" width="25.5546875" style="48" customWidth="1"/>
    <col min="493" max="495" width="11.44140625" style="48" customWidth="1"/>
    <col min="496" max="496" width="13" style="48" customWidth="1"/>
    <col min="497" max="498" width="11.44140625" style="48" customWidth="1"/>
    <col min="499" max="500" width="13.21875" style="48" customWidth="1"/>
    <col min="501" max="746" width="8.77734375" style="48"/>
    <col min="747" max="747" width="0" style="48" hidden="1" customWidth="1"/>
    <col min="748" max="748" width="25.5546875" style="48" customWidth="1"/>
    <col min="749" max="751" width="11.44140625" style="48" customWidth="1"/>
    <col min="752" max="752" width="13" style="48" customWidth="1"/>
    <col min="753" max="754" width="11.44140625" style="48" customWidth="1"/>
    <col min="755" max="756" width="13.21875" style="48" customWidth="1"/>
    <col min="757" max="1002" width="8.77734375" style="48"/>
    <col min="1003" max="1003" width="0" style="48" hidden="1" customWidth="1"/>
    <col min="1004" max="1004" width="25.5546875" style="48" customWidth="1"/>
    <col min="1005" max="1007" width="11.44140625" style="48" customWidth="1"/>
    <col min="1008" max="1008" width="13" style="48" customWidth="1"/>
    <col min="1009" max="1010" width="11.44140625" style="48" customWidth="1"/>
    <col min="1011" max="1012" width="13.21875" style="48" customWidth="1"/>
    <col min="1013" max="1258" width="8.77734375" style="48"/>
    <col min="1259" max="1259" width="0" style="48" hidden="1" customWidth="1"/>
    <col min="1260" max="1260" width="25.5546875" style="48" customWidth="1"/>
    <col min="1261" max="1263" width="11.44140625" style="48" customWidth="1"/>
    <col min="1264" max="1264" width="13" style="48" customWidth="1"/>
    <col min="1265" max="1266" width="11.44140625" style="48" customWidth="1"/>
    <col min="1267" max="1268" width="13.21875" style="48" customWidth="1"/>
    <col min="1269" max="1514" width="8.77734375" style="48"/>
    <col min="1515" max="1515" width="0" style="48" hidden="1" customWidth="1"/>
    <col min="1516" max="1516" width="25.5546875" style="48" customWidth="1"/>
    <col min="1517" max="1519" width="11.44140625" style="48" customWidth="1"/>
    <col min="1520" max="1520" width="13" style="48" customWidth="1"/>
    <col min="1521" max="1522" width="11.44140625" style="48" customWidth="1"/>
    <col min="1523" max="1524" width="13.21875" style="48" customWidth="1"/>
    <col min="1525" max="1770" width="8.77734375" style="48"/>
    <col min="1771" max="1771" width="0" style="48" hidden="1" customWidth="1"/>
    <col min="1772" max="1772" width="25.5546875" style="48" customWidth="1"/>
    <col min="1773" max="1775" width="11.44140625" style="48" customWidth="1"/>
    <col min="1776" max="1776" width="13" style="48" customWidth="1"/>
    <col min="1777" max="1778" width="11.44140625" style="48" customWidth="1"/>
    <col min="1779" max="1780" width="13.21875" style="48" customWidth="1"/>
    <col min="1781" max="2026" width="8.77734375" style="48"/>
    <col min="2027" max="2027" width="0" style="48" hidden="1" customWidth="1"/>
    <col min="2028" max="2028" width="25.5546875" style="48" customWidth="1"/>
    <col min="2029" max="2031" width="11.44140625" style="48" customWidth="1"/>
    <col min="2032" max="2032" width="13" style="48" customWidth="1"/>
    <col min="2033" max="2034" width="11.44140625" style="48" customWidth="1"/>
    <col min="2035" max="2036" width="13.21875" style="48" customWidth="1"/>
    <col min="2037" max="2282" width="8.77734375" style="48"/>
    <col min="2283" max="2283" width="0" style="48" hidden="1" customWidth="1"/>
    <col min="2284" max="2284" width="25.5546875" style="48" customWidth="1"/>
    <col min="2285" max="2287" width="11.44140625" style="48" customWidth="1"/>
    <col min="2288" max="2288" width="13" style="48" customWidth="1"/>
    <col min="2289" max="2290" width="11.44140625" style="48" customWidth="1"/>
    <col min="2291" max="2292" width="13.21875" style="48" customWidth="1"/>
    <col min="2293" max="2538" width="8.77734375" style="48"/>
    <col min="2539" max="2539" width="0" style="48" hidden="1" customWidth="1"/>
    <col min="2540" max="2540" width="25.5546875" style="48" customWidth="1"/>
    <col min="2541" max="2543" width="11.44140625" style="48" customWidth="1"/>
    <col min="2544" max="2544" width="13" style="48" customWidth="1"/>
    <col min="2545" max="2546" width="11.44140625" style="48" customWidth="1"/>
    <col min="2547" max="2548" width="13.21875" style="48" customWidth="1"/>
    <col min="2549" max="2794" width="8.77734375" style="48"/>
    <col min="2795" max="2795" width="0" style="48" hidden="1" customWidth="1"/>
    <col min="2796" max="2796" width="25.5546875" style="48" customWidth="1"/>
    <col min="2797" max="2799" width="11.44140625" style="48" customWidth="1"/>
    <col min="2800" max="2800" width="13" style="48" customWidth="1"/>
    <col min="2801" max="2802" width="11.44140625" style="48" customWidth="1"/>
    <col min="2803" max="2804" width="13.21875" style="48" customWidth="1"/>
    <col min="2805" max="3050" width="8.77734375" style="48"/>
    <col min="3051" max="3051" width="0" style="48" hidden="1" customWidth="1"/>
    <col min="3052" max="3052" width="25.5546875" style="48" customWidth="1"/>
    <col min="3053" max="3055" width="11.44140625" style="48" customWidth="1"/>
    <col min="3056" max="3056" width="13" style="48" customWidth="1"/>
    <col min="3057" max="3058" width="11.44140625" style="48" customWidth="1"/>
    <col min="3059" max="3060" width="13.21875" style="48" customWidth="1"/>
    <col min="3061" max="3306" width="8.77734375" style="48"/>
    <col min="3307" max="3307" width="0" style="48" hidden="1" customWidth="1"/>
    <col min="3308" max="3308" width="25.5546875" style="48" customWidth="1"/>
    <col min="3309" max="3311" width="11.44140625" style="48" customWidth="1"/>
    <col min="3312" max="3312" width="13" style="48" customWidth="1"/>
    <col min="3313" max="3314" width="11.44140625" style="48" customWidth="1"/>
    <col min="3315" max="3316" width="13.21875" style="48" customWidth="1"/>
    <col min="3317" max="3562" width="8.77734375" style="48"/>
    <col min="3563" max="3563" width="0" style="48" hidden="1" customWidth="1"/>
    <col min="3564" max="3564" width="25.5546875" style="48" customWidth="1"/>
    <col min="3565" max="3567" width="11.44140625" style="48" customWidth="1"/>
    <col min="3568" max="3568" width="13" style="48" customWidth="1"/>
    <col min="3569" max="3570" width="11.44140625" style="48" customWidth="1"/>
    <col min="3571" max="3572" width="13.21875" style="48" customWidth="1"/>
    <col min="3573" max="3818" width="8.77734375" style="48"/>
    <col min="3819" max="3819" width="0" style="48" hidden="1" customWidth="1"/>
    <col min="3820" max="3820" width="25.5546875" style="48" customWidth="1"/>
    <col min="3821" max="3823" width="11.44140625" style="48" customWidth="1"/>
    <col min="3824" max="3824" width="13" style="48" customWidth="1"/>
    <col min="3825" max="3826" width="11.44140625" style="48" customWidth="1"/>
    <col min="3827" max="3828" width="13.21875" style="48" customWidth="1"/>
    <col min="3829" max="4074" width="8.77734375" style="48"/>
    <col min="4075" max="4075" width="0" style="48" hidden="1" customWidth="1"/>
    <col min="4076" max="4076" width="25.5546875" style="48" customWidth="1"/>
    <col min="4077" max="4079" width="11.44140625" style="48" customWidth="1"/>
    <col min="4080" max="4080" width="13" style="48" customWidth="1"/>
    <col min="4081" max="4082" width="11.44140625" style="48" customWidth="1"/>
    <col min="4083" max="4084" width="13.21875" style="48" customWidth="1"/>
    <col min="4085" max="4330" width="8.77734375" style="48"/>
    <col min="4331" max="4331" width="0" style="48" hidden="1" customWidth="1"/>
    <col min="4332" max="4332" width="25.5546875" style="48" customWidth="1"/>
    <col min="4333" max="4335" width="11.44140625" style="48" customWidth="1"/>
    <col min="4336" max="4336" width="13" style="48" customWidth="1"/>
    <col min="4337" max="4338" width="11.44140625" style="48" customWidth="1"/>
    <col min="4339" max="4340" width="13.21875" style="48" customWidth="1"/>
    <col min="4341" max="4586" width="8.77734375" style="48"/>
    <col min="4587" max="4587" width="0" style="48" hidden="1" customWidth="1"/>
    <col min="4588" max="4588" width="25.5546875" style="48" customWidth="1"/>
    <col min="4589" max="4591" width="11.44140625" style="48" customWidth="1"/>
    <col min="4592" max="4592" width="13" style="48" customWidth="1"/>
    <col min="4593" max="4594" width="11.44140625" style="48" customWidth="1"/>
    <col min="4595" max="4596" width="13.21875" style="48" customWidth="1"/>
    <col min="4597" max="4842" width="8.77734375" style="48"/>
    <col min="4843" max="4843" width="0" style="48" hidden="1" customWidth="1"/>
    <col min="4844" max="4844" width="25.5546875" style="48" customWidth="1"/>
    <col min="4845" max="4847" width="11.44140625" style="48" customWidth="1"/>
    <col min="4848" max="4848" width="13" style="48" customWidth="1"/>
    <col min="4849" max="4850" width="11.44140625" style="48" customWidth="1"/>
    <col min="4851" max="4852" width="13.21875" style="48" customWidth="1"/>
    <col min="4853" max="5098" width="8.77734375" style="48"/>
    <col min="5099" max="5099" width="0" style="48" hidden="1" customWidth="1"/>
    <col min="5100" max="5100" width="25.5546875" style="48" customWidth="1"/>
    <col min="5101" max="5103" width="11.44140625" style="48" customWidth="1"/>
    <col min="5104" max="5104" width="13" style="48" customWidth="1"/>
    <col min="5105" max="5106" width="11.44140625" style="48" customWidth="1"/>
    <col min="5107" max="5108" width="13.21875" style="48" customWidth="1"/>
    <col min="5109" max="5354" width="8.77734375" style="48"/>
    <col min="5355" max="5355" width="0" style="48" hidden="1" customWidth="1"/>
    <col min="5356" max="5356" width="25.5546875" style="48" customWidth="1"/>
    <col min="5357" max="5359" width="11.44140625" style="48" customWidth="1"/>
    <col min="5360" max="5360" width="13" style="48" customWidth="1"/>
    <col min="5361" max="5362" width="11.44140625" style="48" customWidth="1"/>
    <col min="5363" max="5364" width="13.21875" style="48" customWidth="1"/>
    <col min="5365" max="5610" width="8.77734375" style="48"/>
    <col min="5611" max="5611" width="0" style="48" hidden="1" customWidth="1"/>
    <col min="5612" max="5612" width="25.5546875" style="48" customWidth="1"/>
    <col min="5613" max="5615" width="11.44140625" style="48" customWidth="1"/>
    <col min="5616" max="5616" width="13" style="48" customWidth="1"/>
    <col min="5617" max="5618" width="11.44140625" style="48" customWidth="1"/>
    <col min="5619" max="5620" width="13.21875" style="48" customWidth="1"/>
    <col min="5621" max="5866" width="8.77734375" style="48"/>
    <col min="5867" max="5867" width="0" style="48" hidden="1" customWidth="1"/>
    <col min="5868" max="5868" width="25.5546875" style="48" customWidth="1"/>
    <col min="5869" max="5871" width="11.44140625" style="48" customWidth="1"/>
    <col min="5872" max="5872" width="13" style="48" customWidth="1"/>
    <col min="5873" max="5874" width="11.44140625" style="48" customWidth="1"/>
    <col min="5875" max="5876" width="13.21875" style="48" customWidth="1"/>
    <col min="5877" max="6122" width="8.77734375" style="48"/>
    <col min="6123" max="6123" width="0" style="48" hidden="1" customWidth="1"/>
    <col min="6124" max="6124" width="25.5546875" style="48" customWidth="1"/>
    <col min="6125" max="6127" width="11.44140625" style="48" customWidth="1"/>
    <col min="6128" max="6128" width="13" style="48" customWidth="1"/>
    <col min="6129" max="6130" width="11.44140625" style="48" customWidth="1"/>
    <col min="6131" max="6132" width="13.21875" style="48" customWidth="1"/>
    <col min="6133" max="6378" width="8.77734375" style="48"/>
    <col min="6379" max="6379" width="0" style="48" hidden="1" customWidth="1"/>
    <col min="6380" max="6380" width="25.5546875" style="48" customWidth="1"/>
    <col min="6381" max="6383" width="11.44140625" style="48" customWidth="1"/>
    <col min="6384" max="6384" width="13" style="48" customWidth="1"/>
    <col min="6385" max="6386" width="11.44140625" style="48" customWidth="1"/>
    <col min="6387" max="6388" width="13.21875" style="48" customWidth="1"/>
    <col min="6389" max="6634" width="8.77734375" style="48"/>
    <col min="6635" max="6635" width="0" style="48" hidden="1" customWidth="1"/>
    <col min="6636" max="6636" width="25.5546875" style="48" customWidth="1"/>
    <col min="6637" max="6639" width="11.44140625" style="48" customWidth="1"/>
    <col min="6640" max="6640" width="13" style="48" customWidth="1"/>
    <col min="6641" max="6642" width="11.44140625" style="48" customWidth="1"/>
    <col min="6643" max="6644" width="13.21875" style="48" customWidth="1"/>
    <col min="6645" max="6890" width="8.77734375" style="48"/>
    <col min="6891" max="6891" width="0" style="48" hidden="1" customWidth="1"/>
    <col min="6892" max="6892" width="25.5546875" style="48" customWidth="1"/>
    <col min="6893" max="6895" width="11.44140625" style="48" customWidth="1"/>
    <col min="6896" max="6896" width="13" style="48" customWidth="1"/>
    <col min="6897" max="6898" width="11.44140625" style="48" customWidth="1"/>
    <col min="6899" max="6900" width="13.21875" style="48" customWidth="1"/>
    <col min="6901" max="7146" width="8.77734375" style="48"/>
    <col min="7147" max="7147" width="0" style="48" hidden="1" customWidth="1"/>
    <col min="7148" max="7148" width="25.5546875" style="48" customWidth="1"/>
    <col min="7149" max="7151" width="11.44140625" style="48" customWidth="1"/>
    <col min="7152" max="7152" width="13" style="48" customWidth="1"/>
    <col min="7153" max="7154" width="11.44140625" style="48" customWidth="1"/>
    <col min="7155" max="7156" width="13.21875" style="48" customWidth="1"/>
    <col min="7157" max="7402" width="8.77734375" style="48"/>
    <col min="7403" max="7403" width="0" style="48" hidden="1" customWidth="1"/>
    <col min="7404" max="7404" width="25.5546875" style="48" customWidth="1"/>
    <col min="7405" max="7407" width="11.44140625" style="48" customWidth="1"/>
    <col min="7408" max="7408" width="13" style="48" customWidth="1"/>
    <col min="7409" max="7410" width="11.44140625" style="48" customWidth="1"/>
    <col min="7411" max="7412" width="13.21875" style="48" customWidth="1"/>
    <col min="7413" max="7658" width="8.77734375" style="48"/>
    <col min="7659" max="7659" width="0" style="48" hidden="1" customWidth="1"/>
    <col min="7660" max="7660" width="25.5546875" style="48" customWidth="1"/>
    <col min="7661" max="7663" width="11.44140625" style="48" customWidth="1"/>
    <col min="7664" max="7664" width="13" style="48" customWidth="1"/>
    <col min="7665" max="7666" width="11.44140625" style="48" customWidth="1"/>
    <col min="7667" max="7668" width="13.21875" style="48" customWidth="1"/>
    <col min="7669" max="7914" width="8.77734375" style="48"/>
    <col min="7915" max="7915" width="0" style="48" hidden="1" customWidth="1"/>
    <col min="7916" max="7916" width="25.5546875" style="48" customWidth="1"/>
    <col min="7917" max="7919" width="11.44140625" style="48" customWidth="1"/>
    <col min="7920" max="7920" width="13" style="48" customWidth="1"/>
    <col min="7921" max="7922" width="11.44140625" style="48" customWidth="1"/>
    <col min="7923" max="7924" width="13.21875" style="48" customWidth="1"/>
    <col min="7925" max="8170" width="8.77734375" style="48"/>
    <col min="8171" max="8171" width="0" style="48" hidden="1" customWidth="1"/>
    <col min="8172" max="8172" width="25.5546875" style="48" customWidth="1"/>
    <col min="8173" max="8175" width="11.44140625" style="48" customWidth="1"/>
    <col min="8176" max="8176" width="13" style="48" customWidth="1"/>
    <col min="8177" max="8178" width="11.44140625" style="48" customWidth="1"/>
    <col min="8179" max="8180" width="13.21875" style="48" customWidth="1"/>
    <col min="8181" max="8426" width="8.77734375" style="48"/>
    <col min="8427" max="8427" width="0" style="48" hidden="1" customWidth="1"/>
    <col min="8428" max="8428" width="25.5546875" style="48" customWidth="1"/>
    <col min="8429" max="8431" width="11.44140625" style="48" customWidth="1"/>
    <col min="8432" max="8432" width="13" style="48" customWidth="1"/>
    <col min="8433" max="8434" width="11.44140625" style="48" customWidth="1"/>
    <col min="8435" max="8436" width="13.21875" style="48" customWidth="1"/>
    <col min="8437" max="8682" width="8.77734375" style="48"/>
    <col min="8683" max="8683" width="0" style="48" hidden="1" customWidth="1"/>
    <col min="8684" max="8684" width="25.5546875" style="48" customWidth="1"/>
    <col min="8685" max="8687" width="11.44140625" style="48" customWidth="1"/>
    <col min="8688" max="8688" width="13" style="48" customWidth="1"/>
    <col min="8689" max="8690" width="11.44140625" style="48" customWidth="1"/>
    <col min="8691" max="8692" width="13.21875" style="48" customWidth="1"/>
    <col min="8693" max="8938" width="8.77734375" style="48"/>
    <col min="8939" max="8939" width="0" style="48" hidden="1" customWidth="1"/>
    <col min="8940" max="8940" width="25.5546875" style="48" customWidth="1"/>
    <col min="8941" max="8943" width="11.44140625" style="48" customWidth="1"/>
    <col min="8944" max="8944" width="13" style="48" customWidth="1"/>
    <col min="8945" max="8946" width="11.44140625" style="48" customWidth="1"/>
    <col min="8947" max="8948" width="13.21875" style="48" customWidth="1"/>
    <col min="8949" max="9194" width="8.77734375" style="48"/>
    <col min="9195" max="9195" width="0" style="48" hidden="1" customWidth="1"/>
    <col min="9196" max="9196" width="25.5546875" style="48" customWidth="1"/>
    <col min="9197" max="9199" width="11.44140625" style="48" customWidth="1"/>
    <col min="9200" max="9200" width="13" style="48" customWidth="1"/>
    <col min="9201" max="9202" width="11.44140625" style="48" customWidth="1"/>
    <col min="9203" max="9204" width="13.21875" style="48" customWidth="1"/>
    <col min="9205" max="9450" width="8.77734375" style="48"/>
    <col min="9451" max="9451" width="0" style="48" hidden="1" customWidth="1"/>
    <col min="9452" max="9452" width="25.5546875" style="48" customWidth="1"/>
    <col min="9453" max="9455" width="11.44140625" style="48" customWidth="1"/>
    <col min="9456" max="9456" width="13" style="48" customWidth="1"/>
    <col min="9457" max="9458" width="11.44140625" style="48" customWidth="1"/>
    <col min="9459" max="9460" width="13.21875" style="48" customWidth="1"/>
    <col min="9461" max="9706" width="8.77734375" style="48"/>
    <col min="9707" max="9707" width="0" style="48" hidden="1" customWidth="1"/>
    <col min="9708" max="9708" width="25.5546875" style="48" customWidth="1"/>
    <col min="9709" max="9711" width="11.44140625" style="48" customWidth="1"/>
    <col min="9712" max="9712" width="13" style="48" customWidth="1"/>
    <col min="9713" max="9714" width="11.44140625" style="48" customWidth="1"/>
    <col min="9715" max="9716" width="13.21875" style="48" customWidth="1"/>
    <col min="9717" max="9962" width="8.77734375" style="48"/>
    <col min="9963" max="9963" width="0" style="48" hidden="1" customWidth="1"/>
    <col min="9964" max="9964" width="25.5546875" style="48" customWidth="1"/>
    <col min="9965" max="9967" width="11.44140625" style="48" customWidth="1"/>
    <col min="9968" max="9968" width="13" style="48" customWidth="1"/>
    <col min="9969" max="9970" width="11.44140625" style="48" customWidth="1"/>
    <col min="9971" max="9972" width="13.21875" style="48" customWidth="1"/>
    <col min="9973" max="10218" width="8.77734375" style="48"/>
    <col min="10219" max="10219" width="0" style="48" hidden="1" customWidth="1"/>
    <col min="10220" max="10220" width="25.5546875" style="48" customWidth="1"/>
    <col min="10221" max="10223" width="11.44140625" style="48" customWidth="1"/>
    <col min="10224" max="10224" width="13" style="48" customWidth="1"/>
    <col min="10225" max="10226" width="11.44140625" style="48" customWidth="1"/>
    <col min="10227" max="10228" width="13.21875" style="48" customWidth="1"/>
    <col min="10229" max="10474" width="8.77734375" style="48"/>
    <col min="10475" max="10475" width="0" style="48" hidden="1" customWidth="1"/>
    <col min="10476" max="10476" width="25.5546875" style="48" customWidth="1"/>
    <col min="10477" max="10479" width="11.44140625" style="48" customWidth="1"/>
    <col min="10480" max="10480" width="13" style="48" customWidth="1"/>
    <col min="10481" max="10482" width="11.44140625" style="48" customWidth="1"/>
    <col min="10483" max="10484" width="13.21875" style="48" customWidth="1"/>
    <col min="10485" max="10730" width="8.77734375" style="48"/>
    <col min="10731" max="10731" width="0" style="48" hidden="1" customWidth="1"/>
    <col min="10732" max="10732" width="25.5546875" style="48" customWidth="1"/>
    <col min="10733" max="10735" width="11.44140625" style="48" customWidth="1"/>
    <col min="10736" max="10736" width="13" style="48" customWidth="1"/>
    <col min="10737" max="10738" width="11.44140625" style="48" customWidth="1"/>
    <col min="10739" max="10740" width="13.21875" style="48" customWidth="1"/>
    <col min="10741" max="10986" width="8.77734375" style="48"/>
    <col min="10987" max="10987" width="0" style="48" hidden="1" customWidth="1"/>
    <col min="10988" max="10988" width="25.5546875" style="48" customWidth="1"/>
    <col min="10989" max="10991" width="11.44140625" style="48" customWidth="1"/>
    <col min="10992" max="10992" width="13" style="48" customWidth="1"/>
    <col min="10993" max="10994" width="11.44140625" style="48" customWidth="1"/>
    <col min="10995" max="10996" width="13.21875" style="48" customWidth="1"/>
    <col min="10997" max="11242" width="8.77734375" style="48"/>
    <col min="11243" max="11243" width="0" style="48" hidden="1" customWidth="1"/>
    <col min="11244" max="11244" width="25.5546875" style="48" customWidth="1"/>
    <col min="11245" max="11247" width="11.44140625" style="48" customWidth="1"/>
    <col min="11248" max="11248" width="13" style="48" customWidth="1"/>
    <col min="11249" max="11250" width="11.44140625" style="48" customWidth="1"/>
    <col min="11251" max="11252" width="13.21875" style="48" customWidth="1"/>
    <col min="11253" max="11498" width="8.77734375" style="48"/>
    <col min="11499" max="11499" width="0" style="48" hidden="1" customWidth="1"/>
    <col min="11500" max="11500" width="25.5546875" style="48" customWidth="1"/>
    <col min="11501" max="11503" width="11.44140625" style="48" customWidth="1"/>
    <col min="11504" max="11504" width="13" style="48" customWidth="1"/>
    <col min="11505" max="11506" width="11.44140625" style="48" customWidth="1"/>
    <col min="11507" max="11508" width="13.21875" style="48" customWidth="1"/>
    <col min="11509" max="11754" width="8.77734375" style="48"/>
    <col min="11755" max="11755" width="0" style="48" hidden="1" customWidth="1"/>
    <col min="11756" max="11756" width="25.5546875" style="48" customWidth="1"/>
    <col min="11757" max="11759" width="11.44140625" style="48" customWidth="1"/>
    <col min="11760" max="11760" width="13" style="48" customWidth="1"/>
    <col min="11761" max="11762" width="11.44140625" style="48" customWidth="1"/>
    <col min="11763" max="11764" width="13.21875" style="48" customWidth="1"/>
    <col min="11765" max="12010" width="8.77734375" style="48"/>
    <col min="12011" max="12011" width="0" style="48" hidden="1" customWidth="1"/>
    <col min="12012" max="12012" width="25.5546875" style="48" customWidth="1"/>
    <col min="12013" max="12015" width="11.44140625" style="48" customWidth="1"/>
    <col min="12016" max="12016" width="13" style="48" customWidth="1"/>
    <col min="12017" max="12018" width="11.44140625" style="48" customWidth="1"/>
    <col min="12019" max="12020" width="13.21875" style="48" customWidth="1"/>
    <col min="12021" max="12266" width="8.77734375" style="48"/>
    <col min="12267" max="12267" width="0" style="48" hidden="1" customWidth="1"/>
    <col min="12268" max="12268" width="25.5546875" style="48" customWidth="1"/>
    <col min="12269" max="12271" width="11.44140625" style="48" customWidth="1"/>
    <col min="12272" max="12272" width="13" style="48" customWidth="1"/>
    <col min="12273" max="12274" width="11.44140625" style="48" customWidth="1"/>
    <col min="12275" max="12276" width="13.21875" style="48" customWidth="1"/>
    <col min="12277" max="12522" width="8.77734375" style="48"/>
    <col min="12523" max="12523" width="0" style="48" hidden="1" customWidth="1"/>
    <col min="12524" max="12524" width="25.5546875" style="48" customWidth="1"/>
    <col min="12525" max="12527" width="11.44140625" style="48" customWidth="1"/>
    <col min="12528" max="12528" width="13" style="48" customWidth="1"/>
    <col min="12529" max="12530" width="11.44140625" style="48" customWidth="1"/>
    <col min="12531" max="12532" width="13.21875" style="48" customWidth="1"/>
    <col min="12533" max="12778" width="8.77734375" style="48"/>
    <col min="12779" max="12779" width="0" style="48" hidden="1" customWidth="1"/>
    <col min="12780" max="12780" width="25.5546875" style="48" customWidth="1"/>
    <col min="12781" max="12783" width="11.44140625" style="48" customWidth="1"/>
    <col min="12784" max="12784" width="13" style="48" customWidth="1"/>
    <col min="12785" max="12786" width="11.44140625" style="48" customWidth="1"/>
    <col min="12787" max="12788" width="13.21875" style="48" customWidth="1"/>
    <col min="12789" max="13034" width="8.77734375" style="48"/>
    <col min="13035" max="13035" width="0" style="48" hidden="1" customWidth="1"/>
    <col min="13036" max="13036" width="25.5546875" style="48" customWidth="1"/>
    <col min="13037" max="13039" width="11.44140625" style="48" customWidth="1"/>
    <col min="13040" max="13040" width="13" style="48" customWidth="1"/>
    <col min="13041" max="13042" width="11.44140625" style="48" customWidth="1"/>
    <col min="13043" max="13044" width="13.21875" style="48" customWidth="1"/>
    <col min="13045" max="13290" width="8.77734375" style="48"/>
    <col min="13291" max="13291" width="0" style="48" hidden="1" customWidth="1"/>
    <col min="13292" max="13292" width="25.5546875" style="48" customWidth="1"/>
    <col min="13293" max="13295" width="11.44140625" style="48" customWidth="1"/>
    <col min="13296" max="13296" width="13" style="48" customWidth="1"/>
    <col min="13297" max="13298" width="11.44140625" style="48" customWidth="1"/>
    <col min="13299" max="13300" width="13.21875" style="48" customWidth="1"/>
    <col min="13301" max="13546" width="8.77734375" style="48"/>
    <col min="13547" max="13547" width="0" style="48" hidden="1" customWidth="1"/>
    <col min="13548" max="13548" width="25.5546875" style="48" customWidth="1"/>
    <col min="13549" max="13551" width="11.44140625" style="48" customWidth="1"/>
    <col min="13552" max="13552" width="13" style="48" customWidth="1"/>
    <col min="13553" max="13554" width="11.44140625" style="48" customWidth="1"/>
    <col min="13555" max="13556" width="13.21875" style="48" customWidth="1"/>
    <col min="13557" max="13802" width="8.77734375" style="48"/>
    <col min="13803" max="13803" width="0" style="48" hidden="1" customWidth="1"/>
    <col min="13804" max="13804" width="25.5546875" style="48" customWidth="1"/>
    <col min="13805" max="13807" width="11.44140625" style="48" customWidth="1"/>
    <col min="13808" max="13808" width="13" style="48" customWidth="1"/>
    <col min="13809" max="13810" width="11.44140625" style="48" customWidth="1"/>
    <col min="13811" max="13812" width="13.21875" style="48" customWidth="1"/>
    <col min="13813" max="14058" width="8.77734375" style="48"/>
    <col min="14059" max="14059" width="0" style="48" hidden="1" customWidth="1"/>
    <col min="14060" max="14060" width="25.5546875" style="48" customWidth="1"/>
    <col min="14061" max="14063" width="11.44140625" style="48" customWidth="1"/>
    <col min="14064" max="14064" width="13" style="48" customWidth="1"/>
    <col min="14065" max="14066" width="11.44140625" style="48" customWidth="1"/>
    <col min="14067" max="14068" width="13.21875" style="48" customWidth="1"/>
    <col min="14069" max="14314" width="8.77734375" style="48"/>
    <col min="14315" max="14315" width="0" style="48" hidden="1" customWidth="1"/>
    <col min="14316" max="14316" width="25.5546875" style="48" customWidth="1"/>
    <col min="14317" max="14319" width="11.44140625" style="48" customWidth="1"/>
    <col min="14320" max="14320" width="13" style="48" customWidth="1"/>
    <col min="14321" max="14322" width="11.44140625" style="48" customWidth="1"/>
    <col min="14323" max="14324" width="13.21875" style="48" customWidth="1"/>
    <col min="14325" max="14570" width="8.77734375" style="48"/>
    <col min="14571" max="14571" width="0" style="48" hidden="1" customWidth="1"/>
    <col min="14572" max="14572" width="25.5546875" style="48" customWidth="1"/>
    <col min="14573" max="14575" width="11.44140625" style="48" customWidth="1"/>
    <col min="14576" max="14576" width="13" style="48" customWidth="1"/>
    <col min="14577" max="14578" width="11.44140625" style="48" customWidth="1"/>
    <col min="14579" max="14580" width="13.21875" style="48" customWidth="1"/>
    <col min="14581" max="14826" width="8.77734375" style="48"/>
    <col min="14827" max="14827" width="0" style="48" hidden="1" customWidth="1"/>
    <col min="14828" max="14828" width="25.5546875" style="48" customWidth="1"/>
    <col min="14829" max="14831" width="11.44140625" style="48" customWidth="1"/>
    <col min="14832" max="14832" width="13" style="48" customWidth="1"/>
    <col min="14833" max="14834" width="11.44140625" style="48" customWidth="1"/>
    <col min="14835" max="14836" width="13.21875" style="48" customWidth="1"/>
    <col min="14837" max="15082" width="8.77734375" style="48"/>
    <col min="15083" max="15083" width="0" style="48" hidden="1" customWidth="1"/>
    <col min="15084" max="15084" width="25.5546875" style="48" customWidth="1"/>
    <col min="15085" max="15087" width="11.44140625" style="48" customWidth="1"/>
    <col min="15088" max="15088" width="13" style="48" customWidth="1"/>
    <col min="15089" max="15090" width="11.44140625" style="48" customWidth="1"/>
    <col min="15091" max="15092" width="13.21875" style="48" customWidth="1"/>
    <col min="15093" max="15338" width="8.77734375" style="48"/>
    <col min="15339" max="15339" width="0" style="48" hidden="1" customWidth="1"/>
    <col min="15340" max="15340" width="25.5546875" style="48" customWidth="1"/>
    <col min="15341" max="15343" width="11.44140625" style="48" customWidth="1"/>
    <col min="15344" max="15344" width="13" style="48" customWidth="1"/>
    <col min="15345" max="15346" width="11.44140625" style="48" customWidth="1"/>
    <col min="15347" max="15348" width="13.21875" style="48" customWidth="1"/>
    <col min="15349" max="15594" width="8.77734375" style="48"/>
    <col min="15595" max="15595" width="0" style="48" hidden="1" customWidth="1"/>
    <col min="15596" max="15596" width="25.5546875" style="48" customWidth="1"/>
    <col min="15597" max="15599" width="11.44140625" style="48" customWidth="1"/>
    <col min="15600" max="15600" width="13" style="48" customWidth="1"/>
    <col min="15601" max="15602" width="11.44140625" style="48" customWidth="1"/>
    <col min="15603" max="15604" width="13.21875" style="48" customWidth="1"/>
    <col min="15605" max="15850" width="8.77734375" style="48"/>
    <col min="15851" max="15851" width="0" style="48" hidden="1" customWidth="1"/>
    <col min="15852" max="15852" width="25.5546875" style="48" customWidth="1"/>
    <col min="15853" max="15855" width="11.44140625" style="48" customWidth="1"/>
    <col min="15856" max="15856" width="13" style="48" customWidth="1"/>
    <col min="15857" max="15858" width="11.44140625" style="48" customWidth="1"/>
    <col min="15859" max="15860" width="13.21875" style="48" customWidth="1"/>
    <col min="15861" max="16106" width="8.77734375" style="48"/>
    <col min="16107" max="16107" width="0" style="48" hidden="1" customWidth="1"/>
    <col min="16108" max="16108" width="25.5546875" style="48" customWidth="1"/>
    <col min="16109" max="16111" width="11.44140625" style="48" customWidth="1"/>
    <col min="16112" max="16112" width="13" style="48" customWidth="1"/>
    <col min="16113" max="16114" width="11.44140625" style="48" customWidth="1"/>
    <col min="16115" max="16116" width="13.21875" style="48" customWidth="1"/>
    <col min="16117" max="16358" width="8.77734375" style="48"/>
    <col min="16359" max="16384" width="8.77734375" style="48" customWidth="1"/>
  </cols>
  <sheetData>
    <row r="1" spans="1:24" ht="18.600000000000001" x14ac:dyDescent="0.45">
      <c r="A1" s="115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4" ht="32.25" customHeight="1" x14ac:dyDescent="0.3">
      <c r="A2" s="81" t="s">
        <v>78</v>
      </c>
      <c r="B2" s="49"/>
      <c r="C2" s="49"/>
      <c r="D2" s="50"/>
      <c r="E2" s="51"/>
      <c r="F2" s="52"/>
      <c r="G2" s="53"/>
      <c r="H2" s="49"/>
      <c r="I2" s="54"/>
      <c r="J2" s="51"/>
      <c r="O2" s="52"/>
    </row>
    <row r="3" spans="1:24" ht="14.4" x14ac:dyDescent="0.3">
      <c r="A3" s="163">
        <v>2020</v>
      </c>
      <c r="B3" s="52"/>
      <c r="C3" s="52"/>
      <c r="D3" s="52"/>
      <c r="E3" s="52"/>
      <c r="F3" s="52"/>
      <c r="G3" s="52"/>
      <c r="H3" s="52"/>
      <c r="I3" s="52"/>
      <c r="J3" s="52"/>
      <c r="O3" s="52"/>
    </row>
    <row r="4" spans="1:24" s="56" customFormat="1" ht="18" customHeight="1" thickBot="1" x14ac:dyDescent="0.35">
      <c r="A4" s="82"/>
      <c r="B4" s="154"/>
      <c r="C4" s="154" t="s">
        <v>54</v>
      </c>
      <c r="D4" s="155"/>
      <c r="E4" s="155"/>
      <c r="F4" s="155"/>
      <c r="G4" s="154"/>
      <c r="H4" s="154" t="s">
        <v>97</v>
      </c>
      <c r="I4" s="155"/>
      <c r="J4" s="155"/>
      <c r="K4" s="71"/>
      <c r="L4" s="154"/>
      <c r="M4" s="154" t="s">
        <v>98</v>
      </c>
      <c r="N4" s="155"/>
      <c r="O4" s="155"/>
      <c r="P4" s="71"/>
      <c r="Q4" s="156"/>
      <c r="R4" s="156" t="s">
        <v>99</v>
      </c>
      <c r="S4" s="156"/>
      <c r="T4" s="156"/>
      <c r="U4" s="71"/>
      <c r="V4" s="71"/>
      <c r="W4" s="71"/>
      <c r="X4" s="71"/>
    </row>
    <row r="5" spans="1:24" s="56" customFormat="1" ht="43.8" thickBot="1" x14ac:dyDescent="0.35">
      <c r="A5" s="114" t="s">
        <v>87</v>
      </c>
      <c r="B5" s="83" t="s">
        <v>66</v>
      </c>
      <c r="C5" s="83" t="s">
        <v>67</v>
      </c>
      <c r="D5" s="83" t="s">
        <v>53</v>
      </c>
      <c r="E5" s="84" t="s">
        <v>70</v>
      </c>
      <c r="F5" s="71"/>
      <c r="G5" s="83" t="s">
        <v>66</v>
      </c>
      <c r="H5" s="83" t="s">
        <v>67</v>
      </c>
      <c r="I5" s="83" t="s">
        <v>53</v>
      </c>
      <c r="J5" s="84" t="s">
        <v>70</v>
      </c>
      <c r="K5" s="71"/>
      <c r="L5" s="83" t="s">
        <v>66</v>
      </c>
      <c r="M5" s="83" t="s">
        <v>67</v>
      </c>
      <c r="N5" s="83" t="s">
        <v>53</v>
      </c>
      <c r="O5" s="84" t="s">
        <v>70</v>
      </c>
      <c r="P5" s="71"/>
      <c r="Q5" s="85" t="s">
        <v>66</v>
      </c>
      <c r="R5" s="85" t="s">
        <v>67</v>
      </c>
      <c r="S5" s="85" t="s">
        <v>53</v>
      </c>
      <c r="T5" s="86" t="s">
        <v>70</v>
      </c>
      <c r="U5" s="71"/>
      <c r="V5" s="71"/>
      <c r="W5" s="71"/>
      <c r="X5" s="71"/>
    </row>
    <row r="6" spans="1:24" s="56" customFormat="1" ht="14.4" x14ac:dyDescent="0.3">
      <c r="A6" s="74" t="s">
        <v>0</v>
      </c>
      <c r="B6" s="67">
        <f ca="1">'FIRE 1123a raw'!B9</f>
        <v>860</v>
      </c>
      <c r="C6" s="67">
        <f ca="1">'FIRE 1123a raw'!C9</f>
        <v>138</v>
      </c>
      <c r="D6" s="67">
        <f ca="1">'FIRE 1123a raw'!D9</f>
        <v>998</v>
      </c>
      <c r="E6" s="68">
        <f ca="1">'FIRE 1123a raw'!E9</f>
        <v>0.13800000000000001</v>
      </c>
      <c r="F6" s="69"/>
      <c r="G6" s="67">
        <f ca="1">G7+G46</f>
        <v>10</v>
      </c>
      <c r="H6" s="67">
        <f t="shared" ref="H6:I6" ca="1" si="0">H7+H46</f>
        <v>17</v>
      </c>
      <c r="I6" s="67">
        <f t="shared" ca="1" si="0"/>
        <v>27</v>
      </c>
      <c r="J6" s="70">
        <f ca="1">'FIRE 1123a raw'!J9</f>
        <v>0.63</v>
      </c>
      <c r="K6" s="71"/>
      <c r="L6" s="67">
        <f ca="1">L7+L46</f>
        <v>76</v>
      </c>
      <c r="M6" s="67">
        <f t="shared" ref="M6" ca="1" si="1">M7+M46</f>
        <v>98</v>
      </c>
      <c r="N6" s="67">
        <f t="shared" ref="N6" ca="1" si="2">N7+N46</f>
        <v>174</v>
      </c>
      <c r="O6" s="70">
        <f ca="1">'FIRE 1123a raw'!O9</f>
        <v>0.56299999999999994</v>
      </c>
      <c r="P6" s="71"/>
      <c r="Q6" s="67">
        <f ca="1">Q7+Q46</f>
        <v>946</v>
      </c>
      <c r="R6" s="67">
        <f t="shared" ref="R6" ca="1" si="3">R7+R46</f>
        <v>253</v>
      </c>
      <c r="S6" s="67">
        <f t="shared" ref="S6" ca="1" si="4">S7+S46</f>
        <v>1199</v>
      </c>
      <c r="T6" s="70">
        <f ca="1">'FIRE 1123a raw'!T9</f>
        <v>0.21099999999999999</v>
      </c>
      <c r="U6" s="69"/>
      <c r="V6" s="71"/>
      <c r="W6" s="71"/>
      <c r="X6" s="71"/>
    </row>
    <row r="7" spans="1:24" s="62" customFormat="1" ht="14.4" x14ac:dyDescent="0.3">
      <c r="A7" s="117" t="s">
        <v>84</v>
      </c>
      <c r="B7" s="73">
        <f ca="1">SUM(B8:B45)</f>
        <v>251</v>
      </c>
      <c r="C7" s="73">
        <f t="shared" ref="C7:D7" ca="1" si="5">SUM(C8:C45)</f>
        <v>42</v>
      </c>
      <c r="D7" s="73">
        <f t="shared" ca="1" si="5"/>
        <v>293</v>
      </c>
      <c r="E7" s="68">
        <f ca="1">'FIRE 1123a raw'!E49</f>
        <v>0.13600000000000001</v>
      </c>
      <c r="F7" s="69"/>
      <c r="G7" s="73">
        <f ca="1">SUM(G8:G45)</f>
        <v>5</v>
      </c>
      <c r="H7" s="73">
        <f t="shared" ref="H7:I7" ca="1" si="6">SUM(H8:H45)</f>
        <v>11</v>
      </c>
      <c r="I7" s="73">
        <f t="shared" ca="1" si="6"/>
        <v>16</v>
      </c>
      <c r="J7" s="70">
        <f ca="1">'FIRE 1123a raw'!J10</f>
        <v>0.68799999999999994</v>
      </c>
      <c r="K7" s="74"/>
      <c r="L7" s="73">
        <f ca="1">SUM(L8:L45)</f>
        <v>48</v>
      </c>
      <c r="M7" s="73">
        <f t="shared" ref="M7" ca="1" si="7">SUM(M8:M45)</f>
        <v>72</v>
      </c>
      <c r="N7" s="73">
        <f t="shared" ref="N7" ca="1" si="8">SUM(N8:N45)</f>
        <v>120</v>
      </c>
      <c r="O7" s="70">
        <f ca="1">'FIRE 1123a raw'!O10</f>
        <v>0.6</v>
      </c>
      <c r="P7" s="74"/>
      <c r="Q7" s="73">
        <f ca="1">SUM(Q8:Q45)</f>
        <v>304</v>
      </c>
      <c r="R7" s="73">
        <f t="shared" ref="R7" ca="1" si="9">SUM(R8:R45)</f>
        <v>125</v>
      </c>
      <c r="S7" s="73">
        <f t="shared" ref="S7" ca="1" si="10">SUM(S8:S45)</f>
        <v>429</v>
      </c>
      <c r="T7" s="70">
        <f ca="1">'FIRE 1123a raw'!T10</f>
        <v>0.29099999999999998</v>
      </c>
      <c r="U7" s="69"/>
      <c r="V7" s="74"/>
      <c r="W7" s="74"/>
      <c r="X7" s="74"/>
    </row>
    <row r="8" spans="1:24" s="62" customFormat="1" ht="14.4" x14ac:dyDescent="0.3">
      <c r="A8" s="71" t="s">
        <v>1</v>
      </c>
      <c r="B8" s="104">
        <f ca="1">'FIRE 1123a raw'!B11</f>
        <v>38</v>
      </c>
      <c r="C8" s="104">
        <f ca="1">'FIRE 1123a raw'!C11</f>
        <v>0</v>
      </c>
      <c r="D8" s="104">
        <f ca="1">'FIRE 1123a raw'!D11</f>
        <v>38</v>
      </c>
      <c r="E8" s="105">
        <f ca="1">'FIRE 1123a raw'!E11</f>
        <v>0</v>
      </c>
      <c r="F8" s="69"/>
      <c r="G8" s="104">
        <f ca="1">'FIRE 1123a raw'!G11</f>
        <v>5</v>
      </c>
      <c r="H8" s="104">
        <f ca="1">'FIRE 1123a raw'!H11</f>
        <v>3</v>
      </c>
      <c r="I8" s="104">
        <f ca="1">'FIRE 1123a raw'!I11</f>
        <v>8</v>
      </c>
      <c r="J8" s="105">
        <f ca="1">'FIRE 1123a raw'!J11</f>
        <v>0.375</v>
      </c>
      <c r="K8" s="74"/>
      <c r="L8" s="104">
        <f ca="1">'FIRE 1123a raw'!L11</f>
        <v>4</v>
      </c>
      <c r="M8" s="104">
        <f ca="1">'FIRE 1123a raw'!M11</f>
        <v>14</v>
      </c>
      <c r="N8" s="104">
        <f ca="1">'FIRE 1123a raw'!N11</f>
        <v>18</v>
      </c>
      <c r="O8" s="105">
        <f ca="1">'FIRE 1123a raw'!O11</f>
        <v>0.77800000000000002</v>
      </c>
      <c r="P8" s="74"/>
      <c r="Q8" s="67">
        <f ca="1">'FIRE 1123a raw'!Q11</f>
        <v>47</v>
      </c>
      <c r="R8" s="67">
        <f ca="1">'FIRE 1123a raw'!R11</f>
        <v>17</v>
      </c>
      <c r="S8" s="67">
        <f ca="1">'FIRE 1123a raw'!S11</f>
        <v>64</v>
      </c>
      <c r="T8" s="70">
        <f ca="1">'FIRE 1123a raw'!T11</f>
        <v>0.26600000000000001</v>
      </c>
      <c r="U8" s="69"/>
      <c r="V8" s="74"/>
      <c r="W8" s="74"/>
      <c r="X8" s="74"/>
    </row>
    <row r="9" spans="1:24" s="56" customFormat="1" ht="14.4" x14ac:dyDescent="0.3">
      <c r="A9" s="71" t="s">
        <v>2</v>
      </c>
      <c r="B9" s="104">
        <f ca="1">'FIRE 1123a raw'!B12</f>
        <v>16</v>
      </c>
      <c r="C9" s="104">
        <f ca="1">'FIRE 1123a raw'!C12</f>
        <v>1</v>
      </c>
      <c r="D9" s="104">
        <f ca="1">'FIRE 1123a raw'!D12</f>
        <v>17</v>
      </c>
      <c r="E9" s="105">
        <f ca="1">'FIRE 1123a raw'!E12</f>
        <v>5.8999999999999997E-2</v>
      </c>
      <c r="F9" s="69"/>
      <c r="G9" s="104">
        <f ca="1">'FIRE 1123a raw'!G12</f>
        <v>0</v>
      </c>
      <c r="H9" s="104">
        <f ca="1">'FIRE 1123a raw'!H12</f>
        <v>0</v>
      </c>
      <c r="I9" s="104">
        <f ca="1">'FIRE 1123a raw'!I12</f>
        <v>0</v>
      </c>
      <c r="J9" s="105" t="str">
        <f ca="1">'FIRE 1123a raw'!J12</f>
        <v>-</v>
      </c>
      <c r="K9" s="71"/>
      <c r="L9" s="104">
        <f ca="1">'FIRE 1123a raw'!L12</f>
        <v>2</v>
      </c>
      <c r="M9" s="104">
        <f ca="1">'FIRE 1123a raw'!M12</f>
        <v>1</v>
      </c>
      <c r="N9" s="104">
        <f ca="1">'FIRE 1123a raw'!N12</f>
        <v>3</v>
      </c>
      <c r="O9" s="105">
        <f ca="1">'FIRE 1123a raw'!O12</f>
        <v>0.33300000000000002</v>
      </c>
      <c r="P9" s="71"/>
      <c r="Q9" s="67">
        <f ca="1">'FIRE 1123a raw'!Q12</f>
        <v>18</v>
      </c>
      <c r="R9" s="67">
        <f ca="1">'FIRE 1123a raw'!R12</f>
        <v>2</v>
      </c>
      <c r="S9" s="67">
        <f ca="1">'FIRE 1123a raw'!S12</f>
        <v>20</v>
      </c>
      <c r="T9" s="70">
        <f ca="1">'FIRE 1123a raw'!T12</f>
        <v>0.1</v>
      </c>
      <c r="U9" s="69"/>
      <c r="V9" s="71"/>
      <c r="W9" s="71"/>
      <c r="X9" s="71"/>
    </row>
    <row r="10" spans="1:24" s="56" customFormat="1" ht="14.4" x14ac:dyDescent="0.3">
      <c r="A10" s="71" t="s">
        <v>3</v>
      </c>
      <c r="B10" s="104">
        <f ca="1">'FIRE 1123a raw'!B13</f>
        <v>0</v>
      </c>
      <c r="C10" s="104">
        <f ca="1">'FIRE 1123a raw'!C13</f>
        <v>0</v>
      </c>
      <c r="D10" s="104">
        <f ca="1">'FIRE 1123a raw'!D13</f>
        <v>0</v>
      </c>
      <c r="E10" s="105" t="str">
        <f ca="1">'FIRE 1123a raw'!E13</f>
        <v>-</v>
      </c>
      <c r="F10" s="69"/>
      <c r="G10" s="104">
        <f ca="1">'FIRE 1123a raw'!G13</f>
        <v>0</v>
      </c>
      <c r="H10" s="104">
        <f ca="1">'FIRE 1123a raw'!H13</f>
        <v>0</v>
      </c>
      <c r="I10" s="104">
        <f ca="1">'FIRE 1123a raw'!I13</f>
        <v>0</v>
      </c>
      <c r="J10" s="105" t="str">
        <f ca="1">'FIRE 1123a raw'!J13</f>
        <v>-</v>
      </c>
      <c r="K10" s="71"/>
      <c r="L10" s="104">
        <f ca="1">'FIRE 1123a raw'!L13</f>
        <v>1</v>
      </c>
      <c r="M10" s="104">
        <f ca="1">'FIRE 1123a raw'!M13</f>
        <v>3</v>
      </c>
      <c r="N10" s="104">
        <f ca="1">'FIRE 1123a raw'!N13</f>
        <v>4</v>
      </c>
      <c r="O10" s="105">
        <f ca="1">'FIRE 1123a raw'!O13</f>
        <v>0.75</v>
      </c>
      <c r="P10" s="71"/>
      <c r="Q10" s="67">
        <f ca="1">'FIRE 1123a raw'!Q13</f>
        <v>1</v>
      </c>
      <c r="R10" s="67">
        <f ca="1">'FIRE 1123a raw'!R13</f>
        <v>3</v>
      </c>
      <c r="S10" s="67">
        <f ca="1">'FIRE 1123a raw'!S13</f>
        <v>4</v>
      </c>
      <c r="T10" s="70">
        <f ca="1">'FIRE 1123a raw'!T13</f>
        <v>0.75</v>
      </c>
      <c r="U10" s="69"/>
      <c r="V10" s="71"/>
      <c r="W10" s="71"/>
      <c r="X10" s="71"/>
    </row>
    <row r="11" spans="1:24" s="56" customFormat="1" ht="13.5" customHeight="1" x14ac:dyDescent="0.3">
      <c r="A11" s="71" t="s">
        <v>4</v>
      </c>
      <c r="B11" s="104">
        <f ca="1">'FIRE 1123a raw'!B14</f>
        <v>23</v>
      </c>
      <c r="C11" s="104">
        <f ca="1">'FIRE 1123a raw'!C14</f>
        <v>4</v>
      </c>
      <c r="D11" s="104">
        <f ca="1">'FIRE 1123a raw'!D14</f>
        <v>27</v>
      </c>
      <c r="E11" s="105">
        <f ca="1">'FIRE 1123a raw'!E14</f>
        <v>0.14799999999999999</v>
      </c>
      <c r="F11" s="69"/>
      <c r="G11" s="104">
        <f ca="1">'FIRE 1123a raw'!G14</f>
        <v>0</v>
      </c>
      <c r="H11" s="104">
        <f ca="1">'FIRE 1123a raw'!H14</f>
        <v>0</v>
      </c>
      <c r="I11" s="104">
        <f ca="1">'FIRE 1123a raw'!I14</f>
        <v>0</v>
      </c>
      <c r="J11" s="105" t="str">
        <f ca="1">'FIRE 1123a raw'!J14</f>
        <v>-</v>
      </c>
      <c r="K11" s="71"/>
      <c r="L11" s="104">
        <f ca="1">'FIRE 1123a raw'!L14</f>
        <v>1</v>
      </c>
      <c r="M11" s="104">
        <f ca="1">'FIRE 1123a raw'!M14</f>
        <v>1</v>
      </c>
      <c r="N11" s="104">
        <f ca="1">'FIRE 1123a raw'!N14</f>
        <v>2</v>
      </c>
      <c r="O11" s="105">
        <f ca="1">'FIRE 1123a raw'!O14</f>
        <v>0.5</v>
      </c>
      <c r="P11" s="71"/>
      <c r="Q11" s="67">
        <f ca="1">'FIRE 1123a raw'!Q14</f>
        <v>24</v>
      </c>
      <c r="R11" s="67">
        <f ca="1">'FIRE 1123a raw'!R14</f>
        <v>5</v>
      </c>
      <c r="S11" s="67">
        <f ca="1">'FIRE 1123a raw'!S14</f>
        <v>29</v>
      </c>
      <c r="T11" s="70">
        <f ca="1">'FIRE 1123a raw'!T14</f>
        <v>0.17199999999999999</v>
      </c>
      <c r="U11" s="69"/>
      <c r="V11" s="71"/>
      <c r="W11" s="71"/>
      <c r="X11" s="71"/>
    </row>
    <row r="12" spans="1:24" s="56" customFormat="1" ht="14.4" x14ac:dyDescent="0.3">
      <c r="A12" s="87" t="s">
        <v>5</v>
      </c>
      <c r="B12" s="104">
        <f ca="1">'FIRE 1123a raw'!B15</f>
        <v>20</v>
      </c>
      <c r="C12" s="104">
        <f ca="1">'FIRE 1123a raw'!C15</f>
        <v>0</v>
      </c>
      <c r="D12" s="104">
        <f ca="1">'FIRE 1123a raw'!D15</f>
        <v>20</v>
      </c>
      <c r="E12" s="105">
        <f ca="1">'FIRE 1123a raw'!E15</f>
        <v>0</v>
      </c>
      <c r="F12" s="69"/>
      <c r="G12" s="104">
        <f ca="1">'FIRE 1123a raw'!G15</f>
        <v>0</v>
      </c>
      <c r="H12" s="104">
        <f ca="1">'FIRE 1123a raw'!H15</f>
        <v>3</v>
      </c>
      <c r="I12" s="104">
        <f ca="1">'FIRE 1123a raw'!I15</f>
        <v>3</v>
      </c>
      <c r="J12" s="105">
        <f ca="1">'FIRE 1123a raw'!J15</f>
        <v>1</v>
      </c>
      <c r="K12" s="71"/>
      <c r="L12" s="104">
        <f ca="1">'FIRE 1123a raw'!L15</f>
        <v>3</v>
      </c>
      <c r="M12" s="104">
        <f ca="1">'FIRE 1123a raw'!M15</f>
        <v>3</v>
      </c>
      <c r="N12" s="104">
        <f ca="1">'FIRE 1123a raw'!N15</f>
        <v>6</v>
      </c>
      <c r="O12" s="105">
        <f ca="1">'FIRE 1123a raw'!O15</f>
        <v>0.5</v>
      </c>
      <c r="P12" s="71"/>
      <c r="Q12" s="67">
        <f ca="1">'FIRE 1123a raw'!Q15</f>
        <v>23</v>
      </c>
      <c r="R12" s="67">
        <f ca="1">'FIRE 1123a raw'!R15</f>
        <v>6</v>
      </c>
      <c r="S12" s="67">
        <f ca="1">'FIRE 1123a raw'!S15</f>
        <v>29</v>
      </c>
      <c r="T12" s="70">
        <f ca="1">'FIRE 1123a raw'!T15</f>
        <v>0.20699999999999999</v>
      </c>
      <c r="U12" s="69"/>
      <c r="V12" s="71"/>
      <c r="W12" s="71"/>
      <c r="X12" s="71"/>
    </row>
    <row r="13" spans="1:24" s="56" customFormat="1" ht="14.4" x14ac:dyDescent="0.3">
      <c r="A13" s="71" t="s">
        <v>6</v>
      </c>
      <c r="B13" s="104">
        <f ca="1">'FIRE 1123a raw'!B16</f>
        <v>8</v>
      </c>
      <c r="C13" s="104">
        <f ca="1">'FIRE 1123a raw'!C16</f>
        <v>3</v>
      </c>
      <c r="D13" s="104">
        <f ca="1">'FIRE 1123a raw'!D16</f>
        <v>11</v>
      </c>
      <c r="E13" s="105">
        <f ca="1">'FIRE 1123a raw'!E16</f>
        <v>0.27300000000000002</v>
      </c>
      <c r="F13" s="69"/>
      <c r="G13" s="104">
        <f ca="1">'FIRE 1123a raw'!G16</f>
        <v>0</v>
      </c>
      <c r="H13" s="104">
        <f ca="1">'FIRE 1123a raw'!H16</f>
        <v>0</v>
      </c>
      <c r="I13" s="104">
        <f ca="1">'FIRE 1123a raw'!I16</f>
        <v>0</v>
      </c>
      <c r="J13" s="105" t="str">
        <f ca="1">'FIRE 1123a raw'!J16</f>
        <v>-</v>
      </c>
      <c r="K13" s="71"/>
      <c r="L13" s="104">
        <f ca="1">'FIRE 1123a raw'!L16</f>
        <v>0</v>
      </c>
      <c r="M13" s="104">
        <f ca="1">'FIRE 1123a raw'!M16</f>
        <v>0</v>
      </c>
      <c r="N13" s="104">
        <f ca="1">'FIRE 1123a raw'!N16</f>
        <v>0</v>
      </c>
      <c r="O13" s="105" t="str">
        <f ca="1">'FIRE 1123a raw'!O16</f>
        <v>-</v>
      </c>
      <c r="P13" s="71"/>
      <c r="Q13" s="67">
        <f ca="1">'FIRE 1123a raw'!Q16</f>
        <v>8</v>
      </c>
      <c r="R13" s="67">
        <f ca="1">'FIRE 1123a raw'!R16</f>
        <v>3</v>
      </c>
      <c r="S13" s="67">
        <f ca="1">'FIRE 1123a raw'!S16</f>
        <v>11</v>
      </c>
      <c r="T13" s="70">
        <f ca="1">'FIRE 1123a raw'!T16</f>
        <v>0.27300000000000002</v>
      </c>
      <c r="U13" s="69"/>
      <c r="V13" s="71"/>
      <c r="W13" s="71"/>
      <c r="X13" s="71"/>
    </row>
    <row r="14" spans="1:24" s="56" customFormat="1" ht="14.4" x14ac:dyDescent="0.3">
      <c r="A14" s="71" t="s">
        <v>7</v>
      </c>
      <c r="B14" s="104">
        <f ca="1">'FIRE 1123a raw'!B17</f>
        <v>0</v>
      </c>
      <c r="C14" s="104">
        <f ca="1">'FIRE 1123a raw'!C17</f>
        <v>0</v>
      </c>
      <c r="D14" s="104">
        <f ca="1">'FIRE 1123a raw'!D17</f>
        <v>0</v>
      </c>
      <c r="E14" s="105" t="str">
        <f ca="1">'FIRE 1123a raw'!E17</f>
        <v>-</v>
      </c>
      <c r="F14" s="69"/>
      <c r="G14" s="104">
        <f ca="1">'FIRE 1123a raw'!G17</f>
        <v>0</v>
      </c>
      <c r="H14" s="104">
        <f ca="1">'FIRE 1123a raw'!H17</f>
        <v>0</v>
      </c>
      <c r="I14" s="104">
        <f ca="1">'FIRE 1123a raw'!I17</f>
        <v>0</v>
      </c>
      <c r="J14" s="105" t="str">
        <f ca="1">'FIRE 1123a raw'!J17</f>
        <v>-</v>
      </c>
      <c r="K14" s="71"/>
      <c r="L14" s="104">
        <f ca="1">'FIRE 1123a raw'!L17</f>
        <v>0</v>
      </c>
      <c r="M14" s="104">
        <f ca="1">'FIRE 1123a raw'!M17</f>
        <v>0</v>
      </c>
      <c r="N14" s="104">
        <f ca="1">'FIRE 1123a raw'!N17</f>
        <v>0</v>
      </c>
      <c r="O14" s="105" t="str">
        <f ca="1">'FIRE 1123a raw'!O17</f>
        <v>-</v>
      </c>
      <c r="P14" s="71"/>
      <c r="Q14" s="67">
        <f ca="1">'FIRE 1123a raw'!Q17</f>
        <v>0</v>
      </c>
      <c r="R14" s="67">
        <f ca="1">'FIRE 1123a raw'!R17</f>
        <v>0</v>
      </c>
      <c r="S14" s="67">
        <f ca="1">'FIRE 1123a raw'!S17</f>
        <v>0</v>
      </c>
      <c r="T14" s="70" t="str">
        <f ca="1">'FIRE 1123a raw'!T17</f>
        <v>-</v>
      </c>
      <c r="U14" s="69"/>
      <c r="V14" s="71"/>
      <c r="W14" s="71"/>
      <c r="X14" s="71"/>
    </row>
    <row r="15" spans="1:24" s="56" customFormat="1" ht="14.4" x14ac:dyDescent="0.3">
      <c r="A15" s="71" t="s">
        <v>8</v>
      </c>
      <c r="B15" s="104">
        <f ca="1">'FIRE 1123a raw'!B18</f>
        <v>0</v>
      </c>
      <c r="C15" s="104">
        <f ca="1">'FIRE 1123a raw'!C18</f>
        <v>0</v>
      </c>
      <c r="D15" s="104">
        <f ca="1">'FIRE 1123a raw'!D18</f>
        <v>0</v>
      </c>
      <c r="E15" s="105" t="str">
        <f ca="1">'FIRE 1123a raw'!E18</f>
        <v>-</v>
      </c>
      <c r="F15" s="69"/>
      <c r="G15" s="104">
        <f ca="1">'FIRE 1123a raw'!G18</f>
        <v>0</v>
      </c>
      <c r="H15" s="104">
        <f ca="1">'FIRE 1123a raw'!H18</f>
        <v>0</v>
      </c>
      <c r="I15" s="104">
        <f ca="1">'FIRE 1123a raw'!I18</f>
        <v>0</v>
      </c>
      <c r="J15" s="105" t="str">
        <f ca="1">'FIRE 1123a raw'!J18</f>
        <v>-</v>
      </c>
      <c r="K15" s="71"/>
      <c r="L15" s="104">
        <f ca="1">'FIRE 1123a raw'!L18</f>
        <v>1</v>
      </c>
      <c r="M15" s="104">
        <f ca="1">'FIRE 1123a raw'!M18</f>
        <v>3</v>
      </c>
      <c r="N15" s="104">
        <f ca="1">'FIRE 1123a raw'!N18</f>
        <v>4</v>
      </c>
      <c r="O15" s="105">
        <f ca="1">'FIRE 1123a raw'!O18</f>
        <v>0.75</v>
      </c>
      <c r="P15" s="71"/>
      <c r="Q15" s="67">
        <f ca="1">'FIRE 1123a raw'!Q18</f>
        <v>1</v>
      </c>
      <c r="R15" s="67">
        <f ca="1">'FIRE 1123a raw'!R18</f>
        <v>3</v>
      </c>
      <c r="S15" s="67">
        <f ca="1">'FIRE 1123a raw'!S18</f>
        <v>4</v>
      </c>
      <c r="T15" s="70">
        <f ca="1">'FIRE 1123a raw'!T18</f>
        <v>0.75</v>
      </c>
      <c r="U15" s="69"/>
      <c r="V15" s="71"/>
      <c r="W15" s="71"/>
      <c r="X15" s="71"/>
    </row>
    <row r="16" spans="1:24" s="56" customFormat="1" ht="14.4" x14ac:dyDescent="0.3">
      <c r="A16" s="71" t="s">
        <v>9</v>
      </c>
      <c r="B16" s="104">
        <f ca="1">'FIRE 1123a raw'!B19</f>
        <v>3</v>
      </c>
      <c r="C16" s="104">
        <f ca="1">'FIRE 1123a raw'!C19</f>
        <v>2</v>
      </c>
      <c r="D16" s="104">
        <f ca="1">'FIRE 1123a raw'!D19</f>
        <v>5</v>
      </c>
      <c r="E16" s="105">
        <f ca="1">'FIRE 1123a raw'!E19</f>
        <v>0.4</v>
      </c>
      <c r="F16" s="69"/>
      <c r="G16" s="104">
        <f ca="1">'FIRE 1123a raw'!G19</f>
        <v>0</v>
      </c>
      <c r="H16" s="104">
        <f ca="1">'FIRE 1123a raw'!H19</f>
        <v>0</v>
      </c>
      <c r="I16" s="104">
        <f ca="1">'FIRE 1123a raw'!I19</f>
        <v>0</v>
      </c>
      <c r="J16" s="105" t="str">
        <f ca="1">'FIRE 1123a raw'!J19</f>
        <v>-</v>
      </c>
      <c r="K16" s="71"/>
      <c r="L16" s="104">
        <f ca="1">'FIRE 1123a raw'!L19</f>
        <v>1</v>
      </c>
      <c r="M16" s="104">
        <f ca="1">'FIRE 1123a raw'!M19</f>
        <v>2</v>
      </c>
      <c r="N16" s="104">
        <f ca="1">'FIRE 1123a raw'!N19</f>
        <v>3</v>
      </c>
      <c r="O16" s="105">
        <f ca="1">'FIRE 1123a raw'!O19</f>
        <v>0.66700000000000004</v>
      </c>
      <c r="P16" s="71"/>
      <c r="Q16" s="67">
        <f ca="1">'FIRE 1123a raw'!Q19</f>
        <v>4</v>
      </c>
      <c r="R16" s="67">
        <f ca="1">'FIRE 1123a raw'!R19</f>
        <v>4</v>
      </c>
      <c r="S16" s="67">
        <f ca="1">'FIRE 1123a raw'!S19</f>
        <v>8</v>
      </c>
      <c r="T16" s="70">
        <f ca="1">'FIRE 1123a raw'!T19</f>
        <v>0.5</v>
      </c>
      <c r="U16" s="69"/>
      <c r="V16" s="71"/>
      <c r="W16" s="71"/>
      <c r="X16" s="71"/>
    </row>
    <row r="17" spans="1:24" s="56" customFormat="1" ht="14.4" x14ac:dyDescent="0.3">
      <c r="A17" s="71" t="s">
        <v>10</v>
      </c>
      <c r="B17" s="104">
        <f ca="1">'FIRE 1123a raw'!B20</f>
        <v>0</v>
      </c>
      <c r="C17" s="104">
        <f ca="1">'FIRE 1123a raw'!C20</f>
        <v>0</v>
      </c>
      <c r="D17" s="104">
        <f ca="1">'FIRE 1123a raw'!D20</f>
        <v>0</v>
      </c>
      <c r="E17" s="105" t="str">
        <f ca="1">'FIRE 1123a raw'!E20</f>
        <v>-</v>
      </c>
      <c r="F17" s="69"/>
      <c r="G17" s="104">
        <f ca="1">'FIRE 1123a raw'!G20</f>
        <v>0</v>
      </c>
      <c r="H17" s="104">
        <f ca="1">'FIRE 1123a raw'!H20</f>
        <v>0</v>
      </c>
      <c r="I17" s="104">
        <f ca="1">'FIRE 1123a raw'!I20</f>
        <v>0</v>
      </c>
      <c r="J17" s="105" t="str">
        <f ca="1">'FIRE 1123a raw'!J20</f>
        <v>-</v>
      </c>
      <c r="K17" s="71"/>
      <c r="L17" s="104">
        <f ca="1">'FIRE 1123a raw'!L20</f>
        <v>0</v>
      </c>
      <c r="M17" s="104">
        <f ca="1">'FIRE 1123a raw'!M20</f>
        <v>1</v>
      </c>
      <c r="N17" s="104">
        <f ca="1">'FIRE 1123a raw'!N20</f>
        <v>1</v>
      </c>
      <c r="O17" s="105">
        <f ca="1">'FIRE 1123a raw'!O20</f>
        <v>1</v>
      </c>
      <c r="P17" s="71"/>
      <c r="Q17" s="67">
        <f ca="1">'FIRE 1123a raw'!Q20</f>
        <v>0</v>
      </c>
      <c r="R17" s="67">
        <f ca="1">'FIRE 1123a raw'!R20</f>
        <v>1</v>
      </c>
      <c r="S17" s="67">
        <f ca="1">'FIRE 1123a raw'!S20</f>
        <v>1</v>
      </c>
      <c r="T17" s="70">
        <f ca="1">'FIRE 1123a raw'!T20</f>
        <v>1</v>
      </c>
      <c r="U17" s="69"/>
      <c r="V17" s="71"/>
      <c r="W17" s="71"/>
      <c r="X17" s="71"/>
    </row>
    <row r="18" spans="1:24" s="56" customFormat="1" ht="14.4" x14ac:dyDescent="0.3">
      <c r="A18" s="71" t="s">
        <v>42</v>
      </c>
      <c r="B18" s="104">
        <f ca="1">'FIRE 1123a raw'!B21</f>
        <v>5</v>
      </c>
      <c r="C18" s="104">
        <f ca="1">'FIRE 1123a raw'!C21</f>
        <v>4</v>
      </c>
      <c r="D18" s="104">
        <f ca="1">'FIRE 1123a raw'!D21</f>
        <v>9</v>
      </c>
      <c r="E18" s="105">
        <f ca="1">'FIRE 1123a raw'!E21</f>
        <v>0.44400000000000001</v>
      </c>
      <c r="F18" s="69"/>
      <c r="G18" s="104">
        <f ca="1">'FIRE 1123a raw'!G21</f>
        <v>0</v>
      </c>
      <c r="H18" s="104">
        <f ca="1">'FIRE 1123a raw'!H21</f>
        <v>0</v>
      </c>
      <c r="I18" s="104">
        <f ca="1">'FIRE 1123a raw'!I21</f>
        <v>0</v>
      </c>
      <c r="J18" s="105" t="str">
        <f ca="1">'FIRE 1123a raw'!J21</f>
        <v>-</v>
      </c>
      <c r="K18" s="71"/>
      <c r="L18" s="104">
        <f ca="1">'FIRE 1123a raw'!L21</f>
        <v>5</v>
      </c>
      <c r="M18" s="104">
        <f ca="1">'FIRE 1123a raw'!M21</f>
        <v>0</v>
      </c>
      <c r="N18" s="104">
        <f ca="1">'FIRE 1123a raw'!N21</f>
        <v>5</v>
      </c>
      <c r="O18" s="105">
        <f ca="1">'FIRE 1123a raw'!O21</f>
        <v>0</v>
      </c>
      <c r="P18" s="71"/>
      <c r="Q18" s="67">
        <f ca="1">'FIRE 1123a raw'!Q21</f>
        <v>10</v>
      </c>
      <c r="R18" s="67">
        <f ca="1">'FIRE 1123a raw'!R21</f>
        <v>4</v>
      </c>
      <c r="S18" s="67">
        <f ca="1">'FIRE 1123a raw'!S21</f>
        <v>14</v>
      </c>
      <c r="T18" s="70">
        <f ca="1">'FIRE 1123a raw'!T21</f>
        <v>0.28599999999999998</v>
      </c>
      <c r="U18" s="69"/>
      <c r="V18" s="71"/>
      <c r="W18" s="71"/>
      <c r="X18" s="71"/>
    </row>
    <row r="19" spans="1:24" s="56" customFormat="1" ht="14.4" x14ac:dyDescent="0.3">
      <c r="A19" s="88" t="s">
        <v>51</v>
      </c>
      <c r="B19" s="104">
        <f ca="1">'FIRE 1123a raw'!B22</f>
        <v>14</v>
      </c>
      <c r="C19" s="104">
        <f ca="1">'FIRE 1123a raw'!C22</f>
        <v>0</v>
      </c>
      <c r="D19" s="104">
        <f ca="1">'FIRE 1123a raw'!D22</f>
        <v>14</v>
      </c>
      <c r="E19" s="105">
        <f ca="1">'FIRE 1123a raw'!E22</f>
        <v>0</v>
      </c>
      <c r="F19" s="69"/>
      <c r="G19" s="104">
        <f ca="1">'FIRE 1123a raw'!G22</f>
        <v>0</v>
      </c>
      <c r="H19" s="104">
        <f ca="1">'FIRE 1123a raw'!H22</f>
        <v>4</v>
      </c>
      <c r="I19" s="104">
        <f ca="1">'FIRE 1123a raw'!I22</f>
        <v>4</v>
      </c>
      <c r="J19" s="105">
        <f ca="1">'FIRE 1123a raw'!J22</f>
        <v>1</v>
      </c>
      <c r="K19" s="71"/>
      <c r="L19" s="104">
        <f ca="1">'FIRE 1123a raw'!L22</f>
        <v>3</v>
      </c>
      <c r="M19" s="104">
        <f ca="1">'FIRE 1123a raw'!M22</f>
        <v>5</v>
      </c>
      <c r="N19" s="104">
        <f ca="1">'FIRE 1123a raw'!N22</f>
        <v>8</v>
      </c>
      <c r="O19" s="105">
        <f ca="1">'FIRE 1123a raw'!O22</f>
        <v>0.625</v>
      </c>
      <c r="P19" s="71"/>
      <c r="Q19" s="67">
        <f ca="1">'FIRE 1123a raw'!Q22</f>
        <v>17</v>
      </c>
      <c r="R19" s="67">
        <f ca="1">'FIRE 1123a raw'!R22</f>
        <v>9</v>
      </c>
      <c r="S19" s="67">
        <f ca="1">'FIRE 1123a raw'!S22</f>
        <v>26</v>
      </c>
      <c r="T19" s="70">
        <f ca="1">'FIRE 1123a raw'!T22</f>
        <v>0.34599999999999997</v>
      </c>
      <c r="U19" s="69"/>
      <c r="V19" s="71"/>
      <c r="W19" s="71"/>
      <c r="X19" s="71"/>
    </row>
    <row r="20" spans="1:24" s="56" customFormat="1" ht="14.4" x14ac:dyDescent="0.3">
      <c r="A20" s="88" t="s">
        <v>11</v>
      </c>
      <c r="B20" s="104">
        <f ca="1">'FIRE 1123a raw'!B23</f>
        <v>11</v>
      </c>
      <c r="C20" s="104">
        <f ca="1">'FIRE 1123a raw'!C23</f>
        <v>8</v>
      </c>
      <c r="D20" s="104">
        <f ca="1">'FIRE 1123a raw'!D23</f>
        <v>19</v>
      </c>
      <c r="E20" s="105">
        <f ca="1">'FIRE 1123a raw'!E23</f>
        <v>0.42099999999999999</v>
      </c>
      <c r="F20" s="69"/>
      <c r="G20" s="104">
        <f ca="1">'FIRE 1123a raw'!G23</f>
        <v>0</v>
      </c>
      <c r="H20" s="104">
        <f ca="1">'FIRE 1123a raw'!H23</f>
        <v>0</v>
      </c>
      <c r="I20" s="104">
        <f ca="1">'FIRE 1123a raw'!I23</f>
        <v>0</v>
      </c>
      <c r="J20" s="105" t="str">
        <f ca="1">'FIRE 1123a raw'!J23</f>
        <v>-</v>
      </c>
      <c r="K20" s="71"/>
      <c r="L20" s="104">
        <f ca="1">'FIRE 1123a raw'!L23</f>
        <v>1</v>
      </c>
      <c r="M20" s="104">
        <f ca="1">'FIRE 1123a raw'!M23</f>
        <v>3</v>
      </c>
      <c r="N20" s="104">
        <f ca="1">'FIRE 1123a raw'!N23</f>
        <v>4</v>
      </c>
      <c r="O20" s="105">
        <f ca="1">'FIRE 1123a raw'!O23</f>
        <v>0.75</v>
      </c>
      <c r="P20" s="71"/>
      <c r="Q20" s="67">
        <f ca="1">'FIRE 1123a raw'!Q23</f>
        <v>12</v>
      </c>
      <c r="R20" s="67">
        <f ca="1">'FIRE 1123a raw'!R23</f>
        <v>11</v>
      </c>
      <c r="S20" s="67">
        <f ca="1">'FIRE 1123a raw'!S23</f>
        <v>23</v>
      </c>
      <c r="T20" s="70">
        <f ca="1">'FIRE 1123a raw'!T23</f>
        <v>0.47799999999999998</v>
      </c>
      <c r="U20" s="69"/>
      <c r="V20" s="71"/>
      <c r="W20" s="71"/>
      <c r="X20" s="71"/>
    </row>
    <row r="21" spans="1:24" s="56" customFormat="1" ht="14.4" x14ac:dyDescent="0.3">
      <c r="A21" s="71" t="s">
        <v>12</v>
      </c>
      <c r="B21" s="104">
        <f ca="1">'FIRE 1123a raw'!B24</f>
        <v>4</v>
      </c>
      <c r="C21" s="104">
        <f ca="1">'FIRE 1123a raw'!C24</f>
        <v>0</v>
      </c>
      <c r="D21" s="104">
        <f ca="1">'FIRE 1123a raw'!D24</f>
        <v>4</v>
      </c>
      <c r="E21" s="105">
        <f ca="1">'FIRE 1123a raw'!E24</f>
        <v>0</v>
      </c>
      <c r="F21" s="69"/>
      <c r="G21" s="104">
        <f ca="1">'FIRE 1123a raw'!G24</f>
        <v>0</v>
      </c>
      <c r="H21" s="104">
        <f ca="1">'FIRE 1123a raw'!H24</f>
        <v>1</v>
      </c>
      <c r="I21" s="104">
        <f ca="1">'FIRE 1123a raw'!I24</f>
        <v>1</v>
      </c>
      <c r="J21" s="105">
        <f ca="1">'FIRE 1123a raw'!J24</f>
        <v>1</v>
      </c>
      <c r="K21" s="71"/>
      <c r="L21" s="104">
        <f ca="1">'FIRE 1123a raw'!L24</f>
        <v>0</v>
      </c>
      <c r="M21" s="104">
        <f ca="1">'FIRE 1123a raw'!M24</f>
        <v>8</v>
      </c>
      <c r="N21" s="104">
        <f ca="1">'FIRE 1123a raw'!N24</f>
        <v>8</v>
      </c>
      <c r="O21" s="105">
        <f ca="1">'FIRE 1123a raw'!O24</f>
        <v>1</v>
      </c>
      <c r="P21" s="71"/>
      <c r="Q21" s="67">
        <f ca="1">'FIRE 1123a raw'!Q24</f>
        <v>4</v>
      </c>
      <c r="R21" s="67">
        <f ca="1">'FIRE 1123a raw'!R24</f>
        <v>9</v>
      </c>
      <c r="S21" s="67">
        <f ca="1">'FIRE 1123a raw'!S24</f>
        <v>13</v>
      </c>
      <c r="T21" s="70">
        <f ca="1">'FIRE 1123a raw'!T24</f>
        <v>0.69199999999999995</v>
      </c>
      <c r="U21" s="69"/>
      <c r="V21" s="71"/>
      <c r="W21" s="71"/>
      <c r="X21" s="71"/>
    </row>
    <row r="22" spans="1:24" s="56" customFormat="1" ht="14.4" x14ac:dyDescent="0.3">
      <c r="A22" s="71" t="s">
        <v>13</v>
      </c>
      <c r="B22" s="104">
        <f ca="1">'FIRE 1123a raw'!B25</f>
        <v>15</v>
      </c>
      <c r="C22" s="104">
        <f ca="1">'FIRE 1123a raw'!C25</f>
        <v>3</v>
      </c>
      <c r="D22" s="104">
        <f ca="1">'FIRE 1123a raw'!D25</f>
        <v>18</v>
      </c>
      <c r="E22" s="105">
        <f ca="1">'FIRE 1123a raw'!E25</f>
        <v>0.16700000000000001</v>
      </c>
      <c r="F22" s="69"/>
      <c r="G22" s="104">
        <f ca="1">'FIRE 1123a raw'!G25</f>
        <v>0</v>
      </c>
      <c r="H22" s="104">
        <f ca="1">'FIRE 1123a raw'!H25</f>
        <v>0</v>
      </c>
      <c r="I22" s="104">
        <f ca="1">'FIRE 1123a raw'!I25</f>
        <v>0</v>
      </c>
      <c r="J22" s="105" t="str">
        <f ca="1">'FIRE 1123a raw'!J25</f>
        <v>-</v>
      </c>
      <c r="K22" s="71"/>
      <c r="L22" s="104">
        <f ca="1">'FIRE 1123a raw'!L25</f>
        <v>4</v>
      </c>
      <c r="M22" s="104">
        <f ca="1">'FIRE 1123a raw'!M25</f>
        <v>4</v>
      </c>
      <c r="N22" s="104">
        <f ca="1">'FIRE 1123a raw'!N25</f>
        <v>8</v>
      </c>
      <c r="O22" s="105">
        <f ca="1">'FIRE 1123a raw'!O25</f>
        <v>0.5</v>
      </c>
      <c r="P22" s="71"/>
      <c r="Q22" s="67">
        <f ca="1">'FIRE 1123a raw'!Q25</f>
        <v>19</v>
      </c>
      <c r="R22" s="67">
        <f ca="1">'FIRE 1123a raw'!R25</f>
        <v>7</v>
      </c>
      <c r="S22" s="67">
        <f ca="1">'FIRE 1123a raw'!S25</f>
        <v>26</v>
      </c>
      <c r="T22" s="70">
        <f ca="1">'FIRE 1123a raw'!T25</f>
        <v>0.26900000000000002</v>
      </c>
      <c r="U22" s="69"/>
      <c r="V22" s="71"/>
      <c r="W22" s="71"/>
      <c r="X22" s="71"/>
    </row>
    <row r="23" spans="1:24" s="56" customFormat="1" ht="14.4" x14ac:dyDescent="0.3">
      <c r="A23" s="71" t="s">
        <v>14</v>
      </c>
      <c r="B23" s="104">
        <f ca="1">'FIRE 1123a raw'!B26</f>
        <v>0</v>
      </c>
      <c r="C23" s="104">
        <f ca="1">'FIRE 1123a raw'!C26</f>
        <v>0</v>
      </c>
      <c r="D23" s="104">
        <f ca="1">'FIRE 1123a raw'!D26</f>
        <v>0</v>
      </c>
      <c r="E23" s="105" t="str">
        <f ca="1">'FIRE 1123a raw'!E26</f>
        <v>-</v>
      </c>
      <c r="F23" s="69"/>
      <c r="G23" s="104">
        <f ca="1">'FIRE 1123a raw'!G26</f>
        <v>0</v>
      </c>
      <c r="H23" s="104">
        <f ca="1">'FIRE 1123a raw'!H26</f>
        <v>0</v>
      </c>
      <c r="I23" s="104">
        <f ca="1">'FIRE 1123a raw'!I26</f>
        <v>0</v>
      </c>
      <c r="J23" s="105" t="str">
        <f ca="1">'FIRE 1123a raw'!J26</f>
        <v>-</v>
      </c>
      <c r="K23" s="71"/>
      <c r="L23" s="104">
        <f ca="1">'FIRE 1123a raw'!L26</f>
        <v>0</v>
      </c>
      <c r="M23" s="104">
        <f ca="1">'FIRE 1123a raw'!M26</f>
        <v>1</v>
      </c>
      <c r="N23" s="104">
        <f ca="1">'FIRE 1123a raw'!N26</f>
        <v>1</v>
      </c>
      <c r="O23" s="105">
        <f ca="1">'FIRE 1123a raw'!O26</f>
        <v>1</v>
      </c>
      <c r="P23" s="71"/>
      <c r="Q23" s="67">
        <f ca="1">'FIRE 1123a raw'!Q26</f>
        <v>0</v>
      </c>
      <c r="R23" s="67">
        <f ca="1">'FIRE 1123a raw'!R26</f>
        <v>1</v>
      </c>
      <c r="S23" s="67">
        <f ca="1">'FIRE 1123a raw'!S26</f>
        <v>1</v>
      </c>
      <c r="T23" s="70">
        <f ca="1">'FIRE 1123a raw'!T26</f>
        <v>1</v>
      </c>
      <c r="U23" s="69"/>
      <c r="V23" s="71"/>
      <c r="W23" s="71"/>
      <c r="X23" s="71"/>
    </row>
    <row r="24" spans="1:24" s="56" customFormat="1" ht="14.4" x14ac:dyDescent="0.3">
      <c r="A24" s="71" t="s">
        <v>17</v>
      </c>
      <c r="B24" s="104">
        <f ca="1">'FIRE 1123a raw'!B27</f>
        <v>2</v>
      </c>
      <c r="C24" s="104">
        <f ca="1">'FIRE 1123a raw'!C27</f>
        <v>0</v>
      </c>
      <c r="D24" s="104">
        <f ca="1">'FIRE 1123a raw'!D27</f>
        <v>2</v>
      </c>
      <c r="E24" s="105">
        <f ca="1">'FIRE 1123a raw'!E27</f>
        <v>0</v>
      </c>
      <c r="F24" s="69"/>
      <c r="G24" s="104">
        <f ca="1">'FIRE 1123a raw'!G27</f>
        <v>0</v>
      </c>
      <c r="H24" s="104">
        <f ca="1">'FIRE 1123a raw'!H27</f>
        <v>0</v>
      </c>
      <c r="I24" s="104">
        <f ca="1">'FIRE 1123a raw'!I27</f>
        <v>0</v>
      </c>
      <c r="J24" s="105" t="str">
        <f ca="1">'FIRE 1123a raw'!J27</f>
        <v>-</v>
      </c>
      <c r="K24" s="71"/>
      <c r="L24" s="104">
        <f ca="1">'FIRE 1123a raw'!L27</f>
        <v>4</v>
      </c>
      <c r="M24" s="104">
        <f ca="1">'FIRE 1123a raw'!M27</f>
        <v>7</v>
      </c>
      <c r="N24" s="104">
        <f ca="1">'FIRE 1123a raw'!N27</f>
        <v>11</v>
      </c>
      <c r="O24" s="105">
        <f ca="1">'FIRE 1123a raw'!O27</f>
        <v>0.63600000000000001</v>
      </c>
      <c r="P24" s="71"/>
      <c r="Q24" s="67">
        <f ca="1">'FIRE 1123a raw'!Q27</f>
        <v>6</v>
      </c>
      <c r="R24" s="67">
        <f ca="1">'FIRE 1123a raw'!R27</f>
        <v>7</v>
      </c>
      <c r="S24" s="67">
        <f ca="1">'FIRE 1123a raw'!S27</f>
        <v>13</v>
      </c>
      <c r="T24" s="70">
        <f ca="1">'FIRE 1123a raw'!T27</f>
        <v>0.53800000000000003</v>
      </c>
      <c r="U24" s="69"/>
      <c r="V24" s="71"/>
      <c r="W24" s="71"/>
      <c r="X24" s="71"/>
    </row>
    <row r="25" spans="1:24" s="56" customFormat="1" ht="14.4" x14ac:dyDescent="0.3">
      <c r="A25" s="71" t="s">
        <v>43</v>
      </c>
      <c r="B25" s="104">
        <f ca="1">'FIRE 1123a raw'!B28</f>
        <v>0</v>
      </c>
      <c r="C25" s="104">
        <f ca="1">'FIRE 1123a raw'!C28</f>
        <v>0</v>
      </c>
      <c r="D25" s="104">
        <f ca="1">'FIRE 1123a raw'!D28</f>
        <v>0</v>
      </c>
      <c r="E25" s="105" t="str">
        <f ca="1">'FIRE 1123a raw'!E28</f>
        <v>-</v>
      </c>
      <c r="F25" s="69"/>
      <c r="G25" s="104">
        <f ca="1">'FIRE 1123a raw'!G28</f>
        <v>0</v>
      </c>
      <c r="H25" s="104">
        <f ca="1">'FIRE 1123a raw'!H28</f>
        <v>0</v>
      </c>
      <c r="I25" s="104">
        <f ca="1">'FIRE 1123a raw'!I28</f>
        <v>0</v>
      </c>
      <c r="J25" s="105" t="str">
        <f ca="1">'FIRE 1123a raw'!J28</f>
        <v>-</v>
      </c>
      <c r="K25" s="71"/>
      <c r="L25" s="104">
        <f ca="1">'FIRE 1123a raw'!L28</f>
        <v>1</v>
      </c>
      <c r="M25" s="104">
        <f ca="1">'FIRE 1123a raw'!M28</f>
        <v>0</v>
      </c>
      <c r="N25" s="104">
        <f ca="1">'FIRE 1123a raw'!N28</f>
        <v>1</v>
      </c>
      <c r="O25" s="105">
        <f ca="1">'FIRE 1123a raw'!O28</f>
        <v>0</v>
      </c>
      <c r="P25" s="71"/>
      <c r="Q25" s="67">
        <f ca="1">'FIRE 1123a raw'!Q28</f>
        <v>1</v>
      </c>
      <c r="R25" s="67">
        <f ca="1">'FIRE 1123a raw'!R28</f>
        <v>0</v>
      </c>
      <c r="S25" s="67">
        <f ca="1">'FIRE 1123a raw'!S28</f>
        <v>1</v>
      </c>
      <c r="T25" s="70">
        <f ca="1">'FIRE 1123a raw'!T28</f>
        <v>0</v>
      </c>
      <c r="U25" s="69"/>
      <c r="V25" s="71"/>
      <c r="W25" s="71"/>
      <c r="X25" s="71"/>
    </row>
    <row r="26" spans="1:24" s="56" customFormat="1" ht="14.4" x14ac:dyDescent="0.3">
      <c r="A26" s="87" t="s">
        <v>18</v>
      </c>
      <c r="B26" s="104">
        <f ca="1">'FIRE 1123a raw'!B29</f>
        <v>43</v>
      </c>
      <c r="C26" s="104">
        <f ca="1">'FIRE 1123a raw'!C29</f>
        <v>10</v>
      </c>
      <c r="D26" s="104">
        <f ca="1">'FIRE 1123a raw'!D29</f>
        <v>53</v>
      </c>
      <c r="E26" s="105">
        <f ca="1">'FIRE 1123a raw'!E29</f>
        <v>0.189</v>
      </c>
      <c r="F26" s="69"/>
      <c r="G26" s="104">
        <f ca="1">'FIRE 1123a raw'!G29</f>
        <v>0</v>
      </c>
      <c r="H26" s="104">
        <f ca="1">'FIRE 1123a raw'!H29</f>
        <v>0</v>
      </c>
      <c r="I26" s="104">
        <f ca="1">'FIRE 1123a raw'!I29</f>
        <v>0</v>
      </c>
      <c r="J26" s="105" t="str">
        <f ca="1">'FIRE 1123a raw'!J29</f>
        <v>-</v>
      </c>
      <c r="K26" s="71"/>
      <c r="L26" s="104">
        <f ca="1">'FIRE 1123a raw'!L29</f>
        <v>0</v>
      </c>
      <c r="M26" s="104">
        <f ca="1">'FIRE 1123a raw'!M29</f>
        <v>0</v>
      </c>
      <c r="N26" s="104">
        <f ca="1">'FIRE 1123a raw'!N29</f>
        <v>0</v>
      </c>
      <c r="O26" s="105" t="str">
        <f ca="1">'FIRE 1123a raw'!O29</f>
        <v>-</v>
      </c>
      <c r="P26" s="71"/>
      <c r="Q26" s="67">
        <f ca="1">'FIRE 1123a raw'!Q29</f>
        <v>43</v>
      </c>
      <c r="R26" s="67">
        <f ca="1">'FIRE 1123a raw'!R29</f>
        <v>10</v>
      </c>
      <c r="S26" s="67">
        <f ca="1">'FIRE 1123a raw'!S29</f>
        <v>53</v>
      </c>
      <c r="T26" s="70">
        <f ca="1">'FIRE 1123a raw'!T29</f>
        <v>0.189</v>
      </c>
      <c r="U26" s="69"/>
      <c r="V26" s="71"/>
      <c r="W26" s="71"/>
      <c r="X26" s="71"/>
    </row>
    <row r="27" spans="1:24" s="56" customFormat="1" ht="14.4" x14ac:dyDescent="0.3">
      <c r="A27" s="71" t="s">
        <v>19</v>
      </c>
      <c r="B27" s="104">
        <f ca="1">'FIRE 1123a raw'!B30</f>
        <v>0</v>
      </c>
      <c r="C27" s="104">
        <f ca="1">'FIRE 1123a raw'!C30</f>
        <v>0</v>
      </c>
      <c r="D27" s="104">
        <f ca="1">'FIRE 1123a raw'!D30</f>
        <v>0</v>
      </c>
      <c r="E27" s="105" t="str">
        <f ca="1">'FIRE 1123a raw'!E30</f>
        <v>-</v>
      </c>
      <c r="F27" s="69"/>
      <c r="G27" s="104">
        <f ca="1">'FIRE 1123a raw'!G30</f>
        <v>0</v>
      </c>
      <c r="H27" s="104">
        <f ca="1">'FIRE 1123a raw'!H30</f>
        <v>0</v>
      </c>
      <c r="I27" s="104">
        <f ca="1">'FIRE 1123a raw'!I30</f>
        <v>0</v>
      </c>
      <c r="J27" s="105" t="str">
        <f ca="1">'FIRE 1123a raw'!J30</f>
        <v>-</v>
      </c>
      <c r="K27" s="71"/>
      <c r="L27" s="104">
        <f ca="1">'FIRE 1123a raw'!L30</f>
        <v>0</v>
      </c>
      <c r="M27" s="104">
        <f ca="1">'FIRE 1123a raw'!M30</f>
        <v>0</v>
      </c>
      <c r="N27" s="104">
        <f ca="1">'FIRE 1123a raw'!N30</f>
        <v>0</v>
      </c>
      <c r="O27" s="105" t="str">
        <f ca="1">'FIRE 1123a raw'!O30</f>
        <v>-</v>
      </c>
      <c r="P27" s="71"/>
      <c r="Q27" s="67">
        <f ca="1">'FIRE 1123a raw'!Q30</f>
        <v>0</v>
      </c>
      <c r="R27" s="67">
        <f ca="1">'FIRE 1123a raw'!R30</f>
        <v>0</v>
      </c>
      <c r="S27" s="67">
        <f ca="1">'FIRE 1123a raw'!S30</f>
        <v>0</v>
      </c>
      <c r="T27" s="70" t="str">
        <f ca="1">'FIRE 1123a raw'!T30</f>
        <v>-</v>
      </c>
      <c r="U27" s="69"/>
      <c r="V27" s="71"/>
      <c r="W27" s="71"/>
      <c r="X27" s="71"/>
    </row>
    <row r="28" spans="1:24" s="56" customFormat="1" ht="14.4" x14ac:dyDescent="0.3">
      <c r="A28" s="71" t="s">
        <v>44</v>
      </c>
      <c r="B28" s="104">
        <f ca="1">'FIRE 1123a raw'!B31</f>
        <v>0</v>
      </c>
      <c r="C28" s="104">
        <f ca="1">'FIRE 1123a raw'!C31</f>
        <v>0</v>
      </c>
      <c r="D28" s="104">
        <f ca="1">'FIRE 1123a raw'!D31</f>
        <v>0</v>
      </c>
      <c r="E28" s="105" t="str">
        <f ca="1">'FIRE 1123a raw'!E31</f>
        <v>-</v>
      </c>
      <c r="F28" s="69"/>
      <c r="G28" s="104">
        <f ca="1">'FIRE 1123a raw'!G31</f>
        <v>0</v>
      </c>
      <c r="H28" s="104">
        <f ca="1">'FIRE 1123a raw'!H31</f>
        <v>0</v>
      </c>
      <c r="I28" s="104">
        <f ca="1">'FIRE 1123a raw'!I31</f>
        <v>0</v>
      </c>
      <c r="J28" s="105" t="str">
        <f ca="1">'FIRE 1123a raw'!J31</f>
        <v>-</v>
      </c>
      <c r="K28" s="71"/>
      <c r="L28" s="104">
        <f ca="1">'FIRE 1123a raw'!L31</f>
        <v>0</v>
      </c>
      <c r="M28" s="104">
        <f ca="1">'FIRE 1123a raw'!M31</f>
        <v>0</v>
      </c>
      <c r="N28" s="104">
        <f ca="1">'FIRE 1123a raw'!N31</f>
        <v>0</v>
      </c>
      <c r="O28" s="105" t="str">
        <f ca="1">'FIRE 1123a raw'!O31</f>
        <v>-</v>
      </c>
      <c r="P28" s="71"/>
      <c r="Q28" s="67">
        <f ca="1">'FIRE 1123a raw'!Q31</f>
        <v>0</v>
      </c>
      <c r="R28" s="67">
        <f ca="1">'FIRE 1123a raw'!R31</f>
        <v>0</v>
      </c>
      <c r="S28" s="67">
        <f ca="1">'FIRE 1123a raw'!S31</f>
        <v>0</v>
      </c>
      <c r="T28" s="70" t="str">
        <f ca="1">'FIRE 1123a raw'!T31</f>
        <v>-</v>
      </c>
      <c r="U28" s="69"/>
      <c r="V28" s="71"/>
      <c r="W28" s="71"/>
      <c r="X28" s="71"/>
    </row>
    <row r="29" spans="1:24" s="56" customFormat="1" ht="14.4" x14ac:dyDescent="0.3">
      <c r="A29" s="87" t="s">
        <v>21</v>
      </c>
      <c r="B29" s="104">
        <f ca="1">'FIRE 1123a raw'!B32</f>
        <v>0</v>
      </c>
      <c r="C29" s="104">
        <f ca="1">'FIRE 1123a raw'!C32</f>
        <v>0</v>
      </c>
      <c r="D29" s="104">
        <f ca="1">'FIRE 1123a raw'!D32</f>
        <v>0</v>
      </c>
      <c r="E29" s="105" t="str">
        <f ca="1">'FIRE 1123a raw'!E32</f>
        <v>-</v>
      </c>
      <c r="F29" s="69"/>
      <c r="G29" s="104">
        <f ca="1">'FIRE 1123a raw'!G32</f>
        <v>0</v>
      </c>
      <c r="H29" s="104">
        <f ca="1">'FIRE 1123a raw'!H32</f>
        <v>0</v>
      </c>
      <c r="I29" s="104">
        <f ca="1">'FIRE 1123a raw'!I32</f>
        <v>0</v>
      </c>
      <c r="J29" s="105" t="str">
        <f ca="1">'FIRE 1123a raw'!J32</f>
        <v>-</v>
      </c>
      <c r="K29" s="71"/>
      <c r="L29" s="104">
        <f ca="1">'FIRE 1123a raw'!L32</f>
        <v>5</v>
      </c>
      <c r="M29" s="104">
        <f ca="1">'FIRE 1123a raw'!M32</f>
        <v>3</v>
      </c>
      <c r="N29" s="104">
        <f ca="1">'FIRE 1123a raw'!N32</f>
        <v>8</v>
      </c>
      <c r="O29" s="105">
        <f ca="1">'FIRE 1123a raw'!O32</f>
        <v>0.375</v>
      </c>
      <c r="P29" s="71"/>
      <c r="Q29" s="67">
        <f ca="1">'FIRE 1123a raw'!Q32</f>
        <v>5</v>
      </c>
      <c r="R29" s="67">
        <f ca="1">'FIRE 1123a raw'!R32</f>
        <v>3</v>
      </c>
      <c r="S29" s="67">
        <f ca="1">'FIRE 1123a raw'!S32</f>
        <v>8</v>
      </c>
      <c r="T29" s="70">
        <f ca="1">'FIRE 1123a raw'!T32</f>
        <v>0.375</v>
      </c>
      <c r="U29" s="69"/>
      <c r="V29" s="71"/>
      <c r="W29" s="71"/>
      <c r="X29" s="71"/>
    </row>
    <row r="30" spans="1:24" s="56" customFormat="1" ht="14.4" x14ac:dyDescent="0.3">
      <c r="A30" s="71" t="s">
        <v>22</v>
      </c>
      <c r="B30" s="104">
        <f ca="1">'FIRE 1123a raw'!B33</f>
        <v>15</v>
      </c>
      <c r="C30" s="104">
        <f ca="1">'FIRE 1123a raw'!C33</f>
        <v>3</v>
      </c>
      <c r="D30" s="104">
        <f ca="1">'FIRE 1123a raw'!D33</f>
        <v>18</v>
      </c>
      <c r="E30" s="105">
        <f ca="1">'FIRE 1123a raw'!E33</f>
        <v>0.16700000000000001</v>
      </c>
      <c r="F30" s="69"/>
      <c r="G30" s="104">
        <f ca="1">'FIRE 1123a raw'!G33</f>
        <v>0</v>
      </c>
      <c r="H30" s="104">
        <f ca="1">'FIRE 1123a raw'!H33</f>
        <v>0</v>
      </c>
      <c r="I30" s="104">
        <f ca="1">'FIRE 1123a raw'!I33</f>
        <v>0</v>
      </c>
      <c r="J30" s="105" t="str">
        <f ca="1">'FIRE 1123a raw'!J33</f>
        <v>-</v>
      </c>
      <c r="K30" s="71"/>
      <c r="L30" s="104">
        <f ca="1">'FIRE 1123a raw'!L33</f>
        <v>3</v>
      </c>
      <c r="M30" s="104">
        <f ca="1">'FIRE 1123a raw'!M33</f>
        <v>6</v>
      </c>
      <c r="N30" s="104">
        <f ca="1">'FIRE 1123a raw'!N33</f>
        <v>9</v>
      </c>
      <c r="O30" s="105">
        <f ca="1">'FIRE 1123a raw'!O33</f>
        <v>0.66700000000000004</v>
      </c>
      <c r="P30" s="71"/>
      <c r="Q30" s="67">
        <f ca="1">'FIRE 1123a raw'!Q33</f>
        <v>18</v>
      </c>
      <c r="R30" s="67">
        <f ca="1">'FIRE 1123a raw'!R33</f>
        <v>9</v>
      </c>
      <c r="S30" s="67">
        <f ca="1">'FIRE 1123a raw'!S33</f>
        <v>27</v>
      </c>
      <c r="T30" s="70">
        <f ca="1">'FIRE 1123a raw'!T33</f>
        <v>0.33300000000000002</v>
      </c>
      <c r="U30" s="69"/>
      <c r="V30" s="71"/>
      <c r="W30" s="71"/>
      <c r="X30" s="71"/>
    </row>
    <row r="31" spans="1:24" s="56" customFormat="1" ht="14.4" x14ac:dyDescent="0.3">
      <c r="A31" s="71" t="s">
        <v>23</v>
      </c>
      <c r="B31" s="104">
        <f ca="1">'FIRE 1123a raw'!B34</f>
        <v>0</v>
      </c>
      <c r="C31" s="104">
        <f ca="1">'FIRE 1123a raw'!C34</f>
        <v>0</v>
      </c>
      <c r="D31" s="104">
        <f ca="1">'FIRE 1123a raw'!D34</f>
        <v>0</v>
      </c>
      <c r="E31" s="105" t="str">
        <f ca="1">'FIRE 1123a raw'!E34</f>
        <v>-</v>
      </c>
      <c r="F31" s="69"/>
      <c r="G31" s="104">
        <f ca="1">'FIRE 1123a raw'!G34</f>
        <v>0</v>
      </c>
      <c r="H31" s="104">
        <f ca="1">'FIRE 1123a raw'!H34</f>
        <v>0</v>
      </c>
      <c r="I31" s="104">
        <f ca="1">'FIRE 1123a raw'!I34</f>
        <v>0</v>
      </c>
      <c r="J31" s="105" t="str">
        <f ca="1">'FIRE 1123a raw'!J34</f>
        <v>-</v>
      </c>
      <c r="K31" s="71"/>
      <c r="L31" s="104">
        <f ca="1">'FIRE 1123a raw'!L34</f>
        <v>1</v>
      </c>
      <c r="M31" s="104">
        <f ca="1">'FIRE 1123a raw'!M34</f>
        <v>0</v>
      </c>
      <c r="N31" s="104">
        <f ca="1">'FIRE 1123a raw'!N34</f>
        <v>1</v>
      </c>
      <c r="O31" s="105">
        <f ca="1">'FIRE 1123a raw'!O34</f>
        <v>0</v>
      </c>
      <c r="P31" s="71"/>
      <c r="Q31" s="67">
        <f ca="1">'FIRE 1123a raw'!Q34</f>
        <v>1</v>
      </c>
      <c r="R31" s="67">
        <f ca="1">'FIRE 1123a raw'!R34</f>
        <v>0</v>
      </c>
      <c r="S31" s="67">
        <f ca="1">'FIRE 1123a raw'!S34</f>
        <v>1</v>
      </c>
      <c r="T31" s="70">
        <f ca="1">'FIRE 1123a raw'!T34</f>
        <v>0</v>
      </c>
      <c r="U31" s="69"/>
      <c r="V31" s="71"/>
      <c r="W31" s="71"/>
      <c r="X31" s="71"/>
    </row>
    <row r="32" spans="1:24" s="56" customFormat="1" ht="14.4" x14ac:dyDescent="0.3">
      <c r="A32" s="71" t="s">
        <v>24</v>
      </c>
      <c r="B32" s="104">
        <f ca="1">'FIRE 1123a raw'!B35</f>
        <v>0</v>
      </c>
      <c r="C32" s="104">
        <f ca="1">'FIRE 1123a raw'!C35</f>
        <v>0</v>
      </c>
      <c r="D32" s="104">
        <f ca="1">'FIRE 1123a raw'!D35</f>
        <v>0</v>
      </c>
      <c r="E32" s="105" t="str">
        <f ca="1">'FIRE 1123a raw'!E35</f>
        <v>-</v>
      </c>
      <c r="F32" s="69"/>
      <c r="G32" s="104">
        <f ca="1">'FIRE 1123a raw'!G35</f>
        <v>0</v>
      </c>
      <c r="H32" s="104">
        <f ca="1">'FIRE 1123a raw'!H35</f>
        <v>0</v>
      </c>
      <c r="I32" s="104">
        <f ca="1">'FIRE 1123a raw'!I35</f>
        <v>0</v>
      </c>
      <c r="J32" s="105" t="str">
        <f ca="1">'FIRE 1123a raw'!J35</f>
        <v>-</v>
      </c>
      <c r="K32" s="71"/>
      <c r="L32" s="104">
        <f ca="1">'FIRE 1123a raw'!L35</f>
        <v>0</v>
      </c>
      <c r="M32" s="104">
        <f ca="1">'FIRE 1123a raw'!M35</f>
        <v>1</v>
      </c>
      <c r="N32" s="104">
        <f ca="1">'FIRE 1123a raw'!N35</f>
        <v>1</v>
      </c>
      <c r="O32" s="105">
        <f ca="1">'FIRE 1123a raw'!O35</f>
        <v>1</v>
      </c>
      <c r="P32" s="71"/>
      <c r="Q32" s="67">
        <f ca="1">'FIRE 1123a raw'!Q35</f>
        <v>0</v>
      </c>
      <c r="R32" s="67">
        <f ca="1">'FIRE 1123a raw'!R35</f>
        <v>1</v>
      </c>
      <c r="S32" s="67">
        <f ca="1">'FIRE 1123a raw'!S35</f>
        <v>1</v>
      </c>
      <c r="T32" s="70">
        <f ca="1">'FIRE 1123a raw'!T35</f>
        <v>1</v>
      </c>
      <c r="U32" s="69"/>
      <c r="V32" s="71"/>
      <c r="W32" s="71"/>
      <c r="X32" s="71"/>
    </row>
    <row r="33" spans="1:24" s="56" customFormat="1" ht="14.4" x14ac:dyDescent="0.3">
      <c r="A33" s="71" t="s">
        <v>26</v>
      </c>
      <c r="B33" s="104">
        <f ca="1">'FIRE 1123a raw'!B36</f>
        <v>9</v>
      </c>
      <c r="C33" s="104">
        <f ca="1">'FIRE 1123a raw'!C36</f>
        <v>1</v>
      </c>
      <c r="D33" s="104">
        <f ca="1">'FIRE 1123a raw'!D36</f>
        <v>10</v>
      </c>
      <c r="E33" s="105">
        <f ca="1">'FIRE 1123a raw'!E36</f>
        <v>0.1</v>
      </c>
      <c r="F33" s="69"/>
      <c r="G33" s="104">
        <f ca="1">'FIRE 1123a raw'!G36</f>
        <v>0</v>
      </c>
      <c r="H33" s="104">
        <f ca="1">'FIRE 1123a raw'!H36</f>
        <v>0</v>
      </c>
      <c r="I33" s="104">
        <f ca="1">'FIRE 1123a raw'!I36</f>
        <v>0</v>
      </c>
      <c r="J33" s="105" t="str">
        <f ca="1">'FIRE 1123a raw'!J36</f>
        <v>-</v>
      </c>
      <c r="K33" s="71"/>
      <c r="L33" s="104">
        <f ca="1">'FIRE 1123a raw'!L36</f>
        <v>0</v>
      </c>
      <c r="M33" s="104">
        <f ca="1">'FIRE 1123a raw'!M36</f>
        <v>0</v>
      </c>
      <c r="N33" s="104">
        <f ca="1">'FIRE 1123a raw'!N36</f>
        <v>0</v>
      </c>
      <c r="O33" s="105" t="str">
        <f ca="1">'FIRE 1123a raw'!O36</f>
        <v>-</v>
      </c>
      <c r="P33" s="71"/>
      <c r="Q33" s="67">
        <f ca="1">'FIRE 1123a raw'!Q36</f>
        <v>9</v>
      </c>
      <c r="R33" s="67">
        <f ca="1">'FIRE 1123a raw'!R36</f>
        <v>1</v>
      </c>
      <c r="S33" s="67">
        <f ca="1">'FIRE 1123a raw'!S36</f>
        <v>10</v>
      </c>
      <c r="T33" s="70">
        <f ca="1">'FIRE 1123a raw'!T36</f>
        <v>0.1</v>
      </c>
      <c r="U33" s="69"/>
      <c r="V33" s="71"/>
      <c r="W33" s="71"/>
      <c r="X33" s="71"/>
    </row>
    <row r="34" spans="1:24" s="56" customFormat="1" ht="14.4" x14ac:dyDescent="0.3">
      <c r="A34" s="71" t="s">
        <v>27</v>
      </c>
      <c r="B34" s="104">
        <f ca="1">'FIRE 1123a raw'!B37</f>
        <v>0</v>
      </c>
      <c r="C34" s="104">
        <f ca="1">'FIRE 1123a raw'!C37</f>
        <v>0</v>
      </c>
      <c r="D34" s="104">
        <f ca="1">'FIRE 1123a raw'!D37</f>
        <v>0</v>
      </c>
      <c r="E34" s="105" t="str">
        <f ca="1">'FIRE 1123a raw'!E37</f>
        <v>-</v>
      </c>
      <c r="F34" s="69"/>
      <c r="G34" s="104">
        <f ca="1">'FIRE 1123a raw'!G37</f>
        <v>0</v>
      </c>
      <c r="H34" s="104">
        <f ca="1">'FIRE 1123a raw'!H37</f>
        <v>0</v>
      </c>
      <c r="I34" s="104">
        <f ca="1">'FIRE 1123a raw'!I37</f>
        <v>0</v>
      </c>
      <c r="J34" s="105" t="str">
        <f ca="1">'FIRE 1123a raw'!J37</f>
        <v>-</v>
      </c>
      <c r="K34" s="71"/>
      <c r="L34" s="104">
        <f ca="1">'FIRE 1123a raw'!L37</f>
        <v>0</v>
      </c>
      <c r="M34" s="104">
        <f ca="1">'FIRE 1123a raw'!M37</f>
        <v>0</v>
      </c>
      <c r="N34" s="104">
        <f ca="1">'FIRE 1123a raw'!N37</f>
        <v>0</v>
      </c>
      <c r="O34" s="105" t="str">
        <f ca="1">'FIRE 1123a raw'!O37</f>
        <v>-</v>
      </c>
      <c r="P34" s="71"/>
      <c r="Q34" s="67">
        <f ca="1">'FIRE 1123a raw'!Q37</f>
        <v>0</v>
      </c>
      <c r="R34" s="67">
        <f ca="1">'FIRE 1123a raw'!R37</f>
        <v>0</v>
      </c>
      <c r="S34" s="67">
        <f ca="1">'FIRE 1123a raw'!S37</f>
        <v>0</v>
      </c>
      <c r="T34" s="70" t="str">
        <f ca="1">'FIRE 1123a raw'!T37</f>
        <v>-</v>
      </c>
      <c r="U34" s="69"/>
      <c r="V34" s="71"/>
      <c r="W34" s="71"/>
      <c r="X34" s="71"/>
    </row>
    <row r="35" spans="1:24" s="56" customFormat="1" ht="14.4" x14ac:dyDescent="0.3">
      <c r="A35" s="71" t="s">
        <v>28</v>
      </c>
      <c r="B35" s="104" t="str">
        <f ca="1">'FIRE 1123a raw'!B38</f>
        <v>..</v>
      </c>
      <c r="C35" s="104" t="str">
        <f ca="1">'FIRE 1123a raw'!C38</f>
        <v>..</v>
      </c>
      <c r="D35" s="104" t="str">
        <f>'FIRE 1123a raw'!D38</f>
        <v>..</v>
      </c>
      <c r="E35" s="105" t="str">
        <f>'FIRE 1123a raw'!E38</f>
        <v>..</v>
      </c>
      <c r="F35" s="69"/>
      <c r="G35" s="104" t="str">
        <f ca="1">'FIRE 1123a raw'!G38</f>
        <v>..</v>
      </c>
      <c r="H35" s="104" t="str">
        <f ca="1">'FIRE 1123a raw'!H38</f>
        <v>..</v>
      </c>
      <c r="I35" s="104" t="str">
        <f>'FIRE 1123a raw'!I38</f>
        <v>..</v>
      </c>
      <c r="J35" s="105" t="str">
        <f>'FIRE 1123a raw'!J38</f>
        <v>..</v>
      </c>
      <c r="K35" s="71"/>
      <c r="L35" s="104" t="str">
        <f ca="1">'FIRE 1123a raw'!L38</f>
        <v>..</v>
      </c>
      <c r="M35" s="104" t="str">
        <f ca="1">'FIRE 1123a raw'!M38</f>
        <v>..</v>
      </c>
      <c r="N35" s="104" t="str">
        <f>'FIRE 1123a raw'!N38</f>
        <v>..</v>
      </c>
      <c r="O35" s="105" t="str">
        <f>'FIRE 1123a raw'!O38</f>
        <v>..</v>
      </c>
      <c r="P35" s="71"/>
      <c r="Q35" s="67" t="str">
        <f>'FIRE 1123a raw'!Q38</f>
        <v>..</v>
      </c>
      <c r="R35" s="67" t="str">
        <f>'FIRE 1123a raw'!R38</f>
        <v>..</v>
      </c>
      <c r="S35" s="67" t="str">
        <f>'FIRE 1123a raw'!S38</f>
        <v>..</v>
      </c>
      <c r="T35" s="70" t="str">
        <f>'FIRE 1123a raw'!T38</f>
        <v>..</v>
      </c>
      <c r="U35" s="69"/>
      <c r="V35" s="71"/>
      <c r="W35" s="71"/>
      <c r="X35" s="71"/>
    </row>
    <row r="36" spans="1:24" s="56" customFormat="1" ht="14.4" x14ac:dyDescent="0.3">
      <c r="A36" s="71" t="s">
        <v>29</v>
      </c>
      <c r="B36" s="104">
        <f ca="1">'FIRE 1123a raw'!B39</f>
        <v>0</v>
      </c>
      <c r="C36" s="104">
        <f ca="1">'FIRE 1123a raw'!C39</f>
        <v>0</v>
      </c>
      <c r="D36" s="104">
        <f ca="1">'FIRE 1123a raw'!D39</f>
        <v>0</v>
      </c>
      <c r="E36" s="105" t="str">
        <f ca="1">'FIRE 1123a raw'!E39</f>
        <v>-</v>
      </c>
      <c r="F36" s="69"/>
      <c r="G36" s="104">
        <f ca="1">'FIRE 1123a raw'!G39</f>
        <v>0</v>
      </c>
      <c r="H36" s="104">
        <f ca="1">'FIRE 1123a raw'!H39</f>
        <v>0</v>
      </c>
      <c r="I36" s="104">
        <f ca="1">'FIRE 1123a raw'!I39</f>
        <v>0</v>
      </c>
      <c r="J36" s="105" t="str">
        <f ca="1">'FIRE 1123a raw'!J39</f>
        <v>-</v>
      </c>
      <c r="K36" s="71"/>
      <c r="L36" s="104">
        <f ca="1">'FIRE 1123a raw'!L39</f>
        <v>4</v>
      </c>
      <c r="M36" s="104">
        <f ca="1">'FIRE 1123a raw'!M39</f>
        <v>0</v>
      </c>
      <c r="N36" s="104">
        <f ca="1">'FIRE 1123a raw'!N39</f>
        <v>4</v>
      </c>
      <c r="O36" s="105">
        <f ca="1">'FIRE 1123a raw'!O39</f>
        <v>0</v>
      </c>
      <c r="P36" s="71"/>
      <c r="Q36" s="67">
        <f ca="1">'FIRE 1123a raw'!Q39</f>
        <v>4</v>
      </c>
      <c r="R36" s="67">
        <f ca="1">'FIRE 1123a raw'!R39</f>
        <v>0</v>
      </c>
      <c r="S36" s="67">
        <f ca="1">'FIRE 1123a raw'!S39</f>
        <v>4</v>
      </c>
      <c r="T36" s="70">
        <f ca="1">'FIRE 1123a raw'!T39</f>
        <v>0</v>
      </c>
      <c r="U36" s="69"/>
      <c r="V36" s="71"/>
      <c r="W36" s="71"/>
      <c r="X36" s="71"/>
    </row>
    <row r="37" spans="1:24" s="56" customFormat="1" ht="14.4" x14ac:dyDescent="0.3">
      <c r="A37" s="71" t="s">
        <v>30</v>
      </c>
      <c r="B37" s="104">
        <f ca="1">'FIRE 1123a raw'!B40</f>
        <v>6</v>
      </c>
      <c r="C37" s="104">
        <f ca="1">'FIRE 1123a raw'!C40</f>
        <v>2</v>
      </c>
      <c r="D37" s="104">
        <f ca="1">'FIRE 1123a raw'!D40</f>
        <v>8</v>
      </c>
      <c r="E37" s="105">
        <f ca="1">'FIRE 1123a raw'!E40</f>
        <v>0.25</v>
      </c>
      <c r="F37" s="69"/>
      <c r="G37" s="104">
        <f ca="1">'FIRE 1123a raw'!G40</f>
        <v>0</v>
      </c>
      <c r="H37" s="104">
        <f ca="1">'FIRE 1123a raw'!H40</f>
        <v>0</v>
      </c>
      <c r="I37" s="104">
        <f ca="1">'FIRE 1123a raw'!I40</f>
        <v>0</v>
      </c>
      <c r="J37" s="105" t="str">
        <f ca="1">'FIRE 1123a raw'!J40</f>
        <v>-</v>
      </c>
      <c r="K37" s="71"/>
      <c r="L37" s="104">
        <f ca="1">'FIRE 1123a raw'!L40</f>
        <v>0</v>
      </c>
      <c r="M37" s="104">
        <f ca="1">'FIRE 1123a raw'!M40</f>
        <v>3</v>
      </c>
      <c r="N37" s="104">
        <f ca="1">'FIRE 1123a raw'!N40</f>
        <v>3</v>
      </c>
      <c r="O37" s="105">
        <f ca="1">'FIRE 1123a raw'!O40</f>
        <v>1</v>
      </c>
      <c r="P37" s="71"/>
      <c r="Q37" s="67">
        <f ca="1">'FIRE 1123a raw'!Q40</f>
        <v>6</v>
      </c>
      <c r="R37" s="67">
        <f ca="1">'FIRE 1123a raw'!R40</f>
        <v>5</v>
      </c>
      <c r="S37" s="67">
        <f ca="1">'FIRE 1123a raw'!S40</f>
        <v>11</v>
      </c>
      <c r="T37" s="70">
        <f ca="1">'FIRE 1123a raw'!T40</f>
        <v>0.45500000000000002</v>
      </c>
      <c r="U37" s="69"/>
      <c r="V37" s="71"/>
      <c r="W37" s="71"/>
      <c r="X37" s="71"/>
    </row>
    <row r="38" spans="1:24" s="56" customFormat="1" ht="14.4" x14ac:dyDescent="0.3">
      <c r="A38" s="71" t="s">
        <v>31</v>
      </c>
      <c r="B38" s="104">
        <f ca="1">'FIRE 1123a raw'!B41</f>
        <v>0</v>
      </c>
      <c r="C38" s="104">
        <f ca="1">'FIRE 1123a raw'!C41</f>
        <v>0</v>
      </c>
      <c r="D38" s="104">
        <f ca="1">'FIRE 1123a raw'!D41</f>
        <v>0</v>
      </c>
      <c r="E38" s="105" t="str">
        <f ca="1">'FIRE 1123a raw'!E41</f>
        <v>-</v>
      </c>
      <c r="F38" s="69"/>
      <c r="G38" s="104">
        <f ca="1">'FIRE 1123a raw'!G41</f>
        <v>0</v>
      </c>
      <c r="H38" s="104">
        <f ca="1">'FIRE 1123a raw'!H41</f>
        <v>0</v>
      </c>
      <c r="I38" s="104">
        <f ca="1">'FIRE 1123a raw'!I41</f>
        <v>0</v>
      </c>
      <c r="J38" s="105" t="str">
        <f ca="1">'FIRE 1123a raw'!J41</f>
        <v>-</v>
      </c>
      <c r="K38" s="71"/>
      <c r="L38" s="104">
        <f ca="1">'FIRE 1123a raw'!L41</f>
        <v>0</v>
      </c>
      <c r="M38" s="104">
        <f ca="1">'FIRE 1123a raw'!M41</f>
        <v>0</v>
      </c>
      <c r="N38" s="104">
        <f ca="1">'FIRE 1123a raw'!N41</f>
        <v>0</v>
      </c>
      <c r="O38" s="105" t="str">
        <f ca="1">'FIRE 1123a raw'!O41</f>
        <v>-</v>
      </c>
      <c r="P38" s="71"/>
      <c r="Q38" s="67">
        <f ca="1">'FIRE 1123a raw'!Q41</f>
        <v>0</v>
      </c>
      <c r="R38" s="67">
        <f ca="1">'FIRE 1123a raw'!R41</f>
        <v>0</v>
      </c>
      <c r="S38" s="67">
        <f ca="1">'FIRE 1123a raw'!S41</f>
        <v>0</v>
      </c>
      <c r="T38" s="70" t="str">
        <f ca="1">'FIRE 1123a raw'!T41</f>
        <v>-</v>
      </c>
      <c r="U38" s="69"/>
      <c r="V38" s="71"/>
      <c r="W38" s="71"/>
      <c r="X38" s="71"/>
    </row>
    <row r="39" spans="1:24" s="56" customFormat="1" ht="14.4" x14ac:dyDescent="0.3">
      <c r="A39" s="71" t="s">
        <v>32</v>
      </c>
      <c r="B39" s="104">
        <f ca="1">'FIRE 1123a raw'!B42</f>
        <v>0</v>
      </c>
      <c r="C39" s="104">
        <f ca="1">'FIRE 1123a raw'!C42</f>
        <v>0</v>
      </c>
      <c r="D39" s="104">
        <f ca="1">'FIRE 1123a raw'!D42</f>
        <v>0</v>
      </c>
      <c r="E39" s="105" t="str">
        <f ca="1">'FIRE 1123a raw'!E42</f>
        <v>-</v>
      </c>
      <c r="F39" s="69"/>
      <c r="G39" s="104">
        <f ca="1">'FIRE 1123a raw'!G42</f>
        <v>0</v>
      </c>
      <c r="H39" s="104">
        <f ca="1">'FIRE 1123a raw'!H42</f>
        <v>0</v>
      </c>
      <c r="I39" s="104">
        <f ca="1">'FIRE 1123a raw'!I42</f>
        <v>0</v>
      </c>
      <c r="J39" s="105" t="str">
        <f ca="1">'FIRE 1123a raw'!J42</f>
        <v>-</v>
      </c>
      <c r="K39" s="71"/>
      <c r="L39" s="104">
        <f ca="1">'FIRE 1123a raw'!L42</f>
        <v>1</v>
      </c>
      <c r="M39" s="104">
        <f ca="1">'FIRE 1123a raw'!M42</f>
        <v>1</v>
      </c>
      <c r="N39" s="104">
        <f ca="1">'FIRE 1123a raw'!N42</f>
        <v>2</v>
      </c>
      <c r="O39" s="105">
        <f ca="1">'FIRE 1123a raw'!O42</f>
        <v>0.5</v>
      </c>
      <c r="P39" s="71"/>
      <c r="Q39" s="67">
        <f ca="1">'FIRE 1123a raw'!Q42</f>
        <v>1</v>
      </c>
      <c r="R39" s="67">
        <f ca="1">'FIRE 1123a raw'!R42</f>
        <v>1</v>
      </c>
      <c r="S39" s="67">
        <f ca="1">'FIRE 1123a raw'!S42</f>
        <v>2</v>
      </c>
      <c r="T39" s="70">
        <f ca="1">'FIRE 1123a raw'!T42</f>
        <v>0.5</v>
      </c>
      <c r="U39" s="69"/>
      <c r="V39" s="71"/>
      <c r="W39" s="71"/>
      <c r="X39" s="71"/>
    </row>
    <row r="40" spans="1:24" s="56" customFormat="1" ht="14.4" x14ac:dyDescent="0.3">
      <c r="A40" s="71" t="s">
        <v>34</v>
      </c>
      <c r="B40" s="104">
        <f ca="1">'FIRE 1123a raw'!B43</f>
        <v>19</v>
      </c>
      <c r="C40" s="104">
        <f ca="1">'FIRE 1123a raw'!C43</f>
        <v>1</v>
      </c>
      <c r="D40" s="104">
        <f ca="1">'FIRE 1123a raw'!D43</f>
        <v>20</v>
      </c>
      <c r="E40" s="105">
        <f ca="1">'FIRE 1123a raw'!E43</f>
        <v>0.05</v>
      </c>
      <c r="F40" s="69"/>
      <c r="G40" s="104">
        <f ca="1">'FIRE 1123a raw'!G43</f>
        <v>0</v>
      </c>
      <c r="H40" s="104">
        <f ca="1">'FIRE 1123a raw'!H43</f>
        <v>0</v>
      </c>
      <c r="I40" s="104">
        <f ca="1">'FIRE 1123a raw'!I43</f>
        <v>0</v>
      </c>
      <c r="J40" s="105" t="str">
        <f ca="1">'FIRE 1123a raw'!J43</f>
        <v>-</v>
      </c>
      <c r="K40" s="71"/>
      <c r="L40" s="104">
        <f ca="1">'FIRE 1123a raw'!L43</f>
        <v>0</v>
      </c>
      <c r="M40" s="104">
        <f ca="1">'FIRE 1123a raw'!M43</f>
        <v>0</v>
      </c>
      <c r="N40" s="104">
        <f ca="1">'FIRE 1123a raw'!N43</f>
        <v>0</v>
      </c>
      <c r="O40" s="105" t="str">
        <f ca="1">'FIRE 1123a raw'!O43</f>
        <v>-</v>
      </c>
      <c r="P40" s="71"/>
      <c r="Q40" s="67">
        <f ca="1">'FIRE 1123a raw'!Q43</f>
        <v>19</v>
      </c>
      <c r="R40" s="67">
        <f ca="1">'FIRE 1123a raw'!R43</f>
        <v>1</v>
      </c>
      <c r="S40" s="67">
        <f ca="1">'FIRE 1123a raw'!S43</f>
        <v>20</v>
      </c>
      <c r="T40" s="70">
        <f ca="1">'FIRE 1123a raw'!T43</f>
        <v>0.05</v>
      </c>
      <c r="U40" s="69"/>
      <c r="V40" s="71"/>
      <c r="W40" s="71"/>
      <c r="X40" s="71"/>
    </row>
    <row r="41" spans="1:24" s="56" customFormat="1" ht="14.4" x14ac:dyDescent="0.3">
      <c r="A41" s="71" t="s">
        <v>35</v>
      </c>
      <c r="B41" s="104">
        <f ca="1">'FIRE 1123a raw'!B44</f>
        <v>0</v>
      </c>
      <c r="C41" s="104">
        <f ca="1">'FIRE 1123a raw'!C44</f>
        <v>0</v>
      </c>
      <c r="D41" s="104">
        <f ca="1">'FIRE 1123a raw'!D44</f>
        <v>0</v>
      </c>
      <c r="E41" s="105" t="str">
        <f ca="1">'FIRE 1123a raw'!E44</f>
        <v>-</v>
      </c>
      <c r="F41" s="69"/>
      <c r="G41" s="104">
        <f ca="1">'FIRE 1123a raw'!G44</f>
        <v>0</v>
      </c>
      <c r="H41" s="104">
        <f ca="1">'FIRE 1123a raw'!H44</f>
        <v>0</v>
      </c>
      <c r="I41" s="104">
        <f ca="1">'FIRE 1123a raw'!I44</f>
        <v>0</v>
      </c>
      <c r="J41" s="105" t="str">
        <f ca="1">'FIRE 1123a raw'!J44</f>
        <v>-</v>
      </c>
      <c r="K41" s="71"/>
      <c r="L41" s="104">
        <f ca="1">'FIRE 1123a raw'!L44</f>
        <v>1</v>
      </c>
      <c r="M41" s="104">
        <f ca="1">'FIRE 1123a raw'!M44</f>
        <v>1</v>
      </c>
      <c r="N41" s="104">
        <f ca="1">'FIRE 1123a raw'!N44</f>
        <v>2</v>
      </c>
      <c r="O41" s="105">
        <f ca="1">'FIRE 1123a raw'!O44</f>
        <v>0.5</v>
      </c>
      <c r="P41" s="71"/>
      <c r="Q41" s="67">
        <f ca="1">'FIRE 1123a raw'!Q44</f>
        <v>1</v>
      </c>
      <c r="R41" s="67">
        <f ca="1">'FIRE 1123a raw'!R44</f>
        <v>1</v>
      </c>
      <c r="S41" s="67">
        <f ca="1">'FIRE 1123a raw'!S44</f>
        <v>2</v>
      </c>
      <c r="T41" s="70">
        <f ca="1">'FIRE 1123a raw'!T44</f>
        <v>0.5</v>
      </c>
      <c r="U41" s="69"/>
      <c r="V41" s="71"/>
      <c r="W41" s="71"/>
      <c r="X41" s="71"/>
    </row>
    <row r="42" spans="1:24" s="56" customFormat="1" ht="14.4" x14ac:dyDescent="0.3">
      <c r="A42" s="71" t="s">
        <v>36</v>
      </c>
      <c r="B42" s="104">
        <f ca="1">'FIRE 1123a raw'!B45</f>
        <v>0</v>
      </c>
      <c r="C42" s="104">
        <f ca="1">'FIRE 1123a raw'!C45</f>
        <v>0</v>
      </c>
      <c r="D42" s="104">
        <f ca="1">'FIRE 1123a raw'!D45</f>
        <v>0</v>
      </c>
      <c r="E42" s="105" t="str">
        <f ca="1">'FIRE 1123a raw'!E45</f>
        <v>-</v>
      </c>
      <c r="F42" s="69"/>
      <c r="G42" s="104">
        <f ca="1">'FIRE 1123a raw'!G45</f>
        <v>0</v>
      </c>
      <c r="H42" s="104">
        <f ca="1">'FIRE 1123a raw'!H45</f>
        <v>0</v>
      </c>
      <c r="I42" s="104">
        <f ca="1">'FIRE 1123a raw'!I45</f>
        <v>0</v>
      </c>
      <c r="J42" s="105" t="str">
        <f ca="1">'FIRE 1123a raw'!J45</f>
        <v>-</v>
      </c>
      <c r="K42" s="71"/>
      <c r="L42" s="104">
        <f ca="1">'FIRE 1123a raw'!L45</f>
        <v>0</v>
      </c>
      <c r="M42" s="104">
        <f ca="1">'FIRE 1123a raw'!M45</f>
        <v>0</v>
      </c>
      <c r="N42" s="104">
        <f ca="1">'FIRE 1123a raw'!N45</f>
        <v>0</v>
      </c>
      <c r="O42" s="105" t="str">
        <f ca="1">'FIRE 1123a raw'!O45</f>
        <v>-</v>
      </c>
      <c r="P42" s="71"/>
      <c r="Q42" s="67">
        <f ca="1">'FIRE 1123a raw'!Q45</f>
        <v>0</v>
      </c>
      <c r="R42" s="67">
        <f ca="1">'FIRE 1123a raw'!R45</f>
        <v>0</v>
      </c>
      <c r="S42" s="67">
        <f ca="1">'FIRE 1123a raw'!S45</f>
        <v>0</v>
      </c>
      <c r="T42" s="70" t="str">
        <f ca="1">'FIRE 1123a raw'!T45</f>
        <v>-</v>
      </c>
      <c r="U42" s="69"/>
      <c r="V42" s="71"/>
      <c r="W42" s="71"/>
      <c r="X42" s="71"/>
    </row>
    <row r="43" spans="1:24" s="56" customFormat="1" ht="14.4" x14ac:dyDescent="0.3">
      <c r="A43" s="71" t="s">
        <v>37</v>
      </c>
      <c r="B43" s="104">
        <f ca="1">'FIRE 1123a raw'!B46</f>
        <v>0</v>
      </c>
      <c r="C43" s="104">
        <f ca="1">'FIRE 1123a raw'!C46</f>
        <v>0</v>
      </c>
      <c r="D43" s="104">
        <f ca="1">'FIRE 1123a raw'!D46</f>
        <v>0</v>
      </c>
      <c r="E43" s="105" t="str">
        <f ca="1">'FIRE 1123a raw'!E46</f>
        <v>-</v>
      </c>
      <c r="F43" s="69"/>
      <c r="G43" s="104">
        <f ca="1">'FIRE 1123a raw'!G46</f>
        <v>0</v>
      </c>
      <c r="H43" s="104">
        <f ca="1">'FIRE 1123a raw'!H46</f>
        <v>0</v>
      </c>
      <c r="I43" s="104">
        <f ca="1">'FIRE 1123a raw'!I46</f>
        <v>0</v>
      </c>
      <c r="J43" s="105" t="str">
        <f ca="1">'FIRE 1123a raw'!J46</f>
        <v>-</v>
      </c>
      <c r="K43" s="71"/>
      <c r="L43" s="104">
        <f ca="1">'FIRE 1123a raw'!L46</f>
        <v>0</v>
      </c>
      <c r="M43" s="104">
        <f ca="1">'FIRE 1123a raw'!M46</f>
        <v>1</v>
      </c>
      <c r="N43" s="104">
        <f ca="1">'FIRE 1123a raw'!N46</f>
        <v>1</v>
      </c>
      <c r="O43" s="105">
        <f ca="1">'FIRE 1123a raw'!O46</f>
        <v>1</v>
      </c>
      <c r="P43" s="71"/>
      <c r="Q43" s="67">
        <f ca="1">'FIRE 1123a raw'!Q46</f>
        <v>0</v>
      </c>
      <c r="R43" s="67">
        <f ca="1">'FIRE 1123a raw'!R46</f>
        <v>1</v>
      </c>
      <c r="S43" s="67">
        <f ca="1">'FIRE 1123a raw'!S46</f>
        <v>1</v>
      </c>
      <c r="T43" s="70">
        <f ca="1">'FIRE 1123a raw'!T46</f>
        <v>1</v>
      </c>
      <c r="U43" s="69"/>
      <c r="V43" s="71"/>
      <c r="W43" s="71"/>
      <c r="X43" s="71"/>
    </row>
    <row r="44" spans="1:24" s="56" customFormat="1" ht="14.4" x14ac:dyDescent="0.3">
      <c r="A44" s="71" t="s">
        <v>39</v>
      </c>
      <c r="B44" s="104">
        <f ca="1">'FIRE 1123a raw'!B47</f>
        <v>0</v>
      </c>
      <c r="C44" s="104">
        <f ca="1">'FIRE 1123a raw'!C47</f>
        <v>0</v>
      </c>
      <c r="D44" s="104">
        <f ca="1">'FIRE 1123a raw'!D47</f>
        <v>0</v>
      </c>
      <c r="E44" s="105" t="str">
        <f ca="1">'FIRE 1123a raw'!E47</f>
        <v>-</v>
      </c>
      <c r="F44" s="69"/>
      <c r="G44" s="104">
        <f ca="1">'FIRE 1123a raw'!G47</f>
        <v>0</v>
      </c>
      <c r="H44" s="104">
        <f ca="1">'FIRE 1123a raw'!H47</f>
        <v>0</v>
      </c>
      <c r="I44" s="104">
        <f ca="1">'FIRE 1123a raw'!I47</f>
        <v>0</v>
      </c>
      <c r="J44" s="105" t="str">
        <f ca="1">'FIRE 1123a raw'!J47</f>
        <v>-</v>
      </c>
      <c r="K44" s="71"/>
      <c r="L44" s="104">
        <f ca="1">'FIRE 1123a raw'!L47</f>
        <v>2</v>
      </c>
      <c r="M44" s="104">
        <f ca="1">'FIRE 1123a raw'!M47</f>
        <v>0</v>
      </c>
      <c r="N44" s="104">
        <f ca="1">'FIRE 1123a raw'!N47</f>
        <v>2</v>
      </c>
      <c r="O44" s="105">
        <f ca="1">'FIRE 1123a raw'!O47</f>
        <v>0</v>
      </c>
      <c r="P44" s="71"/>
      <c r="Q44" s="67">
        <f ca="1">'FIRE 1123a raw'!Q47</f>
        <v>2</v>
      </c>
      <c r="R44" s="67">
        <f ca="1">'FIRE 1123a raw'!R47</f>
        <v>0</v>
      </c>
      <c r="S44" s="67">
        <f ca="1">'FIRE 1123a raw'!S47</f>
        <v>2</v>
      </c>
      <c r="T44" s="70">
        <f ca="1">'FIRE 1123a raw'!T47</f>
        <v>0</v>
      </c>
      <c r="U44" s="69"/>
      <c r="V44" s="71"/>
      <c r="W44" s="71"/>
      <c r="X44" s="71"/>
    </row>
    <row r="45" spans="1:24" s="56" customFormat="1" ht="14.4" x14ac:dyDescent="0.3">
      <c r="A45" s="71" t="s">
        <v>20</v>
      </c>
      <c r="B45" s="104">
        <f ca="1">'FIRE 1123a raw'!B48</f>
        <v>0</v>
      </c>
      <c r="C45" s="104">
        <f ca="1">'FIRE 1123a raw'!C48</f>
        <v>0</v>
      </c>
      <c r="D45" s="104">
        <f ca="1">'FIRE 1123a raw'!D48</f>
        <v>0</v>
      </c>
      <c r="E45" s="105" t="str">
        <f ca="1">'FIRE 1123a raw'!E48</f>
        <v>-</v>
      </c>
      <c r="F45" s="69"/>
      <c r="G45" s="104">
        <f ca="1">'FIRE 1123a raw'!G48</f>
        <v>0</v>
      </c>
      <c r="H45" s="104">
        <f ca="1">'FIRE 1123a raw'!H48</f>
        <v>0</v>
      </c>
      <c r="I45" s="104">
        <f ca="1">'FIRE 1123a raw'!I48</f>
        <v>0</v>
      </c>
      <c r="J45" s="105" t="str">
        <f ca="1">'FIRE 1123a raw'!J48</f>
        <v>-</v>
      </c>
      <c r="K45" s="71"/>
      <c r="L45" s="104">
        <f ca="1">'FIRE 1123a raw'!L48</f>
        <v>0</v>
      </c>
      <c r="M45" s="104">
        <f ca="1">'FIRE 1123a raw'!M48</f>
        <v>0</v>
      </c>
      <c r="N45" s="104">
        <f ca="1">'FIRE 1123a raw'!N48</f>
        <v>0</v>
      </c>
      <c r="O45" s="105" t="str">
        <f ca="1">'FIRE 1123a raw'!O48</f>
        <v>-</v>
      </c>
      <c r="P45" s="71"/>
      <c r="Q45" s="67">
        <f ca="1">'FIRE 1123a raw'!Q48</f>
        <v>0</v>
      </c>
      <c r="R45" s="67">
        <f ca="1">'FIRE 1123a raw'!R48</f>
        <v>0</v>
      </c>
      <c r="S45" s="67">
        <f ca="1">'FIRE 1123a raw'!S48</f>
        <v>0</v>
      </c>
      <c r="T45" s="70" t="str">
        <f ca="1">'FIRE 1123a raw'!T48</f>
        <v>-</v>
      </c>
      <c r="U45" s="69"/>
      <c r="V45" s="71"/>
      <c r="W45" s="71"/>
      <c r="X45" s="71"/>
    </row>
    <row r="46" spans="1:24" s="56" customFormat="1" ht="14.4" x14ac:dyDescent="0.3">
      <c r="A46" s="116" t="s">
        <v>85</v>
      </c>
      <c r="B46" s="73">
        <f ca="1">SUM(B47:B53)</f>
        <v>609</v>
      </c>
      <c r="C46" s="73">
        <f t="shared" ref="C46:D46" ca="1" si="11">SUM(C47:C53)</f>
        <v>96</v>
      </c>
      <c r="D46" s="73">
        <f t="shared" ca="1" si="11"/>
        <v>705</v>
      </c>
      <c r="E46" s="80">
        <f ca="1">'FIRE 1123a raw'!E49</f>
        <v>0.13600000000000001</v>
      </c>
      <c r="F46" s="69"/>
      <c r="G46" s="73">
        <f ca="1">SUM(G47:G53)</f>
        <v>5</v>
      </c>
      <c r="H46" s="73">
        <f t="shared" ref="H46" ca="1" si="12">SUM(H47:H53)</f>
        <v>6</v>
      </c>
      <c r="I46" s="73">
        <f t="shared" ref="I46" ca="1" si="13">SUM(I47:I53)</f>
        <v>11</v>
      </c>
      <c r="J46" s="80">
        <f ca="1">'FIRE 1123a raw'!J49</f>
        <v>0.54500000000000004</v>
      </c>
      <c r="K46" s="71"/>
      <c r="L46" s="73">
        <f ca="1">SUM(L47:L53)</f>
        <v>28</v>
      </c>
      <c r="M46" s="73">
        <f t="shared" ref="M46" ca="1" si="14">SUM(M47:M53)</f>
        <v>26</v>
      </c>
      <c r="N46" s="73">
        <f t="shared" ref="N46" ca="1" si="15">SUM(N47:N53)</f>
        <v>54</v>
      </c>
      <c r="O46" s="80">
        <f ca="1">'FIRE 1123a raw'!O49</f>
        <v>0.48099999999999998</v>
      </c>
      <c r="P46" s="71"/>
      <c r="Q46" s="73">
        <f ca="1">SUM(Q47:Q53)</f>
        <v>642</v>
      </c>
      <c r="R46" s="73">
        <f t="shared" ref="R46" ca="1" si="16">SUM(R47:R53)</f>
        <v>128</v>
      </c>
      <c r="S46" s="73">
        <f t="shared" ref="S46" ca="1" si="17">SUM(S47:S53)</f>
        <v>770</v>
      </c>
      <c r="T46" s="70">
        <f ca="1">'FIRE 1123a raw'!T49</f>
        <v>0.16600000000000001</v>
      </c>
      <c r="U46" s="69"/>
      <c r="V46" s="71"/>
      <c r="W46" s="71"/>
      <c r="X46" s="71"/>
    </row>
    <row r="47" spans="1:24" ht="14.4" x14ac:dyDescent="0.3">
      <c r="A47" s="71" t="s">
        <v>16</v>
      </c>
      <c r="B47" s="104">
        <f ca="1">'FIRE 1123a raw'!B50</f>
        <v>192</v>
      </c>
      <c r="C47" s="104">
        <f ca="1">'FIRE 1123a raw'!C50</f>
        <v>28</v>
      </c>
      <c r="D47" s="104">
        <f ca="1">'FIRE 1123a raw'!D50</f>
        <v>220</v>
      </c>
      <c r="E47" s="105">
        <f ca="1">'FIRE 1123a raw'!E50</f>
        <v>0.127</v>
      </c>
      <c r="F47" s="69"/>
      <c r="G47" s="104">
        <f ca="1">'FIRE 1123a raw'!G50</f>
        <v>0</v>
      </c>
      <c r="H47" s="104">
        <f ca="1">'FIRE 1123a raw'!H50</f>
        <v>0</v>
      </c>
      <c r="I47" s="104">
        <f ca="1">'FIRE 1123a raw'!I50</f>
        <v>0</v>
      </c>
      <c r="J47" s="105" t="str">
        <f ca="1">'FIRE 1123a raw'!J50</f>
        <v>-</v>
      </c>
      <c r="K47" s="71"/>
      <c r="L47" s="104">
        <f ca="1">'FIRE 1123a raw'!L50</f>
        <v>2</v>
      </c>
      <c r="M47" s="104">
        <f ca="1">'FIRE 1123a raw'!M50</f>
        <v>1</v>
      </c>
      <c r="N47" s="104">
        <f ca="1">'FIRE 1123a raw'!N50</f>
        <v>3</v>
      </c>
      <c r="O47" s="105">
        <f ca="1">'FIRE 1123a raw'!O50</f>
        <v>0.33300000000000002</v>
      </c>
      <c r="P47" s="71"/>
      <c r="Q47" s="67">
        <f ca="1">'FIRE 1123a raw'!Q50</f>
        <v>194</v>
      </c>
      <c r="R47" s="67">
        <f ca="1">'FIRE 1123a raw'!R50</f>
        <v>29</v>
      </c>
      <c r="S47" s="67">
        <f ca="1">'FIRE 1123a raw'!S50</f>
        <v>223</v>
      </c>
      <c r="T47" s="70">
        <f ca="1">'FIRE 1123a raw'!T50</f>
        <v>0.13</v>
      </c>
      <c r="U47" s="69"/>
      <c r="V47" s="89"/>
      <c r="W47" s="89"/>
      <c r="X47" s="89"/>
    </row>
    <row r="48" spans="1:24" s="56" customFormat="1" ht="14.4" x14ac:dyDescent="0.3">
      <c r="A48" s="71" t="s">
        <v>25</v>
      </c>
      <c r="B48" s="104">
        <f ca="1">'FIRE 1123a raw'!B51</f>
        <v>0</v>
      </c>
      <c r="C48" s="104">
        <f ca="1">'FIRE 1123a raw'!C51</f>
        <v>0</v>
      </c>
      <c r="D48" s="104">
        <f ca="1">'FIRE 1123a raw'!D51</f>
        <v>0</v>
      </c>
      <c r="E48" s="105" t="str">
        <f ca="1">'FIRE 1123a raw'!E51</f>
        <v>-</v>
      </c>
      <c r="F48" s="69"/>
      <c r="G48" s="104">
        <f ca="1">'FIRE 1123a raw'!G51</f>
        <v>0</v>
      </c>
      <c r="H48" s="104">
        <f ca="1">'FIRE 1123a raw'!H51</f>
        <v>0</v>
      </c>
      <c r="I48" s="104">
        <f ca="1">'FIRE 1123a raw'!I51</f>
        <v>0</v>
      </c>
      <c r="J48" s="105" t="str">
        <f ca="1">'FIRE 1123a raw'!J51</f>
        <v>-</v>
      </c>
      <c r="K48" s="71"/>
      <c r="L48" s="104">
        <f ca="1">'FIRE 1123a raw'!L51</f>
        <v>7</v>
      </c>
      <c r="M48" s="104">
        <f ca="1">'FIRE 1123a raw'!M51</f>
        <v>5</v>
      </c>
      <c r="N48" s="104">
        <f ca="1">'FIRE 1123a raw'!N51</f>
        <v>12</v>
      </c>
      <c r="O48" s="105">
        <f ca="1">'FIRE 1123a raw'!O51</f>
        <v>0.41699999999999998</v>
      </c>
      <c r="P48" s="71"/>
      <c r="Q48" s="67">
        <f ca="1">'FIRE 1123a raw'!Q51</f>
        <v>7</v>
      </c>
      <c r="R48" s="67">
        <f ca="1">'FIRE 1123a raw'!R51</f>
        <v>5</v>
      </c>
      <c r="S48" s="67">
        <f ca="1">'FIRE 1123a raw'!S51</f>
        <v>12</v>
      </c>
      <c r="T48" s="70">
        <f ca="1">'FIRE 1123a raw'!T51</f>
        <v>0.41699999999999998</v>
      </c>
      <c r="U48" s="69"/>
      <c r="V48" s="71"/>
      <c r="W48" s="71"/>
      <c r="X48" s="71"/>
    </row>
    <row r="49" spans="1:24" s="56" customFormat="1" ht="14.25" customHeight="1" x14ac:dyDescent="0.3">
      <c r="A49" s="71" t="s">
        <v>33</v>
      </c>
      <c r="B49" s="104">
        <f ca="1">'FIRE 1123a raw'!B52</f>
        <v>28</v>
      </c>
      <c r="C49" s="104">
        <f ca="1">'FIRE 1123a raw'!C52</f>
        <v>1</v>
      </c>
      <c r="D49" s="104">
        <f ca="1">'FIRE 1123a raw'!D52</f>
        <v>29</v>
      </c>
      <c r="E49" s="105">
        <f ca="1">'FIRE 1123a raw'!E52</f>
        <v>3.4000000000000002E-2</v>
      </c>
      <c r="F49" s="69"/>
      <c r="G49" s="104">
        <f ca="1">'FIRE 1123a raw'!G52</f>
        <v>2</v>
      </c>
      <c r="H49" s="104">
        <f ca="1">'FIRE 1123a raw'!H52</f>
        <v>4</v>
      </c>
      <c r="I49" s="104">
        <f ca="1">'FIRE 1123a raw'!I52</f>
        <v>6</v>
      </c>
      <c r="J49" s="105">
        <f ca="1">'FIRE 1123a raw'!J52</f>
        <v>0.66700000000000004</v>
      </c>
      <c r="K49" s="71"/>
      <c r="L49" s="104">
        <f ca="1">'FIRE 1123a raw'!L52</f>
        <v>7</v>
      </c>
      <c r="M49" s="104">
        <f ca="1">'FIRE 1123a raw'!M52</f>
        <v>8</v>
      </c>
      <c r="N49" s="104">
        <f ca="1">'FIRE 1123a raw'!N52</f>
        <v>15</v>
      </c>
      <c r="O49" s="105">
        <f ca="1">'FIRE 1123a raw'!O52</f>
        <v>0.53300000000000003</v>
      </c>
      <c r="P49" s="71"/>
      <c r="Q49" s="67">
        <f ca="1">'FIRE 1123a raw'!Q52</f>
        <v>37</v>
      </c>
      <c r="R49" s="67">
        <f ca="1">'FIRE 1123a raw'!R52</f>
        <v>13</v>
      </c>
      <c r="S49" s="67">
        <f ca="1">'FIRE 1123a raw'!S52</f>
        <v>50</v>
      </c>
      <c r="T49" s="70">
        <f ca="1">'FIRE 1123a raw'!T52</f>
        <v>0.26</v>
      </c>
      <c r="U49" s="69"/>
      <c r="V49" s="71"/>
      <c r="W49" s="71"/>
      <c r="X49" s="71"/>
    </row>
    <row r="50" spans="1:24" s="56" customFormat="1" ht="15.75" customHeight="1" x14ac:dyDescent="0.3">
      <c r="A50" s="71" t="s">
        <v>46</v>
      </c>
      <c r="B50" s="104">
        <f ca="1">'FIRE 1123a raw'!B53</f>
        <v>0</v>
      </c>
      <c r="C50" s="104">
        <f ca="1">'FIRE 1123a raw'!C53</f>
        <v>0</v>
      </c>
      <c r="D50" s="104">
        <f ca="1">'FIRE 1123a raw'!D53</f>
        <v>0</v>
      </c>
      <c r="E50" s="105" t="str">
        <f ca="1">'FIRE 1123a raw'!E53</f>
        <v>-</v>
      </c>
      <c r="F50" s="69"/>
      <c r="G50" s="104">
        <f ca="1">'FIRE 1123a raw'!G53</f>
        <v>0</v>
      </c>
      <c r="H50" s="104">
        <f ca="1">'FIRE 1123a raw'!H53</f>
        <v>0</v>
      </c>
      <c r="I50" s="104">
        <f ca="1">'FIRE 1123a raw'!I53</f>
        <v>0</v>
      </c>
      <c r="J50" s="105" t="str">
        <f ca="1">'FIRE 1123a raw'!J53</f>
        <v>-</v>
      </c>
      <c r="K50" s="71"/>
      <c r="L50" s="104">
        <f ca="1">'FIRE 1123a raw'!L53</f>
        <v>1</v>
      </c>
      <c r="M50" s="104">
        <f ca="1">'FIRE 1123a raw'!M53</f>
        <v>1</v>
      </c>
      <c r="N50" s="104">
        <f ca="1">'FIRE 1123a raw'!N53</f>
        <v>2</v>
      </c>
      <c r="O50" s="105">
        <f ca="1">'FIRE 1123a raw'!O53</f>
        <v>0.5</v>
      </c>
      <c r="P50" s="71"/>
      <c r="Q50" s="67">
        <f ca="1">'FIRE 1123a raw'!Q53</f>
        <v>1</v>
      </c>
      <c r="R50" s="67">
        <f ca="1">'FIRE 1123a raw'!R53</f>
        <v>1</v>
      </c>
      <c r="S50" s="67">
        <f ca="1">'FIRE 1123a raw'!S53</f>
        <v>2</v>
      </c>
      <c r="T50" s="70">
        <f ca="1">'FIRE 1123a raw'!T53</f>
        <v>0.5</v>
      </c>
      <c r="U50" s="69"/>
      <c r="V50" s="71"/>
      <c r="W50" s="71"/>
      <c r="X50" s="71"/>
    </row>
    <row r="51" spans="1:24" s="56" customFormat="1" ht="14.4" x14ac:dyDescent="0.3">
      <c r="A51" s="71" t="s">
        <v>38</v>
      </c>
      <c r="B51" s="104">
        <f ca="1">'FIRE 1123a raw'!B54</f>
        <v>0</v>
      </c>
      <c r="C51" s="104">
        <f ca="1">'FIRE 1123a raw'!C54</f>
        <v>0</v>
      </c>
      <c r="D51" s="104">
        <f ca="1">'FIRE 1123a raw'!D54</f>
        <v>0</v>
      </c>
      <c r="E51" s="105" t="str">
        <f ca="1">'FIRE 1123a raw'!E54</f>
        <v>-</v>
      </c>
      <c r="F51" s="69"/>
      <c r="G51" s="104">
        <f ca="1">'FIRE 1123a raw'!G54</f>
        <v>0</v>
      </c>
      <c r="H51" s="104">
        <f ca="1">'FIRE 1123a raw'!H54</f>
        <v>0</v>
      </c>
      <c r="I51" s="104">
        <f ca="1">'FIRE 1123a raw'!I54</f>
        <v>0</v>
      </c>
      <c r="J51" s="105" t="str">
        <f ca="1">'FIRE 1123a raw'!J54</f>
        <v>-</v>
      </c>
      <c r="K51" s="71"/>
      <c r="L51" s="104">
        <f ca="1">'FIRE 1123a raw'!L54</f>
        <v>3</v>
      </c>
      <c r="M51" s="104">
        <f ca="1">'FIRE 1123a raw'!M54</f>
        <v>1</v>
      </c>
      <c r="N51" s="104">
        <f ca="1">'FIRE 1123a raw'!N54</f>
        <v>4</v>
      </c>
      <c r="O51" s="105">
        <f ca="1">'FIRE 1123a raw'!O54</f>
        <v>0.25</v>
      </c>
      <c r="P51" s="71"/>
      <c r="Q51" s="67">
        <f ca="1">'FIRE 1123a raw'!Q54</f>
        <v>3</v>
      </c>
      <c r="R51" s="67">
        <f ca="1">'FIRE 1123a raw'!R54</f>
        <v>1</v>
      </c>
      <c r="S51" s="67">
        <f ca="1">'FIRE 1123a raw'!S54</f>
        <v>4</v>
      </c>
      <c r="T51" s="70">
        <f ca="1">'FIRE 1123a raw'!T54</f>
        <v>0.25</v>
      </c>
      <c r="U51" s="69"/>
      <c r="V51" s="71"/>
      <c r="W51" s="71"/>
      <c r="X51" s="71"/>
    </row>
    <row r="52" spans="1:24" s="56" customFormat="1" ht="14.4" x14ac:dyDescent="0.3">
      <c r="A52" s="71" t="s">
        <v>40</v>
      </c>
      <c r="B52" s="104">
        <f ca="1">'FIRE 1123a raw'!B55</f>
        <v>7</v>
      </c>
      <c r="C52" s="104">
        <f ca="1">'FIRE 1123a raw'!C55</f>
        <v>0</v>
      </c>
      <c r="D52" s="104">
        <f ca="1">'FIRE 1123a raw'!D55</f>
        <v>7</v>
      </c>
      <c r="E52" s="105">
        <f ca="1">'FIRE 1123a raw'!E55</f>
        <v>0</v>
      </c>
      <c r="F52" s="69"/>
      <c r="G52" s="104">
        <f ca="1">'FIRE 1123a raw'!G55</f>
        <v>3</v>
      </c>
      <c r="H52" s="104">
        <f ca="1">'FIRE 1123a raw'!H55</f>
        <v>2</v>
      </c>
      <c r="I52" s="104">
        <f ca="1">'FIRE 1123a raw'!I55</f>
        <v>5</v>
      </c>
      <c r="J52" s="105">
        <f ca="1">'FIRE 1123a raw'!J55</f>
        <v>0.4</v>
      </c>
      <c r="K52" s="71"/>
      <c r="L52" s="104">
        <f ca="1">'FIRE 1123a raw'!L55</f>
        <v>8</v>
      </c>
      <c r="M52" s="104">
        <f ca="1">'FIRE 1123a raw'!M55</f>
        <v>10</v>
      </c>
      <c r="N52" s="104">
        <f ca="1">'FIRE 1123a raw'!N55</f>
        <v>18</v>
      </c>
      <c r="O52" s="105">
        <f ca="1">'FIRE 1123a raw'!O55</f>
        <v>0.55600000000000005</v>
      </c>
      <c r="P52" s="71"/>
      <c r="Q52" s="67">
        <f ca="1">'FIRE 1123a raw'!Q55</f>
        <v>18</v>
      </c>
      <c r="R52" s="67">
        <f ca="1">'FIRE 1123a raw'!R55</f>
        <v>12</v>
      </c>
      <c r="S52" s="67">
        <f ca="1">'FIRE 1123a raw'!S55</f>
        <v>30</v>
      </c>
      <c r="T52" s="70">
        <f ca="1">'FIRE 1123a raw'!T55</f>
        <v>0.4</v>
      </c>
      <c r="U52" s="69"/>
      <c r="V52" s="71"/>
      <c r="W52" s="71"/>
      <c r="X52" s="71"/>
    </row>
    <row r="53" spans="1:24" s="56" customFormat="1" ht="15" thickBot="1" x14ac:dyDescent="0.35">
      <c r="A53" s="90" t="s">
        <v>15</v>
      </c>
      <c r="B53" s="106">
        <f ca="1">'FIRE 1123a raw'!B56</f>
        <v>382</v>
      </c>
      <c r="C53" s="106">
        <f ca="1">'FIRE 1123a raw'!C56</f>
        <v>67</v>
      </c>
      <c r="D53" s="106">
        <f ca="1">'FIRE 1123a raw'!D56</f>
        <v>449</v>
      </c>
      <c r="E53" s="107">
        <f ca="1">'FIRE 1123a raw'!E56</f>
        <v>0.14899999999999999</v>
      </c>
      <c r="F53" s="76"/>
      <c r="G53" s="106">
        <f ca="1">'FIRE 1123a raw'!G56</f>
        <v>0</v>
      </c>
      <c r="H53" s="106">
        <f ca="1">'FIRE 1123a raw'!H56</f>
        <v>0</v>
      </c>
      <c r="I53" s="106">
        <f ca="1">'FIRE 1123a raw'!I56</f>
        <v>0</v>
      </c>
      <c r="J53" s="107" t="str">
        <f ca="1">'FIRE 1123a raw'!J56</f>
        <v>-</v>
      </c>
      <c r="K53" s="78"/>
      <c r="L53" s="106">
        <f ca="1">'FIRE 1123a raw'!L56</f>
        <v>0</v>
      </c>
      <c r="M53" s="106">
        <f ca="1">'FIRE 1123a raw'!M56</f>
        <v>0</v>
      </c>
      <c r="N53" s="106">
        <f ca="1">'FIRE 1123a raw'!N56</f>
        <v>0</v>
      </c>
      <c r="O53" s="107" t="str">
        <f ca="1">'FIRE 1123a raw'!O56</f>
        <v>-</v>
      </c>
      <c r="P53" s="77"/>
      <c r="Q53" s="79">
        <f ca="1">'FIRE 1123a raw'!Q56</f>
        <v>382</v>
      </c>
      <c r="R53" s="79">
        <f ca="1">'FIRE 1123a raw'!R56</f>
        <v>67</v>
      </c>
      <c r="S53" s="79">
        <f ca="1">'FIRE 1123a raw'!S56</f>
        <v>449</v>
      </c>
      <c r="T53" s="109">
        <f ca="1">'FIRE 1123a raw'!T56</f>
        <v>0.14899999999999999</v>
      </c>
      <c r="U53" s="91"/>
      <c r="V53" s="71"/>
      <c r="W53" s="71"/>
      <c r="X53" s="71"/>
    </row>
    <row r="54" spans="1:24" s="56" customFormat="1" ht="27.75" customHeight="1" x14ac:dyDescent="0.3">
      <c r="A54" s="168" t="s">
        <v>63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</row>
    <row r="55" spans="1:24" s="56" customFormat="1" ht="14.4" x14ac:dyDescent="0.3">
      <c r="A55" s="111" t="s">
        <v>71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s="56" customFormat="1" ht="14.4" x14ac:dyDescent="0.3">
      <c r="A56" s="112" t="s">
        <v>100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ht="27" customHeight="1" x14ac:dyDescent="0.3">
      <c r="A57" s="92" t="s">
        <v>72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ht="15" customHeight="1" x14ac:dyDescent="0.3">
      <c r="A58" s="158" t="s">
        <v>73</v>
      </c>
      <c r="B58" s="157"/>
      <c r="C58" s="157"/>
      <c r="D58" s="157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28.5" customHeight="1" x14ac:dyDescent="0.3">
      <c r="A59" s="111" t="s">
        <v>74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27" customHeight="1" x14ac:dyDescent="0.3">
      <c r="A60" s="92" t="s">
        <v>75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S60" s="102"/>
      <c r="T60" s="125" t="s">
        <v>96</v>
      </c>
      <c r="U60" s="92"/>
      <c r="V60" s="92"/>
      <c r="W60" s="92"/>
      <c r="X60" s="94"/>
    </row>
    <row r="61" spans="1:24" ht="14.4" x14ac:dyDescent="0.3">
      <c r="A61" s="158" t="s">
        <v>76</v>
      </c>
      <c r="B61" s="158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S61" s="102"/>
      <c r="T61" s="125" t="s">
        <v>95</v>
      </c>
      <c r="U61" s="92"/>
      <c r="V61" s="92"/>
      <c r="W61" s="92"/>
      <c r="X61" s="95"/>
    </row>
    <row r="62" spans="1:24" ht="14.4" x14ac:dyDescent="0.3">
      <c r="A62" s="153" t="s">
        <v>121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S62" s="63"/>
      <c r="T62" s="159"/>
      <c r="U62" s="63"/>
      <c r="V62" s="63"/>
      <c r="W62" s="63"/>
      <c r="X62" s="63"/>
    </row>
    <row r="63" spans="1:24" x14ac:dyDescent="0.3">
      <c r="B63" s="60"/>
      <c r="C63" s="61"/>
      <c r="G63" s="60"/>
      <c r="H63" s="61"/>
    </row>
    <row r="64" spans="1:24" x14ac:dyDescent="0.3">
      <c r="B64" s="60"/>
      <c r="C64" s="48"/>
      <c r="G64" s="60"/>
      <c r="H64" s="48"/>
      <c r="U64" s="48">
        <v>2019</v>
      </c>
    </row>
    <row r="65" spans="21:21" x14ac:dyDescent="0.3">
      <c r="U65" s="48">
        <v>2020</v>
      </c>
    </row>
  </sheetData>
  <sortState xmlns:xlrd2="http://schemas.microsoft.com/office/spreadsheetml/2017/richdata2" ref="A9:U53">
    <sortCondition ref="A9"/>
  </sortState>
  <mergeCells count="1">
    <mergeCell ref="A54:X54"/>
  </mergeCells>
  <dataValidations count="1">
    <dataValidation type="list" allowBlank="1" showInputMessage="1" showErrorMessage="1" sqref="A3" xr:uid="{292F22F2-666A-41B1-ADA4-2C0219DB9AE0}">
      <formula1>$U$64:$U$65</formula1>
    </dataValidation>
  </dataValidations>
  <hyperlinks>
    <hyperlink ref="A58" r:id="rId1" xr:uid="{00F1E0F9-0CC0-40C7-96B9-510FA6DCDB6D}"/>
    <hyperlink ref="A61" r:id="rId2" xr:uid="{0C578FEB-3D1A-4834-9A7A-06510BC5682B}"/>
    <hyperlink ref="T60" r:id="rId3" display="Updated alongside Fire and rescue workforce and pensions statistics" xr:uid="{47D467D7-EF67-49DA-9C50-B447E3E83BEF}"/>
    <hyperlink ref="S61:T61" r:id="rId4" display="Next Update: Autumn 2020" xr:uid="{6EFDA1DA-CF94-476A-BA0D-C64AF34AE673}"/>
  </hyperlinks>
  <pageMargins left="0.48" right="0.31" top="1" bottom="1" header="0.5" footer="0.5"/>
  <pageSetup paperSize="9" scale="74"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4EE7-48A6-4159-9C4B-67F0EF5E3733}">
  <sheetPr>
    <tabColor rgb="FFFF0000"/>
  </sheetPr>
  <dimension ref="A1:WUU72"/>
  <sheetViews>
    <sheetView showGridLines="0" zoomScale="85" zoomScaleNormal="85" workbookViewId="0">
      <pane xSplit="1" ySplit="4" topLeftCell="B5" activePane="bottomRight" state="frozen"/>
      <selection activeCell="C35" sqref="C35"/>
      <selection pane="topRight" activeCell="C35" sqref="C35"/>
      <selection pane="bottomLeft" activeCell="C35" sqref="C35"/>
      <selection pane="bottomRight" activeCell="B11" sqref="B11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3.21875" style="23" customWidth="1"/>
    <col min="4" max="4" width="9.21875" style="1"/>
    <col min="5" max="5" width="11.21875" style="46" bestFit="1" customWidth="1"/>
    <col min="6" max="6" width="11.21875" style="1" customWidth="1"/>
    <col min="7" max="9" width="9.21875" style="1"/>
    <col min="10" max="11" width="11.21875" style="1" customWidth="1"/>
    <col min="12" max="12" width="11.44140625" style="1" customWidth="1"/>
    <col min="13" max="13" width="13.21875" style="23" customWidth="1"/>
    <col min="14" max="14" width="9.21875" style="1"/>
    <col min="15" max="15" width="9.21875" style="46"/>
    <col min="16" max="16" width="9.21875" style="1"/>
    <col min="17" max="17" width="9.77734375" style="1" customWidth="1"/>
    <col min="18" max="19" width="9.21875" style="1"/>
    <col min="20" max="20" width="9.21875" style="46"/>
    <col min="21" max="21" width="13" style="1" bestFit="1" customWidth="1"/>
    <col min="22" max="233" width="9.21875" style="1"/>
    <col min="234" max="234" width="0" style="1" hidden="1" customWidth="1"/>
    <col min="235" max="235" width="25.5546875" style="1" customWidth="1"/>
    <col min="236" max="238" width="11.44140625" style="1" customWidth="1"/>
    <col min="239" max="239" width="13" style="1" customWidth="1"/>
    <col min="240" max="241" width="11.44140625" style="1" customWidth="1"/>
    <col min="242" max="243" width="13.21875" style="1" customWidth="1"/>
    <col min="244" max="489" width="9.21875" style="1"/>
    <col min="490" max="490" width="0" style="1" hidden="1" customWidth="1"/>
    <col min="491" max="491" width="25.5546875" style="1" customWidth="1"/>
    <col min="492" max="494" width="11.44140625" style="1" customWidth="1"/>
    <col min="495" max="495" width="13" style="1" customWidth="1"/>
    <col min="496" max="497" width="11.44140625" style="1" customWidth="1"/>
    <col min="498" max="499" width="13.21875" style="1" customWidth="1"/>
    <col min="500" max="745" width="9.21875" style="1"/>
    <col min="746" max="746" width="0" style="1" hidden="1" customWidth="1"/>
    <col min="747" max="747" width="25.5546875" style="1" customWidth="1"/>
    <col min="748" max="750" width="11.44140625" style="1" customWidth="1"/>
    <col min="751" max="751" width="13" style="1" customWidth="1"/>
    <col min="752" max="753" width="11.44140625" style="1" customWidth="1"/>
    <col min="754" max="755" width="13.21875" style="1" customWidth="1"/>
    <col min="756" max="1001" width="9.21875" style="1"/>
    <col min="1002" max="1002" width="0" style="1" hidden="1" customWidth="1"/>
    <col min="1003" max="1003" width="25.5546875" style="1" customWidth="1"/>
    <col min="1004" max="1006" width="11.44140625" style="1" customWidth="1"/>
    <col min="1007" max="1007" width="13" style="1" customWidth="1"/>
    <col min="1008" max="1009" width="11.44140625" style="1" customWidth="1"/>
    <col min="1010" max="1011" width="13.21875" style="1" customWidth="1"/>
    <col min="1012" max="1257" width="9.21875" style="1"/>
    <col min="1258" max="1258" width="0" style="1" hidden="1" customWidth="1"/>
    <col min="1259" max="1259" width="25.5546875" style="1" customWidth="1"/>
    <col min="1260" max="1262" width="11.44140625" style="1" customWidth="1"/>
    <col min="1263" max="1263" width="13" style="1" customWidth="1"/>
    <col min="1264" max="1265" width="11.44140625" style="1" customWidth="1"/>
    <col min="1266" max="1267" width="13.21875" style="1" customWidth="1"/>
    <col min="1268" max="1513" width="9.21875" style="1"/>
    <col min="1514" max="1514" width="0" style="1" hidden="1" customWidth="1"/>
    <col min="1515" max="1515" width="25.5546875" style="1" customWidth="1"/>
    <col min="1516" max="1518" width="11.44140625" style="1" customWidth="1"/>
    <col min="1519" max="1519" width="13" style="1" customWidth="1"/>
    <col min="1520" max="1521" width="11.44140625" style="1" customWidth="1"/>
    <col min="1522" max="1523" width="13.21875" style="1" customWidth="1"/>
    <col min="1524" max="1769" width="9.21875" style="1"/>
    <col min="1770" max="1770" width="0" style="1" hidden="1" customWidth="1"/>
    <col min="1771" max="1771" width="25.5546875" style="1" customWidth="1"/>
    <col min="1772" max="1774" width="11.44140625" style="1" customWidth="1"/>
    <col min="1775" max="1775" width="13" style="1" customWidth="1"/>
    <col min="1776" max="1777" width="11.44140625" style="1" customWidth="1"/>
    <col min="1778" max="1779" width="13.21875" style="1" customWidth="1"/>
    <col min="1780" max="2025" width="9.21875" style="1"/>
    <col min="2026" max="2026" width="0" style="1" hidden="1" customWidth="1"/>
    <col min="2027" max="2027" width="25.5546875" style="1" customWidth="1"/>
    <col min="2028" max="2030" width="11.44140625" style="1" customWidth="1"/>
    <col min="2031" max="2031" width="13" style="1" customWidth="1"/>
    <col min="2032" max="2033" width="11.44140625" style="1" customWidth="1"/>
    <col min="2034" max="2035" width="13.21875" style="1" customWidth="1"/>
    <col min="2036" max="2281" width="9.21875" style="1"/>
    <col min="2282" max="2282" width="0" style="1" hidden="1" customWidth="1"/>
    <col min="2283" max="2283" width="25.5546875" style="1" customWidth="1"/>
    <col min="2284" max="2286" width="11.44140625" style="1" customWidth="1"/>
    <col min="2287" max="2287" width="13" style="1" customWidth="1"/>
    <col min="2288" max="2289" width="11.44140625" style="1" customWidth="1"/>
    <col min="2290" max="2291" width="13.21875" style="1" customWidth="1"/>
    <col min="2292" max="2537" width="9.21875" style="1"/>
    <col min="2538" max="2538" width="0" style="1" hidden="1" customWidth="1"/>
    <col min="2539" max="2539" width="25.5546875" style="1" customWidth="1"/>
    <col min="2540" max="2542" width="11.44140625" style="1" customWidth="1"/>
    <col min="2543" max="2543" width="13" style="1" customWidth="1"/>
    <col min="2544" max="2545" width="11.44140625" style="1" customWidth="1"/>
    <col min="2546" max="2547" width="13.21875" style="1" customWidth="1"/>
    <col min="2548" max="2793" width="9.21875" style="1"/>
    <col min="2794" max="2794" width="0" style="1" hidden="1" customWidth="1"/>
    <col min="2795" max="2795" width="25.5546875" style="1" customWidth="1"/>
    <col min="2796" max="2798" width="11.44140625" style="1" customWidth="1"/>
    <col min="2799" max="2799" width="13" style="1" customWidth="1"/>
    <col min="2800" max="2801" width="11.44140625" style="1" customWidth="1"/>
    <col min="2802" max="2803" width="13.21875" style="1" customWidth="1"/>
    <col min="2804" max="3049" width="9.21875" style="1"/>
    <col min="3050" max="3050" width="0" style="1" hidden="1" customWidth="1"/>
    <col min="3051" max="3051" width="25.5546875" style="1" customWidth="1"/>
    <col min="3052" max="3054" width="11.44140625" style="1" customWidth="1"/>
    <col min="3055" max="3055" width="13" style="1" customWidth="1"/>
    <col min="3056" max="3057" width="11.44140625" style="1" customWidth="1"/>
    <col min="3058" max="3059" width="13.21875" style="1" customWidth="1"/>
    <col min="3060" max="3305" width="9.21875" style="1"/>
    <col min="3306" max="3306" width="0" style="1" hidden="1" customWidth="1"/>
    <col min="3307" max="3307" width="25.5546875" style="1" customWidth="1"/>
    <col min="3308" max="3310" width="11.44140625" style="1" customWidth="1"/>
    <col min="3311" max="3311" width="13" style="1" customWidth="1"/>
    <col min="3312" max="3313" width="11.44140625" style="1" customWidth="1"/>
    <col min="3314" max="3315" width="13.21875" style="1" customWidth="1"/>
    <col min="3316" max="3561" width="9.21875" style="1"/>
    <col min="3562" max="3562" width="0" style="1" hidden="1" customWidth="1"/>
    <col min="3563" max="3563" width="25.5546875" style="1" customWidth="1"/>
    <col min="3564" max="3566" width="11.44140625" style="1" customWidth="1"/>
    <col min="3567" max="3567" width="13" style="1" customWidth="1"/>
    <col min="3568" max="3569" width="11.44140625" style="1" customWidth="1"/>
    <col min="3570" max="3571" width="13.21875" style="1" customWidth="1"/>
    <col min="3572" max="3817" width="9.21875" style="1"/>
    <col min="3818" max="3818" width="0" style="1" hidden="1" customWidth="1"/>
    <col min="3819" max="3819" width="25.5546875" style="1" customWidth="1"/>
    <col min="3820" max="3822" width="11.44140625" style="1" customWidth="1"/>
    <col min="3823" max="3823" width="13" style="1" customWidth="1"/>
    <col min="3824" max="3825" width="11.44140625" style="1" customWidth="1"/>
    <col min="3826" max="3827" width="13.21875" style="1" customWidth="1"/>
    <col min="3828" max="4073" width="9.21875" style="1"/>
    <col min="4074" max="4074" width="0" style="1" hidden="1" customWidth="1"/>
    <col min="4075" max="4075" width="25.5546875" style="1" customWidth="1"/>
    <col min="4076" max="4078" width="11.44140625" style="1" customWidth="1"/>
    <col min="4079" max="4079" width="13" style="1" customWidth="1"/>
    <col min="4080" max="4081" width="11.44140625" style="1" customWidth="1"/>
    <col min="4082" max="4083" width="13.21875" style="1" customWidth="1"/>
    <col min="4084" max="4329" width="9.21875" style="1"/>
    <col min="4330" max="4330" width="0" style="1" hidden="1" customWidth="1"/>
    <col min="4331" max="4331" width="25.5546875" style="1" customWidth="1"/>
    <col min="4332" max="4334" width="11.44140625" style="1" customWidth="1"/>
    <col min="4335" max="4335" width="13" style="1" customWidth="1"/>
    <col min="4336" max="4337" width="11.44140625" style="1" customWidth="1"/>
    <col min="4338" max="4339" width="13.21875" style="1" customWidth="1"/>
    <col min="4340" max="4585" width="9.21875" style="1"/>
    <col min="4586" max="4586" width="0" style="1" hidden="1" customWidth="1"/>
    <col min="4587" max="4587" width="25.5546875" style="1" customWidth="1"/>
    <col min="4588" max="4590" width="11.44140625" style="1" customWidth="1"/>
    <col min="4591" max="4591" width="13" style="1" customWidth="1"/>
    <col min="4592" max="4593" width="11.44140625" style="1" customWidth="1"/>
    <col min="4594" max="4595" width="13.21875" style="1" customWidth="1"/>
    <col min="4596" max="4841" width="9.21875" style="1"/>
    <col min="4842" max="4842" width="0" style="1" hidden="1" customWidth="1"/>
    <col min="4843" max="4843" width="25.5546875" style="1" customWidth="1"/>
    <col min="4844" max="4846" width="11.44140625" style="1" customWidth="1"/>
    <col min="4847" max="4847" width="13" style="1" customWidth="1"/>
    <col min="4848" max="4849" width="11.44140625" style="1" customWidth="1"/>
    <col min="4850" max="4851" width="13.21875" style="1" customWidth="1"/>
    <col min="4852" max="5097" width="9.21875" style="1"/>
    <col min="5098" max="5098" width="0" style="1" hidden="1" customWidth="1"/>
    <col min="5099" max="5099" width="25.5546875" style="1" customWidth="1"/>
    <col min="5100" max="5102" width="11.44140625" style="1" customWidth="1"/>
    <col min="5103" max="5103" width="13" style="1" customWidth="1"/>
    <col min="5104" max="5105" width="11.44140625" style="1" customWidth="1"/>
    <col min="5106" max="5107" width="13.21875" style="1" customWidth="1"/>
    <col min="5108" max="5353" width="9.21875" style="1"/>
    <col min="5354" max="5354" width="0" style="1" hidden="1" customWidth="1"/>
    <col min="5355" max="5355" width="25.5546875" style="1" customWidth="1"/>
    <col min="5356" max="5358" width="11.44140625" style="1" customWidth="1"/>
    <col min="5359" max="5359" width="13" style="1" customWidth="1"/>
    <col min="5360" max="5361" width="11.44140625" style="1" customWidth="1"/>
    <col min="5362" max="5363" width="13.21875" style="1" customWidth="1"/>
    <col min="5364" max="5609" width="9.21875" style="1"/>
    <col min="5610" max="5610" width="0" style="1" hidden="1" customWidth="1"/>
    <col min="5611" max="5611" width="25.5546875" style="1" customWidth="1"/>
    <col min="5612" max="5614" width="11.44140625" style="1" customWidth="1"/>
    <col min="5615" max="5615" width="13" style="1" customWidth="1"/>
    <col min="5616" max="5617" width="11.44140625" style="1" customWidth="1"/>
    <col min="5618" max="5619" width="13.21875" style="1" customWidth="1"/>
    <col min="5620" max="5865" width="9.21875" style="1"/>
    <col min="5866" max="5866" width="0" style="1" hidden="1" customWidth="1"/>
    <col min="5867" max="5867" width="25.5546875" style="1" customWidth="1"/>
    <col min="5868" max="5870" width="11.44140625" style="1" customWidth="1"/>
    <col min="5871" max="5871" width="13" style="1" customWidth="1"/>
    <col min="5872" max="5873" width="11.44140625" style="1" customWidth="1"/>
    <col min="5874" max="5875" width="13.21875" style="1" customWidth="1"/>
    <col min="5876" max="6121" width="9.21875" style="1"/>
    <col min="6122" max="6122" width="0" style="1" hidden="1" customWidth="1"/>
    <col min="6123" max="6123" width="25.5546875" style="1" customWidth="1"/>
    <col min="6124" max="6126" width="11.44140625" style="1" customWidth="1"/>
    <col min="6127" max="6127" width="13" style="1" customWidth="1"/>
    <col min="6128" max="6129" width="11.44140625" style="1" customWidth="1"/>
    <col min="6130" max="6131" width="13.21875" style="1" customWidth="1"/>
    <col min="6132" max="6377" width="9.21875" style="1"/>
    <col min="6378" max="6378" width="0" style="1" hidden="1" customWidth="1"/>
    <col min="6379" max="6379" width="25.5546875" style="1" customWidth="1"/>
    <col min="6380" max="6382" width="11.44140625" style="1" customWidth="1"/>
    <col min="6383" max="6383" width="13" style="1" customWidth="1"/>
    <col min="6384" max="6385" width="11.44140625" style="1" customWidth="1"/>
    <col min="6386" max="6387" width="13.21875" style="1" customWidth="1"/>
    <col min="6388" max="6633" width="9.21875" style="1"/>
    <col min="6634" max="6634" width="0" style="1" hidden="1" customWidth="1"/>
    <col min="6635" max="6635" width="25.5546875" style="1" customWidth="1"/>
    <col min="6636" max="6638" width="11.44140625" style="1" customWidth="1"/>
    <col min="6639" max="6639" width="13" style="1" customWidth="1"/>
    <col min="6640" max="6641" width="11.44140625" style="1" customWidth="1"/>
    <col min="6642" max="6643" width="13.21875" style="1" customWidth="1"/>
    <col min="6644" max="6889" width="9.21875" style="1"/>
    <col min="6890" max="6890" width="0" style="1" hidden="1" customWidth="1"/>
    <col min="6891" max="6891" width="25.5546875" style="1" customWidth="1"/>
    <col min="6892" max="6894" width="11.44140625" style="1" customWidth="1"/>
    <col min="6895" max="6895" width="13" style="1" customWidth="1"/>
    <col min="6896" max="6897" width="11.44140625" style="1" customWidth="1"/>
    <col min="6898" max="6899" width="13.21875" style="1" customWidth="1"/>
    <col min="6900" max="7145" width="9.21875" style="1"/>
    <col min="7146" max="7146" width="0" style="1" hidden="1" customWidth="1"/>
    <col min="7147" max="7147" width="25.5546875" style="1" customWidth="1"/>
    <col min="7148" max="7150" width="11.44140625" style="1" customWidth="1"/>
    <col min="7151" max="7151" width="13" style="1" customWidth="1"/>
    <col min="7152" max="7153" width="11.44140625" style="1" customWidth="1"/>
    <col min="7154" max="7155" width="13.21875" style="1" customWidth="1"/>
    <col min="7156" max="7401" width="9.21875" style="1"/>
    <col min="7402" max="7402" width="0" style="1" hidden="1" customWidth="1"/>
    <col min="7403" max="7403" width="25.5546875" style="1" customWidth="1"/>
    <col min="7404" max="7406" width="11.44140625" style="1" customWidth="1"/>
    <col min="7407" max="7407" width="13" style="1" customWidth="1"/>
    <col min="7408" max="7409" width="11.44140625" style="1" customWidth="1"/>
    <col min="7410" max="7411" width="13.21875" style="1" customWidth="1"/>
    <col min="7412" max="7657" width="9.21875" style="1"/>
    <col min="7658" max="7658" width="0" style="1" hidden="1" customWidth="1"/>
    <col min="7659" max="7659" width="25.5546875" style="1" customWidth="1"/>
    <col min="7660" max="7662" width="11.44140625" style="1" customWidth="1"/>
    <col min="7663" max="7663" width="13" style="1" customWidth="1"/>
    <col min="7664" max="7665" width="11.44140625" style="1" customWidth="1"/>
    <col min="7666" max="7667" width="13.21875" style="1" customWidth="1"/>
    <col min="7668" max="7913" width="9.21875" style="1"/>
    <col min="7914" max="7914" width="0" style="1" hidden="1" customWidth="1"/>
    <col min="7915" max="7915" width="25.5546875" style="1" customWidth="1"/>
    <col min="7916" max="7918" width="11.44140625" style="1" customWidth="1"/>
    <col min="7919" max="7919" width="13" style="1" customWidth="1"/>
    <col min="7920" max="7921" width="11.44140625" style="1" customWidth="1"/>
    <col min="7922" max="7923" width="13.21875" style="1" customWidth="1"/>
    <col min="7924" max="8169" width="9.21875" style="1"/>
    <col min="8170" max="8170" width="0" style="1" hidden="1" customWidth="1"/>
    <col min="8171" max="8171" width="25.5546875" style="1" customWidth="1"/>
    <col min="8172" max="8174" width="11.44140625" style="1" customWidth="1"/>
    <col min="8175" max="8175" width="13" style="1" customWidth="1"/>
    <col min="8176" max="8177" width="11.44140625" style="1" customWidth="1"/>
    <col min="8178" max="8179" width="13.21875" style="1" customWidth="1"/>
    <col min="8180" max="8425" width="9.21875" style="1"/>
    <col min="8426" max="8426" width="0" style="1" hidden="1" customWidth="1"/>
    <col min="8427" max="8427" width="25.5546875" style="1" customWidth="1"/>
    <col min="8428" max="8430" width="11.44140625" style="1" customWidth="1"/>
    <col min="8431" max="8431" width="13" style="1" customWidth="1"/>
    <col min="8432" max="8433" width="11.44140625" style="1" customWidth="1"/>
    <col min="8434" max="8435" width="13.21875" style="1" customWidth="1"/>
    <col min="8436" max="8681" width="9.21875" style="1"/>
    <col min="8682" max="8682" width="0" style="1" hidden="1" customWidth="1"/>
    <col min="8683" max="8683" width="25.5546875" style="1" customWidth="1"/>
    <col min="8684" max="8686" width="11.44140625" style="1" customWidth="1"/>
    <col min="8687" max="8687" width="13" style="1" customWidth="1"/>
    <col min="8688" max="8689" width="11.44140625" style="1" customWidth="1"/>
    <col min="8690" max="8691" width="13.21875" style="1" customWidth="1"/>
    <col min="8692" max="8937" width="9.21875" style="1"/>
    <col min="8938" max="8938" width="0" style="1" hidden="1" customWidth="1"/>
    <col min="8939" max="8939" width="25.5546875" style="1" customWidth="1"/>
    <col min="8940" max="8942" width="11.44140625" style="1" customWidth="1"/>
    <col min="8943" max="8943" width="13" style="1" customWidth="1"/>
    <col min="8944" max="8945" width="11.44140625" style="1" customWidth="1"/>
    <col min="8946" max="8947" width="13.21875" style="1" customWidth="1"/>
    <col min="8948" max="9193" width="9.21875" style="1"/>
    <col min="9194" max="9194" width="0" style="1" hidden="1" customWidth="1"/>
    <col min="9195" max="9195" width="25.5546875" style="1" customWidth="1"/>
    <col min="9196" max="9198" width="11.44140625" style="1" customWidth="1"/>
    <col min="9199" max="9199" width="13" style="1" customWidth="1"/>
    <col min="9200" max="9201" width="11.44140625" style="1" customWidth="1"/>
    <col min="9202" max="9203" width="13.21875" style="1" customWidth="1"/>
    <col min="9204" max="9449" width="9.21875" style="1"/>
    <col min="9450" max="9450" width="0" style="1" hidden="1" customWidth="1"/>
    <col min="9451" max="9451" width="25.5546875" style="1" customWidth="1"/>
    <col min="9452" max="9454" width="11.44140625" style="1" customWidth="1"/>
    <col min="9455" max="9455" width="13" style="1" customWidth="1"/>
    <col min="9456" max="9457" width="11.44140625" style="1" customWidth="1"/>
    <col min="9458" max="9459" width="13.21875" style="1" customWidth="1"/>
    <col min="9460" max="9705" width="9.21875" style="1"/>
    <col min="9706" max="9706" width="0" style="1" hidden="1" customWidth="1"/>
    <col min="9707" max="9707" width="25.5546875" style="1" customWidth="1"/>
    <col min="9708" max="9710" width="11.44140625" style="1" customWidth="1"/>
    <col min="9711" max="9711" width="13" style="1" customWidth="1"/>
    <col min="9712" max="9713" width="11.44140625" style="1" customWidth="1"/>
    <col min="9714" max="9715" width="13.21875" style="1" customWidth="1"/>
    <col min="9716" max="9961" width="9.21875" style="1"/>
    <col min="9962" max="9962" width="0" style="1" hidden="1" customWidth="1"/>
    <col min="9963" max="9963" width="25.5546875" style="1" customWidth="1"/>
    <col min="9964" max="9966" width="11.44140625" style="1" customWidth="1"/>
    <col min="9967" max="9967" width="13" style="1" customWidth="1"/>
    <col min="9968" max="9969" width="11.44140625" style="1" customWidth="1"/>
    <col min="9970" max="9971" width="13.21875" style="1" customWidth="1"/>
    <col min="9972" max="10217" width="9.21875" style="1"/>
    <col min="10218" max="10218" width="0" style="1" hidden="1" customWidth="1"/>
    <col min="10219" max="10219" width="25.5546875" style="1" customWidth="1"/>
    <col min="10220" max="10222" width="11.44140625" style="1" customWidth="1"/>
    <col min="10223" max="10223" width="13" style="1" customWidth="1"/>
    <col min="10224" max="10225" width="11.44140625" style="1" customWidth="1"/>
    <col min="10226" max="10227" width="13.21875" style="1" customWidth="1"/>
    <col min="10228" max="10473" width="9.21875" style="1"/>
    <col min="10474" max="10474" width="0" style="1" hidden="1" customWidth="1"/>
    <col min="10475" max="10475" width="25.5546875" style="1" customWidth="1"/>
    <col min="10476" max="10478" width="11.44140625" style="1" customWidth="1"/>
    <col min="10479" max="10479" width="13" style="1" customWidth="1"/>
    <col min="10480" max="10481" width="11.44140625" style="1" customWidth="1"/>
    <col min="10482" max="10483" width="13.21875" style="1" customWidth="1"/>
    <col min="10484" max="10729" width="9.21875" style="1"/>
    <col min="10730" max="10730" width="0" style="1" hidden="1" customWidth="1"/>
    <col min="10731" max="10731" width="25.5546875" style="1" customWidth="1"/>
    <col min="10732" max="10734" width="11.44140625" style="1" customWidth="1"/>
    <col min="10735" max="10735" width="13" style="1" customWidth="1"/>
    <col min="10736" max="10737" width="11.44140625" style="1" customWidth="1"/>
    <col min="10738" max="10739" width="13.21875" style="1" customWidth="1"/>
    <col min="10740" max="10985" width="9.21875" style="1"/>
    <col min="10986" max="10986" width="0" style="1" hidden="1" customWidth="1"/>
    <col min="10987" max="10987" width="25.5546875" style="1" customWidth="1"/>
    <col min="10988" max="10990" width="11.44140625" style="1" customWidth="1"/>
    <col min="10991" max="10991" width="13" style="1" customWidth="1"/>
    <col min="10992" max="10993" width="11.44140625" style="1" customWidth="1"/>
    <col min="10994" max="10995" width="13.21875" style="1" customWidth="1"/>
    <col min="10996" max="11241" width="9.21875" style="1"/>
    <col min="11242" max="11242" width="0" style="1" hidden="1" customWidth="1"/>
    <col min="11243" max="11243" width="25.5546875" style="1" customWidth="1"/>
    <col min="11244" max="11246" width="11.44140625" style="1" customWidth="1"/>
    <col min="11247" max="11247" width="13" style="1" customWidth="1"/>
    <col min="11248" max="11249" width="11.44140625" style="1" customWidth="1"/>
    <col min="11250" max="11251" width="13.21875" style="1" customWidth="1"/>
    <col min="11252" max="11497" width="9.21875" style="1"/>
    <col min="11498" max="11498" width="0" style="1" hidden="1" customWidth="1"/>
    <col min="11499" max="11499" width="25.5546875" style="1" customWidth="1"/>
    <col min="11500" max="11502" width="11.44140625" style="1" customWidth="1"/>
    <col min="11503" max="11503" width="13" style="1" customWidth="1"/>
    <col min="11504" max="11505" width="11.44140625" style="1" customWidth="1"/>
    <col min="11506" max="11507" width="13.21875" style="1" customWidth="1"/>
    <col min="11508" max="11753" width="9.21875" style="1"/>
    <col min="11754" max="11754" width="0" style="1" hidden="1" customWidth="1"/>
    <col min="11755" max="11755" width="25.5546875" style="1" customWidth="1"/>
    <col min="11756" max="11758" width="11.44140625" style="1" customWidth="1"/>
    <col min="11759" max="11759" width="13" style="1" customWidth="1"/>
    <col min="11760" max="11761" width="11.44140625" style="1" customWidth="1"/>
    <col min="11762" max="11763" width="13.21875" style="1" customWidth="1"/>
    <col min="11764" max="12009" width="9.21875" style="1"/>
    <col min="12010" max="12010" width="0" style="1" hidden="1" customWidth="1"/>
    <col min="12011" max="12011" width="25.5546875" style="1" customWidth="1"/>
    <col min="12012" max="12014" width="11.44140625" style="1" customWidth="1"/>
    <col min="12015" max="12015" width="13" style="1" customWidth="1"/>
    <col min="12016" max="12017" width="11.44140625" style="1" customWidth="1"/>
    <col min="12018" max="12019" width="13.21875" style="1" customWidth="1"/>
    <col min="12020" max="12265" width="9.21875" style="1"/>
    <col min="12266" max="12266" width="0" style="1" hidden="1" customWidth="1"/>
    <col min="12267" max="12267" width="25.5546875" style="1" customWidth="1"/>
    <col min="12268" max="12270" width="11.44140625" style="1" customWidth="1"/>
    <col min="12271" max="12271" width="13" style="1" customWidth="1"/>
    <col min="12272" max="12273" width="11.44140625" style="1" customWidth="1"/>
    <col min="12274" max="12275" width="13.21875" style="1" customWidth="1"/>
    <col min="12276" max="12521" width="9.21875" style="1"/>
    <col min="12522" max="12522" width="0" style="1" hidden="1" customWidth="1"/>
    <col min="12523" max="12523" width="25.5546875" style="1" customWidth="1"/>
    <col min="12524" max="12526" width="11.44140625" style="1" customWidth="1"/>
    <col min="12527" max="12527" width="13" style="1" customWidth="1"/>
    <col min="12528" max="12529" width="11.44140625" style="1" customWidth="1"/>
    <col min="12530" max="12531" width="13.21875" style="1" customWidth="1"/>
    <col min="12532" max="12777" width="9.21875" style="1"/>
    <col min="12778" max="12778" width="0" style="1" hidden="1" customWidth="1"/>
    <col min="12779" max="12779" width="25.5546875" style="1" customWidth="1"/>
    <col min="12780" max="12782" width="11.44140625" style="1" customWidth="1"/>
    <col min="12783" max="12783" width="13" style="1" customWidth="1"/>
    <col min="12784" max="12785" width="11.44140625" style="1" customWidth="1"/>
    <col min="12786" max="12787" width="13.21875" style="1" customWidth="1"/>
    <col min="12788" max="13033" width="9.21875" style="1"/>
    <col min="13034" max="13034" width="0" style="1" hidden="1" customWidth="1"/>
    <col min="13035" max="13035" width="25.5546875" style="1" customWidth="1"/>
    <col min="13036" max="13038" width="11.44140625" style="1" customWidth="1"/>
    <col min="13039" max="13039" width="13" style="1" customWidth="1"/>
    <col min="13040" max="13041" width="11.44140625" style="1" customWidth="1"/>
    <col min="13042" max="13043" width="13.21875" style="1" customWidth="1"/>
    <col min="13044" max="13289" width="9.21875" style="1"/>
    <col min="13290" max="13290" width="0" style="1" hidden="1" customWidth="1"/>
    <col min="13291" max="13291" width="25.5546875" style="1" customWidth="1"/>
    <col min="13292" max="13294" width="11.44140625" style="1" customWidth="1"/>
    <col min="13295" max="13295" width="13" style="1" customWidth="1"/>
    <col min="13296" max="13297" width="11.44140625" style="1" customWidth="1"/>
    <col min="13298" max="13299" width="13.21875" style="1" customWidth="1"/>
    <col min="13300" max="13545" width="9.21875" style="1"/>
    <col min="13546" max="13546" width="0" style="1" hidden="1" customWidth="1"/>
    <col min="13547" max="13547" width="25.5546875" style="1" customWidth="1"/>
    <col min="13548" max="13550" width="11.44140625" style="1" customWidth="1"/>
    <col min="13551" max="13551" width="13" style="1" customWidth="1"/>
    <col min="13552" max="13553" width="11.44140625" style="1" customWidth="1"/>
    <col min="13554" max="13555" width="13.21875" style="1" customWidth="1"/>
    <col min="13556" max="13801" width="9.21875" style="1"/>
    <col min="13802" max="13802" width="0" style="1" hidden="1" customWidth="1"/>
    <col min="13803" max="13803" width="25.5546875" style="1" customWidth="1"/>
    <col min="13804" max="13806" width="11.44140625" style="1" customWidth="1"/>
    <col min="13807" max="13807" width="13" style="1" customWidth="1"/>
    <col min="13808" max="13809" width="11.44140625" style="1" customWidth="1"/>
    <col min="13810" max="13811" width="13.21875" style="1" customWidth="1"/>
    <col min="13812" max="14057" width="9.21875" style="1"/>
    <col min="14058" max="14058" width="0" style="1" hidden="1" customWidth="1"/>
    <col min="14059" max="14059" width="25.5546875" style="1" customWidth="1"/>
    <col min="14060" max="14062" width="11.44140625" style="1" customWidth="1"/>
    <col min="14063" max="14063" width="13" style="1" customWidth="1"/>
    <col min="14064" max="14065" width="11.44140625" style="1" customWidth="1"/>
    <col min="14066" max="14067" width="13.21875" style="1" customWidth="1"/>
    <col min="14068" max="14313" width="9.21875" style="1"/>
    <col min="14314" max="14314" width="0" style="1" hidden="1" customWidth="1"/>
    <col min="14315" max="14315" width="25.5546875" style="1" customWidth="1"/>
    <col min="14316" max="14318" width="11.44140625" style="1" customWidth="1"/>
    <col min="14319" max="14319" width="13" style="1" customWidth="1"/>
    <col min="14320" max="14321" width="11.44140625" style="1" customWidth="1"/>
    <col min="14322" max="14323" width="13.21875" style="1" customWidth="1"/>
    <col min="14324" max="14569" width="9.21875" style="1"/>
    <col min="14570" max="14570" width="0" style="1" hidden="1" customWidth="1"/>
    <col min="14571" max="14571" width="25.5546875" style="1" customWidth="1"/>
    <col min="14572" max="14574" width="11.44140625" style="1" customWidth="1"/>
    <col min="14575" max="14575" width="13" style="1" customWidth="1"/>
    <col min="14576" max="14577" width="11.44140625" style="1" customWidth="1"/>
    <col min="14578" max="14579" width="13.21875" style="1" customWidth="1"/>
    <col min="14580" max="14825" width="9.21875" style="1"/>
    <col min="14826" max="14826" width="0" style="1" hidden="1" customWidth="1"/>
    <col min="14827" max="14827" width="25.5546875" style="1" customWidth="1"/>
    <col min="14828" max="14830" width="11.44140625" style="1" customWidth="1"/>
    <col min="14831" max="14831" width="13" style="1" customWidth="1"/>
    <col min="14832" max="14833" width="11.44140625" style="1" customWidth="1"/>
    <col min="14834" max="14835" width="13.21875" style="1" customWidth="1"/>
    <col min="14836" max="15081" width="9.21875" style="1"/>
    <col min="15082" max="15082" width="0" style="1" hidden="1" customWidth="1"/>
    <col min="15083" max="15083" width="25.5546875" style="1" customWidth="1"/>
    <col min="15084" max="15086" width="11.44140625" style="1" customWidth="1"/>
    <col min="15087" max="15087" width="13" style="1" customWidth="1"/>
    <col min="15088" max="15089" width="11.44140625" style="1" customWidth="1"/>
    <col min="15090" max="15091" width="13.21875" style="1" customWidth="1"/>
    <col min="15092" max="15337" width="9.21875" style="1"/>
    <col min="15338" max="15338" width="0" style="1" hidden="1" customWidth="1"/>
    <col min="15339" max="15339" width="25.5546875" style="1" customWidth="1"/>
    <col min="15340" max="15342" width="11.44140625" style="1" customWidth="1"/>
    <col min="15343" max="15343" width="13" style="1" customWidth="1"/>
    <col min="15344" max="15345" width="11.44140625" style="1" customWidth="1"/>
    <col min="15346" max="15347" width="13.21875" style="1" customWidth="1"/>
    <col min="15348" max="15593" width="9.21875" style="1"/>
    <col min="15594" max="15594" width="0" style="1" hidden="1" customWidth="1"/>
    <col min="15595" max="15595" width="25.5546875" style="1" customWidth="1"/>
    <col min="15596" max="15598" width="11.44140625" style="1" customWidth="1"/>
    <col min="15599" max="15599" width="13" style="1" customWidth="1"/>
    <col min="15600" max="15601" width="11.44140625" style="1" customWidth="1"/>
    <col min="15602" max="15603" width="13.21875" style="1" customWidth="1"/>
    <col min="15604" max="15849" width="9.21875" style="1"/>
    <col min="15850" max="15850" width="0" style="1" hidden="1" customWidth="1"/>
    <col min="15851" max="15851" width="25.5546875" style="1" customWidth="1"/>
    <col min="15852" max="15854" width="11.44140625" style="1" customWidth="1"/>
    <col min="15855" max="15855" width="13" style="1" customWidth="1"/>
    <col min="15856" max="15857" width="11.44140625" style="1" customWidth="1"/>
    <col min="15858" max="15859" width="13.21875" style="1" customWidth="1"/>
    <col min="15860" max="16105" width="9.21875" style="1"/>
    <col min="16106" max="16106" width="0" style="1" hidden="1" customWidth="1"/>
    <col min="16107" max="16107" width="25.5546875" style="1" customWidth="1"/>
    <col min="16108" max="16110" width="11.44140625" style="1" customWidth="1"/>
    <col min="16111" max="16111" width="13" style="1" customWidth="1"/>
    <col min="16112" max="16113" width="11.44140625" style="1" customWidth="1"/>
    <col min="16114" max="16115" width="13.21875" style="1" customWidth="1"/>
    <col min="16116" max="16384" width="9.21875" style="1"/>
  </cols>
  <sheetData>
    <row r="1" spans="1:20" ht="13.8" thickBot="1" x14ac:dyDescent="0.3">
      <c r="A1" s="24" t="s">
        <v>69</v>
      </c>
      <c r="B1" s="25"/>
      <c r="C1" s="26"/>
      <c r="D1" s="27"/>
      <c r="L1" s="25"/>
      <c r="M1" s="26"/>
      <c r="N1" s="27"/>
    </row>
    <row r="2" spans="1:20" ht="13.2" x14ac:dyDescent="0.25">
      <c r="A2" s="31"/>
      <c r="B2" s="32"/>
      <c r="C2" s="32"/>
      <c r="D2" s="27"/>
      <c r="L2" s="32"/>
      <c r="M2" s="32"/>
      <c r="N2" s="27"/>
    </row>
    <row r="3" spans="1:20" s="2" customFormat="1" ht="13.8" thickBot="1" x14ac:dyDescent="0.35">
      <c r="A3" s="164"/>
      <c r="B3" s="166" t="s">
        <v>54</v>
      </c>
      <c r="C3" s="167"/>
      <c r="D3" s="167"/>
      <c r="G3" s="166" t="s">
        <v>56</v>
      </c>
      <c r="H3" s="167"/>
      <c r="I3" s="167"/>
      <c r="L3" s="166" t="s">
        <v>55</v>
      </c>
      <c r="M3" s="167"/>
      <c r="N3" s="167"/>
      <c r="Q3" s="166" t="s">
        <v>62</v>
      </c>
      <c r="R3" s="167"/>
      <c r="S3" s="167"/>
    </row>
    <row r="4" spans="1:20" s="2" customFormat="1" ht="13.8" thickBot="1" x14ac:dyDescent="0.35">
      <c r="A4" s="165"/>
      <c r="B4" s="28" t="s">
        <v>66</v>
      </c>
      <c r="C4" s="29" t="s">
        <v>67</v>
      </c>
      <c r="D4" s="35" t="s">
        <v>53</v>
      </c>
      <c r="E4" s="2" t="s">
        <v>68</v>
      </c>
      <c r="G4" s="28" t="s">
        <v>66</v>
      </c>
      <c r="H4" s="29" t="s">
        <v>67</v>
      </c>
      <c r="I4" s="35" t="s">
        <v>53</v>
      </c>
      <c r="J4" s="2" t="s">
        <v>77</v>
      </c>
      <c r="L4" s="28" t="s">
        <v>66</v>
      </c>
      <c r="M4" s="29" t="s">
        <v>67</v>
      </c>
      <c r="N4" s="35" t="s">
        <v>53</v>
      </c>
      <c r="O4" s="2" t="s">
        <v>68</v>
      </c>
      <c r="Q4" s="28" t="s">
        <v>66</v>
      </c>
      <c r="R4" s="29" t="s">
        <v>67</v>
      </c>
      <c r="S4" s="35" t="s">
        <v>53</v>
      </c>
      <c r="T4" s="2" t="s">
        <v>68</v>
      </c>
    </row>
    <row r="5" spans="1:20" s="2" customFormat="1" ht="13.2" hidden="1" x14ac:dyDescent="0.3">
      <c r="B5" s="124"/>
      <c r="C5" s="124"/>
      <c r="D5" s="124"/>
      <c r="G5" s="124"/>
      <c r="H5" s="124"/>
      <c r="I5" s="124"/>
      <c r="L5" s="124"/>
      <c r="M5" s="124"/>
      <c r="N5" s="124"/>
      <c r="Q5" s="124"/>
      <c r="R5" s="124"/>
      <c r="S5" s="124"/>
    </row>
    <row r="6" spans="1:20" s="2" customFormat="1" ht="13.2" hidden="1" x14ac:dyDescent="0.3">
      <c r="B6" s="124"/>
      <c r="C6" s="124"/>
      <c r="D6" s="124"/>
      <c r="G6" s="124"/>
      <c r="H6" s="124"/>
      <c r="I6" s="124"/>
      <c r="L6" s="124"/>
      <c r="M6" s="124"/>
      <c r="N6" s="124"/>
      <c r="Q6" s="124"/>
      <c r="R6" s="124"/>
      <c r="S6" s="124"/>
    </row>
    <row r="7" spans="1:20" s="2" customFormat="1" ht="24" hidden="1" customHeight="1" x14ac:dyDescent="0.3">
      <c r="B7" s="3" t="s">
        <v>49</v>
      </c>
      <c r="C7" s="3" t="s">
        <v>50</v>
      </c>
      <c r="G7" s="3" t="s">
        <v>49</v>
      </c>
      <c r="H7" s="3" t="s">
        <v>50</v>
      </c>
      <c r="L7" s="3" t="s">
        <v>49</v>
      </c>
      <c r="M7" s="3" t="s">
        <v>50</v>
      </c>
      <c r="Q7" s="3" t="s">
        <v>49</v>
      </c>
      <c r="R7" s="3" t="s">
        <v>50</v>
      </c>
    </row>
    <row r="8" spans="1:20" s="2" customFormat="1" ht="24" hidden="1" customHeight="1" x14ac:dyDescent="0.3">
      <c r="B8" s="3" t="s">
        <v>47</v>
      </c>
      <c r="C8" s="4" t="s">
        <v>48</v>
      </c>
      <c r="G8" s="3" t="s">
        <v>47</v>
      </c>
      <c r="H8" s="4" t="s">
        <v>48</v>
      </c>
      <c r="L8" s="3" t="s">
        <v>47</v>
      </c>
      <c r="M8" s="4" t="s">
        <v>48</v>
      </c>
      <c r="Q8" s="3" t="s">
        <v>47</v>
      </c>
      <c r="R8" s="4" t="s">
        <v>48</v>
      </c>
    </row>
    <row r="9" spans="1:20" s="2" customFormat="1" ht="25.5" customHeight="1" x14ac:dyDescent="0.3">
      <c r="A9" s="5" t="s">
        <v>0</v>
      </c>
      <c r="B9" s="6">
        <f t="shared" ref="B9:C9" si="0">B10+B49</f>
        <v>394</v>
      </c>
      <c r="C9" s="6">
        <f t="shared" si="0"/>
        <v>71</v>
      </c>
      <c r="D9" s="6">
        <f t="shared" ref="D9:D56" si="1">SUM(B9:C9)</f>
        <v>465</v>
      </c>
      <c r="E9" s="45">
        <f>IF(D9=0,"-",ROUND((C9)/(SUM(D9)),3))</f>
        <v>0.153</v>
      </c>
      <c r="F9" s="7"/>
      <c r="G9" s="6">
        <f t="shared" ref="G9:H9" si="2">G10+G49</f>
        <v>7</v>
      </c>
      <c r="H9" s="6">
        <f t="shared" si="2"/>
        <v>5</v>
      </c>
      <c r="I9" s="6">
        <f t="shared" ref="I9:I56" si="3">SUM(G9:H9)</f>
        <v>12</v>
      </c>
      <c r="J9" s="45">
        <f>IF(I9=0,"-",ROUND((H9)/(SUM(I9)),3))</f>
        <v>0.41699999999999998</v>
      </c>
      <c r="K9" s="7"/>
      <c r="L9" s="6">
        <f t="shared" ref="L9:M9" si="4">L10+L49</f>
        <v>51</v>
      </c>
      <c r="M9" s="6">
        <f t="shared" si="4"/>
        <v>72</v>
      </c>
      <c r="N9" s="6">
        <f t="shared" ref="N9:N56" si="5">SUM(L9:M9)</f>
        <v>123</v>
      </c>
      <c r="O9" s="45">
        <f>IF(N9=0,"-",ROUND((M9)/(SUM(N9)),3))</f>
        <v>0.58499999999999996</v>
      </c>
      <c r="Q9" s="6">
        <f t="shared" ref="Q9:S37" si="6">B9+L9+G9</f>
        <v>452</v>
      </c>
      <c r="R9" s="6">
        <f t="shared" si="6"/>
        <v>148</v>
      </c>
      <c r="S9" s="6">
        <f t="shared" si="6"/>
        <v>600</v>
      </c>
      <c r="T9" s="45">
        <f>IF(S9=0,"-",ROUND((R9)/(SUM(Q9:R9)),3))</f>
        <v>0.247</v>
      </c>
    </row>
    <row r="10" spans="1:20" s="5" customFormat="1" ht="26.25" customHeight="1" x14ac:dyDescent="0.3">
      <c r="A10" s="5" t="s">
        <v>41</v>
      </c>
      <c r="B10" s="9">
        <f t="shared" ref="B10:C10" si="7">SUM(B11:B48)</f>
        <v>113</v>
      </c>
      <c r="C10" s="9">
        <f t="shared" si="7"/>
        <v>31</v>
      </c>
      <c r="D10" s="9">
        <f t="shared" si="1"/>
        <v>144</v>
      </c>
      <c r="E10" s="45">
        <f t="shared" ref="E10:E56" si="8">IF(D10=0,"-",ROUND((C10)/(SUM(D10)),3))</f>
        <v>0.215</v>
      </c>
      <c r="F10" s="8"/>
      <c r="G10" s="9">
        <f t="shared" ref="G10:H10" si="9">SUM(G11:G48)</f>
        <v>4</v>
      </c>
      <c r="H10" s="9">
        <f t="shared" si="9"/>
        <v>2</v>
      </c>
      <c r="I10" s="9">
        <f t="shared" si="3"/>
        <v>6</v>
      </c>
      <c r="J10" s="45">
        <f t="shared" ref="J10:J56" si="10">IF(I10=0,"-",ROUND((H10)/(SUM(I10)),3))</f>
        <v>0.33300000000000002</v>
      </c>
      <c r="K10" s="8"/>
      <c r="L10" s="9">
        <f t="shared" ref="L10:M10" si="11">SUM(L11:L48)</f>
        <v>28</v>
      </c>
      <c r="M10" s="9">
        <f t="shared" si="11"/>
        <v>50</v>
      </c>
      <c r="N10" s="9">
        <f t="shared" si="5"/>
        <v>78</v>
      </c>
      <c r="O10" s="45">
        <f t="shared" ref="O10:O56" si="12">IF(N10=0,"-",ROUND((M10)/(SUM(N10)),3))</f>
        <v>0.64100000000000001</v>
      </c>
      <c r="Q10" s="9">
        <f t="shared" si="6"/>
        <v>145</v>
      </c>
      <c r="R10" s="9">
        <f t="shared" si="6"/>
        <v>83</v>
      </c>
      <c r="S10" s="9">
        <f t="shared" si="6"/>
        <v>228</v>
      </c>
      <c r="T10" s="45">
        <f t="shared" ref="T10:T56" si="13">IF(S10=0,"-",ROUND((R10)/(SUM(Q10:R10)),3))</f>
        <v>0.36399999999999999</v>
      </c>
    </row>
    <row r="11" spans="1:20" s="2" customFormat="1" ht="14.4" x14ac:dyDescent="0.3">
      <c r="A11" s="2" t="s">
        <v>1</v>
      </c>
      <c r="B11" s="10">
        <v>16</v>
      </c>
      <c r="C11" s="10">
        <v>0</v>
      </c>
      <c r="D11" s="8">
        <f t="shared" si="1"/>
        <v>16</v>
      </c>
      <c r="E11" s="45">
        <f t="shared" si="8"/>
        <v>0</v>
      </c>
      <c r="F11" s="8"/>
      <c r="G11" s="10">
        <v>4</v>
      </c>
      <c r="H11" s="10">
        <v>2</v>
      </c>
      <c r="I11" s="8">
        <f t="shared" si="3"/>
        <v>6</v>
      </c>
      <c r="J11" s="45">
        <f t="shared" si="10"/>
        <v>0.33300000000000002</v>
      </c>
      <c r="K11" s="8"/>
      <c r="L11" s="10">
        <v>4</v>
      </c>
      <c r="M11" s="10">
        <v>12</v>
      </c>
      <c r="N11" s="8">
        <f t="shared" si="5"/>
        <v>16</v>
      </c>
      <c r="O11" s="45">
        <f t="shared" si="12"/>
        <v>0.75</v>
      </c>
      <c r="Q11" s="10">
        <f t="shared" si="6"/>
        <v>24</v>
      </c>
      <c r="R11" s="10">
        <f t="shared" si="6"/>
        <v>14</v>
      </c>
      <c r="S11" s="8">
        <f t="shared" si="6"/>
        <v>38</v>
      </c>
      <c r="T11" s="45">
        <f t="shared" si="13"/>
        <v>0.36799999999999999</v>
      </c>
    </row>
    <row r="12" spans="1:20" s="2" customFormat="1" ht="14.4" x14ac:dyDescent="0.3">
      <c r="A12" s="2" t="s">
        <v>2</v>
      </c>
      <c r="B12" s="10">
        <v>0</v>
      </c>
      <c r="C12" s="10">
        <v>0</v>
      </c>
      <c r="D12" s="8">
        <f t="shared" si="1"/>
        <v>0</v>
      </c>
      <c r="E12" s="45" t="str">
        <f t="shared" si="8"/>
        <v>-</v>
      </c>
      <c r="F12" s="8"/>
      <c r="G12" s="10">
        <v>0</v>
      </c>
      <c r="H12" s="10">
        <v>0</v>
      </c>
      <c r="I12" s="8">
        <f t="shared" si="3"/>
        <v>0</v>
      </c>
      <c r="J12" s="45" t="str">
        <f t="shared" si="10"/>
        <v>-</v>
      </c>
      <c r="K12" s="8"/>
      <c r="L12" s="10">
        <v>1</v>
      </c>
      <c r="M12" s="10">
        <v>0</v>
      </c>
      <c r="N12" s="8">
        <f t="shared" si="5"/>
        <v>1</v>
      </c>
      <c r="O12" s="45">
        <f t="shared" si="12"/>
        <v>0</v>
      </c>
      <c r="Q12" s="10">
        <f t="shared" si="6"/>
        <v>1</v>
      </c>
      <c r="R12" s="10">
        <f t="shared" si="6"/>
        <v>0</v>
      </c>
      <c r="S12" s="8">
        <f t="shared" si="6"/>
        <v>1</v>
      </c>
      <c r="T12" s="45">
        <f t="shared" si="13"/>
        <v>0</v>
      </c>
    </row>
    <row r="13" spans="1:20" s="2" customFormat="1" ht="13.5" customHeight="1" x14ac:dyDescent="0.3">
      <c r="A13" s="2" t="s">
        <v>3</v>
      </c>
      <c r="B13" s="10">
        <v>0</v>
      </c>
      <c r="C13" s="10">
        <v>0</v>
      </c>
      <c r="D13" s="8">
        <f t="shared" si="1"/>
        <v>0</v>
      </c>
      <c r="E13" s="45" t="str">
        <f t="shared" si="8"/>
        <v>-</v>
      </c>
      <c r="F13" s="8"/>
      <c r="G13" s="10">
        <v>0</v>
      </c>
      <c r="H13" s="10">
        <v>0</v>
      </c>
      <c r="I13" s="8">
        <f t="shared" si="3"/>
        <v>0</v>
      </c>
      <c r="J13" s="45" t="str">
        <f t="shared" si="10"/>
        <v>-</v>
      </c>
      <c r="K13" s="8"/>
      <c r="L13" s="10">
        <v>0</v>
      </c>
      <c r="M13" s="10">
        <v>1</v>
      </c>
      <c r="N13" s="8">
        <f t="shared" si="5"/>
        <v>1</v>
      </c>
      <c r="O13" s="45">
        <f t="shared" si="12"/>
        <v>1</v>
      </c>
      <c r="Q13" s="10">
        <f t="shared" si="6"/>
        <v>0</v>
      </c>
      <c r="R13" s="10">
        <f t="shared" si="6"/>
        <v>1</v>
      </c>
      <c r="S13" s="8">
        <f t="shared" si="6"/>
        <v>1</v>
      </c>
      <c r="T13" s="45">
        <f t="shared" si="13"/>
        <v>1</v>
      </c>
    </row>
    <row r="14" spans="1:20" s="2" customFormat="1" ht="14.4" x14ac:dyDescent="0.3">
      <c r="A14" s="2" t="s">
        <v>4</v>
      </c>
      <c r="B14" s="10">
        <v>25</v>
      </c>
      <c r="C14" s="10">
        <v>3</v>
      </c>
      <c r="D14" s="8">
        <f t="shared" si="1"/>
        <v>28</v>
      </c>
      <c r="E14" s="45">
        <f t="shared" si="8"/>
        <v>0.107</v>
      </c>
      <c r="F14" s="8"/>
      <c r="G14" s="10">
        <v>0</v>
      </c>
      <c r="H14" s="10">
        <v>0</v>
      </c>
      <c r="I14" s="8">
        <f t="shared" si="3"/>
        <v>0</v>
      </c>
      <c r="J14" s="45" t="str">
        <f t="shared" si="10"/>
        <v>-</v>
      </c>
      <c r="K14" s="8"/>
      <c r="L14" s="10">
        <v>0</v>
      </c>
      <c r="M14" s="10">
        <v>0</v>
      </c>
      <c r="N14" s="8">
        <f t="shared" si="5"/>
        <v>0</v>
      </c>
      <c r="O14" s="45" t="str">
        <f t="shared" si="12"/>
        <v>-</v>
      </c>
      <c r="Q14" s="10">
        <f t="shared" si="6"/>
        <v>25</v>
      </c>
      <c r="R14" s="10">
        <f t="shared" si="6"/>
        <v>3</v>
      </c>
      <c r="S14" s="8">
        <f t="shared" si="6"/>
        <v>28</v>
      </c>
      <c r="T14" s="45">
        <f t="shared" si="13"/>
        <v>0.107</v>
      </c>
    </row>
    <row r="15" spans="1:20" s="2" customFormat="1" ht="14.4" x14ac:dyDescent="0.3">
      <c r="A15" s="2" t="s">
        <v>5</v>
      </c>
      <c r="B15" s="10">
        <v>0</v>
      </c>
      <c r="C15" s="10">
        <v>0</v>
      </c>
      <c r="D15" s="8">
        <f t="shared" si="1"/>
        <v>0</v>
      </c>
      <c r="E15" s="45" t="str">
        <f t="shared" si="8"/>
        <v>-</v>
      </c>
      <c r="F15" s="8"/>
      <c r="G15" s="10">
        <v>0</v>
      </c>
      <c r="H15" s="10">
        <v>0</v>
      </c>
      <c r="I15" s="8">
        <f t="shared" si="3"/>
        <v>0</v>
      </c>
      <c r="J15" s="45" t="str">
        <f t="shared" si="10"/>
        <v>-</v>
      </c>
      <c r="K15" s="8"/>
      <c r="L15" s="10">
        <v>0</v>
      </c>
      <c r="M15" s="10">
        <v>0</v>
      </c>
      <c r="N15" s="8">
        <f t="shared" si="5"/>
        <v>0</v>
      </c>
      <c r="O15" s="45" t="str">
        <f t="shared" si="12"/>
        <v>-</v>
      </c>
      <c r="Q15" s="10">
        <f t="shared" si="6"/>
        <v>0</v>
      </c>
      <c r="R15" s="10">
        <f t="shared" si="6"/>
        <v>0</v>
      </c>
      <c r="S15" s="8">
        <f t="shared" si="6"/>
        <v>0</v>
      </c>
      <c r="T15" s="45" t="str">
        <f t="shared" si="13"/>
        <v>-</v>
      </c>
    </row>
    <row r="16" spans="1:20" s="2" customFormat="1" ht="14.4" x14ac:dyDescent="0.3">
      <c r="A16" s="2" t="s">
        <v>6</v>
      </c>
      <c r="B16" s="10">
        <v>0</v>
      </c>
      <c r="C16" s="10">
        <v>0</v>
      </c>
      <c r="D16" s="8">
        <f t="shared" si="1"/>
        <v>0</v>
      </c>
      <c r="E16" s="45" t="str">
        <f t="shared" si="8"/>
        <v>-</v>
      </c>
      <c r="F16" s="8"/>
      <c r="G16" s="10">
        <v>0</v>
      </c>
      <c r="H16" s="10">
        <v>0</v>
      </c>
      <c r="I16" s="8">
        <f t="shared" si="3"/>
        <v>0</v>
      </c>
      <c r="J16" s="45" t="str">
        <f t="shared" si="10"/>
        <v>-</v>
      </c>
      <c r="K16" s="8"/>
      <c r="L16" s="10">
        <v>0</v>
      </c>
      <c r="M16" s="10">
        <v>0</v>
      </c>
      <c r="N16" s="8">
        <f t="shared" si="5"/>
        <v>0</v>
      </c>
      <c r="O16" s="45" t="str">
        <f t="shared" si="12"/>
        <v>-</v>
      </c>
      <c r="Q16" s="10">
        <f t="shared" si="6"/>
        <v>0</v>
      </c>
      <c r="R16" s="10">
        <f t="shared" si="6"/>
        <v>0</v>
      </c>
      <c r="S16" s="8">
        <f t="shared" si="6"/>
        <v>0</v>
      </c>
      <c r="T16" s="45" t="str">
        <f t="shared" si="13"/>
        <v>-</v>
      </c>
    </row>
    <row r="17" spans="1:22" s="2" customFormat="1" ht="14.4" x14ac:dyDescent="0.3">
      <c r="A17" s="2" t="s">
        <v>7</v>
      </c>
      <c r="B17" s="10">
        <v>0</v>
      </c>
      <c r="C17" s="10">
        <v>0</v>
      </c>
      <c r="D17" s="8">
        <f t="shared" si="1"/>
        <v>0</v>
      </c>
      <c r="E17" s="45" t="str">
        <f t="shared" si="8"/>
        <v>-</v>
      </c>
      <c r="F17" s="8"/>
      <c r="G17" s="10">
        <v>0</v>
      </c>
      <c r="H17" s="10">
        <v>0</v>
      </c>
      <c r="I17" s="8">
        <f t="shared" si="3"/>
        <v>0</v>
      </c>
      <c r="J17" s="45" t="str">
        <f t="shared" si="10"/>
        <v>-</v>
      </c>
      <c r="K17" s="8"/>
      <c r="L17" s="10">
        <v>0</v>
      </c>
      <c r="M17" s="10">
        <v>0</v>
      </c>
      <c r="N17" s="8">
        <f t="shared" si="5"/>
        <v>0</v>
      </c>
      <c r="O17" s="45" t="str">
        <f t="shared" si="12"/>
        <v>-</v>
      </c>
      <c r="Q17" s="10">
        <f t="shared" si="6"/>
        <v>0</v>
      </c>
      <c r="R17" s="10">
        <f t="shared" si="6"/>
        <v>0</v>
      </c>
      <c r="S17" s="8">
        <f t="shared" si="6"/>
        <v>0</v>
      </c>
      <c r="T17" s="45" t="str">
        <f t="shared" si="13"/>
        <v>-</v>
      </c>
      <c r="U17" s="38"/>
    </row>
    <row r="18" spans="1:22" s="2" customFormat="1" ht="14.4" x14ac:dyDescent="0.3">
      <c r="A18" s="2" t="s">
        <v>8</v>
      </c>
      <c r="B18" s="10">
        <v>0</v>
      </c>
      <c r="C18" s="10">
        <v>0</v>
      </c>
      <c r="D18" s="8">
        <f t="shared" si="1"/>
        <v>0</v>
      </c>
      <c r="E18" s="45" t="str">
        <f t="shared" si="8"/>
        <v>-</v>
      </c>
      <c r="F18" s="8"/>
      <c r="G18" s="10">
        <v>0</v>
      </c>
      <c r="H18" s="10">
        <v>0</v>
      </c>
      <c r="I18" s="8">
        <f t="shared" si="3"/>
        <v>0</v>
      </c>
      <c r="J18" s="45" t="str">
        <f t="shared" si="10"/>
        <v>-</v>
      </c>
      <c r="K18" s="8"/>
      <c r="L18" s="10">
        <v>3</v>
      </c>
      <c r="M18" s="10">
        <v>1</v>
      </c>
      <c r="N18" s="8">
        <f t="shared" si="5"/>
        <v>4</v>
      </c>
      <c r="O18" s="45">
        <f t="shared" si="12"/>
        <v>0.25</v>
      </c>
      <c r="Q18" s="10">
        <f t="shared" si="6"/>
        <v>3</v>
      </c>
      <c r="R18" s="10">
        <f t="shared" si="6"/>
        <v>1</v>
      </c>
      <c r="S18" s="8">
        <f t="shared" si="6"/>
        <v>4</v>
      </c>
      <c r="T18" s="45">
        <f t="shared" si="13"/>
        <v>0.25</v>
      </c>
      <c r="U18" s="38"/>
    </row>
    <row r="19" spans="1:22" s="2" customFormat="1" ht="14.4" x14ac:dyDescent="0.3">
      <c r="A19" s="2" t="s">
        <v>9</v>
      </c>
      <c r="B19" s="10">
        <v>1</v>
      </c>
      <c r="C19" s="10">
        <v>2</v>
      </c>
      <c r="D19" s="8">
        <f t="shared" si="1"/>
        <v>3</v>
      </c>
      <c r="E19" s="45">
        <f t="shared" si="8"/>
        <v>0.66700000000000004</v>
      </c>
      <c r="F19" s="8"/>
      <c r="G19" s="10">
        <v>0</v>
      </c>
      <c r="H19" s="10">
        <v>0</v>
      </c>
      <c r="I19" s="8">
        <f t="shared" si="3"/>
        <v>0</v>
      </c>
      <c r="J19" s="45" t="str">
        <f t="shared" si="10"/>
        <v>-</v>
      </c>
      <c r="K19" s="8"/>
      <c r="L19" s="10">
        <v>0</v>
      </c>
      <c r="M19" s="10">
        <v>0</v>
      </c>
      <c r="N19" s="8">
        <f t="shared" si="5"/>
        <v>0</v>
      </c>
      <c r="O19" s="45" t="str">
        <f t="shared" si="12"/>
        <v>-</v>
      </c>
      <c r="Q19" s="10">
        <f t="shared" si="6"/>
        <v>1</v>
      </c>
      <c r="R19" s="10">
        <f t="shared" si="6"/>
        <v>2</v>
      </c>
      <c r="S19" s="8">
        <f t="shared" si="6"/>
        <v>3</v>
      </c>
      <c r="T19" s="45">
        <f t="shared" si="13"/>
        <v>0.66700000000000004</v>
      </c>
      <c r="U19" s="38"/>
    </row>
    <row r="20" spans="1:22" s="2" customFormat="1" ht="14.4" x14ac:dyDescent="0.3">
      <c r="A20" s="2" t="s">
        <v>10</v>
      </c>
      <c r="B20" s="10">
        <v>0</v>
      </c>
      <c r="C20" s="10">
        <v>0</v>
      </c>
      <c r="D20" s="8">
        <f t="shared" si="1"/>
        <v>0</v>
      </c>
      <c r="E20" s="45" t="str">
        <f t="shared" si="8"/>
        <v>-</v>
      </c>
      <c r="F20" s="8"/>
      <c r="G20" s="10">
        <v>0</v>
      </c>
      <c r="H20" s="10">
        <v>0</v>
      </c>
      <c r="I20" s="8">
        <f t="shared" si="3"/>
        <v>0</v>
      </c>
      <c r="J20" s="45" t="str">
        <f t="shared" si="10"/>
        <v>-</v>
      </c>
      <c r="K20" s="8"/>
      <c r="L20" s="10">
        <v>0</v>
      </c>
      <c r="M20" s="10">
        <v>0</v>
      </c>
      <c r="N20" s="8">
        <f t="shared" si="5"/>
        <v>0</v>
      </c>
      <c r="O20" s="45" t="str">
        <f t="shared" si="12"/>
        <v>-</v>
      </c>
      <c r="Q20" s="10">
        <f t="shared" si="6"/>
        <v>0</v>
      </c>
      <c r="R20" s="10">
        <f t="shared" si="6"/>
        <v>0</v>
      </c>
      <c r="S20" s="8">
        <f t="shared" si="6"/>
        <v>0</v>
      </c>
      <c r="T20" s="45" t="str">
        <f t="shared" si="13"/>
        <v>-</v>
      </c>
      <c r="U20" s="38"/>
    </row>
    <row r="21" spans="1:22" s="2" customFormat="1" ht="14.4" x14ac:dyDescent="0.3">
      <c r="A21" s="11" t="s">
        <v>42</v>
      </c>
      <c r="B21" s="10">
        <v>9</v>
      </c>
      <c r="C21" s="10">
        <v>5</v>
      </c>
      <c r="D21" s="8">
        <f t="shared" si="1"/>
        <v>14</v>
      </c>
      <c r="E21" s="45">
        <f t="shared" si="8"/>
        <v>0.35699999999999998</v>
      </c>
      <c r="F21" s="8"/>
      <c r="G21" s="10">
        <v>0</v>
      </c>
      <c r="H21" s="10">
        <v>0</v>
      </c>
      <c r="I21" s="8">
        <f t="shared" si="3"/>
        <v>0</v>
      </c>
      <c r="J21" s="45" t="str">
        <f t="shared" si="10"/>
        <v>-</v>
      </c>
      <c r="K21" s="8"/>
      <c r="L21" s="10">
        <v>2</v>
      </c>
      <c r="M21" s="10">
        <v>2</v>
      </c>
      <c r="N21" s="8">
        <f t="shared" si="5"/>
        <v>4</v>
      </c>
      <c r="O21" s="45">
        <f t="shared" si="12"/>
        <v>0.5</v>
      </c>
      <c r="Q21" s="10">
        <f t="shared" si="6"/>
        <v>11</v>
      </c>
      <c r="R21" s="10">
        <f t="shared" si="6"/>
        <v>7</v>
      </c>
      <c r="S21" s="8">
        <f t="shared" si="6"/>
        <v>18</v>
      </c>
      <c r="T21" s="45">
        <f t="shared" si="13"/>
        <v>0.38900000000000001</v>
      </c>
      <c r="U21" s="38"/>
    </row>
    <row r="22" spans="1:22" s="2" customFormat="1" ht="14.4" x14ac:dyDescent="0.3">
      <c r="A22" s="11" t="s">
        <v>51</v>
      </c>
      <c r="B22" s="10">
        <v>0</v>
      </c>
      <c r="C22" s="10">
        <v>0</v>
      </c>
      <c r="D22" s="8">
        <f t="shared" si="1"/>
        <v>0</v>
      </c>
      <c r="E22" s="45" t="str">
        <f t="shared" ref="E22" si="14">IF(D22=0,"-",ROUND((C22)/(SUM(D22)),3))</f>
        <v>-</v>
      </c>
      <c r="F22" s="8"/>
      <c r="G22" s="10">
        <v>0</v>
      </c>
      <c r="H22" s="10">
        <v>0</v>
      </c>
      <c r="I22" s="8">
        <f t="shared" si="3"/>
        <v>0</v>
      </c>
      <c r="J22" s="45" t="str">
        <f t="shared" si="10"/>
        <v>-</v>
      </c>
      <c r="K22" s="8"/>
      <c r="L22" s="10">
        <v>0</v>
      </c>
      <c r="M22" s="10">
        <v>0</v>
      </c>
      <c r="N22" s="8">
        <f t="shared" si="5"/>
        <v>0</v>
      </c>
      <c r="O22" s="45" t="str">
        <f t="shared" si="12"/>
        <v>-</v>
      </c>
      <c r="Q22" s="10">
        <f t="shared" si="6"/>
        <v>0</v>
      </c>
      <c r="R22" s="10">
        <f t="shared" si="6"/>
        <v>0</v>
      </c>
      <c r="S22" s="8">
        <f t="shared" si="6"/>
        <v>0</v>
      </c>
      <c r="T22" s="45" t="str">
        <f t="shared" si="13"/>
        <v>-</v>
      </c>
      <c r="U22" s="38"/>
    </row>
    <row r="23" spans="1:22" s="2" customFormat="1" ht="14.4" x14ac:dyDescent="0.3">
      <c r="A23" s="2" t="s">
        <v>11</v>
      </c>
      <c r="B23" s="10">
        <v>6</v>
      </c>
      <c r="C23" s="10">
        <v>6</v>
      </c>
      <c r="D23" s="8">
        <f t="shared" si="1"/>
        <v>12</v>
      </c>
      <c r="E23" s="45">
        <f t="shared" ref="E23:E24" si="15">IF(D23=0,"-",ROUND((C23)/(SUM(D23)),3))</f>
        <v>0.5</v>
      </c>
      <c r="F23" s="8"/>
      <c r="G23" s="10">
        <v>0</v>
      </c>
      <c r="H23" s="10">
        <v>0</v>
      </c>
      <c r="I23" s="8">
        <f t="shared" si="3"/>
        <v>0</v>
      </c>
      <c r="J23" s="45" t="str">
        <f t="shared" si="10"/>
        <v>-</v>
      </c>
      <c r="K23" s="8"/>
      <c r="L23" s="10">
        <v>0</v>
      </c>
      <c r="M23" s="10">
        <v>1</v>
      </c>
      <c r="N23" s="8">
        <f t="shared" si="5"/>
        <v>1</v>
      </c>
      <c r="O23" s="45">
        <f t="shared" si="12"/>
        <v>1</v>
      </c>
      <c r="Q23" s="10">
        <f t="shared" si="6"/>
        <v>6</v>
      </c>
      <c r="R23" s="10">
        <f t="shared" si="6"/>
        <v>7</v>
      </c>
      <c r="S23" s="8">
        <f t="shared" si="6"/>
        <v>13</v>
      </c>
      <c r="T23" s="45">
        <f t="shared" si="13"/>
        <v>0.53800000000000003</v>
      </c>
      <c r="U23" s="38"/>
    </row>
    <row r="24" spans="1:22" s="2" customFormat="1" ht="14.4" x14ac:dyDescent="0.3">
      <c r="A24" s="2" t="s">
        <v>12</v>
      </c>
      <c r="B24" s="10">
        <v>0</v>
      </c>
      <c r="C24" s="10">
        <v>0</v>
      </c>
      <c r="D24" s="8">
        <f t="shared" si="1"/>
        <v>0</v>
      </c>
      <c r="E24" s="45" t="str">
        <f t="shared" si="15"/>
        <v>-</v>
      </c>
      <c r="F24" s="10"/>
      <c r="G24" s="10">
        <v>0</v>
      </c>
      <c r="H24" s="10">
        <v>0</v>
      </c>
      <c r="I24" s="8">
        <f t="shared" si="3"/>
        <v>0</v>
      </c>
      <c r="J24" s="45" t="str">
        <f t="shared" si="10"/>
        <v>-</v>
      </c>
      <c r="K24" s="10"/>
      <c r="L24" s="10">
        <v>0</v>
      </c>
      <c r="M24" s="10">
        <v>2</v>
      </c>
      <c r="N24" s="8">
        <f t="shared" si="5"/>
        <v>2</v>
      </c>
      <c r="O24" s="45">
        <f t="shared" si="12"/>
        <v>1</v>
      </c>
      <c r="P24" s="10"/>
      <c r="Q24" s="10">
        <f t="shared" si="6"/>
        <v>0</v>
      </c>
      <c r="R24" s="10">
        <f t="shared" si="6"/>
        <v>2</v>
      </c>
      <c r="S24" s="8">
        <f t="shared" si="6"/>
        <v>2</v>
      </c>
      <c r="T24" s="45">
        <f t="shared" si="13"/>
        <v>1</v>
      </c>
      <c r="U24" s="38"/>
      <c r="V24" s="17"/>
    </row>
    <row r="25" spans="1:22" s="2" customFormat="1" ht="14.4" x14ac:dyDescent="0.3">
      <c r="A25" s="2" t="s">
        <v>13</v>
      </c>
      <c r="B25" s="10">
        <v>6</v>
      </c>
      <c r="C25" s="10">
        <v>1</v>
      </c>
      <c r="D25" s="8">
        <f t="shared" si="1"/>
        <v>7</v>
      </c>
      <c r="E25" s="45">
        <f t="shared" si="8"/>
        <v>0.14299999999999999</v>
      </c>
      <c r="F25" s="8"/>
      <c r="G25" s="10">
        <v>0</v>
      </c>
      <c r="H25" s="10">
        <v>0</v>
      </c>
      <c r="I25" s="8">
        <f t="shared" si="3"/>
        <v>0</v>
      </c>
      <c r="J25" s="45" t="str">
        <f t="shared" si="10"/>
        <v>-</v>
      </c>
      <c r="K25" s="8"/>
      <c r="L25" s="10">
        <v>1</v>
      </c>
      <c r="M25" s="10">
        <v>2</v>
      </c>
      <c r="N25" s="8">
        <f t="shared" si="5"/>
        <v>3</v>
      </c>
      <c r="O25" s="45">
        <f t="shared" si="12"/>
        <v>0.66700000000000004</v>
      </c>
      <c r="Q25" s="10">
        <f t="shared" si="6"/>
        <v>7</v>
      </c>
      <c r="R25" s="10">
        <f t="shared" si="6"/>
        <v>3</v>
      </c>
      <c r="S25" s="8">
        <f t="shared" si="6"/>
        <v>10</v>
      </c>
      <c r="T25" s="45">
        <f t="shared" si="13"/>
        <v>0.3</v>
      </c>
      <c r="U25" s="38"/>
      <c r="V25" s="10"/>
    </row>
    <row r="26" spans="1:22" s="2" customFormat="1" ht="14.4" x14ac:dyDescent="0.3">
      <c r="A26" s="2" t="s">
        <v>14</v>
      </c>
      <c r="B26" s="10">
        <v>0</v>
      </c>
      <c r="C26" s="10">
        <v>0</v>
      </c>
      <c r="D26" s="8">
        <f t="shared" si="1"/>
        <v>0</v>
      </c>
      <c r="E26" s="45" t="str">
        <f t="shared" si="8"/>
        <v>-</v>
      </c>
      <c r="F26" s="8"/>
      <c r="G26" s="10">
        <v>0</v>
      </c>
      <c r="H26" s="10">
        <v>0</v>
      </c>
      <c r="I26" s="8">
        <f t="shared" si="3"/>
        <v>0</v>
      </c>
      <c r="J26" s="45" t="str">
        <f t="shared" si="10"/>
        <v>-</v>
      </c>
      <c r="K26" s="8"/>
      <c r="L26" s="10">
        <v>0</v>
      </c>
      <c r="M26" s="10">
        <v>0</v>
      </c>
      <c r="N26" s="8">
        <f t="shared" si="5"/>
        <v>0</v>
      </c>
      <c r="O26" s="45" t="str">
        <f t="shared" si="12"/>
        <v>-</v>
      </c>
      <c r="Q26" s="10">
        <f t="shared" si="6"/>
        <v>0</v>
      </c>
      <c r="R26" s="10">
        <f t="shared" si="6"/>
        <v>0</v>
      </c>
      <c r="S26" s="8">
        <f t="shared" si="6"/>
        <v>0</v>
      </c>
      <c r="T26" s="45" t="str">
        <f t="shared" si="13"/>
        <v>-</v>
      </c>
      <c r="U26" s="38"/>
    </row>
    <row r="27" spans="1:22" s="2" customFormat="1" ht="14.4" x14ac:dyDescent="0.3">
      <c r="A27" s="2" t="s">
        <v>17</v>
      </c>
      <c r="B27" s="10">
        <v>0</v>
      </c>
      <c r="C27" s="10">
        <v>0</v>
      </c>
      <c r="D27" s="8">
        <f t="shared" si="1"/>
        <v>0</v>
      </c>
      <c r="E27" s="45" t="str">
        <f t="shared" ref="E27:E28" si="16">IF(D27=0,"-",ROUND((C27)/(SUM(D27)),3))</f>
        <v>-</v>
      </c>
      <c r="F27" s="38"/>
      <c r="G27" s="10">
        <v>0</v>
      </c>
      <c r="H27" s="10">
        <v>0</v>
      </c>
      <c r="I27" s="8">
        <f t="shared" si="3"/>
        <v>0</v>
      </c>
      <c r="J27" s="45" t="str">
        <f t="shared" si="10"/>
        <v>-</v>
      </c>
      <c r="K27" s="38"/>
      <c r="L27" s="10">
        <v>0</v>
      </c>
      <c r="M27" s="10">
        <v>0</v>
      </c>
      <c r="N27" s="8">
        <f t="shared" si="5"/>
        <v>0</v>
      </c>
      <c r="O27" s="45" t="str">
        <f t="shared" si="12"/>
        <v>-</v>
      </c>
      <c r="Q27" s="10">
        <f t="shared" si="6"/>
        <v>0</v>
      </c>
      <c r="R27" s="10">
        <f t="shared" si="6"/>
        <v>0</v>
      </c>
      <c r="S27" s="8">
        <f t="shared" si="6"/>
        <v>0</v>
      </c>
      <c r="T27" s="45" t="str">
        <f t="shared" si="13"/>
        <v>-</v>
      </c>
      <c r="U27" s="38"/>
    </row>
    <row r="28" spans="1:22" s="2" customFormat="1" ht="14.4" x14ac:dyDescent="0.3">
      <c r="A28" s="2" t="s">
        <v>43</v>
      </c>
      <c r="B28" s="10">
        <v>0</v>
      </c>
      <c r="C28" s="10">
        <v>0</v>
      </c>
      <c r="D28" s="8">
        <f t="shared" si="1"/>
        <v>0</v>
      </c>
      <c r="E28" s="45" t="str">
        <f t="shared" si="16"/>
        <v>-</v>
      </c>
      <c r="F28" s="38"/>
      <c r="G28" s="10">
        <v>0</v>
      </c>
      <c r="H28" s="10">
        <v>0</v>
      </c>
      <c r="I28" s="8">
        <f t="shared" si="3"/>
        <v>0</v>
      </c>
      <c r="J28" s="45" t="str">
        <f t="shared" si="10"/>
        <v>-</v>
      </c>
      <c r="K28" s="38"/>
      <c r="L28" s="10">
        <v>0</v>
      </c>
      <c r="M28" s="10">
        <v>0</v>
      </c>
      <c r="N28" s="8">
        <f t="shared" si="5"/>
        <v>0</v>
      </c>
      <c r="O28" s="45" t="str">
        <f t="shared" si="12"/>
        <v>-</v>
      </c>
      <c r="Q28" s="10">
        <f t="shared" si="6"/>
        <v>0</v>
      </c>
      <c r="R28" s="10">
        <f t="shared" si="6"/>
        <v>0</v>
      </c>
      <c r="S28" s="8">
        <f t="shared" si="6"/>
        <v>0</v>
      </c>
      <c r="T28" s="45" t="str">
        <f t="shared" si="13"/>
        <v>-</v>
      </c>
      <c r="U28" s="38"/>
    </row>
    <row r="29" spans="1:22" s="2" customFormat="1" ht="14.4" x14ac:dyDescent="0.3">
      <c r="A29" s="2" t="s">
        <v>18</v>
      </c>
      <c r="B29" s="10">
        <v>14</v>
      </c>
      <c r="C29" s="10">
        <v>4</v>
      </c>
      <c r="D29" s="8">
        <f t="shared" si="1"/>
        <v>18</v>
      </c>
      <c r="E29" s="45">
        <f t="shared" si="8"/>
        <v>0.222</v>
      </c>
      <c r="F29" s="8"/>
      <c r="G29" s="10">
        <v>0</v>
      </c>
      <c r="H29" s="10">
        <v>0</v>
      </c>
      <c r="I29" s="8">
        <f t="shared" si="3"/>
        <v>0</v>
      </c>
      <c r="J29" s="45" t="str">
        <f t="shared" si="10"/>
        <v>-</v>
      </c>
      <c r="K29" s="8"/>
      <c r="L29" s="10">
        <v>1</v>
      </c>
      <c r="M29" s="10">
        <v>0</v>
      </c>
      <c r="N29" s="8">
        <f t="shared" si="5"/>
        <v>1</v>
      </c>
      <c r="O29" s="45">
        <f t="shared" si="12"/>
        <v>0</v>
      </c>
      <c r="Q29" s="10">
        <f t="shared" si="6"/>
        <v>15</v>
      </c>
      <c r="R29" s="10">
        <f t="shared" si="6"/>
        <v>4</v>
      </c>
      <c r="S29" s="8">
        <f t="shared" si="6"/>
        <v>19</v>
      </c>
      <c r="T29" s="45">
        <f t="shared" si="13"/>
        <v>0.21099999999999999</v>
      </c>
      <c r="U29" s="38"/>
    </row>
    <row r="30" spans="1:22" s="2" customFormat="1" ht="14.4" x14ac:dyDescent="0.3">
      <c r="A30" s="2" t="s">
        <v>19</v>
      </c>
      <c r="B30" s="10">
        <v>0</v>
      </c>
      <c r="C30" s="10">
        <v>0</v>
      </c>
      <c r="D30" s="8">
        <f t="shared" si="1"/>
        <v>0</v>
      </c>
      <c r="E30" s="45" t="str">
        <f t="shared" si="8"/>
        <v>-</v>
      </c>
      <c r="F30" s="8"/>
      <c r="G30" s="10">
        <v>0</v>
      </c>
      <c r="H30" s="10">
        <v>0</v>
      </c>
      <c r="I30" s="8">
        <f t="shared" si="3"/>
        <v>0</v>
      </c>
      <c r="J30" s="45" t="str">
        <f t="shared" si="10"/>
        <v>-</v>
      </c>
      <c r="K30" s="8"/>
      <c r="L30" s="10">
        <v>5</v>
      </c>
      <c r="M30" s="10">
        <v>16</v>
      </c>
      <c r="N30" s="8">
        <f t="shared" si="5"/>
        <v>21</v>
      </c>
      <c r="O30" s="45">
        <f t="shared" si="12"/>
        <v>0.76200000000000001</v>
      </c>
      <c r="Q30" s="10">
        <f t="shared" si="6"/>
        <v>5</v>
      </c>
      <c r="R30" s="10">
        <f t="shared" si="6"/>
        <v>16</v>
      </c>
      <c r="S30" s="8">
        <f t="shared" si="6"/>
        <v>21</v>
      </c>
      <c r="T30" s="45">
        <f t="shared" si="13"/>
        <v>0.76200000000000001</v>
      </c>
      <c r="U30" s="38"/>
    </row>
    <row r="31" spans="1:22" s="2" customFormat="1" ht="14.4" x14ac:dyDescent="0.3">
      <c r="A31" s="2" t="s">
        <v>44</v>
      </c>
      <c r="B31" s="10">
        <v>0</v>
      </c>
      <c r="C31" s="10">
        <v>0</v>
      </c>
      <c r="D31" s="8">
        <f t="shared" si="1"/>
        <v>0</v>
      </c>
      <c r="E31" s="45" t="str">
        <f t="shared" si="8"/>
        <v>-</v>
      </c>
      <c r="F31" s="8"/>
      <c r="G31" s="10">
        <v>0</v>
      </c>
      <c r="H31" s="10">
        <v>0</v>
      </c>
      <c r="I31" s="8">
        <f t="shared" si="3"/>
        <v>0</v>
      </c>
      <c r="J31" s="45" t="str">
        <f t="shared" si="10"/>
        <v>-</v>
      </c>
      <c r="K31" s="8"/>
      <c r="L31" s="10">
        <v>0</v>
      </c>
      <c r="M31" s="10">
        <v>0</v>
      </c>
      <c r="N31" s="8">
        <f t="shared" si="5"/>
        <v>0</v>
      </c>
      <c r="O31" s="45" t="str">
        <f t="shared" si="12"/>
        <v>-</v>
      </c>
      <c r="Q31" s="10">
        <f t="shared" si="6"/>
        <v>0</v>
      </c>
      <c r="R31" s="10">
        <f t="shared" si="6"/>
        <v>0</v>
      </c>
      <c r="S31" s="8">
        <f t="shared" si="6"/>
        <v>0</v>
      </c>
      <c r="T31" s="45" t="str">
        <f t="shared" si="13"/>
        <v>-</v>
      </c>
      <c r="U31" s="38"/>
    </row>
    <row r="32" spans="1:22" s="2" customFormat="1" ht="14.4" x14ac:dyDescent="0.3">
      <c r="A32" s="2" t="s">
        <v>21</v>
      </c>
      <c r="B32" s="10">
        <v>0</v>
      </c>
      <c r="C32" s="10">
        <v>0</v>
      </c>
      <c r="D32" s="8">
        <f t="shared" si="1"/>
        <v>0</v>
      </c>
      <c r="E32" s="45" t="str">
        <f t="shared" si="8"/>
        <v>-</v>
      </c>
      <c r="F32" s="8"/>
      <c r="G32" s="10">
        <v>0</v>
      </c>
      <c r="H32" s="10">
        <v>0</v>
      </c>
      <c r="I32" s="8">
        <f t="shared" si="3"/>
        <v>0</v>
      </c>
      <c r="J32" s="45" t="str">
        <f t="shared" si="10"/>
        <v>-</v>
      </c>
      <c r="K32" s="8"/>
      <c r="L32" s="10">
        <v>5</v>
      </c>
      <c r="M32" s="10">
        <v>5</v>
      </c>
      <c r="N32" s="8">
        <f t="shared" si="5"/>
        <v>10</v>
      </c>
      <c r="O32" s="45">
        <f t="shared" si="12"/>
        <v>0.5</v>
      </c>
      <c r="Q32" s="10">
        <f t="shared" si="6"/>
        <v>5</v>
      </c>
      <c r="R32" s="10">
        <f t="shared" si="6"/>
        <v>5</v>
      </c>
      <c r="S32" s="8">
        <f t="shared" si="6"/>
        <v>10</v>
      </c>
      <c r="T32" s="45">
        <f t="shared" si="13"/>
        <v>0.5</v>
      </c>
      <c r="U32" s="38"/>
    </row>
    <row r="33" spans="1:22" s="2" customFormat="1" ht="14.4" x14ac:dyDescent="0.3">
      <c r="A33" s="2" t="s">
        <v>22</v>
      </c>
      <c r="B33" s="10">
        <v>0</v>
      </c>
      <c r="C33" s="10">
        <v>0</v>
      </c>
      <c r="D33" s="8">
        <f t="shared" si="1"/>
        <v>0</v>
      </c>
      <c r="E33" s="45" t="str">
        <f t="shared" si="8"/>
        <v>-</v>
      </c>
      <c r="F33" s="8"/>
      <c r="G33" s="10">
        <v>0</v>
      </c>
      <c r="H33" s="10">
        <v>0</v>
      </c>
      <c r="I33" s="8">
        <f t="shared" si="3"/>
        <v>0</v>
      </c>
      <c r="J33" s="45" t="str">
        <f t="shared" si="10"/>
        <v>-</v>
      </c>
      <c r="K33" s="8"/>
      <c r="L33" s="10">
        <v>0</v>
      </c>
      <c r="M33" s="10">
        <v>3</v>
      </c>
      <c r="N33" s="8">
        <f t="shared" si="5"/>
        <v>3</v>
      </c>
      <c r="O33" s="45">
        <f t="shared" si="12"/>
        <v>1</v>
      </c>
      <c r="Q33" s="10">
        <f t="shared" si="6"/>
        <v>0</v>
      </c>
      <c r="R33" s="10">
        <f t="shared" si="6"/>
        <v>3</v>
      </c>
      <c r="S33" s="8">
        <f t="shared" si="6"/>
        <v>3</v>
      </c>
      <c r="T33" s="45">
        <f t="shared" si="13"/>
        <v>1</v>
      </c>
      <c r="U33" s="38"/>
    </row>
    <row r="34" spans="1:22" s="2" customFormat="1" ht="14.4" x14ac:dyDescent="0.3">
      <c r="A34" s="2" t="s">
        <v>23</v>
      </c>
      <c r="B34" s="10">
        <v>0</v>
      </c>
      <c r="C34" s="10">
        <v>0</v>
      </c>
      <c r="D34" s="8">
        <f t="shared" si="1"/>
        <v>0</v>
      </c>
      <c r="E34" s="45" t="str">
        <f t="shared" si="8"/>
        <v>-</v>
      </c>
      <c r="F34" s="8"/>
      <c r="G34" s="10">
        <v>0</v>
      </c>
      <c r="H34" s="10">
        <v>0</v>
      </c>
      <c r="I34" s="8">
        <f t="shared" si="3"/>
        <v>0</v>
      </c>
      <c r="J34" s="45" t="str">
        <f t="shared" si="10"/>
        <v>-</v>
      </c>
      <c r="K34" s="8"/>
      <c r="L34" s="10">
        <v>0</v>
      </c>
      <c r="M34" s="10">
        <v>2</v>
      </c>
      <c r="N34" s="8">
        <f t="shared" si="5"/>
        <v>2</v>
      </c>
      <c r="O34" s="45">
        <f t="shared" si="12"/>
        <v>1</v>
      </c>
      <c r="Q34" s="10">
        <f t="shared" si="6"/>
        <v>0</v>
      </c>
      <c r="R34" s="10">
        <f t="shared" si="6"/>
        <v>2</v>
      </c>
      <c r="S34" s="8">
        <f t="shared" si="6"/>
        <v>2</v>
      </c>
      <c r="T34" s="45">
        <f t="shared" si="13"/>
        <v>1</v>
      </c>
      <c r="U34" s="38"/>
    </row>
    <row r="35" spans="1:22" s="2" customFormat="1" ht="14.4" x14ac:dyDescent="0.3">
      <c r="A35" s="2" t="s">
        <v>24</v>
      </c>
      <c r="B35" s="10">
        <v>0</v>
      </c>
      <c r="C35" s="10">
        <v>0</v>
      </c>
      <c r="D35" s="8">
        <f t="shared" si="1"/>
        <v>0</v>
      </c>
      <c r="E35" s="45" t="str">
        <f t="shared" ref="E35" si="17">IF(D35=0,"-",ROUND((C35)/(SUM(D35)),3))</f>
        <v>-</v>
      </c>
      <c r="F35" s="38"/>
      <c r="G35" s="10">
        <v>0</v>
      </c>
      <c r="H35" s="10">
        <v>0</v>
      </c>
      <c r="I35" s="8">
        <f t="shared" si="3"/>
        <v>0</v>
      </c>
      <c r="J35" s="45" t="str">
        <f t="shared" si="10"/>
        <v>-</v>
      </c>
      <c r="K35" s="38"/>
      <c r="L35" s="10">
        <v>0</v>
      </c>
      <c r="M35" s="10">
        <v>0</v>
      </c>
      <c r="N35" s="8">
        <f t="shared" si="5"/>
        <v>0</v>
      </c>
      <c r="O35" s="45" t="str">
        <f t="shared" si="12"/>
        <v>-</v>
      </c>
      <c r="Q35" s="10">
        <f t="shared" si="6"/>
        <v>0</v>
      </c>
      <c r="R35" s="10">
        <f t="shared" si="6"/>
        <v>0</v>
      </c>
      <c r="S35" s="8">
        <f t="shared" si="6"/>
        <v>0</v>
      </c>
      <c r="T35" s="45" t="str">
        <f t="shared" si="13"/>
        <v>-</v>
      </c>
      <c r="U35" s="38"/>
    </row>
    <row r="36" spans="1:22" s="2" customFormat="1" ht="14.4" x14ac:dyDescent="0.3">
      <c r="A36" s="2" t="s">
        <v>26</v>
      </c>
      <c r="B36" s="10">
        <v>10</v>
      </c>
      <c r="C36" s="10">
        <v>4</v>
      </c>
      <c r="D36" s="8">
        <f t="shared" si="1"/>
        <v>14</v>
      </c>
      <c r="E36" s="45">
        <f t="shared" si="8"/>
        <v>0.28599999999999998</v>
      </c>
      <c r="F36" s="8"/>
      <c r="G36" s="10">
        <v>0</v>
      </c>
      <c r="H36" s="10">
        <v>0</v>
      </c>
      <c r="I36" s="8">
        <f t="shared" si="3"/>
        <v>0</v>
      </c>
      <c r="J36" s="45" t="str">
        <f t="shared" si="10"/>
        <v>-</v>
      </c>
      <c r="K36" s="8"/>
      <c r="L36" s="10">
        <v>0</v>
      </c>
      <c r="M36" s="10">
        <v>0</v>
      </c>
      <c r="N36" s="8">
        <f t="shared" si="5"/>
        <v>0</v>
      </c>
      <c r="O36" s="45" t="str">
        <f t="shared" si="12"/>
        <v>-</v>
      </c>
      <c r="Q36" s="10">
        <f t="shared" si="6"/>
        <v>10</v>
      </c>
      <c r="R36" s="10">
        <f t="shared" si="6"/>
        <v>4</v>
      </c>
      <c r="S36" s="8">
        <f t="shared" si="6"/>
        <v>14</v>
      </c>
      <c r="T36" s="45">
        <f t="shared" si="13"/>
        <v>0.28599999999999998</v>
      </c>
      <c r="U36" s="38"/>
    </row>
    <row r="37" spans="1:22" s="2" customFormat="1" ht="14.4" x14ac:dyDescent="0.3">
      <c r="A37" s="2" t="s">
        <v>27</v>
      </c>
      <c r="B37" s="10">
        <v>0</v>
      </c>
      <c r="C37" s="10">
        <v>0</v>
      </c>
      <c r="D37" s="8">
        <f t="shared" si="1"/>
        <v>0</v>
      </c>
      <c r="E37" s="45" t="str">
        <f t="shared" ref="E37" si="18">IF(D37=0,"-",ROUND((C37)/(SUM(D37)),3))</f>
        <v>-</v>
      </c>
      <c r="F37" s="38"/>
      <c r="G37" s="10">
        <v>0</v>
      </c>
      <c r="H37" s="10">
        <v>0</v>
      </c>
      <c r="I37" s="8">
        <f t="shared" si="3"/>
        <v>0</v>
      </c>
      <c r="J37" s="45" t="str">
        <f t="shared" si="10"/>
        <v>-</v>
      </c>
      <c r="K37" s="38"/>
      <c r="L37" s="10">
        <v>0</v>
      </c>
      <c r="M37" s="10">
        <v>0</v>
      </c>
      <c r="N37" s="8">
        <f t="shared" si="5"/>
        <v>0</v>
      </c>
      <c r="O37" s="45" t="str">
        <f t="shared" si="12"/>
        <v>-</v>
      </c>
      <c r="Q37" s="10">
        <f t="shared" si="6"/>
        <v>0</v>
      </c>
      <c r="R37" s="10">
        <f t="shared" si="6"/>
        <v>0</v>
      </c>
      <c r="S37" s="8">
        <f t="shared" si="6"/>
        <v>0</v>
      </c>
      <c r="T37" s="45" t="str">
        <f t="shared" si="13"/>
        <v>-</v>
      </c>
      <c r="U37" s="38"/>
    </row>
    <row r="38" spans="1:22" s="2" customFormat="1" ht="14.4" x14ac:dyDescent="0.3">
      <c r="A38" s="2" t="s">
        <v>28</v>
      </c>
      <c r="B38" s="10" t="s">
        <v>52</v>
      </c>
      <c r="C38" s="10" t="s">
        <v>52</v>
      </c>
      <c r="D38" s="17" t="s">
        <v>52</v>
      </c>
      <c r="E38" s="17" t="s">
        <v>52</v>
      </c>
      <c r="F38" s="38"/>
      <c r="G38" s="10" t="s">
        <v>52</v>
      </c>
      <c r="H38" s="10" t="s">
        <v>52</v>
      </c>
      <c r="I38" s="17" t="s">
        <v>52</v>
      </c>
      <c r="J38" s="45" t="s">
        <v>52</v>
      </c>
      <c r="K38" s="38"/>
      <c r="L38" s="10" t="s">
        <v>52</v>
      </c>
      <c r="M38" s="10" t="s">
        <v>52</v>
      </c>
      <c r="N38" s="17" t="s">
        <v>52</v>
      </c>
      <c r="O38" s="17" t="s">
        <v>52</v>
      </c>
      <c r="Q38" s="10" t="s">
        <v>52</v>
      </c>
      <c r="R38" s="10" t="s">
        <v>52</v>
      </c>
      <c r="S38" s="17" t="s">
        <v>52</v>
      </c>
      <c r="T38" s="17" t="s">
        <v>52</v>
      </c>
      <c r="U38" s="38" t="s">
        <v>57</v>
      </c>
    </row>
    <row r="39" spans="1:22" s="2" customFormat="1" ht="14.4" x14ac:dyDescent="0.3">
      <c r="A39" s="2" t="s">
        <v>29</v>
      </c>
      <c r="B39" s="10">
        <v>0</v>
      </c>
      <c r="C39" s="10">
        <v>0</v>
      </c>
      <c r="D39" s="8">
        <f t="shared" si="1"/>
        <v>0</v>
      </c>
      <c r="E39" s="45" t="str">
        <f t="shared" si="8"/>
        <v>-</v>
      </c>
      <c r="F39" s="8"/>
      <c r="G39" s="10">
        <v>0</v>
      </c>
      <c r="H39" s="10">
        <v>0</v>
      </c>
      <c r="I39" s="8">
        <f t="shared" si="3"/>
        <v>0</v>
      </c>
      <c r="J39" s="45" t="str">
        <f t="shared" si="10"/>
        <v>-</v>
      </c>
      <c r="K39" s="8"/>
      <c r="L39" s="10">
        <v>2</v>
      </c>
      <c r="M39" s="10">
        <v>0</v>
      </c>
      <c r="N39" s="8">
        <f t="shared" si="5"/>
        <v>2</v>
      </c>
      <c r="O39" s="45">
        <f t="shared" si="12"/>
        <v>0</v>
      </c>
      <c r="Q39" s="10">
        <f t="shared" ref="Q39:S56" si="19">B39+L39+G39</f>
        <v>2</v>
      </c>
      <c r="R39" s="10">
        <f t="shared" si="19"/>
        <v>0</v>
      </c>
      <c r="S39" s="8">
        <f t="shared" si="19"/>
        <v>2</v>
      </c>
      <c r="T39" s="45">
        <f t="shared" si="13"/>
        <v>0</v>
      </c>
      <c r="U39" s="38"/>
    </row>
    <row r="40" spans="1:22" s="2" customFormat="1" ht="14.4" x14ac:dyDescent="0.3">
      <c r="A40" s="2" t="s">
        <v>30</v>
      </c>
      <c r="B40" s="10">
        <v>6</v>
      </c>
      <c r="C40" s="10">
        <v>5</v>
      </c>
      <c r="D40" s="8">
        <f t="shared" si="1"/>
        <v>11</v>
      </c>
      <c r="E40" s="45">
        <f t="shared" si="8"/>
        <v>0.45500000000000002</v>
      </c>
      <c r="F40" s="8"/>
      <c r="G40" s="10">
        <v>0</v>
      </c>
      <c r="H40" s="10">
        <v>0</v>
      </c>
      <c r="I40" s="8">
        <f t="shared" si="3"/>
        <v>0</v>
      </c>
      <c r="J40" s="45" t="str">
        <f t="shared" si="10"/>
        <v>-</v>
      </c>
      <c r="K40" s="8"/>
      <c r="L40" s="10">
        <v>1</v>
      </c>
      <c r="M40" s="10">
        <v>0</v>
      </c>
      <c r="N40" s="8">
        <f t="shared" si="5"/>
        <v>1</v>
      </c>
      <c r="O40" s="45">
        <f t="shared" si="12"/>
        <v>0</v>
      </c>
      <c r="Q40" s="10">
        <f t="shared" si="19"/>
        <v>7</v>
      </c>
      <c r="R40" s="10">
        <f t="shared" si="19"/>
        <v>5</v>
      </c>
      <c r="S40" s="8">
        <f t="shared" si="19"/>
        <v>12</v>
      </c>
      <c r="T40" s="45">
        <f t="shared" si="13"/>
        <v>0.41699999999999998</v>
      </c>
      <c r="U40" s="38"/>
    </row>
    <row r="41" spans="1:22" s="2" customFormat="1" ht="14.4" x14ac:dyDescent="0.3">
      <c r="A41" s="2" t="s">
        <v>31</v>
      </c>
      <c r="B41" s="10">
        <v>0</v>
      </c>
      <c r="C41" s="10">
        <v>0</v>
      </c>
      <c r="D41" s="8">
        <f t="shared" si="1"/>
        <v>0</v>
      </c>
      <c r="E41" s="45" t="str">
        <f t="shared" ref="E41:E42" si="20">IF(D41=0,"-",ROUND((C41)/(SUM(D41)),3))</f>
        <v>-</v>
      </c>
      <c r="F41" s="8"/>
      <c r="G41" s="10">
        <v>0</v>
      </c>
      <c r="H41" s="10">
        <v>0</v>
      </c>
      <c r="I41" s="8">
        <f t="shared" si="3"/>
        <v>0</v>
      </c>
      <c r="J41" s="45" t="str">
        <f t="shared" si="10"/>
        <v>-</v>
      </c>
      <c r="K41" s="8"/>
      <c r="L41" s="10">
        <v>0</v>
      </c>
      <c r="M41" s="10">
        <v>1</v>
      </c>
      <c r="N41" s="8">
        <f t="shared" ref="N41:N42" si="21">SUM(L41:M41)</f>
        <v>1</v>
      </c>
      <c r="O41" s="45">
        <f t="shared" si="12"/>
        <v>1</v>
      </c>
      <c r="Q41" s="10">
        <f t="shared" si="19"/>
        <v>0</v>
      </c>
      <c r="R41" s="10">
        <f t="shared" si="19"/>
        <v>1</v>
      </c>
      <c r="S41" s="8">
        <f t="shared" si="19"/>
        <v>1</v>
      </c>
      <c r="T41" s="45">
        <f t="shared" si="13"/>
        <v>1</v>
      </c>
      <c r="U41" s="38"/>
      <c r="V41" s="38"/>
    </row>
    <row r="42" spans="1:22" s="2" customFormat="1" ht="14.4" x14ac:dyDescent="0.3">
      <c r="A42" s="2" t="s">
        <v>32</v>
      </c>
      <c r="B42" s="10">
        <v>0</v>
      </c>
      <c r="C42" s="10">
        <v>0</v>
      </c>
      <c r="D42" s="8">
        <f t="shared" si="1"/>
        <v>0</v>
      </c>
      <c r="E42" s="45" t="str">
        <f t="shared" si="20"/>
        <v>-</v>
      </c>
      <c r="F42" s="8"/>
      <c r="G42" s="10">
        <v>0</v>
      </c>
      <c r="H42" s="10">
        <v>0</v>
      </c>
      <c r="I42" s="8">
        <f t="shared" si="3"/>
        <v>0</v>
      </c>
      <c r="J42" s="45" t="str">
        <f t="shared" si="10"/>
        <v>-</v>
      </c>
      <c r="K42" s="8"/>
      <c r="L42" s="10">
        <v>0</v>
      </c>
      <c r="M42" s="10">
        <v>0</v>
      </c>
      <c r="N42" s="8">
        <f t="shared" si="21"/>
        <v>0</v>
      </c>
      <c r="O42" s="45" t="str">
        <f t="shared" si="12"/>
        <v>-</v>
      </c>
      <c r="Q42" s="10">
        <f t="shared" si="19"/>
        <v>0</v>
      </c>
      <c r="R42" s="10">
        <f t="shared" si="19"/>
        <v>0</v>
      </c>
      <c r="S42" s="8">
        <f t="shared" si="19"/>
        <v>0</v>
      </c>
      <c r="T42" s="45" t="str">
        <f t="shared" si="13"/>
        <v>-</v>
      </c>
      <c r="U42" s="38"/>
      <c r="V42" s="38"/>
    </row>
    <row r="43" spans="1:22" s="2" customFormat="1" ht="14.4" x14ac:dyDescent="0.3">
      <c r="A43" s="2" t="s">
        <v>34</v>
      </c>
      <c r="B43" s="10">
        <v>19</v>
      </c>
      <c r="C43" s="10">
        <v>1</v>
      </c>
      <c r="D43" s="8">
        <f t="shared" ref="D43" si="22">SUM(B43:C43)</f>
        <v>20</v>
      </c>
      <c r="E43" s="45">
        <f t="shared" ref="E43" si="23">IF(D43=0,"-",ROUND((C43)/(SUM(D43)),3))</f>
        <v>0.05</v>
      </c>
      <c r="F43" s="38"/>
      <c r="G43" s="10">
        <v>0</v>
      </c>
      <c r="H43" s="10">
        <v>0</v>
      </c>
      <c r="I43" s="8">
        <f t="shared" si="3"/>
        <v>0</v>
      </c>
      <c r="J43" s="45" t="str">
        <f t="shared" si="10"/>
        <v>-</v>
      </c>
      <c r="K43" s="38"/>
      <c r="L43" s="10">
        <v>1</v>
      </c>
      <c r="M43" s="10">
        <v>0</v>
      </c>
      <c r="N43" s="8">
        <f t="shared" ref="N43" si="24">SUM(L43:M43)</f>
        <v>1</v>
      </c>
      <c r="O43" s="45">
        <f t="shared" si="12"/>
        <v>0</v>
      </c>
      <c r="Q43" s="10">
        <f t="shared" si="19"/>
        <v>20</v>
      </c>
      <c r="R43" s="10">
        <f t="shared" si="19"/>
        <v>1</v>
      </c>
      <c r="S43" s="8">
        <f t="shared" si="19"/>
        <v>21</v>
      </c>
      <c r="T43" s="45">
        <f t="shared" si="13"/>
        <v>4.8000000000000001E-2</v>
      </c>
      <c r="U43" s="38"/>
      <c r="V43" s="38"/>
    </row>
    <row r="44" spans="1:22" s="2" customFormat="1" ht="14.4" x14ac:dyDescent="0.3">
      <c r="A44" s="2" t="s">
        <v>35</v>
      </c>
      <c r="B44" s="10">
        <v>1</v>
      </c>
      <c r="C44" s="10">
        <v>0</v>
      </c>
      <c r="D44" s="8">
        <f t="shared" si="1"/>
        <v>1</v>
      </c>
      <c r="E44" s="45">
        <f t="shared" si="8"/>
        <v>0</v>
      </c>
      <c r="F44" s="8"/>
      <c r="G44" s="10">
        <v>0</v>
      </c>
      <c r="H44" s="10">
        <v>0</v>
      </c>
      <c r="I44" s="8">
        <f t="shared" si="3"/>
        <v>0</v>
      </c>
      <c r="J44" s="45" t="str">
        <f t="shared" si="10"/>
        <v>-</v>
      </c>
      <c r="K44" s="8"/>
      <c r="L44" s="10">
        <v>2</v>
      </c>
      <c r="M44" s="10">
        <v>2</v>
      </c>
      <c r="N44" s="8">
        <f t="shared" si="5"/>
        <v>4</v>
      </c>
      <c r="O44" s="45">
        <f t="shared" si="12"/>
        <v>0.5</v>
      </c>
      <c r="Q44" s="10">
        <f t="shared" si="19"/>
        <v>3</v>
      </c>
      <c r="R44" s="10">
        <f t="shared" si="19"/>
        <v>2</v>
      </c>
      <c r="S44" s="8">
        <f t="shared" si="19"/>
        <v>5</v>
      </c>
      <c r="T44" s="45">
        <f t="shared" si="13"/>
        <v>0.4</v>
      </c>
      <c r="U44" s="38"/>
    </row>
    <row r="45" spans="1:22" s="2" customFormat="1" ht="14.4" x14ac:dyDescent="0.3">
      <c r="A45" s="2" t="s">
        <v>36</v>
      </c>
      <c r="B45" s="10">
        <v>0</v>
      </c>
      <c r="C45" s="10">
        <v>0</v>
      </c>
      <c r="D45" s="8">
        <f t="shared" si="1"/>
        <v>0</v>
      </c>
      <c r="E45" s="45" t="str">
        <f t="shared" si="8"/>
        <v>-</v>
      </c>
      <c r="F45" s="8"/>
      <c r="G45" s="10">
        <v>0</v>
      </c>
      <c r="H45" s="10">
        <v>0</v>
      </c>
      <c r="I45" s="8">
        <f t="shared" si="3"/>
        <v>0</v>
      </c>
      <c r="J45" s="45" t="str">
        <f t="shared" si="10"/>
        <v>-</v>
      </c>
      <c r="K45" s="8"/>
      <c r="L45" s="10">
        <v>0</v>
      </c>
      <c r="M45" s="10">
        <v>0</v>
      </c>
      <c r="N45" s="8">
        <f t="shared" si="5"/>
        <v>0</v>
      </c>
      <c r="O45" s="45" t="str">
        <f t="shared" si="12"/>
        <v>-</v>
      </c>
      <c r="Q45" s="10">
        <f t="shared" si="19"/>
        <v>0</v>
      </c>
      <c r="R45" s="10">
        <f t="shared" si="19"/>
        <v>0</v>
      </c>
      <c r="S45" s="8">
        <f t="shared" si="19"/>
        <v>0</v>
      </c>
      <c r="T45" s="45" t="str">
        <f t="shared" si="13"/>
        <v>-</v>
      </c>
      <c r="U45" s="38"/>
    </row>
    <row r="46" spans="1:22" s="2" customFormat="1" ht="14.4" x14ac:dyDescent="0.3">
      <c r="A46" s="2" t="s">
        <v>37</v>
      </c>
      <c r="B46" s="10">
        <v>0</v>
      </c>
      <c r="C46" s="10">
        <v>0</v>
      </c>
      <c r="D46" s="8">
        <f t="shared" si="1"/>
        <v>0</v>
      </c>
      <c r="E46" s="45" t="str">
        <f t="shared" si="8"/>
        <v>-</v>
      </c>
      <c r="F46" s="8"/>
      <c r="G46" s="10">
        <v>0</v>
      </c>
      <c r="H46" s="10">
        <v>0</v>
      </c>
      <c r="I46" s="8">
        <f t="shared" si="3"/>
        <v>0</v>
      </c>
      <c r="J46" s="45" t="str">
        <f t="shared" si="10"/>
        <v>-</v>
      </c>
      <c r="K46" s="8"/>
      <c r="L46" s="10">
        <v>0</v>
      </c>
      <c r="M46" s="10">
        <v>0</v>
      </c>
      <c r="N46" s="8">
        <f t="shared" si="5"/>
        <v>0</v>
      </c>
      <c r="O46" s="45" t="str">
        <f t="shared" si="12"/>
        <v>-</v>
      </c>
      <c r="Q46" s="10">
        <f t="shared" si="19"/>
        <v>0</v>
      </c>
      <c r="R46" s="10">
        <f t="shared" si="19"/>
        <v>0</v>
      </c>
      <c r="S46" s="8">
        <f t="shared" si="19"/>
        <v>0</v>
      </c>
      <c r="T46" s="45" t="str">
        <f t="shared" si="13"/>
        <v>-</v>
      </c>
      <c r="U46" s="38"/>
    </row>
    <row r="47" spans="1:22" s="2" customFormat="1" ht="14.4" x14ac:dyDescent="0.3">
      <c r="A47" s="2" t="s">
        <v>39</v>
      </c>
      <c r="B47" s="10">
        <v>0</v>
      </c>
      <c r="C47" s="10">
        <v>0</v>
      </c>
      <c r="D47" s="8">
        <f t="shared" si="1"/>
        <v>0</v>
      </c>
      <c r="E47" s="45" t="str">
        <f t="shared" si="8"/>
        <v>-</v>
      </c>
      <c r="F47" s="8"/>
      <c r="G47" s="10">
        <v>0</v>
      </c>
      <c r="H47" s="10">
        <v>0</v>
      </c>
      <c r="I47" s="8">
        <f t="shared" si="3"/>
        <v>0</v>
      </c>
      <c r="J47" s="45" t="str">
        <f t="shared" si="10"/>
        <v>-</v>
      </c>
      <c r="K47" s="8"/>
      <c r="L47" s="10">
        <v>0</v>
      </c>
      <c r="M47" s="10">
        <v>0</v>
      </c>
      <c r="N47" s="8">
        <f t="shared" si="5"/>
        <v>0</v>
      </c>
      <c r="O47" s="45" t="str">
        <f t="shared" si="12"/>
        <v>-</v>
      </c>
      <c r="Q47" s="10">
        <f t="shared" si="19"/>
        <v>0</v>
      </c>
      <c r="R47" s="10">
        <f t="shared" si="19"/>
        <v>0</v>
      </c>
      <c r="S47" s="8">
        <f t="shared" si="19"/>
        <v>0</v>
      </c>
      <c r="T47" s="45" t="str">
        <f t="shared" si="13"/>
        <v>-</v>
      </c>
      <c r="U47" s="38"/>
    </row>
    <row r="48" spans="1:22" s="2" customFormat="1" ht="14.4" x14ac:dyDescent="0.3">
      <c r="A48" s="2" t="s">
        <v>20</v>
      </c>
      <c r="B48" s="10">
        <v>0</v>
      </c>
      <c r="C48" s="10">
        <v>0</v>
      </c>
      <c r="D48" s="8">
        <f t="shared" si="1"/>
        <v>0</v>
      </c>
      <c r="E48" s="45" t="str">
        <f t="shared" si="8"/>
        <v>-</v>
      </c>
      <c r="F48" s="8"/>
      <c r="G48" s="10">
        <v>0</v>
      </c>
      <c r="H48" s="10">
        <v>0</v>
      </c>
      <c r="I48" s="8">
        <f t="shared" si="3"/>
        <v>0</v>
      </c>
      <c r="J48" s="45" t="str">
        <f t="shared" si="10"/>
        <v>-</v>
      </c>
      <c r="K48" s="8"/>
      <c r="L48" s="10">
        <v>0</v>
      </c>
      <c r="M48" s="10">
        <v>0</v>
      </c>
      <c r="N48" s="8">
        <f t="shared" si="5"/>
        <v>0</v>
      </c>
      <c r="O48" s="45" t="str">
        <f t="shared" si="12"/>
        <v>-</v>
      </c>
      <c r="Q48" s="10">
        <f t="shared" si="19"/>
        <v>0</v>
      </c>
      <c r="R48" s="10">
        <f t="shared" si="19"/>
        <v>0</v>
      </c>
      <c r="S48" s="8">
        <f t="shared" si="19"/>
        <v>0</v>
      </c>
      <c r="T48" s="45" t="str">
        <f t="shared" si="13"/>
        <v>-</v>
      </c>
      <c r="U48" s="38"/>
    </row>
    <row r="49" spans="1:21" s="5" customFormat="1" ht="26.25" customHeight="1" x14ac:dyDescent="0.3">
      <c r="A49" s="5" t="s">
        <v>45</v>
      </c>
      <c r="B49" s="9">
        <f>SUM(B50:B56)</f>
        <v>281</v>
      </c>
      <c r="C49" s="9">
        <f t="shared" ref="C49" si="25">SUM(C50:C56)</f>
        <v>40</v>
      </c>
      <c r="D49" s="9">
        <f t="shared" si="1"/>
        <v>321</v>
      </c>
      <c r="E49" s="45">
        <f t="shared" si="8"/>
        <v>0.125</v>
      </c>
      <c r="F49" s="8"/>
      <c r="G49" s="9">
        <f>SUM(G50:G56)</f>
        <v>3</v>
      </c>
      <c r="H49" s="9">
        <f t="shared" ref="H49" si="26">SUM(H50:H56)</f>
        <v>3</v>
      </c>
      <c r="I49" s="8">
        <f t="shared" si="3"/>
        <v>6</v>
      </c>
      <c r="J49" s="45">
        <f t="shared" si="10"/>
        <v>0.5</v>
      </c>
      <c r="K49" s="8"/>
      <c r="L49" s="9">
        <f>SUM(L50:L56)</f>
        <v>23</v>
      </c>
      <c r="M49" s="9">
        <f t="shared" ref="M49" si="27">SUM(M50:M56)</f>
        <v>22</v>
      </c>
      <c r="N49" s="9">
        <f t="shared" si="5"/>
        <v>45</v>
      </c>
      <c r="O49" s="45">
        <f t="shared" si="12"/>
        <v>0.48899999999999999</v>
      </c>
      <c r="Q49" s="9">
        <f t="shared" si="19"/>
        <v>307</v>
      </c>
      <c r="R49" s="9">
        <f t="shared" si="19"/>
        <v>65</v>
      </c>
      <c r="S49" s="9">
        <f t="shared" si="19"/>
        <v>372</v>
      </c>
      <c r="T49" s="45">
        <f t="shared" si="13"/>
        <v>0.17499999999999999</v>
      </c>
      <c r="U49" s="38"/>
    </row>
    <row r="50" spans="1:21" s="2" customFormat="1" ht="14.4" x14ac:dyDescent="0.3">
      <c r="A50" s="2" t="s">
        <v>16</v>
      </c>
      <c r="B50" s="10">
        <v>113</v>
      </c>
      <c r="C50" s="10">
        <v>17</v>
      </c>
      <c r="D50" s="8">
        <f t="shared" si="1"/>
        <v>130</v>
      </c>
      <c r="E50" s="45">
        <f t="shared" si="8"/>
        <v>0.13100000000000001</v>
      </c>
      <c r="F50" s="8"/>
      <c r="G50" s="10">
        <v>0</v>
      </c>
      <c r="H50" s="10">
        <v>0</v>
      </c>
      <c r="I50" s="8">
        <f t="shared" si="3"/>
        <v>0</v>
      </c>
      <c r="J50" s="45" t="str">
        <f t="shared" si="10"/>
        <v>-</v>
      </c>
      <c r="K50" s="8"/>
      <c r="L50" s="10">
        <v>5</v>
      </c>
      <c r="M50" s="10">
        <v>5</v>
      </c>
      <c r="N50" s="8">
        <f t="shared" si="5"/>
        <v>10</v>
      </c>
      <c r="O50" s="45">
        <f t="shared" si="12"/>
        <v>0.5</v>
      </c>
      <c r="Q50" s="10">
        <f t="shared" si="19"/>
        <v>118</v>
      </c>
      <c r="R50" s="10">
        <f t="shared" si="19"/>
        <v>22</v>
      </c>
      <c r="S50" s="8">
        <f t="shared" si="19"/>
        <v>140</v>
      </c>
      <c r="T50" s="45">
        <f t="shared" si="13"/>
        <v>0.157</v>
      </c>
      <c r="U50" s="38"/>
    </row>
    <row r="51" spans="1:21" s="2" customFormat="1" ht="14.25" customHeight="1" x14ac:dyDescent="0.3">
      <c r="A51" s="2" t="s">
        <v>25</v>
      </c>
      <c r="B51" s="10">
        <v>0</v>
      </c>
      <c r="C51" s="10">
        <v>0</v>
      </c>
      <c r="D51" s="8">
        <f t="shared" si="1"/>
        <v>0</v>
      </c>
      <c r="E51" s="45" t="str">
        <f t="shared" si="8"/>
        <v>-</v>
      </c>
      <c r="F51" s="8"/>
      <c r="G51" s="10">
        <v>0</v>
      </c>
      <c r="H51" s="10">
        <v>0</v>
      </c>
      <c r="I51" s="8">
        <f t="shared" si="3"/>
        <v>0</v>
      </c>
      <c r="J51" s="45" t="str">
        <f t="shared" si="10"/>
        <v>-</v>
      </c>
      <c r="K51" s="8"/>
      <c r="L51" s="10">
        <v>7</v>
      </c>
      <c r="M51" s="10">
        <v>4</v>
      </c>
      <c r="N51" s="8">
        <f t="shared" si="5"/>
        <v>11</v>
      </c>
      <c r="O51" s="45">
        <f t="shared" si="12"/>
        <v>0.36399999999999999</v>
      </c>
      <c r="Q51" s="10">
        <f t="shared" si="19"/>
        <v>7</v>
      </c>
      <c r="R51" s="10">
        <f t="shared" si="19"/>
        <v>4</v>
      </c>
      <c r="S51" s="8">
        <f t="shared" si="19"/>
        <v>11</v>
      </c>
      <c r="T51" s="45">
        <f t="shared" si="13"/>
        <v>0.36399999999999999</v>
      </c>
      <c r="U51" s="38"/>
    </row>
    <row r="52" spans="1:21" s="2" customFormat="1" ht="15.75" customHeight="1" x14ac:dyDescent="0.3">
      <c r="A52" s="2" t="s">
        <v>33</v>
      </c>
      <c r="B52" s="10">
        <v>0</v>
      </c>
      <c r="C52" s="10">
        <v>0</v>
      </c>
      <c r="D52" s="8">
        <f t="shared" si="1"/>
        <v>0</v>
      </c>
      <c r="E52" s="45" t="str">
        <f t="shared" ref="E52" si="28">IF(D52=0,"-",ROUND((C52)/(SUM(D52)),3))</f>
        <v>-</v>
      </c>
      <c r="F52" s="38"/>
      <c r="G52" s="10">
        <v>0</v>
      </c>
      <c r="H52" s="10">
        <v>0</v>
      </c>
      <c r="I52" s="8">
        <f t="shared" si="3"/>
        <v>0</v>
      </c>
      <c r="J52" s="45" t="str">
        <f t="shared" si="10"/>
        <v>-</v>
      </c>
      <c r="K52" s="38"/>
      <c r="L52" s="10">
        <v>5</v>
      </c>
      <c r="M52" s="10">
        <v>0</v>
      </c>
      <c r="N52" s="8">
        <f t="shared" si="5"/>
        <v>5</v>
      </c>
      <c r="O52" s="45">
        <f t="shared" si="12"/>
        <v>0</v>
      </c>
      <c r="Q52" s="10">
        <f t="shared" si="19"/>
        <v>5</v>
      </c>
      <c r="R52" s="10">
        <f t="shared" si="19"/>
        <v>0</v>
      </c>
      <c r="S52" s="8">
        <f t="shared" si="19"/>
        <v>5</v>
      </c>
      <c r="T52" s="45">
        <f t="shared" si="13"/>
        <v>0</v>
      </c>
      <c r="U52" s="38"/>
    </row>
    <row r="53" spans="1:21" s="2" customFormat="1" ht="14.4" x14ac:dyDescent="0.3">
      <c r="A53" s="2" t="s">
        <v>46</v>
      </c>
      <c r="B53" s="10">
        <v>0</v>
      </c>
      <c r="C53" s="10">
        <v>0</v>
      </c>
      <c r="D53" s="8">
        <f t="shared" si="1"/>
        <v>0</v>
      </c>
      <c r="E53" s="45" t="str">
        <f t="shared" si="8"/>
        <v>-</v>
      </c>
      <c r="F53" s="8"/>
      <c r="G53" s="10">
        <v>0</v>
      </c>
      <c r="H53" s="10">
        <v>0</v>
      </c>
      <c r="I53" s="8">
        <f t="shared" si="3"/>
        <v>0</v>
      </c>
      <c r="J53" s="45" t="str">
        <f t="shared" si="10"/>
        <v>-</v>
      </c>
      <c r="K53" s="8"/>
      <c r="L53" s="10">
        <v>0</v>
      </c>
      <c r="M53" s="10">
        <v>0</v>
      </c>
      <c r="N53" s="8">
        <f t="shared" si="5"/>
        <v>0</v>
      </c>
      <c r="O53" s="45" t="str">
        <f t="shared" si="12"/>
        <v>-</v>
      </c>
      <c r="Q53" s="10">
        <f t="shared" si="19"/>
        <v>0</v>
      </c>
      <c r="R53" s="10">
        <f t="shared" si="19"/>
        <v>0</v>
      </c>
      <c r="S53" s="8">
        <f t="shared" si="19"/>
        <v>0</v>
      </c>
      <c r="T53" s="45" t="str">
        <f t="shared" si="13"/>
        <v>-</v>
      </c>
      <c r="U53" s="38"/>
    </row>
    <row r="54" spans="1:21" s="2" customFormat="1" ht="14.4" x14ac:dyDescent="0.3">
      <c r="A54" s="2" t="s">
        <v>38</v>
      </c>
      <c r="B54" s="10">
        <v>0</v>
      </c>
      <c r="C54" s="10">
        <v>0</v>
      </c>
      <c r="D54" s="8">
        <f t="shared" si="1"/>
        <v>0</v>
      </c>
      <c r="E54" s="45" t="str">
        <f t="shared" si="8"/>
        <v>-</v>
      </c>
      <c r="F54" s="8"/>
      <c r="G54" s="10">
        <v>0</v>
      </c>
      <c r="H54" s="10">
        <v>0</v>
      </c>
      <c r="I54" s="8">
        <f t="shared" si="3"/>
        <v>0</v>
      </c>
      <c r="J54" s="45" t="str">
        <f t="shared" si="10"/>
        <v>-</v>
      </c>
      <c r="K54" s="8"/>
      <c r="L54" s="10">
        <v>1</v>
      </c>
      <c r="M54" s="10">
        <v>1</v>
      </c>
      <c r="N54" s="8">
        <f t="shared" si="5"/>
        <v>2</v>
      </c>
      <c r="O54" s="45">
        <f t="shared" si="12"/>
        <v>0.5</v>
      </c>
      <c r="Q54" s="10">
        <f t="shared" si="19"/>
        <v>1</v>
      </c>
      <c r="R54" s="10">
        <f t="shared" si="19"/>
        <v>1</v>
      </c>
      <c r="S54" s="8">
        <f t="shared" si="19"/>
        <v>2</v>
      </c>
      <c r="T54" s="45">
        <f t="shared" si="13"/>
        <v>0.5</v>
      </c>
      <c r="U54" s="38"/>
    </row>
    <row r="55" spans="1:21" s="2" customFormat="1" ht="14.4" x14ac:dyDescent="0.3">
      <c r="A55" s="2" t="s">
        <v>40</v>
      </c>
      <c r="B55" s="10">
        <v>2</v>
      </c>
      <c r="C55" s="10">
        <v>0</v>
      </c>
      <c r="D55" s="8">
        <f t="shared" si="1"/>
        <v>2</v>
      </c>
      <c r="E55" s="45">
        <f t="shared" si="8"/>
        <v>0</v>
      </c>
      <c r="F55" s="8"/>
      <c r="G55" s="10">
        <v>3</v>
      </c>
      <c r="H55" s="10">
        <v>3</v>
      </c>
      <c r="I55" s="8">
        <f t="shared" si="3"/>
        <v>6</v>
      </c>
      <c r="J55" s="45">
        <f t="shared" si="10"/>
        <v>0.5</v>
      </c>
      <c r="K55" s="8"/>
      <c r="L55" s="10">
        <v>4</v>
      </c>
      <c r="M55" s="10">
        <v>6</v>
      </c>
      <c r="N55" s="8">
        <f t="shared" si="5"/>
        <v>10</v>
      </c>
      <c r="O55" s="45">
        <f t="shared" si="12"/>
        <v>0.6</v>
      </c>
      <c r="Q55" s="10">
        <f t="shared" si="19"/>
        <v>9</v>
      </c>
      <c r="R55" s="10">
        <f t="shared" si="19"/>
        <v>9</v>
      </c>
      <c r="S55" s="8">
        <f t="shared" si="19"/>
        <v>18</v>
      </c>
      <c r="T55" s="45">
        <f t="shared" si="13"/>
        <v>0.5</v>
      </c>
      <c r="U55" s="38"/>
    </row>
    <row r="56" spans="1:21" s="2" customFormat="1" ht="14.4" x14ac:dyDescent="0.3">
      <c r="A56" s="119" t="s">
        <v>15</v>
      </c>
      <c r="B56" s="10">
        <v>166</v>
      </c>
      <c r="C56" s="10">
        <v>23</v>
      </c>
      <c r="D56" s="8">
        <f t="shared" si="1"/>
        <v>189</v>
      </c>
      <c r="E56" s="45">
        <f t="shared" si="8"/>
        <v>0.122</v>
      </c>
      <c r="F56" s="8"/>
      <c r="G56" s="10">
        <v>0</v>
      </c>
      <c r="H56" s="10">
        <v>0</v>
      </c>
      <c r="I56" s="8">
        <f t="shared" si="3"/>
        <v>0</v>
      </c>
      <c r="J56" s="45" t="str">
        <f t="shared" si="10"/>
        <v>-</v>
      </c>
      <c r="K56" s="8"/>
      <c r="L56" s="10">
        <v>1</v>
      </c>
      <c r="M56" s="10">
        <v>6</v>
      </c>
      <c r="N56" s="8">
        <f t="shared" si="5"/>
        <v>7</v>
      </c>
      <c r="O56" s="45">
        <f t="shared" si="12"/>
        <v>0.85699999999999998</v>
      </c>
      <c r="Q56" s="10">
        <f t="shared" si="19"/>
        <v>167</v>
      </c>
      <c r="R56" s="10">
        <f t="shared" si="19"/>
        <v>29</v>
      </c>
      <c r="S56" s="8">
        <f t="shared" si="19"/>
        <v>196</v>
      </c>
      <c r="T56" s="45">
        <f t="shared" si="13"/>
        <v>0.14799999999999999</v>
      </c>
      <c r="U56" s="38"/>
    </row>
    <row r="57" spans="1:21" s="2" customFormat="1" ht="6" customHeight="1" x14ac:dyDescent="0.3">
      <c r="A57" s="12"/>
      <c r="C57" s="13"/>
      <c r="E57" s="45"/>
      <c r="H57" s="13"/>
      <c r="M57" s="13"/>
      <c r="Q57" s="6"/>
      <c r="R57" s="6"/>
      <c r="S57" s="6"/>
      <c r="T57" s="45"/>
    </row>
    <row r="58" spans="1:21" s="2" customFormat="1" ht="14.4" x14ac:dyDescent="0.3">
      <c r="C58" s="13"/>
      <c r="E58" s="45"/>
      <c r="M58" s="13"/>
      <c r="Q58" s="6"/>
      <c r="R58" s="6"/>
      <c r="S58" s="6"/>
      <c r="T58" s="45"/>
    </row>
    <row r="59" spans="1:21" s="2" customFormat="1" ht="13.2" x14ac:dyDescent="0.3">
      <c r="C59" s="13"/>
      <c r="M59" s="13"/>
    </row>
    <row r="60" spans="1:21" s="2" customFormat="1" ht="13.2" x14ac:dyDescent="0.3">
      <c r="A60" s="14"/>
      <c r="C60" s="15"/>
      <c r="M60" s="15"/>
    </row>
    <row r="62" spans="1:21" ht="13.2" x14ac:dyDescent="0.25">
      <c r="A62" s="16"/>
    </row>
    <row r="63" spans="1:21" ht="9.75" customHeight="1" x14ac:dyDescent="0.25"/>
    <row r="71" spans="1:16115" s="23" customFormat="1" x14ac:dyDescent="0.25">
      <c r="A71" s="1"/>
      <c r="B71" s="18"/>
      <c r="D71" s="1"/>
      <c r="E71" s="46"/>
      <c r="F71" s="1"/>
      <c r="G71" s="1"/>
      <c r="H71" s="1"/>
      <c r="I71" s="1"/>
      <c r="J71" s="1"/>
      <c r="K71" s="1"/>
      <c r="L71" s="18"/>
      <c r="N71" s="1"/>
      <c r="O71" s="46"/>
      <c r="P71" s="1"/>
      <c r="Q71" s="1"/>
      <c r="R71" s="1"/>
      <c r="S71" s="1"/>
      <c r="T71" s="46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</row>
    <row r="72" spans="1:16115" s="23" customFormat="1" x14ac:dyDescent="0.25">
      <c r="A72" s="1"/>
      <c r="B72" s="18"/>
      <c r="D72" s="1"/>
      <c r="E72" s="46"/>
      <c r="F72" s="1"/>
      <c r="G72" s="1"/>
      <c r="H72" s="1"/>
      <c r="I72" s="1"/>
      <c r="J72" s="1"/>
      <c r="K72" s="1"/>
      <c r="L72" s="18"/>
      <c r="N72" s="1"/>
      <c r="O72" s="46"/>
      <c r="P72" s="1"/>
      <c r="Q72" s="1"/>
      <c r="R72" s="1"/>
      <c r="S72" s="1"/>
      <c r="T72" s="46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</row>
  </sheetData>
  <mergeCells count="5">
    <mergeCell ref="A3:A4"/>
    <mergeCell ref="B3:D3"/>
    <mergeCell ref="G3:I3"/>
    <mergeCell ref="L3:N3"/>
    <mergeCell ref="Q3:S3"/>
  </mergeCells>
  <pageMargins left="0.48" right="0.31" top="1" bottom="1" header="0.5" footer="0.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76FE-2205-4CC9-8FF1-DDCFA3426778}">
  <sheetPr>
    <tabColor rgb="FFFF0000"/>
  </sheetPr>
  <dimension ref="A1:WUU72"/>
  <sheetViews>
    <sheetView showGridLines="0" zoomScale="85" zoomScaleNormal="85" workbookViewId="0">
      <pane xSplit="1" ySplit="4" topLeftCell="B21" activePane="bottomRight" state="frozen"/>
      <selection activeCell="C35" sqref="C35"/>
      <selection pane="topRight" activeCell="C35" sqref="C35"/>
      <selection pane="bottomLeft" activeCell="C35" sqref="C35"/>
      <selection pane="bottomRight" activeCell="B52" sqref="B52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3.21875" style="23" customWidth="1"/>
    <col min="4" max="4" width="9.21875" style="1"/>
    <col min="5" max="5" width="11.21875" style="46" bestFit="1" customWidth="1"/>
    <col min="6" max="6" width="11.21875" style="1" customWidth="1"/>
    <col min="7" max="9" width="9.21875" style="1"/>
    <col min="10" max="11" width="11.21875" style="1" customWidth="1"/>
    <col min="12" max="12" width="11.44140625" style="1" customWidth="1"/>
    <col min="13" max="13" width="13.21875" style="23" customWidth="1"/>
    <col min="14" max="14" width="9.21875" style="1"/>
    <col min="15" max="15" width="9.21875" style="46"/>
    <col min="16" max="16" width="9.21875" style="1"/>
    <col min="17" max="17" width="9.77734375" style="1" customWidth="1"/>
    <col min="18" max="19" width="9.21875" style="1"/>
    <col min="20" max="20" width="9.21875" style="46"/>
    <col min="21" max="21" width="13" style="1" bestFit="1" customWidth="1"/>
    <col min="22" max="233" width="9.21875" style="1"/>
    <col min="234" max="234" width="0" style="1" hidden="1" customWidth="1"/>
    <col min="235" max="235" width="25.5546875" style="1" customWidth="1"/>
    <col min="236" max="238" width="11.44140625" style="1" customWidth="1"/>
    <col min="239" max="239" width="13" style="1" customWidth="1"/>
    <col min="240" max="241" width="11.44140625" style="1" customWidth="1"/>
    <col min="242" max="243" width="13.21875" style="1" customWidth="1"/>
    <col min="244" max="489" width="9.21875" style="1"/>
    <col min="490" max="490" width="0" style="1" hidden="1" customWidth="1"/>
    <col min="491" max="491" width="25.5546875" style="1" customWidth="1"/>
    <col min="492" max="494" width="11.44140625" style="1" customWidth="1"/>
    <col min="495" max="495" width="13" style="1" customWidth="1"/>
    <col min="496" max="497" width="11.44140625" style="1" customWidth="1"/>
    <col min="498" max="499" width="13.21875" style="1" customWidth="1"/>
    <col min="500" max="745" width="9.21875" style="1"/>
    <col min="746" max="746" width="0" style="1" hidden="1" customWidth="1"/>
    <col min="747" max="747" width="25.5546875" style="1" customWidth="1"/>
    <col min="748" max="750" width="11.44140625" style="1" customWidth="1"/>
    <col min="751" max="751" width="13" style="1" customWidth="1"/>
    <col min="752" max="753" width="11.44140625" style="1" customWidth="1"/>
    <col min="754" max="755" width="13.21875" style="1" customWidth="1"/>
    <col min="756" max="1001" width="9.21875" style="1"/>
    <col min="1002" max="1002" width="0" style="1" hidden="1" customWidth="1"/>
    <col min="1003" max="1003" width="25.5546875" style="1" customWidth="1"/>
    <col min="1004" max="1006" width="11.44140625" style="1" customWidth="1"/>
    <col min="1007" max="1007" width="13" style="1" customWidth="1"/>
    <col min="1008" max="1009" width="11.44140625" style="1" customWidth="1"/>
    <col min="1010" max="1011" width="13.21875" style="1" customWidth="1"/>
    <col min="1012" max="1257" width="9.21875" style="1"/>
    <col min="1258" max="1258" width="0" style="1" hidden="1" customWidth="1"/>
    <col min="1259" max="1259" width="25.5546875" style="1" customWidth="1"/>
    <col min="1260" max="1262" width="11.44140625" style="1" customWidth="1"/>
    <col min="1263" max="1263" width="13" style="1" customWidth="1"/>
    <col min="1264" max="1265" width="11.44140625" style="1" customWidth="1"/>
    <col min="1266" max="1267" width="13.21875" style="1" customWidth="1"/>
    <col min="1268" max="1513" width="9.21875" style="1"/>
    <col min="1514" max="1514" width="0" style="1" hidden="1" customWidth="1"/>
    <col min="1515" max="1515" width="25.5546875" style="1" customWidth="1"/>
    <col min="1516" max="1518" width="11.44140625" style="1" customWidth="1"/>
    <col min="1519" max="1519" width="13" style="1" customWidth="1"/>
    <col min="1520" max="1521" width="11.44140625" style="1" customWidth="1"/>
    <col min="1522" max="1523" width="13.21875" style="1" customWidth="1"/>
    <col min="1524" max="1769" width="9.21875" style="1"/>
    <col min="1770" max="1770" width="0" style="1" hidden="1" customWidth="1"/>
    <col min="1771" max="1771" width="25.5546875" style="1" customWidth="1"/>
    <col min="1772" max="1774" width="11.44140625" style="1" customWidth="1"/>
    <col min="1775" max="1775" width="13" style="1" customWidth="1"/>
    <col min="1776" max="1777" width="11.44140625" style="1" customWidth="1"/>
    <col min="1778" max="1779" width="13.21875" style="1" customWidth="1"/>
    <col min="1780" max="2025" width="9.21875" style="1"/>
    <col min="2026" max="2026" width="0" style="1" hidden="1" customWidth="1"/>
    <col min="2027" max="2027" width="25.5546875" style="1" customWidth="1"/>
    <col min="2028" max="2030" width="11.44140625" style="1" customWidth="1"/>
    <col min="2031" max="2031" width="13" style="1" customWidth="1"/>
    <col min="2032" max="2033" width="11.44140625" style="1" customWidth="1"/>
    <col min="2034" max="2035" width="13.21875" style="1" customWidth="1"/>
    <col min="2036" max="2281" width="9.21875" style="1"/>
    <col min="2282" max="2282" width="0" style="1" hidden="1" customWidth="1"/>
    <col min="2283" max="2283" width="25.5546875" style="1" customWidth="1"/>
    <col min="2284" max="2286" width="11.44140625" style="1" customWidth="1"/>
    <col min="2287" max="2287" width="13" style="1" customWidth="1"/>
    <col min="2288" max="2289" width="11.44140625" style="1" customWidth="1"/>
    <col min="2290" max="2291" width="13.21875" style="1" customWidth="1"/>
    <col min="2292" max="2537" width="9.21875" style="1"/>
    <col min="2538" max="2538" width="0" style="1" hidden="1" customWidth="1"/>
    <col min="2539" max="2539" width="25.5546875" style="1" customWidth="1"/>
    <col min="2540" max="2542" width="11.44140625" style="1" customWidth="1"/>
    <col min="2543" max="2543" width="13" style="1" customWidth="1"/>
    <col min="2544" max="2545" width="11.44140625" style="1" customWidth="1"/>
    <col min="2546" max="2547" width="13.21875" style="1" customWidth="1"/>
    <col min="2548" max="2793" width="9.21875" style="1"/>
    <col min="2794" max="2794" width="0" style="1" hidden="1" customWidth="1"/>
    <col min="2795" max="2795" width="25.5546875" style="1" customWidth="1"/>
    <col min="2796" max="2798" width="11.44140625" style="1" customWidth="1"/>
    <col min="2799" max="2799" width="13" style="1" customWidth="1"/>
    <col min="2800" max="2801" width="11.44140625" style="1" customWidth="1"/>
    <col min="2802" max="2803" width="13.21875" style="1" customWidth="1"/>
    <col min="2804" max="3049" width="9.21875" style="1"/>
    <col min="3050" max="3050" width="0" style="1" hidden="1" customWidth="1"/>
    <col min="3051" max="3051" width="25.5546875" style="1" customWidth="1"/>
    <col min="3052" max="3054" width="11.44140625" style="1" customWidth="1"/>
    <col min="3055" max="3055" width="13" style="1" customWidth="1"/>
    <col min="3056" max="3057" width="11.44140625" style="1" customWidth="1"/>
    <col min="3058" max="3059" width="13.21875" style="1" customWidth="1"/>
    <col min="3060" max="3305" width="9.21875" style="1"/>
    <col min="3306" max="3306" width="0" style="1" hidden="1" customWidth="1"/>
    <col min="3307" max="3307" width="25.5546875" style="1" customWidth="1"/>
    <col min="3308" max="3310" width="11.44140625" style="1" customWidth="1"/>
    <col min="3311" max="3311" width="13" style="1" customWidth="1"/>
    <col min="3312" max="3313" width="11.44140625" style="1" customWidth="1"/>
    <col min="3314" max="3315" width="13.21875" style="1" customWidth="1"/>
    <col min="3316" max="3561" width="9.21875" style="1"/>
    <col min="3562" max="3562" width="0" style="1" hidden="1" customWidth="1"/>
    <col min="3563" max="3563" width="25.5546875" style="1" customWidth="1"/>
    <col min="3564" max="3566" width="11.44140625" style="1" customWidth="1"/>
    <col min="3567" max="3567" width="13" style="1" customWidth="1"/>
    <col min="3568" max="3569" width="11.44140625" style="1" customWidth="1"/>
    <col min="3570" max="3571" width="13.21875" style="1" customWidth="1"/>
    <col min="3572" max="3817" width="9.21875" style="1"/>
    <col min="3818" max="3818" width="0" style="1" hidden="1" customWidth="1"/>
    <col min="3819" max="3819" width="25.5546875" style="1" customWidth="1"/>
    <col min="3820" max="3822" width="11.44140625" style="1" customWidth="1"/>
    <col min="3823" max="3823" width="13" style="1" customWidth="1"/>
    <col min="3824" max="3825" width="11.44140625" style="1" customWidth="1"/>
    <col min="3826" max="3827" width="13.21875" style="1" customWidth="1"/>
    <col min="3828" max="4073" width="9.21875" style="1"/>
    <col min="4074" max="4074" width="0" style="1" hidden="1" customWidth="1"/>
    <col min="4075" max="4075" width="25.5546875" style="1" customWidth="1"/>
    <col min="4076" max="4078" width="11.44140625" style="1" customWidth="1"/>
    <col min="4079" max="4079" width="13" style="1" customWidth="1"/>
    <col min="4080" max="4081" width="11.44140625" style="1" customWidth="1"/>
    <col min="4082" max="4083" width="13.21875" style="1" customWidth="1"/>
    <col min="4084" max="4329" width="9.21875" style="1"/>
    <col min="4330" max="4330" width="0" style="1" hidden="1" customWidth="1"/>
    <col min="4331" max="4331" width="25.5546875" style="1" customWidth="1"/>
    <col min="4332" max="4334" width="11.44140625" style="1" customWidth="1"/>
    <col min="4335" max="4335" width="13" style="1" customWidth="1"/>
    <col min="4336" max="4337" width="11.44140625" style="1" customWidth="1"/>
    <col min="4338" max="4339" width="13.21875" style="1" customWidth="1"/>
    <col min="4340" max="4585" width="9.21875" style="1"/>
    <col min="4586" max="4586" width="0" style="1" hidden="1" customWidth="1"/>
    <col min="4587" max="4587" width="25.5546875" style="1" customWidth="1"/>
    <col min="4588" max="4590" width="11.44140625" style="1" customWidth="1"/>
    <col min="4591" max="4591" width="13" style="1" customWidth="1"/>
    <col min="4592" max="4593" width="11.44140625" style="1" customWidth="1"/>
    <col min="4594" max="4595" width="13.21875" style="1" customWidth="1"/>
    <col min="4596" max="4841" width="9.21875" style="1"/>
    <col min="4842" max="4842" width="0" style="1" hidden="1" customWidth="1"/>
    <col min="4843" max="4843" width="25.5546875" style="1" customWidth="1"/>
    <col min="4844" max="4846" width="11.44140625" style="1" customWidth="1"/>
    <col min="4847" max="4847" width="13" style="1" customWidth="1"/>
    <col min="4848" max="4849" width="11.44140625" style="1" customWidth="1"/>
    <col min="4850" max="4851" width="13.21875" style="1" customWidth="1"/>
    <col min="4852" max="5097" width="9.21875" style="1"/>
    <col min="5098" max="5098" width="0" style="1" hidden="1" customWidth="1"/>
    <col min="5099" max="5099" width="25.5546875" style="1" customWidth="1"/>
    <col min="5100" max="5102" width="11.44140625" style="1" customWidth="1"/>
    <col min="5103" max="5103" width="13" style="1" customWidth="1"/>
    <col min="5104" max="5105" width="11.44140625" style="1" customWidth="1"/>
    <col min="5106" max="5107" width="13.21875" style="1" customWidth="1"/>
    <col min="5108" max="5353" width="9.21875" style="1"/>
    <col min="5354" max="5354" width="0" style="1" hidden="1" customWidth="1"/>
    <col min="5355" max="5355" width="25.5546875" style="1" customWidth="1"/>
    <col min="5356" max="5358" width="11.44140625" style="1" customWidth="1"/>
    <col min="5359" max="5359" width="13" style="1" customWidth="1"/>
    <col min="5360" max="5361" width="11.44140625" style="1" customWidth="1"/>
    <col min="5362" max="5363" width="13.21875" style="1" customWidth="1"/>
    <col min="5364" max="5609" width="9.21875" style="1"/>
    <col min="5610" max="5610" width="0" style="1" hidden="1" customWidth="1"/>
    <col min="5611" max="5611" width="25.5546875" style="1" customWidth="1"/>
    <col min="5612" max="5614" width="11.44140625" style="1" customWidth="1"/>
    <col min="5615" max="5615" width="13" style="1" customWidth="1"/>
    <col min="5616" max="5617" width="11.44140625" style="1" customWidth="1"/>
    <col min="5618" max="5619" width="13.21875" style="1" customWidth="1"/>
    <col min="5620" max="5865" width="9.21875" style="1"/>
    <col min="5866" max="5866" width="0" style="1" hidden="1" customWidth="1"/>
    <col min="5867" max="5867" width="25.5546875" style="1" customWidth="1"/>
    <col min="5868" max="5870" width="11.44140625" style="1" customWidth="1"/>
    <col min="5871" max="5871" width="13" style="1" customWidth="1"/>
    <col min="5872" max="5873" width="11.44140625" style="1" customWidth="1"/>
    <col min="5874" max="5875" width="13.21875" style="1" customWidth="1"/>
    <col min="5876" max="6121" width="9.21875" style="1"/>
    <col min="6122" max="6122" width="0" style="1" hidden="1" customWidth="1"/>
    <col min="6123" max="6123" width="25.5546875" style="1" customWidth="1"/>
    <col min="6124" max="6126" width="11.44140625" style="1" customWidth="1"/>
    <col min="6127" max="6127" width="13" style="1" customWidth="1"/>
    <col min="6128" max="6129" width="11.44140625" style="1" customWidth="1"/>
    <col min="6130" max="6131" width="13.21875" style="1" customWidth="1"/>
    <col min="6132" max="6377" width="9.21875" style="1"/>
    <col min="6378" max="6378" width="0" style="1" hidden="1" customWidth="1"/>
    <col min="6379" max="6379" width="25.5546875" style="1" customWidth="1"/>
    <col min="6380" max="6382" width="11.44140625" style="1" customWidth="1"/>
    <col min="6383" max="6383" width="13" style="1" customWidth="1"/>
    <col min="6384" max="6385" width="11.44140625" style="1" customWidth="1"/>
    <col min="6386" max="6387" width="13.21875" style="1" customWidth="1"/>
    <col min="6388" max="6633" width="9.21875" style="1"/>
    <col min="6634" max="6634" width="0" style="1" hidden="1" customWidth="1"/>
    <col min="6635" max="6635" width="25.5546875" style="1" customWidth="1"/>
    <col min="6636" max="6638" width="11.44140625" style="1" customWidth="1"/>
    <col min="6639" max="6639" width="13" style="1" customWidth="1"/>
    <col min="6640" max="6641" width="11.44140625" style="1" customWidth="1"/>
    <col min="6642" max="6643" width="13.21875" style="1" customWidth="1"/>
    <col min="6644" max="6889" width="9.21875" style="1"/>
    <col min="6890" max="6890" width="0" style="1" hidden="1" customWidth="1"/>
    <col min="6891" max="6891" width="25.5546875" style="1" customWidth="1"/>
    <col min="6892" max="6894" width="11.44140625" style="1" customWidth="1"/>
    <col min="6895" max="6895" width="13" style="1" customWidth="1"/>
    <col min="6896" max="6897" width="11.44140625" style="1" customWidth="1"/>
    <col min="6898" max="6899" width="13.21875" style="1" customWidth="1"/>
    <col min="6900" max="7145" width="9.21875" style="1"/>
    <col min="7146" max="7146" width="0" style="1" hidden="1" customWidth="1"/>
    <col min="7147" max="7147" width="25.5546875" style="1" customWidth="1"/>
    <col min="7148" max="7150" width="11.44140625" style="1" customWidth="1"/>
    <col min="7151" max="7151" width="13" style="1" customWidth="1"/>
    <col min="7152" max="7153" width="11.44140625" style="1" customWidth="1"/>
    <col min="7154" max="7155" width="13.21875" style="1" customWidth="1"/>
    <col min="7156" max="7401" width="9.21875" style="1"/>
    <col min="7402" max="7402" width="0" style="1" hidden="1" customWidth="1"/>
    <col min="7403" max="7403" width="25.5546875" style="1" customWidth="1"/>
    <col min="7404" max="7406" width="11.44140625" style="1" customWidth="1"/>
    <col min="7407" max="7407" width="13" style="1" customWidth="1"/>
    <col min="7408" max="7409" width="11.44140625" style="1" customWidth="1"/>
    <col min="7410" max="7411" width="13.21875" style="1" customWidth="1"/>
    <col min="7412" max="7657" width="9.21875" style="1"/>
    <col min="7658" max="7658" width="0" style="1" hidden="1" customWidth="1"/>
    <col min="7659" max="7659" width="25.5546875" style="1" customWidth="1"/>
    <col min="7660" max="7662" width="11.44140625" style="1" customWidth="1"/>
    <col min="7663" max="7663" width="13" style="1" customWidth="1"/>
    <col min="7664" max="7665" width="11.44140625" style="1" customWidth="1"/>
    <col min="7666" max="7667" width="13.21875" style="1" customWidth="1"/>
    <col min="7668" max="7913" width="9.21875" style="1"/>
    <col min="7914" max="7914" width="0" style="1" hidden="1" customWidth="1"/>
    <col min="7915" max="7915" width="25.5546875" style="1" customWidth="1"/>
    <col min="7916" max="7918" width="11.44140625" style="1" customWidth="1"/>
    <col min="7919" max="7919" width="13" style="1" customWidth="1"/>
    <col min="7920" max="7921" width="11.44140625" style="1" customWidth="1"/>
    <col min="7922" max="7923" width="13.21875" style="1" customWidth="1"/>
    <col min="7924" max="8169" width="9.21875" style="1"/>
    <col min="8170" max="8170" width="0" style="1" hidden="1" customWidth="1"/>
    <col min="8171" max="8171" width="25.5546875" style="1" customWidth="1"/>
    <col min="8172" max="8174" width="11.44140625" style="1" customWidth="1"/>
    <col min="8175" max="8175" width="13" style="1" customWidth="1"/>
    <col min="8176" max="8177" width="11.44140625" style="1" customWidth="1"/>
    <col min="8178" max="8179" width="13.21875" style="1" customWidth="1"/>
    <col min="8180" max="8425" width="9.21875" style="1"/>
    <col min="8426" max="8426" width="0" style="1" hidden="1" customWidth="1"/>
    <col min="8427" max="8427" width="25.5546875" style="1" customWidth="1"/>
    <col min="8428" max="8430" width="11.44140625" style="1" customWidth="1"/>
    <col min="8431" max="8431" width="13" style="1" customWidth="1"/>
    <col min="8432" max="8433" width="11.44140625" style="1" customWidth="1"/>
    <col min="8434" max="8435" width="13.21875" style="1" customWidth="1"/>
    <col min="8436" max="8681" width="9.21875" style="1"/>
    <col min="8682" max="8682" width="0" style="1" hidden="1" customWidth="1"/>
    <col min="8683" max="8683" width="25.5546875" style="1" customWidth="1"/>
    <col min="8684" max="8686" width="11.44140625" style="1" customWidth="1"/>
    <col min="8687" max="8687" width="13" style="1" customWidth="1"/>
    <col min="8688" max="8689" width="11.44140625" style="1" customWidth="1"/>
    <col min="8690" max="8691" width="13.21875" style="1" customWidth="1"/>
    <col min="8692" max="8937" width="9.21875" style="1"/>
    <col min="8938" max="8938" width="0" style="1" hidden="1" customWidth="1"/>
    <col min="8939" max="8939" width="25.5546875" style="1" customWidth="1"/>
    <col min="8940" max="8942" width="11.44140625" style="1" customWidth="1"/>
    <col min="8943" max="8943" width="13" style="1" customWidth="1"/>
    <col min="8944" max="8945" width="11.44140625" style="1" customWidth="1"/>
    <col min="8946" max="8947" width="13.21875" style="1" customWidth="1"/>
    <col min="8948" max="9193" width="9.21875" style="1"/>
    <col min="9194" max="9194" width="0" style="1" hidden="1" customWidth="1"/>
    <col min="9195" max="9195" width="25.5546875" style="1" customWidth="1"/>
    <col min="9196" max="9198" width="11.44140625" style="1" customWidth="1"/>
    <col min="9199" max="9199" width="13" style="1" customWidth="1"/>
    <col min="9200" max="9201" width="11.44140625" style="1" customWidth="1"/>
    <col min="9202" max="9203" width="13.21875" style="1" customWidth="1"/>
    <col min="9204" max="9449" width="9.21875" style="1"/>
    <col min="9450" max="9450" width="0" style="1" hidden="1" customWidth="1"/>
    <col min="9451" max="9451" width="25.5546875" style="1" customWidth="1"/>
    <col min="9452" max="9454" width="11.44140625" style="1" customWidth="1"/>
    <col min="9455" max="9455" width="13" style="1" customWidth="1"/>
    <col min="9456" max="9457" width="11.44140625" style="1" customWidth="1"/>
    <col min="9458" max="9459" width="13.21875" style="1" customWidth="1"/>
    <col min="9460" max="9705" width="9.21875" style="1"/>
    <col min="9706" max="9706" width="0" style="1" hidden="1" customWidth="1"/>
    <col min="9707" max="9707" width="25.5546875" style="1" customWidth="1"/>
    <col min="9708" max="9710" width="11.44140625" style="1" customWidth="1"/>
    <col min="9711" max="9711" width="13" style="1" customWidth="1"/>
    <col min="9712" max="9713" width="11.44140625" style="1" customWidth="1"/>
    <col min="9714" max="9715" width="13.21875" style="1" customWidth="1"/>
    <col min="9716" max="9961" width="9.21875" style="1"/>
    <col min="9962" max="9962" width="0" style="1" hidden="1" customWidth="1"/>
    <col min="9963" max="9963" width="25.5546875" style="1" customWidth="1"/>
    <col min="9964" max="9966" width="11.44140625" style="1" customWidth="1"/>
    <col min="9967" max="9967" width="13" style="1" customWidth="1"/>
    <col min="9968" max="9969" width="11.44140625" style="1" customWidth="1"/>
    <col min="9970" max="9971" width="13.21875" style="1" customWidth="1"/>
    <col min="9972" max="10217" width="9.21875" style="1"/>
    <col min="10218" max="10218" width="0" style="1" hidden="1" customWidth="1"/>
    <col min="10219" max="10219" width="25.5546875" style="1" customWidth="1"/>
    <col min="10220" max="10222" width="11.44140625" style="1" customWidth="1"/>
    <col min="10223" max="10223" width="13" style="1" customWidth="1"/>
    <col min="10224" max="10225" width="11.44140625" style="1" customWidth="1"/>
    <col min="10226" max="10227" width="13.21875" style="1" customWidth="1"/>
    <col min="10228" max="10473" width="9.21875" style="1"/>
    <col min="10474" max="10474" width="0" style="1" hidden="1" customWidth="1"/>
    <col min="10475" max="10475" width="25.5546875" style="1" customWidth="1"/>
    <col min="10476" max="10478" width="11.44140625" style="1" customWidth="1"/>
    <col min="10479" max="10479" width="13" style="1" customWidth="1"/>
    <col min="10480" max="10481" width="11.44140625" style="1" customWidth="1"/>
    <col min="10482" max="10483" width="13.21875" style="1" customWidth="1"/>
    <col min="10484" max="10729" width="9.21875" style="1"/>
    <col min="10730" max="10730" width="0" style="1" hidden="1" customWidth="1"/>
    <col min="10731" max="10731" width="25.5546875" style="1" customWidth="1"/>
    <col min="10732" max="10734" width="11.44140625" style="1" customWidth="1"/>
    <col min="10735" max="10735" width="13" style="1" customWidth="1"/>
    <col min="10736" max="10737" width="11.44140625" style="1" customWidth="1"/>
    <col min="10738" max="10739" width="13.21875" style="1" customWidth="1"/>
    <col min="10740" max="10985" width="9.21875" style="1"/>
    <col min="10986" max="10986" width="0" style="1" hidden="1" customWidth="1"/>
    <col min="10987" max="10987" width="25.5546875" style="1" customWidth="1"/>
    <col min="10988" max="10990" width="11.44140625" style="1" customWidth="1"/>
    <col min="10991" max="10991" width="13" style="1" customWidth="1"/>
    <col min="10992" max="10993" width="11.44140625" style="1" customWidth="1"/>
    <col min="10994" max="10995" width="13.21875" style="1" customWidth="1"/>
    <col min="10996" max="11241" width="9.21875" style="1"/>
    <col min="11242" max="11242" width="0" style="1" hidden="1" customWidth="1"/>
    <col min="11243" max="11243" width="25.5546875" style="1" customWidth="1"/>
    <col min="11244" max="11246" width="11.44140625" style="1" customWidth="1"/>
    <col min="11247" max="11247" width="13" style="1" customWidth="1"/>
    <col min="11248" max="11249" width="11.44140625" style="1" customWidth="1"/>
    <col min="11250" max="11251" width="13.21875" style="1" customWidth="1"/>
    <col min="11252" max="11497" width="9.21875" style="1"/>
    <col min="11498" max="11498" width="0" style="1" hidden="1" customWidth="1"/>
    <col min="11499" max="11499" width="25.5546875" style="1" customWidth="1"/>
    <col min="11500" max="11502" width="11.44140625" style="1" customWidth="1"/>
    <col min="11503" max="11503" width="13" style="1" customWidth="1"/>
    <col min="11504" max="11505" width="11.44140625" style="1" customWidth="1"/>
    <col min="11506" max="11507" width="13.21875" style="1" customWidth="1"/>
    <col min="11508" max="11753" width="9.21875" style="1"/>
    <col min="11754" max="11754" width="0" style="1" hidden="1" customWidth="1"/>
    <col min="11755" max="11755" width="25.5546875" style="1" customWidth="1"/>
    <col min="11756" max="11758" width="11.44140625" style="1" customWidth="1"/>
    <col min="11759" max="11759" width="13" style="1" customWidth="1"/>
    <col min="11760" max="11761" width="11.44140625" style="1" customWidth="1"/>
    <col min="11762" max="11763" width="13.21875" style="1" customWidth="1"/>
    <col min="11764" max="12009" width="9.21875" style="1"/>
    <col min="12010" max="12010" width="0" style="1" hidden="1" customWidth="1"/>
    <col min="12011" max="12011" width="25.5546875" style="1" customWidth="1"/>
    <col min="12012" max="12014" width="11.44140625" style="1" customWidth="1"/>
    <col min="12015" max="12015" width="13" style="1" customWidth="1"/>
    <col min="12016" max="12017" width="11.44140625" style="1" customWidth="1"/>
    <col min="12018" max="12019" width="13.21875" style="1" customWidth="1"/>
    <col min="12020" max="12265" width="9.21875" style="1"/>
    <col min="12266" max="12266" width="0" style="1" hidden="1" customWidth="1"/>
    <col min="12267" max="12267" width="25.5546875" style="1" customWidth="1"/>
    <col min="12268" max="12270" width="11.44140625" style="1" customWidth="1"/>
    <col min="12271" max="12271" width="13" style="1" customWidth="1"/>
    <col min="12272" max="12273" width="11.44140625" style="1" customWidth="1"/>
    <col min="12274" max="12275" width="13.21875" style="1" customWidth="1"/>
    <col min="12276" max="12521" width="9.21875" style="1"/>
    <col min="12522" max="12522" width="0" style="1" hidden="1" customWidth="1"/>
    <col min="12523" max="12523" width="25.5546875" style="1" customWidth="1"/>
    <col min="12524" max="12526" width="11.44140625" style="1" customWidth="1"/>
    <col min="12527" max="12527" width="13" style="1" customWidth="1"/>
    <col min="12528" max="12529" width="11.44140625" style="1" customWidth="1"/>
    <col min="12530" max="12531" width="13.21875" style="1" customWidth="1"/>
    <col min="12532" max="12777" width="9.21875" style="1"/>
    <col min="12778" max="12778" width="0" style="1" hidden="1" customWidth="1"/>
    <col min="12779" max="12779" width="25.5546875" style="1" customWidth="1"/>
    <col min="12780" max="12782" width="11.44140625" style="1" customWidth="1"/>
    <col min="12783" max="12783" width="13" style="1" customWidth="1"/>
    <col min="12784" max="12785" width="11.44140625" style="1" customWidth="1"/>
    <col min="12786" max="12787" width="13.21875" style="1" customWidth="1"/>
    <col min="12788" max="13033" width="9.21875" style="1"/>
    <col min="13034" max="13034" width="0" style="1" hidden="1" customWidth="1"/>
    <col min="13035" max="13035" width="25.5546875" style="1" customWidth="1"/>
    <col min="13036" max="13038" width="11.44140625" style="1" customWidth="1"/>
    <col min="13039" max="13039" width="13" style="1" customWidth="1"/>
    <col min="13040" max="13041" width="11.44140625" style="1" customWidth="1"/>
    <col min="13042" max="13043" width="13.21875" style="1" customWidth="1"/>
    <col min="13044" max="13289" width="9.21875" style="1"/>
    <col min="13290" max="13290" width="0" style="1" hidden="1" customWidth="1"/>
    <col min="13291" max="13291" width="25.5546875" style="1" customWidth="1"/>
    <col min="13292" max="13294" width="11.44140625" style="1" customWidth="1"/>
    <col min="13295" max="13295" width="13" style="1" customWidth="1"/>
    <col min="13296" max="13297" width="11.44140625" style="1" customWidth="1"/>
    <col min="13298" max="13299" width="13.21875" style="1" customWidth="1"/>
    <col min="13300" max="13545" width="9.21875" style="1"/>
    <col min="13546" max="13546" width="0" style="1" hidden="1" customWidth="1"/>
    <col min="13547" max="13547" width="25.5546875" style="1" customWidth="1"/>
    <col min="13548" max="13550" width="11.44140625" style="1" customWidth="1"/>
    <col min="13551" max="13551" width="13" style="1" customWidth="1"/>
    <col min="13552" max="13553" width="11.44140625" style="1" customWidth="1"/>
    <col min="13554" max="13555" width="13.21875" style="1" customWidth="1"/>
    <col min="13556" max="13801" width="9.21875" style="1"/>
    <col min="13802" max="13802" width="0" style="1" hidden="1" customWidth="1"/>
    <col min="13803" max="13803" width="25.5546875" style="1" customWidth="1"/>
    <col min="13804" max="13806" width="11.44140625" style="1" customWidth="1"/>
    <col min="13807" max="13807" width="13" style="1" customWidth="1"/>
    <col min="13808" max="13809" width="11.44140625" style="1" customWidth="1"/>
    <col min="13810" max="13811" width="13.21875" style="1" customWidth="1"/>
    <col min="13812" max="14057" width="9.21875" style="1"/>
    <col min="14058" max="14058" width="0" style="1" hidden="1" customWidth="1"/>
    <col min="14059" max="14059" width="25.5546875" style="1" customWidth="1"/>
    <col min="14060" max="14062" width="11.44140625" style="1" customWidth="1"/>
    <col min="14063" max="14063" width="13" style="1" customWidth="1"/>
    <col min="14064" max="14065" width="11.44140625" style="1" customWidth="1"/>
    <col min="14066" max="14067" width="13.21875" style="1" customWidth="1"/>
    <col min="14068" max="14313" width="9.21875" style="1"/>
    <col min="14314" max="14314" width="0" style="1" hidden="1" customWidth="1"/>
    <col min="14315" max="14315" width="25.5546875" style="1" customWidth="1"/>
    <col min="14316" max="14318" width="11.44140625" style="1" customWidth="1"/>
    <col min="14319" max="14319" width="13" style="1" customWidth="1"/>
    <col min="14320" max="14321" width="11.44140625" style="1" customWidth="1"/>
    <col min="14322" max="14323" width="13.21875" style="1" customWidth="1"/>
    <col min="14324" max="14569" width="9.21875" style="1"/>
    <col min="14570" max="14570" width="0" style="1" hidden="1" customWidth="1"/>
    <col min="14571" max="14571" width="25.5546875" style="1" customWidth="1"/>
    <col min="14572" max="14574" width="11.44140625" style="1" customWidth="1"/>
    <col min="14575" max="14575" width="13" style="1" customWidth="1"/>
    <col min="14576" max="14577" width="11.44140625" style="1" customWidth="1"/>
    <col min="14578" max="14579" width="13.21875" style="1" customWidth="1"/>
    <col min="14580" max="14825" width="9.21875" style="1"/>
    <col min="14826" max="14826" width="0" style="1" hidden="1" customWidth="1"/>
    <col min="14827" max="14827" width="25.5546875" style="1" customWidth="1"/>
    <col min="14828" max="14830" width="11.44140625" style="1" customWidth="1"/>
    <col min="14831" max="14831" width="13" style="1" customWidth="1"/>
    <col min="14832" max="14833" width="11.44140625" style="1" customWidth="1"/>
    <col min="14834" max="14835" width="13.21875" style="1" customWidth="1"/>
    <col min="14836" max="15081" width="9.21875" style="1"/>
    <col min="15082" max="15082" width="0" style="1" hidden="1" customWidth="1"/>
    <col min="15083" max="15083" width="25.5546875" style="1" customWidth="1"/>
    <col min="15084" max="15086" width="11.44140625" style="1" customWidth="1"/>
    <col min="15087" max="15087" width="13" style="1" customWidth="1"/>
    <col min="15088" max="15089" width="11.44140625" style="1" customWidth="1"/>
    <col min="15090" max="15091" width="13.21875" style="1" customWidth="1"/>
    <col min="15092" max="15337" width="9.21875" style="1"/>
    <col min="15338" max="15338" width="0" style="1" hidden="1" customWidth="1"/>
    <col min="15339" max="15339" width="25.5546875" style="1" customWidth="1"/>
    <col min="15340" max="15342" width="11.44140625" style="1" customWidth="1"/>
    <col min="15343" max="15343" width="13" style="1" customWidth="1"/>
    <col min="15344" max="15345" width="11.44140625" style="1" customWidth="1"/>
    <col min="15346" max="15347" width="13.21875" style="1" customWidth="1"/>
    <col min="15348" max="15593" width="9.21875" style="1"/>
    <col min="15594" max="15594" width="0" style="1" hidden="1" customWidth="1"/>
    <col min="15595" max="15595" width="25.5546875" style="1" customWidth="1"/>
    <col min="15596" max="15598" width="11.44140625" style="1" customWidth="1"/>
    <col min="15599" max="15599" width="13" style="1" customWidth="1"/>
    <col min="15600" max="15601" width="11.44140625" style="1" customWidth="1"/>
    <col min="15602" max="15603" width="13.21875" style="1" customWidth="1"/>
    <col min="15604" max="15849" width="9.21875" style="1"/>
    <col min="15850" max="15850" width="0" style="1" hidden="1" customWidth="1"/>
    <col min="15851" max="15851" width="25.5546875" style="1" customWidth="1"/>
    <col min="15852" max="15854" width="11.44140625" style="1" customWidth="1"/>
    <col min="15855" max="15855" width="13" style="1" customWidth="1"/>
    <col min="15856" max="15857" width="11.44140625" style="1" customWidth="1"/>
    <col min="15858" max="15859" width="13.21875" style="1" customWidth="1"/>
    <col min="15860" max="16105" width="9.21875" style="1"/>
    <col min="16106" max="16106" width="0" style="1" hidden="1" customWidth="1"/>
    <col min="16107" max="16107" width="25.5546875" style="1" customWidth="1"/>
    <col min="16108" max="16110" width="11.44140625" style="1" customWidth="1"/>
    <col min="16111" max="16111" width="13" style="1" customWidth="1"/>
    <col min="16112" max="16113" width="11.44140625" style="1" customWidth="1"/>
    <col min="16114" max="16115" width="13.21875" style="1" customWidth="1"/>
    <col min="16116" max="16384" width="9.21875" style="1"/>
  </cols>
  <sheetData>
    <row r="1" spans="1:20" ht="13.8" thickBot="1" x14ac:dyDescent="0.3">
      <c r="A1" s="24" t="s">
        <v>90</v>
      </c>
      <c r="B1" s="25"/>
      <c r="C1" s="26"/>
      <c r="D1" s="27"/>
      <c r="L1" s="25"/>
      <c r="M1" s="26"/>
      <c r="N1" s="27"/>
    </row>
    <row r="2" spans="1:20" ht="13.2" x14ac:dyDescent="0.25">
      <c r="A2" s="31"/>
      <c r="B2" s="32"/>
      <c r="C2" s="32"/>
      <c r="D2" s="27"/>
      <c r="L2" s="32"/>
      <c r="M2" s="32"/>
      <c r="N2" s="27"/>
    </row>
    <row r="3" spans="1:20" s="2" customFormat="1" ht="13.8" thickBot="1" x14ac:dyDescent="0.35">
      <c r="A3" s="164"/>
      <c r="B3" s="166" t="s">
        <v>54</v>
      </c>
      <c r="C3" s="167"/>
      <c r="D3" s="167"/>
      <c r="G3" s="166" t="s">
        <v>56</v>
      </c>
      <c r="H3" s="167"/>
      <c r="I3" s="167"/>
      <c r="L3" s="166" t="s">
        <v>55</v>
      </c>
      <c r="M3" s="167"/>
      <c r="N3" s="167"/>
      <c r="Q3" s="166" t="s">
        <v>62</v>
      </c>
      <c r="R3" s="167"/>
      <c r="S3" s="167"/>
    </row>
    <row r="4" spans="1:20" s="2" customFormat="1" ht="13.8" thickBot="1" x14ac:dyDescent="0.35">
      <c r="A4" s="165"/>
      <c r="B4" s="28" t="s">
        <v>66</v>
      </c>
      <c r="C4" s="29" t="s">
        <v>67</v>
      </c>
      <c r="D4" s="35" t="s">
        <v>53</v>
      </c>
      <c r="E4" s="2" t="s">
        <v>68</v>
      </c>
      <c r="G4" s="28" t="s">
        <v>66</v>
      </c>
      <c r="H4" s="29" t="s">
        <v>67</v>
      </c>
      <c r="I4" s="35" t="s">
        <v>53</v>
      </c>
      <c r="J4" s="2" t="s">
        <v>77</v>
      </c>
      <c r="L4" s="28" t="s">
        <v>66</v>
      </c>
      <c r="M4" s="29" t="s">
        <v>67</v>
      </c>
      <c r="N4" s="35" t="s">
        <v>53</v>
      </c>
      <c r="O4" s="2" t="s">
        <v>68</v>
      </c>
      <c r="Q4" s="28" t="s">
        <v>66</v>
      </c>
      <c r="R4" s="29" t="s">
        <v>67</v>
      </c>
      <c r="S4" s="35" t="s">
        <v>53</v>
      </c>
      <c r="T4" s="2" t="s">
        <v>68</v>
      </c>
    </row>
    <row r="5" spans="1:20" s="2" customFormat="1" ht="13.2" hidden="1" x14ac:dyDescent="0.3">
      <c r="B5" s="124"/>
      <c r="C5" s="124"/>
      <c r="D5" s="124"/>
      <c r="G5" s="124"/>
      <c r="H5" s="124"/>
      <c r="I5" s="124"/>
      <c r="L5" s="124"/>
      <c r="M5" s="124"/>
      <c r="N5" s="124"/>
      <c r="Q5" s="124"/>
      <c r="R5" s="124"/>
      <c r="S5" s="124"/>
    </row>
    <row r="6" spans="1:20" s="2" customFormat="1" ht="13.2" hidden="1" x14ac:dyDescent="0.3">
      <c r="B6" s="124"/>
      <c r="C6" s="124"/>
      <c r="D6" s="124"/>
      <c r="G6" s="124"/>
      <c r="H6" s="124"/>
      <c r="I6" s="124"/>
      <c r="L6" s="124"/>
      <c r="M6" s="124"/>
      <c r="N6" s="124"/>
      <c r="Q6" s="124"/>
      <c r="R6" s="124"/>
      <c r="S6" s="124"/>
    </row>
    <row r="7" spans="1:20" s="2" customFormat="1" ht="24" hidden="1" customHeight="1" x14ac:dyDescent="0.3">
      <c r="B7" s="3" t="s">
        <v>49</v>
      </c>
      <c r="C7" s="3" t="s">
        <v>50</v>
      </c>
      <c r="G7" s="3" t="s">
        <v>49</v>
      </c>
      <c r="H7" s="3" t="s">
        <v>50</v>
      </c>
      <c r="L7" s="3" t="s">
        <v>49</v>
      </c>
      <c r="M7" s="3" t="s">
        <v>50</v>
      </c>
      <c r="Q7" s="3" t="s">
        <v>49</v>
      </c>
      <c r="R7" s="3" t="s">
        <v>50</v>
      </c>
    </row>
    <row r="8" spans="1:20" s="2" customFormat="1" ht="24" hidden="1" customHeight="1" x14ac:dyDescent="0.3">
      <c r="B8" s="3" t="s">
        <v>47</v>
      </c>
      <c r="C8" s="4" t="s">
        <v>48</v>
      </c>
      <c r="G8" s="3" t="s">
        <v>47</v>
      </c>
      <c r="H8" s="4" t="s">
        <v>48</v>
      </c>
      <c r="L8" s="3" t="s">
        <v>47</v>
      </c>
      <c r="M8" s="4" t="s">
        <v>48</v>
      </c>
      <c r="Q8" s="3" t="s">
        <v>47</v>
      </c>
      <c r="R8" s="4" t="s">
        <v>48</v>
      </c>
    </row>
    <row r="9" spans="1:20" s="2" customFormat="1" ht="25.5" customHeight="1" x14ac:dyDescent="0.3">
      <c r="A9" s="5" t="s">
        <v>0</v>
      </c>
      <c r="B9" s="6">
        <f t="shared" ref="B9:C9" si="0">B10+B49</f>
        <v>484</v>
      </c>
      <c r="C9" s="6">
        <f t="shared" si="0"/>
        <v>73</v>
      </c>
      <c r="D9" s="6">
        <f t="shared" ref="D9:D56" si="1">SUM(B9:C9)</f>
        <v>557</v>
      </c>
      <c r="E9" s="45">
        <f>IF(D9=0,"-",ROUND((C9)/(SUM(D9)),3))</f>
        <v>0.13100000000000001</v>
      </c>
      <c r="F9" s="7"/>
      <c r="G9" s="6">
        <f t="shared" ref="G9:H9" si="2">G10+G49</f>
        <v>5</v>
      </c>
      <c r="H9" s="6">
        <f t="shared" si="2"/>
        <v>13</v>
      </c>
      <c r="I9" s="6">
        <f t="shared" ref="I9:I56" si="3">SUM(G9:H9)</f>
        <v>18</v>
      </c>
      <c r="J9" s="45">
        <f>IF(I9=0,"-",ROUND((H9)/(SUM(I9)),3))</f>
        <v>0.72199999999999998</v>
      </c>
      <c r="K9" s="7"/>
      <c r="L9" s="6">
        <f t="shared" ref="L9:M9" si="4">L10+L49</f>
        <v>44</v>
      </c>
      <c r="M9" s="6">
        <f t="shared" si="4"/>
        <v>57</v>
      </c>
      <c r="N9" s="6">
        <f t="shared" ref="N9:N56" si="5">SUM(L9:M9)</f>
        <v>101</v>
      </c>
      <c r="O9" s="45">
        <f>IF(N9=0,"-",ROUND((M9)/(SUM(N9)),3))</f>
        <v>0.56399999999999995</v>
      </c>
      <c r="Q9" s="6">
        <f t="shared" ref="Q9:S37" si="6">B9+L9+G9</f>
        <v>533</v>
      </c>
      <c r="R9" s="6">
        <f t="shared" si="6"/>
        <v>143</v>
      </c>
      <c r="S9" s="6">
        <f t="shared" si="6"/>
        <v>676</v>
      </c>
      <c r="T9" s="45">
        <f>IF(S9=0,"-",ROUND((R9)/(SUM(Q9:R9)),3))</f>
        <v>0.21199999999999999</v>
      </c>
    </row>
    <row r="10" spans="1:20" s="5" customFormat="1" ht="26.25" customHeight="1" x14ac:dyDescent="0.3">
      <c r="A10" s="5" t="s">
        <v>41</v>
      </c>
      <c r="B10" s="9">
        <f t="shared" ref="B10:C10" si="7">SUM(B11:B48)</f>
        <v>176</v>
      </c>
      <c r="C10" s="9">
        <f t="shared" si="7"/>
        <v>24</v>
      </c>
      <c r="D10" s="9">
        <f t="shared" si="1"/>
        <v>200</v>
      </c>
      <c r="E10" s="45">
        <f t="shared" ref="E10:E56" si="8">IF(D10=0,"-",ROUND((C10)/(SUM(D10)),3))</f>
        <v>0.12</v>
      </c>
      <c r="F10" s="8"/>
      <c r="G10" s="9">
        <f t="shared" ref="G10:H10" si="9">SUM(G11:G48)</f>
        <v>3</v>
      </c>
      <c r="H10" s="9">
        <f t="shared" si="9"/>
        <v>9</v>
      </c>
      <c r="I10" s="9">
        <f t="shared" si="3"/>
        <v>12</v>
      </c>
      <c r="J10" s="45">
        <f t="shared" ref="J10:J56" si="10">IF(I10=0,"-",ROUND((H10)/(SUM(I10)),3))</f>
        <v>0.75</v>
      </c>
      <c r="K10" s="8"/>
      <c r="L10" s="9">
        <f t="shared" ref="L10:M10" si="11">SUM(L11:L48)</f>
        <v>26</v>
      </c>
      <c r="M10" s="9">
        <f t="shared" si="11"/>
        <v>45</v>
      </c>
      <c r="N10" s="9">
        <f t="shared" si="5"/>
        <v>71</v>
      </c>
      <c r="O10" s="45">
        <f t="shared" ref="O10:O56" si="12">IF(N10=0,"-",ROUND((M10)/(SUM(N10)),3))</f>
        <v>0.63400000000000001</v>
      </c>
      <c r="Q10" s="9">
        <f t="shared" si="6"/>
        <v>205</v>
      </c>
      <c r="R10" s="9">
        <f t="shared" si="6"/>
        <v>78</v>
      </c>
      <c r="S10" s="9">
        <f t="shared" si="6"/>
        <v>283</v>
      </c>
      <c r="T10" s="45">
        <f t="shared" ref="T10:T56" si="13">IF(S10=0,"-",ROUND((R10)/(SUM(Q10:R10)),3))</f>
        <v>0.27600000000000002</v>
      </c>
    </row>
    <row r="11" spans="1:20" s="2" customFormat="1" ht="14.4" x14ac:dyDescent="0.3">
      <c r="A11" s="2" t="s">
        <v>1</v>
      </c>
      <c r="B11" s="10">
        <v>23</v>
      </c>
      <c r="C11" s="10">
        <v>0</v>
      </c>
      <c r="D11" s="8">
        <f t="shared" si="1"/>
        <v>23</v>
      </c>
      <c r="E11" s="45">
        <f t="shared" si="8"/>
        <v>0</v>
      </c>
      <c r="F11" s="8"/>
      <c r="G11" s="10">
        <v>1</v>
      </c>
      <c r="H11" s="10">
        <v>2</v>
      </c>
      <c r="I11" s="8">
        <f t="shared" si="3"/>
        <v>3</v>
      </c>
      <c r="J11" s="45">
        <f t="shared" si="10"/>
        <v>0.66700000000000004</v>
      </c>
      <c r="K11" s="8"/>
      <c r="L11" s="10">
        <v>1</v>
      </c>
      <c r="M11" s="10">
        <v>1</v>
      </c>
      <c r="N11" s="8">
        <f t="shared" si="5"/>
        <v>2</v>
      </c>
      <c r="O11" s="45">
        <f t="shared" si="12"/>
        <v>0.5</v>
      </c>
      <c r="Q11" s="10">
        <f t="shared" si="6"/>
        <v>25</v>
      </c>
      <c r="R11" s="10">
        <f t="shared" si="6"/>
        <v>3</v>
      </c>
      <c r="S11" s="8">
        <f t="shared" si="6"/>
        <v>28</v>
      </c>
      <c r="T11" s="45">
        <f t="shared" si="13"/>
        <v>0.107</v>
      </c>
    </row>
    <row r="12" spans="1:20" s="2" customFormat="1" ht="14.4" x14ac:dyDescent="0.3">
      <c r="A12" s="2" t="s">
        <v>2</v>
      </c>
      <c r="B12" s="10">
        <v>16</v>
      </c>
      <c r="C12" s="10">
        <v>1</v>
      </c>
      <c r="D12" s="8">
        <f t="shared" si="1"/>
        <v>17</v>
      </c>
      <c r="E12" s="45">
        <f t="shared" si="8"/>
        <v>5.8999999999999997E-2</v>
      </c>
      <c r="F12" s="8"/>
      <c r="G12" s="10">
        <v>0</v>
      </c>
      <c r="H12" s="10">
        <v>0</v>
      </c>
      <c r="I12" s="8">
        <f t="shared" si="3"/>
        <v>0</v>
      </c>
      <c r="J12" s="45" t="str">
        <f t="shared" si="10"/>
        <v>-</v>
      </c>
      <c r="K12" s="8"/>
      <c r="L12" s="10">
        <v>1</v>
      </c>
      <c r="M12" s="10">
        <v>0</v>
      </c>
      <c r="N12" s="8">
        <f t="shared" si="5"/>
        <v>1</v>
      </c>
      <c r="O12" s="45">
        <f t="shared" si="12"/>
        <v>0</v>
      </c>
      <c r="Q12" s="10">
        <f t="shared" si="6"/>
        <v>17</v>
      </c>
      <c r="R12" s="10">
        <f t="shared" si="6"/>
        <v>1</v>
      </c>
      <c r="S12" s="8">
        <f t="shared" si="6"/>
        <v>18</v>
      </c>
      <c r="T12" s="45">
        <f t="shared" si="13"/>
        <v>5.6000000000000001E-2</v>
      </c>
    </row>
    <row r="13" spans="1:20" s="2" customFormat="1" ht="13.5" customHeight="1" x14ac:dyDescent="0.3">
      <c r="A13" s="2" t="s">
        <v>3</v>
      </c>
      <c r="B13" s="10">
        <v>0</v>
      </c>
      <c r="C13" s="10">
        <v>0</v>
      </c>
      <c r="D13" s="8">
        <f t="shared" si="1"/>
        <v>0</v>
      </c>
      <c r="E13" s="45" t="str">
        <f t="shared" si="8"/>
        <v>-</v>
      </c>
      <c r="F13" s="8"/>
      <c r="G13" s="10">
        <v>0</v>
      </c>
      <c r="H13" s="10">
        <v>0</v>
      </c>
      <c r="I13" s="8">
        <f t="shared" si="3"/>
        <v>0</v>
      </c>
      <c r="J13" s="45" t="str">
        <f t="shared" si="10"/>
        <v>-</v>
      </c>
      <c r="K13" s="8"/>
      <c r="L13" s="10">
        <v>1</v>
      </c>
      <c r="M13" s="10">
        <v>2</v>
      </c>
      <c r="N13" s="8">
        <f t="shared" si="5"/>
        <v>3</v>
      </c>
      <c r="O13" s="45">
        <f t="shared" si="12"/>
        <v>0.66700000000000004</v>
      </c>
      <c r="Q13" s="10">
        <f t="shared" si="6"/>
        <v>1</v>
      </c>
      <c r="R13" s="10">
        <f t="shared" si="6"/>
        <v>2</v>
      </c>
      <c r="S13" s="8">
        <f t="shared" si="6"/>
        <v>3</v>
      </c>
      <c r="T13" s="45">
        <f t="shared" si="13"/>
        <v>0.66700000000000004</v>
      </c>
    </row>
    <row r="14" spans="1:20" s="2" customFormat="1" ht="14.4" x14ac:dyDescent="0.3">
      <c r="A14" s="2" t="s">
        <v>4</v>
      </c>
      <c r="B14" s="10">
        <v>0</v>
      </c>
      <c r="C14" s="10">
        <v>0</v>
      </c>
      <c r="D14" s="8">
        <f t="shared" si="1"/>
        <v>0</v>
      </c>
      <c r="E14" s="45" t="str">
        <f t="shared" si="8"/>
        <v>-</v>
      </c>
      <c r="F14" s="8"/>
      <c r="G14" s="10">
        <v>0</v>
      </c>
      <c r="H14" s="10">
        <v>0</v>
      </c>
      <c r="I14" s="8">
        <f t="shared" si="3"/>
        <v>0</v>
      </c>
      <c r="J14" s="45" t="str">
        <f t="shared" si="10"/>
        <v>-</v>
      </c>
      <c r="K14" s="8"/>
      <c r="L14" s="10">
        <v>1</v>
      </c>
      <c r="M14" s="10">
        <v>1</v>
      </c>
      <c r="N14" s="8">
        <f t="shared" si="5"/>
        <v>2</v>
      </c>
      <c r="O14" s="45">
        <f t="shared" si="12"/>
        <v>0.5</v>
      </c>
      <c r="Q14" s="10">
        <f t="shared" si="6"/>
        <v>1</v>
      </c>
      <c r="R14" s="10">
        <f t="shared" si="6"/>
        <v>1</v>
      </c>
      <c r="S14" s="8">
        <f t="shared" si="6"/>
        <v>2</v>
      </c>
      <c r="T14" s="45">
        <f t="shared" si="13"/>
        <v>0.5</v>
      </c>
    </row>
    <row r="15" spans="1:20" s="2" customFormat="1" ht="14.4" x14ac:dyDescent="0.3">
      <c r="A15" s="2" t="s">
        <v>5</v>
      </c>
      <c r="B15" s="10">
        <v>20</v>
      </c>
      <c r="C15" s="10">
        <v>0</v>
      </c>
      <c r="D15" s="8">
        <f t="shared" si="1"/>
        <v>20</v>
      </c>
      <c r="E15" s="45">
        <f t="shared" si="8"/>
        <v>0</v>
      </c>
      <c r="F15" s="8"/>
      <c r="G15" s="10">
        <v>0</v>
      </c>
      <c r="H15" s="10">
        <v>2</v>
      </c>
      <c r="I15" s="8">
        <f t="shared" si="3"/>
        <v>2</v>
      </c>
      <c r="J15" s="45">
        <f t="shared" si="10"/>
        <v>1</v>
      </c>
      <c r="K15" s="8"/>
      <c r="L15" s="10">
        <v>0</v>
      </c>
      <c r="M15" s="10">
        <v>3</v>
      </c>
      <c r="N15" s="8">
        <f t="shared" si="5"/>
        <v>3</v>
      </c>
      <c r="O15" s="45">
        <f t="shared" si="12"/>
        <v>1</v>
      </c>
      <c r="Q15" s="10">
        <f t="shared" si="6"/>
        <v>20</v>
      </c>
      <c r="R15" s="10">
        <f t="shared" si="6"/>
        <v>5</v>
      </c>
      <c r="S15" s="8">
        <f t="shared" si="6"/>
        <v>25</v>
      </c>
      <c r="T15" s="45">
        <f t="shared" si="13"/>
        <v>0.2</v>
      </c>
    </row>
    <row r="16" spans="1:20" s="2" customFormat="1" ht="14.4" x14ac:dyDescent="0.3">
      <c r="A16" s="2" t="s">
        <v>6</v>
      </c>
      <c r="B16" s="10">
        <v>8</v>
      </c>
      <c r="C16" s="10">
        <v>3</v>
      </c>
      <c r="D16" s="8">
        <f t="shared" si="1"/>
        <v>11</v>
      </c>
      <c r="E16" s="45">
        <f t="shared" si="8"/>
        <v>0.27300000000000002</v>
      </c>
      <c r="F16" s="8"/>
      <c r="G16" s="10">
        <v>0</v>
      </c>
      <c r="H16" s="10">
        <v>0</v>
      </c>
      <c r="I16" s="8">
        <f t="shared" si="3"/>
        <v>0</v>
      </c>
      <c r="J16" s="45" t="str">
        <f t="shared" si="10"/>
        <v>-</v>
      </c>
      <c r="K16" s="8"/>
      <c r="L16" s="10">
        <v>0</v>
      </c>
      <c r="M16" s="10">
        <v>0</v>
      </c>
      <c r="N16" s="8">
        <f t="shared" si="5"/>
        <v>0</v>
      </c>
      <c r="O16" s="45" t="str">
        <f t="shared" si="12"/>
        <v>-</v>
      </c>
      <c r="Q16" s="10">
        <f t="shared" si="6"/>
        <v>8</v>
      </c>
      <c r="R16" s="10">
        <f t="shared" si="6"/>
        <v>3</v>
      </c>
      <c r="S16" s="8">
        <f t="shared" si="6"/>
        <v>11</v>
      </c>
      <c r="T16" s="45">
        <f t="shared" si="13"/>
        <v>0.27300000000000002</v>
      </c>
    </row>
    <row r="17" spans="1:22" s="2" customFormat="1" ht="14.4" x14ac:dyDescent="0.3">
      <c r="A17" s="2" t="s">
        <v>7</v>
      </c>
      <c r="B17" s="10">
        <v>0</v>
      </c>
      <c r="C17" s="10">
        <v>0</v>
      </c>
      <c r="D17" s="8">
        <f t="shared" si="1"/>
        <v>0</v>
      </c>
      <c r="E17" s="45" t="str">
        <f t="shared" si="8"/>
        <v>-</v>
      </c>
      <c r="F17" s="8"/>
      <c r="G17" s="10">
        <v>0</v>
      </c>
      <c r="H17" s="10">
        <v>0</v>
      </c>
      <c r="I17" s="8">
        <f t="shared" si="3"/>
        <v>0</v>
      </c>
      <c r="J17" s="45" t="str">
        <f t="shared" si="10"/>
        <v>-</v>
      </c>
      <c r="K17" s="8"/>
      <c r="L17" s="10">
        <v>0</v>
      </c>
      <c r="M17" s="10">
        <v>0</v>
      </c>
      <c r="N17" s="8">
        <f t="shared" si="5"/>
        <v>0</v>
      </c>
      <c r="O17" s="45" t="str">
        <f t="shared" si="12"/>
        <v>-</v>
      </c>
      <c r="Q17" s="10">
        <f t="shared" si="6"/>
        <v>0</v>
      </c>
      <c r="R17" s="10">
        <f t="shared" si="6"/>
        <v>0</v>
      </c>
      <c r="S17" s="8">
        <f t="shared" si="6"/>
        <v>0</v>
      </c>
      <c r="T17" s="45" t="str">
        <f t="shared" si="13"/>
        <v>-</v>
      </c>
      <c r="U17" s="38"/>
    </row>
    <row r="18" spans="1:22" s="2" customFormat="1" ht="14.4" x14ac:dyDescent="0.3">
      <c r="A18" s="2" t="s">
        <v>8</v>
      </c>
      <c r="B18" s="10">
        <v>0</v>
      </c>
      <c r="C18" s="10">
        <v>0</v>
      </c>
      <c r="D18" s="8">
        <f t="shared" si="1"/>
        <v>0</v>
      </c>
      <c r="E18" s="45" t="str">
        <f t="shared" si="8"/>
        <v>-</v>
      </c>
      <c r="F18" s="8"/>
      <c r="G18" s="10">
        <v>2</v>
      </c>
      <c r="H18" s="10">
        <v>0</v>
      </c>
      <c r="I18" s="8">
        <f t="shared" si="3"/>
        <v>2</v>
      </c>
      <c r="J18" s="45">
        <f t="shared" si="10"/>
        <v>0</v>
      </c>
      <c r="K18" s="8"/>
      <c r="L18" s="10">
        <v>1</v>
      </c>
      <c r="M18" s="10">
        <v>3</v>
      </c>
      <c r="N18" s="8">
        <f t="shared" si="5"/>
        <v>4</v>
      </c>
      <c r="O18" s="45">
        <f t="shared" si="12"/>
        <v>0.75</v>
      </c>
      <c r="Q18" s="10">
        <f t="shared" si="6"/>
        <v>3</v>
      </c>
      <c r="R18" s="10">
        <f t="shared" si="6"/>
        <v>3</v>
      </c>
      <c r="S18" s="8">
        <f t="shared" si="6"/>
        <v>6</v>
      </c>
      <c r="T18" s="45">
        <f t="shared" si="13"/>
        <v>0.5</v>
      </c>
      <c r="U18" s="38"/>
    </row>
    <row r="19" spans="1:22" s="2" customFormat="1" ht="14.4" x14ac:dyDescent="0.3">
      <c r="A19" s="2" t="s">
        <v>9</v>
      </c>
      <c r="B19" s="10">
        <v>0</v>
      </c>
      <c r="C19" s="10">
        <v>0</v>
      </c>
      <c r="D19" s="8">
        <f t="shared" si="1"/>
        <v>0</v>
      </c>
      <c r="E19" s="45" t="str">
        <f t="shared" si="8"/>
        <v>-</v>
      </c>
      <c r="F19" s="8"/>
      <c r="G19" s="10">
        <v>0</v>
      </c>
      <c r="H19" s="10">
        <v>0</v>
      </c>
      <c r="I19" s="8">
        <f t="shared" si="3"/>
        <v>0</v>
      </c>
      <c r="J19" s="45" t="str">
        <f t="shared" si="10"/>
        <v>-</v>
      </c>
      <c r="K19" s="8"/>
      <c r="L19" s="10">
        <v>1</v>
      </c>
      <c r="M19" s="10">
        <v>2</v>
      </c>
      <c r="N19" s="8">
        <f t="shared" si="5"/>
        <v>3</v>
      </c>
      <c r="O19" s="45">
        <f t="shared" si="12"/>
        <v>0.66700000000000004</v>
      </c>
      <c r="Q19" s="10">
        <f t="shared" si="6"/>
        <v>1</v>
      </c>
      <c r="R19" s="10">
        <f t="shared" si="6"/>
        <v>2</v>
      </c>
      <c r="S19" s="8">
        <f t="shared" si="6"/>
        <v>3</v>
      </c>
      <c r="T19" s="45">
        <f t="shared" si="13"/>
        <v>0.66700000000000004</v>
      </c>
      <c r="U19" s="38"/>
    </row>
    <row r="20" spans="1:22" s="2" customFormat="1" ht="14.4" x14ac:dyDescent="0.3">
      <c r="A20" s="2" t="s">
        <v>10</v>
      </c>
      <c r="B20" s="10">
        <v>0</v>
      </c>
      <c r="C20" s="10">
        <v>0</v>
      </c>
      <c r="D20" s="8">
        <f t="shared" si="1"/>
        <v>0</v>
      </c>
      <c r="E20" s="45" t="str">
        <f t="shared" si="8"/>
        <v>-</v>
      </c>
      <c r="F20" s="8"/>
      <c r="G20" s="10">
        <v>0</v>
      </c>
      <c r="H20" s="10">
        <v>0</v>
      </c>
      <c r="I20" s="8">
        <f t="shared" si="3"/>
        <v>0</v>
      </c>
      <c r="J20" s="45" t="str">
        <f t="shared" si="10"/>
        <v>-</v>
      </c>
      <c r="K20" s="8"/>
      <c r="L20" s="10">
        <v>0</v>
      </c>
      <c r="M20" s="10">
        <v>1</v>
      </c>
      <c r="N20" s="8">
        <f t="shared" si="5"/>
        <v>1</v>
      </c>
      <c r="O20" s="45">
        <f t="shared" si="12"/>
        <v>1</v>
      </c>
      <c r="Q20" s="10">
        <f t="shared" si="6"/>
        <v>0</v>
      </c>
      <c r="R20" s="10">
        <f t="shared" si="6"/>
        <v>1</v>
      </c>
      <c r="S20" s="8">
        <f t="shared" si="6"/>
        <v>1</v>
      </c>
      <c r="T20" s="45">
        <f t="shared" si="13"/>
        <v>1</v>
      </c>
      <c r="U20" s="38"/>
    </row>
    <row r="21" spans="1:22" s="2" customFormat="1" ht="14.4" x14ac:dyDescent="0.3">
      <c r="A21" s="11" t="s">
        <v>42</v>
      </c>
      <c r="B21" s="10">
        <v>0</v>
      </c>
      <c r="C21" s="10">
        <v>0</v>
      </c>
      <c r="D21" s="8">
        <f t="shared" si="1"/>
        <v>0</v>
      </c>
      <c r="E21" s="45" t="str">
        <f t="shared" si="8"/>
        <v>-</v>
      </c>
      <c r="F21" s="8"/>
      <c r="G21" s="10">
        <v>0</v>
      </c>
      <c r="H21" s="10">
        <v>0</v>
      </c>
      <c r="I21" s="8">
        <f t="shared" si="3"/>
        <v>0</v>
      </c>
      <c r="J21" s="45" t="str">
        <f t="shared" si="10"/>
        <v>-</v>
      </c>
      <c r="K21" s="8"/>
      <c r="L21" s="10">
        <v>3</v>
      </c>
      <c r="M21" s="10">
        <v>0</v>
      </c>
      <c r="N21" s="8">
        <f t="shared" si="5"/>
        <v>3</v>
      </c>
      <c r="O21" s="45">
        <f t="shared" si="12"/>
        <v>0</v>
      </c>
      <c r="Q21" s="10">
        <f t="shared" si="6"/>
        <v>3</v>
      </c>
      <c r="R21" s="10">
        <f t="shared" si="6"/>
        <v>0</v>
      </c>
      <c r="S21" s="8">
        <f t="shared" si="6"/>
        <v>3</v>
      </c>
      <c r="T21" s="45">
        <f t="shared" si="13"/>
        <v>0</v>
      </c>
      <c r="U21" s="38"/>
    </row>
    <row r="22" spans="1:22" s="2" customFormat="1" ht="14.4" x14ac:dyDescent="0.3">
      <c r="A22" s="11" t="s">
        <v>51</v>
      </c>
      <c r="B22" s="10">
        <v>15</v>
      </c>
      <c r="C22" s="10">
        <v>0</v>
      </c>
      <c r="D22" s="8">
        <f t="shared" si="1"/>
        <v>15</v>
      </c>
      <c r="E22" s="45">
        <f t="shared" ref="E22" si="14">IF(D22=0,"-",ROUND((C22)/(SUM(D22)),3))</f>
        <v>0</v>
      </c>
      <c r="F22" s="8"/>
      <c r="G22" s="10">
        <v>0</v>
      </c>
      <c r="H22" s="10">
        <v>4</v>
      </c>
      <c r="I22" s="8">
        <f t="shared" si="3"/>
        <v>4</v>
      </c>
      <c r="J22" s="45">
        <f t="shared" si="10"/>
        <v>1</v>
      </c>
      <c r="K22" s="8"/>
      <c r="L22" s="10">
        <v>2</v>
      </c>
      <c r="M22" s="10">
        <v>6</v>
      </c>
      <c r="N22" s="8">
        <f t="shared" si="5"/>
        <v>8</v>
      </c>
      <c r="O22" s="45">
        <f t="shared" si="12"/>
        <v>0.75</v>
      </c>
      <c r="Q22" s="10">
        <f t="shared" si="6"/>
        <v>17</v>
      </c>
      <c r="R22" s="10">
        <f t="shared" si="6"/>
        <v>10</v>
      </c>
      <c r="S22" s="8">
        <f t="shared" si="6"/>
        <v>27</v>
      </c>
      <c r="T22" s="45">
        <f t="shared" si="13"/>
        <v>0.37</v>
      </c>
      <c r="U22" s="38"/>
    </row>
    <row r="23" spans="1:22" s="2" customFormat="1" ht="14.4" x14ac:dyDescent="0.3">
      <c r="A23" s="2" t="s">
        <v>11</v>
      </c>
      <c r="B23" s="10">
        <v>5</v>
      </c>
      <c r="C23" s="10">
        <v>4</v>
      </c>
      <c r="D23" s="8">
        <f t="shared" si="1"/>
        <v>9</v>
      </c>
      <c r="E23" s="45">
        <f t="shared" ref="E23:E24" si="15">IF(D23=0,"-",ROUND((C23)/(SUM(D23)),3))</f>
        <v>0.44400000000000001</v>
      </c>
      <c r="F23" s="8"/>
      <c r="G23" s="10">
        <v>0</v>
      </c>
      <c r="H23" s="10">
        <v>0</v>
      </c>
      <c r="I23" s="8">
        <f t="shared" si="3"/>
        <v>0</v>
      </c>
      <c r="J23" s="45" t="str">
        <f t="shared" si="10"/>
        <v>-</v>
      </c>
      <c r="K23" s="8"/>
      <c r="L23" s="10">
        <v>0</v>
      </c>
      <c r="M23" s="10">
        <v>1</v>
      </c>
      <c r="N23" s="8">
        <f t="shared" si="5"/>
        <v>1</v>
      </c>
      <c r="O23" s="45">
        <f t="shared" si="12"/>
        <v>1</v>
      </c>
      <c r="Q23" s="10">
        <f t="shared" si="6"/>
        <v>5</v>
      </c>
      <c r="R23" s="10">
        <f t="shared" si="6"/>
        <v>5</v>
      </c>
      <c r="S23" s="8">
        <f t="shared" si="6"/>
        <v>10</v>
      </c>
      <c r="T23" s="45">
        <f t="shared" si="13"/>
        <v>0.5</v>
      </c>
      <c r="U23" s="38"/>
    </row>
    <row r="24" spans="1:22" s="2" customFormat="1" ht="14.4" x14ac:dyDescent="0.3">
      <c r="A24" s="2" t="s">
        <v>12</v>
      </c>
      <c r="B24" s="10">
        <v>4</v>
      </c>
      <c r="C24" s="10">
        <v>0</v>
      </c>
      <c r="D24" s="8">
        <f t="shared" si="1"/>
        <v>4</v>
      </c>
      <c r="E24" s="45">
        <f t="shared" si="15"/>
        <v>0</v>
      </c>
      <c r="F24" s="10"/>
      <c r="G24" s="10">
        <v>0</v>
      </c>
      <c r="H24" s="10">
        <v>1</v>
      </c>
      <c r="I24" s="8">
        <f t="shared" si="3"/>
        <v>1</v>
      </c>
      <c r="J24" s="45">
        <f t="shared" si="10"/>
        <v>1</v>
      </c>
      <c r="K24" s="10"/>
      <c r="L24" s="10">
        <v>0</v>
      </c>
      <c r="M24" s="10">
        <v>6</v>
      </c>
      <c r="N24" s="8">
        <f t="shared" si="5"/>
        <v>6</v>
      </c>
      <c r="O24" s="45">
        <f t="shared" si="12"/>
        <v>1</v>
      </c>
      <c r="P24" s="10"/>
      <c r="Q24" s="10">
        <f t="shared" si="6"/>
        <v>4</v>
      </c>
      <c r="R24" s="10">
        <f t="shared" si="6"/>
        <v>7</v>
      </c>
      <c r="S24" s="8">
        <f t="shared" si="6"/>
        <v>11</v>
      </c>
      <c r="T24" s="45">
        <f t="shared" si="13"/>
        <v>0.63600000000000001</v>
      </c>
      <c r="U24" s="38"/>
      <c r="V24" s="17"/>
    </row>
    <row r="25" spans="1:22" s="2" customFormat="1" ht="14.4" x14ac:dyDescent="0.3">
      <c r="A25" s="2" t="s">
        <v>13</v>
      </c>
      <c r="B25" s="10">
        <v>5</v>
      </c>
      <c r="C25" s="10">
        <v>2</v>
      </c>
      <c r="D25" s="8">
        <f t="shared" si="1"/>
        <v>7</v>
      </c>
      <c r="E25" s="45">
        <f t="shared" si="8"/>
        <v>0.28599999999999998</v>
      </c>
      <c r="F25" s="8"/>
      <c r="G25" s="10">
        <v>0</v>
      </c>
      <c r="H25" s="10">
        <v>0</v>
      </c>
      <c r="I25" s="8">
        <f t="shared" si="3"/>
        <v>0</v>
      </c>
      <c r="J25" s="45" t="str">
        <f t="shared" si="10"/>
        <v>-</v>
      </c>
      <c r="K25" s="8"/>
      <c r="L25" s="10">
        <v>1</v>
      </c>
      <c r="M25" s="10">
        <v>2</v>
      </c>
      <c r="N25" s="8">
        <f t="shared" si="5"/>
        <v>3</v>
      </c>
      <c r="O25" s="45">
        <f t="shared" si="12"/>
        <v>0.66700000000000004</v>
      </c>
      <c r="Q25" s="10">
        <f t="shared" si="6"/>
        <v>6</v>
      </c>
      <c r="R25" s="10">
        <f t="shared" si="6"/>
        <v>4</v>
      </c>
      <c r="S25" s="8">
        <f t="shared" si="6"/>
        <v>10</v>
      </c>
      <c r="T25" s="45">
        <f t="shared" si="13"/>
        <v>0.4</v>
      </c>
      <c r="U25" s="38"/>
      <c r="V25" s="10"/>
    </row>
    <row r="26" spans="1:22" s="2" customFormat="1" ht="14.4" x14ac:dyDescent="0.3">
      <c r="A26" s="2" t="s">
        <v>14</v>
      </c>
      <c r="B26" s="10">
        <v>0</v>
      </c>
      <c r="C26" s="10">
        <v>0</v>
      </c>
      <c r="D26" s="8">
        <f t="shared" si="1"/>
        <v>0</v>
      </c>
      <c r="E26" s="45" t="str">
        <f t="shared" si="8"/>
        <v>-</v>
      </c>
      <c r="F26" s="8"/>
      <c r="G26" s="10">
        <v>0</v>
      </c>
      <c r="H26" s="10">
        <v>0</v>
      </c>
      <c r="I26" s="8">
        <f t="shared" si="3"/>
        <v>0</v>
      </c>
      <c r="J26" s="45" t="str">
        <f t="shared" si="10"/>
        <v>-</v>
      </c>
      <c r="K26" s="8"/>
      <c r="L26" s="10">
        <v>0</v>
      </c>
      <c r="M26" s="10">
        <v>0</v>
      </c>
      <c r="N26" s="8">
        <f t="shared" si="5"/>
        <v>0</v>
      </c>
      <c r="O26" s="45" t="str">
        <f t="shared" si="12"/>
        <v>-</v>
      </c>
      <c r="Q26" s="10">
        <f t="shared" si="6"/>
        <v>0</v>
      </c>
      <c r="R26" s="10">
        <f t="shared" si="6"/>
        <v>0</v>
      </c>
      <c r="S26" s="8">
        <f t="shared" si="6"/>
        <v>0</v>
      </c>
      <c r="T26" s="45" t="str">
        <f t="shared" si="13"/>
        <v>-</v>
      </c>
      <c r="U26" s="38"/>
    </row>
    <row r="27" spans="1:22" s="2" customFormat="1" ht="14.4" x14ac:dyDescent="0.3">
      <c r="A27" s="2" t="s">
        <v>17</v>
      </c>
      <c r="B27" s="10">
        <v>2</v>
      </c>
      <c r="C27" s="10">
        <v>0</v>
      </c>
      <c r="D27" s="8">
        <f t="shared" si="1"/>
        <v>2</v>
      </c>
      <c r="E27" s="45">
        <f t="shared" ref="E27:E28" si="16">IF(D27=0,"-",ROUND((C27)/(SUM(D27)),3))</f>
        <v>0</v>
      </c>
      <c r="F27" s="38"/>
      <c r="G27" s="10">
        <v>0</v>
      </c>
      <c r="H27" s="10">
        <v>0</v>
      </c>
      <c r="I27" s="8">
        <f t="shared" si="3"/>
        <v>0</v>
      </c>
      <c r="J27" s="45" t="str">
        <f t="shared" si="10"/>
        <v>-</v>
      </c>
      <c r="K27" s="38"/>
      <c r="L27" s="10">
        <v>4</v>
      </c>
      <c r="M27" s="10">
        <v>7</v>
      </c>
      <c r="N27" s="8">
        <f t="shared" si="5"/>
        <v>11</v>
      </c>
      <c r="O27" s="45">
        <f t="shared" si="12"/>
        <v>0.63600000000000001</v>
      </c>
      <c r="Q27" s="10">
        <f t="shared" si="6"/>
        <v>6</v>
      </c>
      <c r="R27" s="10">
        <f t="shared" si="6"/>
        <v>7</v>
      </c>
      <c r="S27" s="8">
        <f t="shared" si="6"/>
        <v>13</v>
      </c>
      <c r="T27" s="45">
        <f t="shared" si="13"/>
        <v>0.53800000000000003</v>
      </c>
      <c r="U27" s="38"/>
    </row>
    <row r="28" spans="1:22" s="2" customFormat="1" ht="14.4" x14ac:dyDescent="0.3">
      <c r="A28" s="2" t="s">
        <v>43</v>
      </c>
      <c r="B28" s="10">
        <v>0</v>
      </c>
      <c r="C28" s="10">
        <v>0</v>
      </c>
      <c r="D28" s="8">
        <f t="shared" si="1"/>
        <v>0</v>
      </c>
      <c r="E28" s="45" t="str">
        <f t="shared" si="16"/>
        <v>-</v>
      </c>
      <c r="F28" s="38"/>
      <c r="G28" s="10">
        <v>0</v>
      </c>
      <c r="H28" s="10">
        <v>0</v>
      </c>
      <c r="I28" s="8">
        <f t="shared" si="3"/>
        <v>0</v>
      </c>
      <c r="J28" s="45" t="str">
        <f t="shared" si="10"/>
        <v>-</v>
      </c>
      <c r="K28" s="38"/>
      <c r="L28" s="10">
        <v>1</v>
      </c>
      <c r="M28" s="10">
        <v>0</v>
      </c>
      <c r="N28" s="8">
        <f t="shared" si="5"/>
        <v>1</v>
      </c>
      <c r="O28" s="45">
        <f t="shared" si="12"/>
        <v>0</v>
      </c>
      <c r="Q28" s="10">
        <f t="shared" si="6"/>
        <v>1</v>
      </c>
      <c r="R28" s="10">
        <f t="shared" si="6"/>
        <v>0</v>
      </c>
      <c r="S28" s="8">
        <f t="shared" si="6"/>
        <v>1</v>
      </c>
      <c r="T28" s="45">
        <f t="shared" si="13"/>
        <v>0</v>
      </c>
      <c r="U28" s="38"/>
    </row>
    <row r="29" spans="1:22" s="2" customFormat="1" ht="14.4" x14ac:dyDescent="0.3">
      <c r="A29" s="2" t="s">
        <v>18</v>
      </c>
      <c r="B29" s="10">
        <v>31</v>
      </c>
      <c r="C29" s="10">
        <v>6</v>
      </c>
      <c r="D29" s="8">
        <f t="shared" si="1"/>
        <v>37</v>
      </c>
      <c r="E29" s="45">
        <f t="shared" si="8"/>
        <v>0.16200000000000001</v>
      </c>
      <c r="F29" s="8"/>
      <c r="G29" s="10">
        <v>0</v>
      </c>
      <c r="H29" s="10">
        <v>0</v>
      </c>
      <c r="I29" s="8">
        <f t="shared" si="3"/>
        <v>0</v>
      </c>
      <c r="J29" s="45" t="str">
        <f t="shared" si="10"/>
        <v>-</v>
      </c>
      <c r="K29" s="8"/>
      <c r="L29" s="10">
        <v>0</v>
      </c>
      <c r="M29" s="10">
        <v>0</v>
      </c>
      <c r="N29" s="8">
        <f t="shared" si="5"/>
        <v>0</v>
      </c>
      <c r="O29" s="45" t="str">
        <f t="shared" si="12"/>
        <v>-</v>
      </c>
      <c r="Q29" s="10">
        <f t="shared" si="6"/>
        <v>31</v>
      </c>
      <c r="R29" s="10">
        <f t="shared" si="6"/>
        <v>6</v>
      </c>
      <c r="S29" s="8">
        <f t="shared" si="6"/>
        <v>37</v>
      </c>
      <c r="T29" s="45">
        <f t="shared" si="13"/>
        <v>0.16200000000000001</v>
      </c>
      <c r="U29" s="38"/>
    </row>
    <row r="30" spans="1:22" s="2" customFormat="1" ht="14.4" x14ac:dyDescent="0.3">
      <c r="A30" s="2" t="s">
        <v>19</v>
      </c>
      <c r="B30" s="10">
        <v>0</v>
      </c>
      <c r="C30" s="10">
        <v>0</v>
      </c>
      <c r="D30" s="8">
        <f t="shared" si="1"/>
        <v>0</v>
      </c>
      <c r="E30" s="45" t="str">
        <f t="shared" si="8"/>
        <v>-</v>
      </c>
      <c r="F30" s="8"/>
      <c r="G30" s="10">
        <v>0</v>
      </c>
      <c r="H30" s="10">
        <v>0</v>
      </c>
      <c r="I30" s="8">
        <f t="shared" si="3"/>
        <v>0</v>
      </c>
      <c r="J30" s="45" t="str">
        <f t="shared" si="10"/>
        <v>-</v>
      </c>
      <c r="K30" s="8"/>
      <c r="L30" s="10">
        <v>0</v>
      </c>
      <c r="M30" s="10">
        <v>0</v>
      </c>
      <c r="N30" s="8">
        <f t="shared" si="5"/>
        <v>0</v>
      </c>
      <c r="O30" s="45" t="str">
        <f t="shared" si="12"/>
        <v>-</v>
      </c>
      <c r="Q30" s="10">
        <f t="shared" si="6"/>
        <v>0</v>
      </c>
      <c r="R30" s="10">
        <f t="shared" si="6"/>
        <v>0</v>
      </c>
      <c r="S30" s="8">
        <f t="shared" si="6"/>
        <v>0</v>
      </c>
      <c r="T30" s="45" t="str">
        <f t="shared" si="13"/>
        <v>-</v>
      </c>
      <c r="U30" s="38"/>
    </row>
    <row r="31" spans="1:22" s="2" customFormat="1" ht="14.4" x14ac:dyDescent="0.3">
      <c r="A31" s="2" t="s">
        <v>44</v>
      </c>
      <c r="B31" s="10">
        <v>0</v>
      </c>
      <c r="C31" s="10">
        <v>0</v>
      </c>
      <c r="D31" s="8">
        <f t="shared" si="1"/>
        <v>0</v>
      </c>
      <c r="E31" s="45" t="str">
        <f t="shared" si="8"/>
        <v>-</v>
      </c>
      <c r="F31" s="8"/>
      <c r="G31" s="10">
        <v>0</v>
      </c>
      <c r="H31" s="10">
        <v>0</v>
      </c>
      <c r="I31" s="8">
        <f t="shared" si="3"/>
        <v>0</v>
      </c>
      <c r="J31" s="45" t="str">
        <f t="shared" si="10"/>
        <v>-</v>
      </c>
      <c r="K31" s="8"/>
      <c r="L31" s="10">
        <v>0</v>
      </c>
      <c r="M31" s="10">
        <v>0</v>
      </c>
      <c r="N31" s="8">
        <f t="shared" si="5"/>
        <v>0</v>
      </c>
      <c r="O31" s="45" t="str">
        <f t="shared" si="12"/>
        <v>-</v>
      </c>
      <c r="Q31" s="10">
        <f t="shared" si="6"/>
        <v>0</v>
      </c>
      <c r="R31" s="10">
        <f t="shared" si="6"/>
        <v>0</v>
      </c>
      <c r="S31" s="8">
        <f t="shared" si="6"/>
        <v>0</v>
      </c>
      <c r="T31" s="45" t="str">
        <f t="shared" si="13"/>
        <v>-</v>
      </c>
      <c r="U31" s="38"/>
    </row>
    <row r="32" spans="1:22" s="2" customFormat="1" ht="14.4" x14ac:dyDescent="0.3">
      <c r="A32" s="2" t="s">
        <v>21</v>
      </c>
      <c r="B32" s="10">
        <v>0</v>
      </c>
      <c r="C32" s="10">
        <v>0</v>
      </c>
      <c r="D32" s="8">
        <f t="shared" si="1"/>
        <v>0</v>
      </c>
      <c r="E32" s="45" t="str">
        <f t="shared" si="8"/>
        <v>-</v>
      </c>
      <c r="F32" s="8"/>
      <c r="G32" s="10">
        <v>0</v>
      </c>
      <c r="H32" s="10">
        <v>0</v>
      </c>
      <c r="I32" s="8">
        <f t="shared" si="3"/>
        <v>0</v>
      </c>
      <c r="J32" s="45" t="str">
        <f t="shared" si="10"/>
        <v>-</v>
      </c>
      <c r="K32" s="8"/>
      <c r="L32" s="10">
        <v>1</v>
      </c>
      <c r="M32" s="10">
        <v>1</v>
      </c>
      <c r="N32" s="8">
        <f t="shared" si="5"/>
        <v>2</v>
      </c>
      <c r="O32" s="45">
        <f t="shared" si="12"/>
        <v>0.5</v>
      </c>
      <c r="Q32" s="10">
        <f t="shared" si="6"/>
        <v>1</v>
      </c>
      <c r="R32" s="10">
        <f t="shared" si="6"/>
        <v>1</v>
      </c>
      <c r="S32" s="8">
        <f t="shared" si="6"/>
        <v>2</v>
      </c>
      <c r="T32" s="45">
        <f t="shared" si="13"/>
        <v>0.5</v>
      </c>
      <c r="U32" s="38"/>
    </row>
    <row r="33" spans="1:22" s="2" customFormat="1" ht="14.4" x14ac:dyDescent="0.3">
      <c r="A33" s="2" t="s">
        <v>22</v>
      </c>
      <c r="B33" s="10">
        <v>15</v>
      </c>
      <c r="C33" s="10">
        <v>3</v>
      </c>
      <c r="D33" s="8">
        <f t="shared" si="1"/>
        <v>18</v>
      </c>
      <c r="E33" s="45">
        <f t="shared" si="8"/>
        <v>0.16700000000000001</v>
      </c>
      <c r="F33" s="8"/>
      <c r="G33" s="10">
        <v>0</v>
      </c>
      <c r="H33" s="10">
        <v>0</v>
      </c>
      <c r="I33" s="8">
        <f t="shared" si="3"/>
        <v>0</v>
      </c>
      <c r="J33" s="45" t="str">
        <f t="shared" si="10"/>
        <v>-</v>
      </c>
      <c r="K33" s="8"/>
      <c r="L33" s="10">
        <v>1</v>
      </c>
      <c r="M33" s="10">
        <v>2</v>
      </c>
      <c r="N33" s="8">
        <f t="shared" si="5"/>
        <v>3</v>
      </c>
      <c r="O33" s="45">
        <f t="shared" si="12"/>
        <v>0.66700000000000004</v>
      </c>
      <c r="Q33" s="10">
        <f t="shared" si="6"/>
        <v>16</v>
      </c>
      <c r="R33" s="10">
        <f t="shared" si="6"/>
        <v>5</v>
      </c>
      <c r="S33" s="8">
        <f t="shared" si="6"/>
        <v>21</v>
      </c>
      <c r="T33" s="45">
        <f t="shared" si="13"/>
        <v>0.23799999999999999</v>
      </c>
      <c r="U33" s="38"/>
    </row>
    <row r="34" spans="1:22" s="2" customFormat="1" ht="14.4" x14ac:dyDescent="0.3">
      <c r="A34" s="2" t="s">
        <v>23</v>
      </c>
      <c r="B34" s="10">
        <v>0</v>
      </c>
      <c r="C34" s="10">
        <v>0</v>
      </c>
      <c r="D34" s="8">
        <f t="shared" si="1"/>
        <v>0</v>
      </c>
      <c r="E34" s="45" t="str">
        <f t="shared" si="8"/>
        <v>-</v>
      </c>
      <c r="F34" s="8"/>
      <c r="G34" s="10">
        <v>0</v>
      </c>
      <c r="H34" s="10">
        <v>0</v>
      </c>
      <c r="I34" s="8">
        <f t="shared" si="3"/>
        <v>0</v>
      </c>
      <c r="J34" s="45" t="str">
        <f t="shared" si="10"/>
        <v>-</v>
      </c>
      <c r="K34" s="8"/>
      <c r="L34" s="10">
        <v>1</v>
      </c>
      <c r="M34" s="10">
        <v>0</v>
      </c>
      <c r="N34" s="8">
        <f t="shared" si="5"/>
        <v>1</v>
      </c>
      <c r="O34" s="45">
        <f t="shared" si="12"/>
        <v>0</v>
      </c>
      <c r="Q34" s="10">
        <f t="shared" si="6"/>
        <v>1</v>
      </c>
      <c r="R34" s="10">
        <f t="shared" si="6"/>
        <v>0</v>
      </c>
      <c r="S34" s="8">
        <f t="shared" si="6"/>
        <v>1</v>
      </c>
      <c r="T34" s="45">
        <f t="shared" si="13"/>
        <v>0</v>
      </c>
      <c r="U34" s="38"/>
    </row>
    <row r="35" spans="1:22" s="2" customFormat="1" ht="14.4" x14ac:dyDescent="0.3">
      <c r="A35" s="2" t="s">
        <v>24</v>
      </c>
      <c r="B35" s="10">
        <v>0</v>
      </c>
      <c r="C35" s="10">
        <v>0</v>
      </c>
      <c r="D35" s="8">
        <f t="shared" si="1"/>
        <v>0</v>
      </c>
      <c r="E35" s="45" t="str">
        <f t="shared" ref="E35" si="17">IF(D35=0,"-",ROUND((C35)/(SUM(D35)),3))</f>
        <v>-</v>
      </c>
      <c r="F35" s="38"/>
      <c r="G35" s="10">
        <v>0</v>
      </c>
      <c r="H35" s="10">
        <v>0</v>
      </c>
      <c r="I35" s="8">
        <f t="shared" si="3"/>
        <v>0</v>
      </c>
      <c r="J35" s="45" t="str">
        <f t="shared" si="10"/>
        <v>-</v>
      </c>
      <c r="K35" s="38"/>
      <c r="L35" s="10">
        <v>0</v>
      </c>
      <c r="M35" s="10">
        <v>1</v>
      </c>
      <c r="N35" s="8">
        <f t="shared" si="5"/>
        <v>1</v>
      </c>
      <c r="O35" s="45">
        <f t="shared" si="12"/>
        <v>1</v>
      </c>
      <c r="Q35" s="10">
        <f t="shared" si="6"/>
        <v>0</v>
      </c>
      <c r="R35" s="10">
        <f t="shared" si="6"/>
        <v>1</v>
      </c>
      <c r="S35" s="8">
        <f t="shared" si="6"/>
        <v>1</v>
      </c>
      <c r="T35" s="45">
        <f t="shared" si="13"/>
        <v>1</v>
      </c>
      <c r="U35" s="38"/>
    </row>
    <row r="36" spans="1:22" s="2" customFormat="1" ht="14.4" x14ac:dyDescent="0.3">
      <c r="A36" s="2" t="s">
        <v>26</v>
      </c>
      <c r="B36" s="10">
        <v>9</v>
      </c>
      <c r="C36" s="10">
        <v>1</v>
      </c>
      <c r="D36" s="8">
        <f t="shared" si="1"/>
        <v>10</v>
      </c>
      <c r="E36" s="45">
        <f t="shared" si="8"/>
        <v>0.1</v>
      </c>
      <c r="F36" s="8"/>
      <c r="G36" s="10">
        <v>0</v>
      </c>
      <c r="H36" s="10">
        <v>0</v>
      </c>
      <c r="I36" s="8">
        <f t="shared" si="3"/>
        <v>0</v>
      </c>
      <c r="J36" s="45" t="str">
        <f t="shared" si="10"/>
        <v>-</v>
      </c>
      <c r="K36" s="8"/>
      <c r="L36" s="10">
        <v>0</v>
      </c>
      <c r="M36" s="10">
        <v>0</v>
      </c>
      <c r="N36" s="8">
        <f t="shared" si="5"/>
        <v>0</v>
      </c>
      <c r="O36" s="45" t="str">
        <f t="shared" si="12"/>
        <v>-</v>
      </c>
      <c r="Q36" s="10">
        <f t="shared" si="6"/>
        <v>9</v>
      </c>
      <c r="R36" s="10">
        <f t="shared" si="6"/>
        <v>1</v>
      </c>
      <c r="S36" s="8">
        <f t="shared" si="6"/>
        <v>10</v>
      </c>
      <c r="T36" s="45">
        <f t="shared" si="13"/>
        <v>0.1</v>
      </c>
      <c r="U36" s="38"/>
    </row>
    <row r="37" spans="1:22" s="2" customFormat="1" ht="14.4" x14ac:dyDescent="0.3">
      <c r="A37" s="2" t="s">
        <v>27</v>
      </c>
      <c r="B37" s="10">
        <v>17</v>
      </c>
      <c r="C37" s="10">
        <v>2</v>
      </c>
      <c r="D37" s="8">
        <f t="shared" si="1"/>
        <v>19</v>
      </c>
      <c r="E37" s="45">
        <f t="shared" ref="E37" si="18">IF(D37=0,"-",ROUND((C37)/(SUM(D37)),3))</f>
        <v>0.105</v>
      </c>
      <c r="F37" s="38"/>
      <c r="G37" s="10">
        <v>0</v>
      </c>
      <c r="H37" s="10">
        <v>0</v>
      </c>
      <c r="I37" s="8">
        <f t="shared" si="3"/>
        <v>0</v>
      </c>
      <c r="J37" s="45" t="str">
        <f t="shared" si="10"/>
        <v>-</v>
      </c>
      <c r="K37" s="38"/>
      <c r="L37" s="10">
        <v>0</v>
      </c>
      <c r="M37" s="10">
        <v>0</v>
      </c>
      <c r="N37" s="8">
        <f t="shared" si="5"/>
        <v>0</v>
      </c>
      <c r="O37" s="45" t="str">
        <f t="shared" si="12"/>
        <v>-</v>
      </c>
      <c r="Q37" s="10">
        <f t="shared" si="6"/>
        <v>17</v>
      </c>
      <c r="R37" s="10">
        <f t="shared" si="6"/>
        <v>2</v>
      </c>
      <c r="S37" s="8">
        <f t="shared" si="6"/>
        <v>19</v>
      </c>
      <c r="T37" s="45">
        <f t="shared" si="13"/>
        <v>0.105</v>
      </c>
      <c r="U37" s="38"/>
    </row>
    <row r="38" spans="1:22" s="2" customFormat="1" ht="14.4" x14ac:dyDescent="0.3">
      <c r="A38" s="2" t="s">
        <v>28</v>
      </c>
      <c r="B38" s="10" t="s">
        <v>52</v>
      </c>
      <c r="C38" s="10" t="s">
        <v>52</v>
      </c>
      <c r="D38" s="17" t="s">
        <v>52</v>
      </c>
      <c r="E38" s="17" t="s">
        <v>52</v>
      </c>
      <c r="F38" s="38"/>
      <c r="G38" s="10" t="s">
        <v>52</v>
      </c>
      <c r="H38" s="10" t="s">
        <v>52</v>
      </c>
      <c r="I38" s="17" t="s">
        <v>52</v>
      </c>
      <c r="J38" s="45" t="s">
        <v>52</v>
      </c>
      <c r="K38" s="38"/>
      <c r="L38" s="10" t="s">
        <v>52</v>
      </c>
      <c r="M38" s="10" t="s">
        <v>52</v>
      </c>
      <c r="N38" s="17" t="s">
        <v>52</v>
      </c>
      <c r="O38" s="17" t="s">
        <v>52</v>
      </c>
      <c r="Q38" s="10" t="s">
        <v>52</v>
      </c>
      <c r="R38" s="10" t="s">
        <v>52</v>
      </c>
      <c r="S38" s="17" t="s">
        <v>52</v>
      </c>
      <c r="T38" s="17" t="s">
        <v>52</v>
      </c>
      <c r="U38" s="38" t="s">
        <v>57</v>
      </c>
    </row>
    <row r="39" spans="1:22" s="2" customFormat="1" ht="14.4" x14ac:dyDescent="0.3">
      <c r="A39" s="2" t="s">
        <v>29</v>
      </c>
      <c r="B39" s="10">
        <v>0</v>
      </c>
      <c r="C39" s="10">
        <v>0</v>
      </c>
      <c r="D39" s="8">
        <f t="shared" si="1"/>
        <v>0</v>
      </c>
      <c r="E39" s="45" t="str">
        <f t="shared" si="8"/>
        <v>-</v>
      </c>
      <c r="F39" s="8"/>
      <c r="G39" s="10">
        <v>0</v>
      </c>
      <c r="H39" s="10">
        <v>0</v>
      </c>
      <c r="I39" s="8">
        <f t="shared" si="3"/>
        <v>0</v>
      </c>
      <c r="J39" s="45" t="str">
        <f t="shared" si="10"/>
        <v>-</v>
      </c>
      <c r="K39" s="8"/>
      <c r="L39" s="10">
        <v>4</v>
      </c>
      <c r="M39" s="10">
        <v>0</v>
      </c>
      <c r="N39" s="8">
        <f t="shared" si="5"/>
        <v>4</v>
      </c>
      <c r="O39" s="45">
        <f t="shared" si="12"/>
        <v>0</v>
      </c>
      <c r="Q39" s="10">
        <f t="shared" ref="Q39:S56" si="19">B39+L39+G39</f>
        <v>4</v>
      </c>
      <c r="R39" s="10">
        <f t="shared" si="19"/>
        <v>0</v>
      </c>
      <c r="S39" s="8">
        <f t="shared" si="19"/>
        <v>4</v>
      </c>
      <c r="T39" s="45">
        <f t="shared" si="13"/>
        <v>0</v>
      </c>
      <c r="U39" s="38"/>
    </row>
    <row r="40" spans="1:22" s="2" customFormat="1" ht="14.4" x14ac:dyDescent="0.3">
      <c r="A40" s="2" t="s">
        <v>30</v>
      </c>
      <c r="B40" s="10">
        <v>6</v>
      </c>
      <c r="C40" s="10">
        <v>2</v>
      </c>
      <c r="D40" s="8">
        <f t="shared" si="1"/>
        <v>8</v>
      </c>
      <c r="E40" s="45">
        <f t="shared" si="8"/>
        <v>0.25</v>
      </c>
      <c r="F40" s="8"/>
      <c r="G40" s="10">
        <v>0</v>
      </c>
      <c r="H40" s="10">
        <v>0</v>
      </c>
      <c r="I40" s="8">
        <f t="shared" si="3"/>
        <v>0</v>
      </c>
      <c r="J40" s="45" t="str">
        <f t="shared" si="10"/>
        <v>-</v>
      </c>
      <c r="K40" s="8"/>
      <c r="L40" s="10">
        <v>0</v>
      </c>
      <c r="M40" s="10">
        <v>3</v>
      </c>
      <c r="N40" s="8">
        <f t="shared" si="5"/>
        <v>3</v>
      </c>
      <c r="O40" s="45">
        <f t="shared" si="12"/>
        <v>1</v>
      </c>
      <c r="Q40" s="10">
        <f t="shared" si="19"/>
        <v>6</v>
      </c>
      <c r="R40" s="10">
        <f t="shared" si="19"/>
        <v>5</v>
      </c>
      <c r="S40" s="8">
        <f t="shared" si="19"/>
        <v>11</v>
      </c>
      <c r="T40" s="45">
        <f t="shared" si="13"/>
        <v>0.45500000000000002</v>
      </c>
      <c r="U40" s="38"/>
    </row>
    <row r="41" spans="1:22" s="2" customFormat="1" ht="14.4" x14ac:dyDescent="0.3">
      <c r="A41" s="2" t="s">
        <v>31</v>
      </c>
      <c r="B41" s="10">
        <v>0</v>
      </c>
      <c r="C41" s="10">
        <v>0</v>
      </c>
      <c r="D41" s="8">
        <f t="shared" si="1"/>
        <v>0</v>
      </c>
      <c r="E41" s="45" t="str">
        <f t="shared" ref="E41:E42" si="20">IF(D41=0,"-",ROUND((C41)/(SUM(D41)),3))</f>
        <v>-</v>
      </c>
      <c r="F41" s="8"/>
      <c r="G41" s="10">
        <v>0</v>
      </c>
      <c r="H41" s="10">
        <v>0</v>
      </c>
      <c r="I41" s="8">
        <f t="shared" si="3"/>
        <v>0</v>
      </c>
      <c r="J41" s="45" t="str">
        <f t="shared" si="10"/>
        <v>-</v>
      </c>
      <c r="K41" s="8"/>
      <c r="L41" s="10">
        <v>0</v>
      </c>
      <c r="M41" s="10">
        <v>0</v>
      </c>
      <c r="N41" s="8">
        <f t="shared" ref="N41:N42" si="21">SUM(L41:M41)</f>
        <v>0</v>
      </c>
      <c r="O41" s="45" t="str">
        <f t="shared" si="12"/>
        <v>-</v>
      </c>
      <c r="Q41" s="10">
        <f t="shared" si="19"/>
        <v>0</v>
      </c>
      <c r="R41" s="10">
        <f t="shared" si="19"/>
        <v>0</v>
      </c>
      <c r="S41" s="8">
        <f t="shared" si="19"/>
        <v>0</v>
      </c>
      <c r="T41" s="45" t="str">
        <f t="shared" si="13"/>
        <v>-</v>
      </c>
      <c r="U41" s="38"/>
      <c r="V41" s="38"/>
    </row>
    <row r="42" spans="1:22" s="2" customFormat="1" ht="14.4" x14ac:dyDescent="0.3">
      <c r="A42" s="2" t="s">
        <v>32</v>
      </c>
      <c r="B42" s="10">
        <v>0</v>
      </c>
      <c r="C42" s="10">
        <v>0</v>
      </c>
      <c r="D42" s="8">
        <f t="shared" si="1"/>
        <v>0</v>
      </c>
      <c r="E42" s="45" t="str">
        <f t="shared" si="20"/>
        <v>-</v>
      </c>
      <c r="F42" s="8"/>
      <c r="G42" s="10">
        <v>0</v>
      </c>
      <c r="H42" s="10">
        <v>0</v>
      </c>
      <c r="I42" s="8">
        <f t="shared" si="3"/>
        <v>0</v>
      </c>
      <c r="J42" s="45" t="str">
        <f t="shared" si="10"/>
        <v>-</v>
      </c>
      <c r="K42" s="8"/>
      <c r="L42" s="10">
        <v>1</v>
      </c>
      <c r="M42" s="10">
        <v>1</v>
      </c>
      <c r="N42" s="8">
        <f t="shared" si="21"/>
        <v>2</v>
      </c>
      <c r="O42" s="45">
        <f t="shared" si="12"/>
        <v>0.5</v>
      </c>
      <c r="Q42" s="10">
        <f t="shared" si="19"/>
        <v>1</v>
      </c>
      <c r="R42" s="10">
        <f t="shared" si="19"/>
        <v>1</v>
      </c>
      <c r="S42" s="8">
        <f t="shared" si="19"/>
        <v>2</v>
      </c>
      <c r="T42" s="45">
        <f t="shared" si="13"/>
        <v>0.5</v>
      </c>
      <c r="U42" s="38"/>
      <c r="V42" s="38"/>
    </row>
    <row r="43" spans="1:22" s="2" customFormat="1" ht="14.4" x14ac:dyDescent="0.3">
      <c r="A43" s="2" t="s">
        <v>34</v>
      </c>
      <c r="B43" s="10">
        <v>0</v>
      </c>
      <c r="C43" s="10">
        <v>0</v>
      </c>
      <c r="D43" s="8">
        <f t="shared" ref="D43" si="22">SUM(B43:C43)</f>
        <v>0</v>
      </c>
      <c r="E43" s="45" t="str">
        <f t="shared" ref="E43" si="23">IF(D43=0,"-",ROUND((C43)/(SUM(D43)),3))</f>
        <v>-</v>
      </c>
      <c r="F43" s="38"/>
      <c r="G43" s="10">
        <v>0</v>
      </c>
      <c r="H43" s="10">
        <v>0</v>
      </c>
      <c r="I43" s="8">
        <f t="shared" si="3"/>
        <v>0</v>
      </c>
      <c r="J43" s="45" t="str">
        <f t="shared" si="10"/>
        <v>-</v>
      </c>
      <c r="K43" s="38"/>
      <c r="L43" s="10">
        <v>0</v>
      </c>
      <c r="M43" s="10">
        <v>0</v>
      </c>
      <c r="N43" s="8">
        <f t="shared" ref="N43" si="24">SUM(L43:M43)</f>
        <v>0</v>
      </c>
      <c r="O43" s="45" t="str">
        <f t="shared" si="12"/>
        <v>-</v>
      </c>
      <c r="Q43" s="10">
        <f t="shared" si="19"/>
        <v>0</v>
      </c>
      <c r="R43" s="10">
        <f t="shared" si="19"/>
        <v>0</v>
      </c>
      <c r="S43" s="8">
        <f t="shared" si="19"/>
        <v>0</v>
      </c>
      <c r="T43" s="45" t="str">
        <f t="shared" si="13"/>
        <v>-</v>
      </c>
      <c r="U43" s="38"/>
      <c r="V43" s="38"/>
    </row>
    <row r="44" spans="1:22" s="2" customFormat="1" ht="14.4" x14ac:dyDescent="0.3">
      <c r="A44" s="2" t="s">
        <v>35</v>
      </c>
      <c r="B44" s="10">
        <v>0</v>
      </c>
      <c r="C44" s="10">
        <v>0</v>
      </c>
      <c r="D44" s="8">
        <f t="shared" si="1"/>
        <v>0</v>
      </c>
      <c r="E44" s="45" t="str">
        <f t="shared" si="8"/>
        <v>-</v>
      </c>
      <c r="F44" s="8"/>
      <c r="G44" s="10">
        <v>0</v>
      </c>
      <c r="H44" s="10">
        <v>0</v>
      </c>
      <c r="I44" s="8">
        <f t="shared" si="3"/>
        <v>0</v>
      </c>
      <c r="J44" s="45" t="str">
        <f t="shared" si="10"/>
        <v>-</v>
      </c>
      <c r="K44" s="8"/>
      <c r="L44" s="10">
        <v>1</v>
      </c>
      <c r="M44" s="10">
        <v>1</v>
      </c>
      <c r="N44" s="8">
        <f t="shared" si="5"/>
        <v>2</v>
      </c>
      <c r="O44" s="45">
        <f t="shared" si="12"/>
        <v>0.5</v>
      </c>
      <c r="Q44" s="10">
        <f t="shared" si="19"/>
        <v>1</v>
      </c>
      <c r="R44" s="10">
        <f t="shared" si="19"/>
        <v>1</v>
      </c>
      <c r="S44" s="8">
        <f t="shared" si="19"/>
        <v>2</v>
      </c>
      <c r="T44" s="45">
        <f t="shared" si="13"/>
        <v>0.5</v>
      </c>
      <c r="U44" s="38"/>
    </row>
    <row r="45" spans="1:22" s="2" customFormat="1" ht="14.4" x14ac:dyDescent="0.3">
      <c r="A45" s="2" t="s">
        <v>36</v>
      </c>
      <c r="B45" s="10">
        <v>0</v>
      </c>
      <c r="C45" s="10">
        <v>0</v>
      </c>
      <c r="D45" s="8">
        <f t="shared" si="1"/>
        <v>0</v>
      </c>
      <c r="E45" s="45" t="str">
        <f t="shared" si="8"/>
        <v>-</v>
      </c>
      <c r="F45" s="8"/>
      <c r="G45" s="10">
        <v>0</v>
      </c>
      <c r="H45" s="10">
        <v>0</v>
      </c>
      <c r="I45" s="8">
        <f t="shared" si="3"/>
        <v>0</v>
      </c>
      <c r="J45" s="45" t="str">
        <f t="shared" si="10"/>
        <v>-</v>
      </c>
      <c r="K45" s="8"/>
      <c r="L45" s="10">
        <v>0</v>
      </c>
      <c r="M45" s="10">
        <v>0</v>
      </c>
      <c r="N45" s="8">
        <f t="shared" si="5"/>
        <v>0</v>
      </c>
      <c r="O45" s="45" t="str">
        <f t="shared" si="12"/>
        <v>-</v>
      </c>
      <c r="Q45" s="10">
        <f t="shared" si="19"/>
        <v>0</v>
      </c>
      <c r="R45" s="10">
        <f t="shared" si="19"/>
        <v>0</v>
      </c>
      <c r="S45" s="8">
        <f t="shared" si="19"/>
        <v>0</v>
      </c>
      <c r="T45" s="45" t="str">
        <f t="shared" si="13"/>
        <v>-</v>
      </c>
      <c r="U45" s="38"/>
    </row>
    <row r="46" spans="1:22" s="2" customFormat="1" ht="14.4" x14ac:dyDescent="0.3">
      <c r="A46" s="2" t="s">
        <v>37</v>
      </c>
      <c r="B46" s="10">
        <v>0</v>
      </c>
      <c r="C46" s="10">
        <v>0</v>
      </c>
      <c r="D46" s="8">
        <f t="shared" si="1"/>
        <v>0</v>
      </c>
      <c r="E46" s="45" t="str">
        <f t="shared" si="8"/>
        <v>-</v>
      </c>
      <c r="F46" s="8"/>
      <c r="G46" s="10">
        <v>0</v>
      </c>
      <c r="H46" s="10">
        <v>0</v>
      </c>
      <c r="I46" s="8">
        <f t="shared" si="3"/>
        <v>0</v>
      </c>
      <c r="J46" s="45" t="str">
        <f t="shared" si="10"/>
        <v>-</v>
      </c>
      <c r="K46" s="8"/>
      <c r="L46" s="10">
        <v>0</v>
      </c>
      <c r="M46" s="10">
        <v>1</v>
      </c>
      <c r="N46" s="8">
        <f t="shared" si="5"/>
        <v>1</v>
      </c>
      <c r="O46" s="45">
        <f t="shared" si="12"/>
        <v>1</v>
      </c>
      <c r="Q46" s="10">
        <f t="shared" si="19"/>
        <v>0</v>
      </c>
      <c r="R46" s="10">
        <f t="shared" si="19"/>
        <v>1</v>
      </c>
      <c r="S46" s="8">
        <f t="shared" si="19"/>
        <v>1</v>
      </c>
      <c r="T46" s="45">
        <f t="shared" si="13"/>
        <v>1</v>
      </c>
      <c r="U46" s="38"/>
    </row>
    <row r="47" spans="1:22" s="2" customFormat="1" ht="14.4" x14ac:dyDescent="0.3">
      <c r="A47" s="2" t="s">
        <v>39</v>
      </c>
      <c r="B47" s="10">
        <v>0</v>
      </c>
      <c r="C47" s="10">
        <v>0</v>
      </c>
      <c r="D47" s="8">
        <f t="shared" si="1"/>
        <v>0</v>
      </c>
      <c r="E47" s="45" t="str">
        <f t="shared" si="8"/>
        <v>-</v>
      </c>
      <c r="F47" s="8"/>
      <c r="G47" s="10">
        <v>0</v>
      </c>
      <c r="H47" s="10">
        <v>0</v>
      </c>
      <c r="I47" s="8">
        <f t="shared" si="3"/>
        <v>0</v>
      </c>
      <c r="J47" s="45" t="str">
        <f t="shared" si="10"/>
        <v>-</v>
      </c>
      <c r="K47" s="8"/>
      <c r="L47" s="10">
        <v>0</v>
      </c>
      <c r="M47" s="10">
        <v>0</v>
      </c>
      <c r="N47" s="8">
        <f t="shared" si="5"/>
        <v>0</v>
      </c>
      <c r="O47" s="45" t="str">
        <f t="shared" si="12"/>
        <v>-</v>
      </c>
      <c r="Q47" s="10">
        <f t="shared" si="19"/>
        <v>0</v>
      </c>
      <c r="R47" s="10">
        <f t="shared" si="19"/>
        <v>0</v>
      </c>
      <c r="S47" s="8">
        <f t="shared" si="19"/>
        <v>0</v>
      </c>
      <c r="T47" s="45" t="str">
        <f t="shared" si="13"/>
        <v>-</v>
      </c>
      <c r="U47" s="38"/>
    </row>
    <row r="48" spans="1:22" s="2" customFormat="1" ht="14.4" x14ac:dyDescent="0.3">
      <c r="A48" s="2" t="s">
        <v>20</v>
      </c>
      <c r="B48" s="10">
        <v>0</v>
      </c>
      <c r="C48" s="10">
        <v>0</v>
      </c>
      <c r="D48" s="8">
        <f t="shared" si="1"/>
        <v>0</v>
      </c>
      <c r="E48" s="45" t="str">
        <f t="shared" si="8"/>
        <v>-</v>
      </c>
      <c r="F48" s="8"/>
      <c r="G48" s="10">
        <v>0</v>
      </c>
      <c r="H48" s="10">
        <v>0</v>
      </c>
      <c r="I48" s="8">
        <f t="shared" si="3"/>
        <v>0</v>
      </c>
      <c r="J48" s="45" t="str">
        <f t="shared" si="10"/>
        <v>-</v>
      </c>
      <c r="K48" s="8"/>
      <c r="L48" s="10">
        <v>0</v>
      </c>
      <c r="M48" s="10">
        <v>0</v>
      </c>
      <c r="N48" s="8">
        <f t="shared" si="5"/>
        <v>0</v>
      </c>
      <c r="O48" s="45" t="str">
        <f t="shared" si="12"/>
        <v>-</v>
      </c>
      <c r="Q48" s="10">
        <f t="shared" si="19"/>
        <v>0</v>
      </c>
      <c r="R48" s="10">
        <f t="shared" si="19"/>
        <v>0</v>
      </c>
      <c r="S48" s="8">
        <f t="shared" si="19"/>
        <v>0</v>
      </c>
      <c r="T48" s="45" t="str">
        <f t="shared" si="13"/>
        <v>-</v>
      </c>
      <c r="U48" s="38"/>
    </row>
    <row r="49" spans="1:21" s="5" customFormat="1" ht="26.25" customHeight="1" x14ac:dyDescent="0.3">
      <c r="A49" s="5" t="s">
        <v>45</v>
      </c>
      <c r="B49" s="9">
        <f>SUM(B50:B56)</f>
        <v>308</v>
      </c>
      <c r="C49" s="9">
        <f t="shared" ref="C49" si="25">SUM(C50:C56)</f>
        <v>49</v>
      </c>
      <c r="D49" s="9">
        <f t="shared" si="1"/>
        <v>357</v>
      </c>
      <c r="E49" s="45">
        <f t="shared" si="8"/>
        <v>0.13700000000000001</v>
      </c>
      <c r="F49" s="8"/>
      <c r="G49" s="9">
        <f>SUM(G50:G56)</f>
        <v>2</v>
      </c>
      <c r="H49" s="9">
        <f t="shared" ref="H49" si="26">SUM(H50:H56)</f>
        <v>4</v>
      </c>
      <c r="I49" s="8">
        <f t="shared" si="3"/>
        <v>6</v>
      </c>
      <c r="J49" s="45">
        <f t="shared" si="10"/>
        <v>0.66700000000000004</v>
      </c>
      <c r="K49" s="8"/>
      <c r="L49" s="9">
        <f>SUM(L50:L56)</f>
        <v>18</v>
      </c>
      <c r="M49" s="9">
        <f t="shared" ref="M49" si="27">SUM(M50:M56)</f>
        <v>12</v>
      </c>
      <c r="N49" s="9">
        <f t="shared" si="5"/>
        <v>30</v>
      </c>
      <c r="O49" s="45">
        <f t="shared" si="12"/>
        <v>0.4</v>
      </c>
      <c r="Q49" s="9">
        <f t="shared" si="19"/>
        <v>328</v>
      </c>
      <c r="R49" s="9">
        <f t="shared" si="19"/>
        <v>65</v>
      </c>
      <c r="S49" s="9">
        <f t="shared" si="19"/>
        <v>393</v>
      </c>
      <c r="T49" s="45">
        <f t="shared" si="13"/>
        <v>0.16500000000000001</v>
      </c>
      <c r="U49" s="38"/>
    </row>
    <row r="50" spans="1:21" s="2" customFormat="1" ht="14.4" x14ac:dyDescent="0.3">
      <c r="A50" s="2" t="s">
        <v>16</v>
      </c>
      <c r="B50" s="10">
        <v>63</v>
      </c>
      <c r="C50" s="10">
        <v>7</v>
      </c>
      <c r="D50" s="8">
        <f t="shared" si="1"/>
        <v>70</v>
      </c>
      <c r="E50" s="45">
        <f t="shared" si="8"/>
        <v>0.1</v>
      </c>
      <c r="F50" s="8"/>
      <c r="G50" s="10">
        <v>0</v>
      </c>
      <c r="H50" s="10">
        <v>0</v>
      </c>
      <c r="I50" s="8">
        <f t="shared" si="3"/>
        <v>0</v>
      </c>
      <c r="J50" s="45" t="str">
        <f t="shared" si="10"/>
        <v>-</v>
      </c>
      <c r="K50" s="8"/>
      <c r="L50" s="10">
        <v>0</v>
      </c>
      <c r="M50" s="10">
        <v>0</v>
      </c>
      <c r="N50" s="8">
        <f t="shared" si="5"/>
        <v>0</v>
      </c>
      <c r="O50" s="45" t="str">
        <f t="shared" si="12"/>
        <v>-</v>
      </c>
      <c r="Q50" s="10">
        <f t="shared" si="19"/>
        <v>63</v>
      </c>
      <c r="R50" s="10">
        <f t="shared" si="19"/>
        <v>7</v>
      </c>
      <c r="S50" s="8">
        <f t="shared" si="19"/>
        <v>70</v>
      </c>
      <c r="T50" s="45">
        <f t="shared" si="13"/>
        <v>0.1</v>
      </c>
      <c r="U50" s="38"/>
    </row>
    <row r="51" spans="1:21" s="2" customFormat="1" ht="14.25" customHeight="1" x14ac:dyDescent="0.3">
      <c r="A51" s="2" t="s">
        <v>25</v>
      </c>
      <c r="B51" s="10">
        <v>0</v>
      </c>
      <c r="C51" s="10">
        <v>0</v>
      </c>
      <c r="D51" s="8">
        <f t="shared" si="1"/>
        <v>0</v>
      </c>
      <c r="E51" s="45" t="str">
        <f t="shared" si="8"/>
        <v>-</v>
      </c>
      <c r="F51" s="8"/>
      <c r="G51" s="10">
        <v>0</v>
      </c>
      <c r="H51" s="10">
        <v>0</v>
      </c>
      <c r="I51" s="8">
        <f t="shared" si="3"/>
        <v>0</v>
      </c>
      <c r="J51" s="45" t="str">
        <f t="shared" si="10"/>
        <v>-</v>
      </c>
      <c r="K51" s="8"/>
      <c r="L51" s="10">
        <v>5</v>
      </c>
      <c r="M51" s="10">
        <v>4</v>
      </c>
      <c r="N51" s="8">
        <f t="shared" si="5"/>
        <v>9</v>
      </c>
      <c r="O51" s="45">
        <f t="shared" si="12"/>
        <v>0.44400000000000001</v>
      </c>
      <c r="Q51" s="10">
        <f t="shared" si="19"/>
        <v>5</v>
      </c>
      <c r="R51" s="10">
        <f t="shared" si="19"/>
        <v>4</v>
      </c>
      <c r="S51" s="8">
        <f t="shared" si="19"/>
        <v>9</v>
      </c>
      <c r="T51" s="45">
        <f t="shared" si="13"/>
        <v>0.44400000000000001</v>
      </c>
      <c r="U51" s="38"/>
    </row>
    <row r="52" spans="1:21" s="2" customFormat="1" ht="15.75" customHeight="1" x14ac:dyDescent="0.3">
      <c r="A52" s="2" t="s">
        <v>33</v>
      </c>
      <c r="B52" s="10">
        <v>25</v>
      </c>
      <c r="C52" s="10">
        <v>1</v>
      </c>
      <c r="D52" s="8">
        <f t="shared" si="1"/>
        <v>26</v>
      </c>
      <c r="E52" s="45">
        <f t="shared" ref="E52" si="28">IF(D52=0,"-",ROUND((C52)/(SUM(D52)),3))</f>
        <v>3.7999999999999999E-2</v>
      </c>
      <c r="F52" s="38"/>
      <c r="G52" s="10">
        <v>2</v>
      </c>
      <c r="H52" s="10">
        <v>4</v>
      </c>
      <c r="I52" s="8">
        <f t="shared" si="3"/>
        <v>6</v>
      </c>
      <c r="J52" s="45">
        <f t="shared" si="10"/>
        <v>0.66700000000000004</v>
      </c>
      <c r="K52" s="38"/>
      <c r="L52" s="10">
        <v>6</v>
      </c>
      <c r="M52" s="10">
        <v>5</v>
      </c>
      <c r="N52" s="8">
        <f t="shared" si="5"/>
        <v>11</v>
      </c>
      <c r="O52" s="45">
        <f t="shared" si="12"/>
        <v>0.45500000000000002</v>
      </c>
      <c r="Q52" s="10">
        <f t="shared" si="19"/>
        <v>33</v>
      </c>
      <c r="R52" s="10">
        <f t="shared" si="19"/>
        <v>10</v>
      </c>
      <c r="S52" s="8">
        <f t="shared" si="19"/>
        <v>43</v>
      </c>
      <c r="T52" s="45">
        <f t="shared" si="13"/>
        <v>0.23300000000000001</v>
      </c>
      <c r="U52" s="38"/>
    </row>
    <row r="53" spans="1:21" s="2" customFormat="1" ht="14.4" x14ac:dyDescent="0.3">
      <c r="A53" s="2" t="s">
        <v>46</v>
      </c>
      <c r="B53" s="10">
        <v>0</v>
      </c>
      <c r="C53" s="10">
        <v>0</v>
      </c>
      <c r="D53" s="8">
        <f t="shared" si="1"/>
        <v>0</v>
      </c>
      <c r="E53" s="45" t="str">
        <f t="shared" si="8"/>
        <v>-</v>
      </c>
      <c r="F53" s="8"/>
      <c r="G53" s="10">
        <v>0</v>
      </c>
      <c r="H53" s="10">
        <v>0</v>
      </c>
      <c r="I53" s="8">
        <f t="shared" si="3"/>
        <v>0</v>
      </c>
      <c r="J53" s="45" t="str">
        <f t="shared" si="10"/>
        <v>-</v>
      </c>
      <c r="K53" s="8"/>
      <c r="L53" s="10">
        <v>1</v>
      </c>
      <c r="M53" s="10">
        <v>0</v>
      </c>
      <c r="N53" s="8">
        <f t="shared" si="5"/>
        <v>1</v>
      </c>
      <c r="O53" s="45">
        <f t="shared" si="12"/>
        <v>0</v>
      </c>
      <c r="Q53" s="10">
        <f t="shared" si="19"/>
        <v>1</v>
      </c>
      <c r="R53" s="10">
        <f t="shared" si="19"/>
        <v>0</v>
      </c>
      <c r="S53" s="8">
        <f t="shared" si="19"/>
        <v>1</v>
      </c>
      <c r="T53" s="45">
        <f t="shared" si="13"/>
        <v>0</v>
      </c>
      <c r="U53" s="38"/>
    </row>
    <row r="54" spans="1:21" s="2" customFormat="1" ht="14.4" x14ac:dyDescent="0.3">
      <c r="A54" s="2" t="s">
        <v>38</v>
      </c>
      <c r="B54" s="10">
        <v>0</v>
      </c>
      <c r="C54" s="10">
        <v>0</v>
      </c>
      <c r="D54" s="8">
        <f t="shared" si="1"/>
        <v>0</v>
      </c>
      <c r="E54" s="45" t="str">
        <f t="shared" si="8"/>
        <v>-</v>
      </c>
      <c r="F54" s="8"/>
      <c r="G54" s="10">
        <v>0</v>
      </c>
      <c r="H54" s="10">
        <v>0</v>
      </c>
      <c r="I54" s="8">
        <f t="shared" si="3"/>
        <v>0</v>
      </c>
      <c r="J54" s="45" t="str">
        <f t="shared" si="10"/>
        <v>-</v>
      </c>
      <c r="K54" s="8"/>
      <c r="L54" s="10">
        <v>1</v>
      </c>
      <c r="M54" s="10">
        <v>0</v>
      </c>
      <c r="N54" s="8">
        <f t="shared" si="5"/>
        <v>1</v>
      </c>
      <c r="O54" s="45">
        <f t="shared" si="12"/>
        <v>0</v>
      </c>
      <c r="Q54" s="10">
        <f t="shared" si="19"/>
        <v>1</v>
      </c>
      <c r="R54" s="10">
        <f t="shared" si="19"/>
        <v>0</v>
      </c>
      <c r="S54" s="8">
        <f t="shared" si="19"/>
        <v>1</v>
      </c>
      <c r="T54" s="45">
        <f t="shared" si="13"/>
        <v>0</v>
      </c>
      <c r="U54" s="38"/>
    </row>
    <row r="55" spans="1:21" s="2" customFormat="1" ht="14.4" x14ac:dyDescent="0.3">
      <c r="A55" s="2" t="s">
        <v>40</v>
      </c>
      <c r="B55" s="10">
        <v>7</v>
      </c>
      <c r="C55" s="10">
        <v>0</v>
      </c>
      <c r="D55" s="8">
        <f t="shared" si="1"/>
        <v>7</v>
      </c>
      <c r="E55" s="45">
        <f t="shared" si="8"/>
        <v>0</v>
      </c>
      <c r="F55" s="8"/>
      <c r="G55" s="10">
        <v>0</v>
      </c>
      <c r="H55" s="10">
        <v>0</v>
      </c>
      <c r="I55" s="8">
        <f t="shared" si="3"/>
        <v>0</v>
      </c>
      <c r="J55" s="45" t="str">
        <f t="shared" si="10"/>
        <v>-</v>
      </c>
      <c r="K55" s="8"/>
      <c r="L55" s="10">
        <v>5</v>
      </c>
      <c r="M55" s="10">
        <v>3</v>
      </c>
      <c r="N55" s="8">
        <f t="shared" si="5"/>
        <v>8</v>
      </c>
      <c r="O55" s="45">
        <f t="shared" si="12"/>
        <v>0.375</v>
      </c>
      <c r="Q55" s="10">
        <f t="shared" si="19"/>
        <v>12</v>
      </c>
      <c r="R55" s="10">
        <f t="shared" si="19"/>
        <v>3</v>
      </c>
      <c r="S55" s="8">
        <f t="shared" si="19"/>
        <v>15</v>
      </c>
      <c r="T55" s="45">
        <f t="shared" si="13"/>
        <v>0.2</v>
      </c>
      <c r="U55" s="38"/>
    </row>
    <row r="56" spans="1:21" s="2" customFormat="1" ht="14.4" x14ac:dyDescent="0.3">
      <c r="A56" s="119" t="s">
        <v>15</v>
      </c>
      <c r="B56" s="10">
        <v>213</v>
      </c>
      <c r="C56" s="10">
        <v>41</v>
      </c>
      <c r="D56" s="8">
        <f t="shared" si="1"/>
        <v>254</v>
      </c>
      <c r="E56" s="45">
        <f t="shared" si="8"/>
        <v>0.161</v>
      </c>
      <c r="F56" s="8"/>
      <c r="G56" s="10">
        <v>0</v>
      </c>
      <c r="H56" s="10">
        <v>0</v>
      </c>
      <c r="I56" s="8">
        <f t="shared" si="3"/>
        <v>0</v>
      </c>
      <c r="J56" s="45" t="str">
        <f t="shared" si="10"/>
        <v>-</v>
      </c>
      <c r="K56" s="8"/>
      <c r="L56" s="10">
        <v>0</v>
      </c>
      <c r="M56" s="10">
        <v>0</v>
      </c>
      <c r="N56" s="8">
        <f t="shared" si="5"/>
        <v>0</v>
      </c>
      <c r="O56" s="45" t="str">
        <f t="shared" si="12"/>
        <v>-</v>
      </c>
      <c r="Q56" s="10">
        <f t="shared" si="19"/>
        <v>213</v>
      </c>
      <c r="R56" s="10">
        <f t="shared" si="19"/>
        <v>41</v>
      </c>
      <c r="S56" s="8">
        <f t="shared" si="19"/>
        <v>254</v>
      </c>
      <c r="T56" s="45">
        <f t="shared" si="13"/>
        <v>0.161</v>
      </c>
      <c r="U56" s="38"/>
    </row>
    <row r="57" spans="1:21" s="2" customFormat="1" ht="6" customHeight="1" x14ac:dyDescent="0.3">
      <c r="A57" s="12"/>
      <c r="C57" s="13"/>
      <c r="E57" s="45"/>
      <c r="H57" s="13"/>
      <c r="M57" s="13"/>
      <c r="Q57" s="6"/>
      <c r="R57" s="6"/>
      <c r="S57" s="6"/>
      <c r="T57" s="45"/>
    </row>
    <row r="58" spans="1:21" s="2" customFormat="1" ht="14.4" x14ac:dyDescent="0.3">
      <c r="C58" s="13"/>
      <c r="E58" s="45"/>
      <c r="M58" s="13"/>
      <c r="Q58" s="6"/>
      <c r="R58" s="6"/>
      <c r="S58" s="6"/>
      <c r="T58" s="45"/>
    </row>
    <row r="59" spans="1:21" s="2" customFormat="1" ht="13.2" x14ac:dyDescent="0.3">
      <c r="C59" s="13"/>
      <c r="M59" s="13"/>
    </row>
    <row r="60" spans="1:21" s="2" customFormat="1" ht="13.2" x14ac:dyDescent="0.3">
      <c r="A60" s="14"/>
      <c r="C60" s="15"/>
      <c r="M60" s="15"/>
    </row>
    <row r="62" spans="1:21" ht="13.2" x14ac:dyDescent="0.25">
      <c r="A62" s="16"/>
    </row>
    <row r="63" spans="1:21" ht="9.75" customHeight="1" x14ac:dyDescent="0.25"/>
    <row r="71" spans="1:16115" s="23" customFormat="1" x14ac:dyDescent="0.25">
      <c r="A71" s="1"/>
      <c r="B71" s="18"/>
      <c r="D71" s="1"/>
      <c r="E71" s="46"/>
      <c r="F71" s="1"/>
      <c r="G71" s="1"/>
      <c r="H71" s="1"/>
      <c r="I71" s="1"/>
      <c r="J71" s="1"/>
      <c r="K71" s="1"/>
      <c r="L71" s="18"/>
      <c r="N71" s="1"/>
      <c r="O71" s="46"/>
      <c r="P71" s="1"/>
      <c r="Q71" s="1"/>
      <c r="R71" s="1"/>
      <c r="S71" s="1"/>
      <c r="T71" s="46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</row>
    <row r="72" spans="1:16115" s="23" customFormat="1" x14ac:dyDescent="0.25">
      <c r="A72" s="1"/>
      <c r="B72" s="18"/>
      <c r="D72" s="1"/>
      <c r="E72" s="46"/>
      <c r="F72" s="1"/>
      <c r="G72" s="1"/>
      <c r="H72" s="1"/>
      <c r="I72" s="1"/>
      <c r="J72" s="1"/>
      <c r="K72" s="1"/>
      <c r="L72" s="18"/>
      <c r="N72" s="1"/>
      <c r="O72" s="46"/>
      <c r="P72" s="1"/>
      <c r="Q72" s="1"/>
      <c r="R72" s="1"/>
      <c r="S72" s="1"/>
      <c r="T72" s="46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</row>
  </sheetData>
  <mergeCells count="5">
    <mergeCell ref="A3:A4"/>
    <mergeCell ref="B3:D3"/>
    <mergeCell ref="G3:I3"/>
    <mergeCell ref="L3:N3"/>
    <mergeCell ref="Q3:S3"/>
  </mergeCells>
  <pageMargins left="0.48" right="0.31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A717-506E-4AC0-8C56-F1A8B95CEEEB}">
  <sheetPr>
    <tabColor rgb="FFFF0000"/>
  </sheetPr>
  <dimension ref="A1:V72"/>
  <sheetViews>
    <sheetView showGridLines="0" zoomScale="85" zoomScaleNormal="85" workbookViewId="0">
      <pane xSplit="1" ySplit="4" topLeftCell="B21" activePane="bottomRight" state="frozen"/>
      <selection activeCell="C35" sqref="C35"/>
      <selection pane="topRight" activeCell="C35" sqref="C35"/>
      <selection pane="bottomLeft" activeCell="C35" sqref="C35"/>
      <selection pane="bottomRight" activeCell="C53" sqref="C53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3.21875" style="23" customWidth="1"/>
    <col min="4" max="4" width="8.77734375" style="1"/>
    <col min="5" max="5" width="11.21875" style="46" bestFit="1" customWidth="1"/>
    <col min="6" max="6" width="11.21875" style="1" customWidth="1"/>
    <col min="7" max="9" width="8.77734375" style="1"/>
    <col min="10" max="11" width="11.21875" style="1" customWidth="1"/>
    <col min="12" max="12" width="11.44140625" style="1" customWidth="1"/>
    <col min="13" max="13" width="13.21875" style="23" customWidth="1"/>
    <col min="14" max="14" width="8.77734375" style="1"/>
    <col min="15" max="15" width="8.77734375" style="46"/>
    <col min="16" max="16" width="8.77734375" style="1"/>
    <col min="17" max="17" width="9.77734375" style="1" customWidth="1"/>
    <col min="18" max="19" width="8.77734375" style="1"/>
    <col min="20" max="20" width="8.77734375" style="46"/>
    <col min="21" max="21" width="13" style="1" bestFit="1" customWidth="1"/>
    <col min="22" max="233" width="8.77734375" style="1"/>
    <col min="234" max="234" width="0" style="1" hidden="1" customWidth="1"/>
    <col min="235" max="235" width="25.5546875" style="1" customWidth="1"/>
    <col min="236" max="238" width="11.44140625" style="1" customWidth="1"/>
    <col min="239" max="239" width="13" style="1" customWidth="1"/>
    <col min="240" max="241" width="11.44140625" style="1" customWidth="1"/>
    <col min="242" max="243" width="13.21875" style="1" customWidth="1"/>
    <col min="244" max="489" width="8.77734375" style="1"/>
    <col min="490" max="490" width="0" style="1" hidden="1" customWidth="1"/>
    <col min="491" max="491" width="25.5546875" style="1" customWidth="1"/>
    <col min="492" max="494" width="11.44140625" style="1" customWidth="1"/>
    <col min="495" max="495" width="13" style="1" customWidth="1"/>
    <col min="496" max="497" width="11.44140625" style="1" customWidth="1"/>
    <col min="498" max="499" width="13.21875" style="1" customWidth="1"/>
    <col min="500" max="745" width="8.77734375" style="1"/>
    <col min="746" max="746" width="0" style="1" hidden="1" customWidth="1"/>
    <col min="747" max="747" width="25.5546875" style="1" customWidth="1"/>
    <col min="748" max="750" width="11.44140625" style="1" customWidth="1"/>
    <col min="751" max="751" width="13" style="1" customWidth="1"/>
    <col min="752" max="753" width="11.44140625" style="1" customWidth="1"/>
    <col min="754" max="755" width="13.21875" style="1" customWidth="1"/>
    <col min="756" max="1001" width="8.77734375" style="1"/>
    <col min="1002" max="1002" width="0" style="1" hidden="1" customWidth="1"/>
    <col min="1003" max="1003" width="25.5546875" style="1" customWidth="1"/>
    <col min="1004" max="1006" width="11.44140625" style="1" customWidth="1"/>
    <col min="1007" max="1007" width="13" style="1" customWidth="1"/>
    <col min="1008" max="1009" width="11.44140625" style="1" customWidth="1"/>
    <col min="1010" max="1011" width="13.21875" style="1" customWidth="1"/>
    <col min="1012" max="1257" width="8.77734375" style="1"/>
    <col min="1258" max="1258" width="0" style="1" hidden="1" customWidth="1"/>
    <col min="1259" max="1259" width="25.5546875" style="1" customWidth="1"/>
    <col min="1260" max="1262" width="11.44140625" style="1" customWidth="1"/>
    <col min="1263" max="1263" width="13" style="1" customWidth="1"/>
    <col min="1264" max="1265" width="11.44140625" style="1" customWidth="1"/>
    <col min="1266" max="1267" width="13.21875" style="1" customWidth="1"/>
    <col min="1268" max="1513" width="8.77734375" style="1"/>
    <col min="1514" max="1514" width="0" style="1" hidden="1" customWidth="1"/>
    <col min="1515" max="1515" width="25.5546875" style="1" customWidth="1"/>
    <col min="1516" max="1518" width="11.44140625" style="1" customWidth="1"/>
    <col min="1519" max="1519" width="13" style="1" customWidth="1"/>
    <col min="1520" max="1521" width="11.44140625" style="1" customWidth="1"/>
    <col min="1522" max="1523" width="13.21875" style="1" customWidth="1"/>
    <col min="1524" max="1769" width="8.77734375" style="1"/>
    <col min="1770" max="1770" width="0" style="1" hidden="1" customWidth="1"/>
    <col min="1771" max="1771" width="25.5546875" style="1" customWidth="1"/>
    <col min="1772" max="1774" width="11.44140625" style="1" customWidth="1"/>
    <col min="1775" max="1775" width="13" style="1" customWidth="1"/>
    <col min="1776" max="1777" width="11.44140625" style="1" customWidth="1"/>
    <col min="1778" max="1779" width="13.21875" style="1" customWidth="1"/>
    <col min="1780" max="2025" width="8.77734375" style="1"/>
    <col min="2026" max="2026" width="0" style="1" hidden="1" customWidth="1"/>
    <col min="2027" max="2027" width="25.5546875" style="1" customWidth="1"/>
    <col min="2028" max="2030" width="11.44140625" style="1" customWidth="1"/>
    <col min="2031" max="2031" width="13" style="1" customWidth="1"/>
    <col min="2032" max="2033" width="11.44140625" style="1" customWidth="1"/>
    <col min="2034" max="2035" width="13.21875" style="1" customWidth="1"/>
    <col min="2036" max="2281" width="8.77734375" style="1"/>
    <col min="2282" max="2282" width="0" style="1" hidden="1" customWidth="1"/>
    <col min="2283" max="2283" width="25.5546875" style="1" customWidth="1"/>
    <col min="2284" max="2286" width="11.44140625" style="1" customWidth="1"/>
    <col min="2287" max="2287" width="13" style="1" customWidth="1"/>
    <col min="2288" max="2289" width="11.44140625" style="1" customWidth="1"/>
    <col min="2290" max="2291" width="13.21875" style="1" customWidth="1"/>
    <col min="2292" max="2537" width="8.77734375" style="1"/>
    <col min="2538" max="2538" width="0" style="1" hidden="1" customWidth="1"/>
    <col min="2539" max="2539" width="25.5546875" style="1" customWidth="1"/>
    <col min="2540" max="2542" width="11.44140625" style="1" customWidth="1"/>
    <col min="2543" max="2543" width="13" style="1" customWidth="1"/>
    <col min="2544" max="2545" width="11.44140625" style="1" customWidth="1"/>
    <col min="2546" max="2547" width="13.21875" style="1" customWidth="1"/>
    <col min="2548" max="2793" width="8.77734375" style="1"/>
    <col min="2794" max="2794" width="0" style="1" hidden="1" customWidth="1"/>
    <col min="2795" max="2795" width="25.5546875" style="1" customWidth="1"/>
    <col min="2796" max="2798" width="11.44140625" style="1" customWidth="1"/>
    <col min="2799" max="2799" width="13" style="1" customWidth="1"/>
    <col min="2800" max="2801" width="11.44140625" style="1" customWidth="1"/>
    <col min="2802" max="2803" width="13.21875" style="1" customWidth="1"/>
    <col min="2804" max="3049" width="8.77734375" style="1"/>
    <col min="3050" max="3050" width="0" style="1" hidden="1" customWidth="1"/>
    <col min="3051" max="3051" width="25.5546875" style="1" customWidth="1"/>
    <col min="3052" max="3054" width="11.44140625" style="1" customWidth="1"/>
    <col min="3055" max="3055" width="13" style="1" customWidth="1"/>
    <col min="3056" max="3057" width="11.44140625" style="1" customWidth="1"/>
    <col min="3058" max="3059" width="13.21875" style="1" customWidth="1"/>
    <col min="3060" max="3305" width="8.77734375" style="1"/>
    <col min="3306" max="3306" width="0" style="1" hidden="1" customWidth="1"/>
    <col min="3307" max="3307" width="25.5546875" style="1" customWidth="1"/>
    <col min="3308" max="3310" width="11.44140625" style="1" customWidth="1"/>
    <col min="3311" max="3311" width="13" style="1" customWidth="1"/>
    <col min="3312" max="3313" width="11.44140625" style="1" customWidth="1"/>
    <col min="3314" max="3315" width="13.21875" style="1" customWidth="1"/>
    <col min="3316" max="3561" width="8.77734375" style="1"/>
    <col min="3562" max="3562" width="0" style="1" hidden="1" customWidth="1"/>
    <col min="3563" max="3563" width="25.5546875" style="1" customWidth="1"/>
    <col min="3564" max="3566" width="11.44140625" style="1" customWidth="1"/>
    <col min="3567" max="3567" width="13" style="1" customWidth="1"/>
    <col min="3568" max="3569" width="11.44140625" style="1" customWidth="1"/>
    <col min="3570" max="3571" width="13.21875" style="1" customWidth="1"/>
    <col min="3572" max="3817" width="8.77734375" style="1"/>
    <col min="3818" max="3818" width="0" style="1" hidden="1" customWidth="1"/>
    <col min="3819" max="3819" width="25.5546875" style="1" customWidth="1"/>
    <col min="3820" max="3822" width="11.44140625" style="1" customWidth="1"/>
    <col min="3823" max="3823" width="13" style="1" customWidth="1"/>
    <col min="3824" max="3825" width="11.44140625" style="1" customWidth="1"/>
    <col min="3826" max="3827" width="13.21875" style="1" customWidth="1"/>
    <col min="3828" max="4073" width="8.77734375" style="1"/>
    <col min="4074" max="4074" width="0" style="1" hidden="1" customWidth="1"/>
    <col min="4075" max="4075" width="25.5546875" style="1" customWidth="1"/>
    <col min="4076" max="4078" width="11.44140625" style="1" customWidth="1"/>
    <col min="4079" max="4079" width="13" style="1" customWidth="1"/>
    <col min="4080" max="4081" width="11.44140625" style="1" customWidth="1"/>
    <col min="4082" max="4083" width="13.21875" style="1" customWidth="1"/>
    <col min="4084" max="4329" width="8.77734375" style="1"/>
    <col min="4330" max="4330" width="0" style="1" hidden="1" customWidth="1"/>
    <col min="4331" max="4331" width="25.5546875" style="1" customWidth="1"/>
    <col min="4332" max="4334" width="11.44140625" style="1" customWidth="1"/>
    <col min="4335" max="4335" width="13" style="1" customWidth="1"/>
    <col min="4336" max="4337" width="11.44140625" style="1" customWidth="1"/>
    <col min="4338" max="4339" width="13.21875" style="1" customWidth="1"/>
    <col min="4340" max="4585" width="8.77734375" style="1"/>
    <col min="4586" max="4586" width="0" style="1" hidden="1" customWidth="1"/>
    <col min="4587" max="4587" width="25.5546875" style="1" customWidth="1"/>
    <col min="4588" max="4590" width="11.44140625" style="1" customWidth="1"/>
    <col min="4591" max="4591" width="13" style="1" customWidth="1"/>
    <col min="4592" max="4593" width="11.44140625" style="1" customWidth="1"/>
    <col min="4594" max="4595" width="13.21875" style="1" customWidth="1"/>
    <col min="4596" max="4841" width="8.77734375" style="1"/>
    <col min="4842" max="4842" width="0" style="1" hidden="1" customWidth="1"/>
    <col min="4843" max="4843" width="25.5546875" style="1" customWidth="1"/>
    <col min="4844" max="4846" width="11.44140625" style="1" customWidth="1"/>
    <col min="4847" max="4847" width="13" style="1" customWidth="1"/>
    <col min="4848" max="4849" width="11.44140625" style="1" customWidth="1"/>
    <col min="4850" max="4851" width="13.21875" style="1" customWidth="1"/>
    <col min="4852" max="5097" width="8.77734375" style="1"/>
    <col min="5098" max="5098" width="0" style="1" hidden="1" customWidth="1"/>
    <col min="5099" max="5099" width="25.5546875" style="1" customWidth="1"/>
    <col min="5100" max="5102" width="11.44140625" style="1" customWidth="1"/>
    <col min="5103" max="5103" width="13" style="1" customWidth="1"/>
    <col min="5104" max="5105" width="11.44140625" style="1" customWidth="1"/>
    <col min="5106" max="5107" width="13.21875" style="1" customWidth="1"/>
    <col min="5108" max="5353" width="8.77734375" style="1"/>
    <col min="5354" max="5354" width="0" style="1" hidden="1" customWidth="1"/>
    <col min="5355" max="5355" width="25.5546875" style="1" customWidth="1"/>
    <col min="5356" max="5358" width="11.44140625" style="1" customWidth="1"/>
    <col min="5359" max="5359" width="13" style="1" customWidth="1"/>
    <col min="5360" max="5361" width="11.44140625" style="1" customWidth="1"/>
    <col min="5362" max="5363" width="13.21875" style="1" customWidth="1"/>
    <col min="5364" max="5609" width="8.77734375" style="1"/>
    <col min="5610" max="5610" width="0" style="1" hidden="1" customWidth="1"/>
    <col min="5611" max="5611" width="25.5546875" style="1" customWidth="1"/>
    <col min="5612" max="5614" width="11.44140625" style="1" customWidth="1"/>
    <col min="5615" max="5615" width="13" style="1" customWidth="1"/>
    <col min="5616" max="5617" width="11.44140625" style="1" customWidth="1"/>
    <col min="5618" max="5619" width="13.21875" style="1" customWidth="1"/>
    <col min="5620" max="5865" width="8.77734375" style="1"/>
    <col min="5866" max="5866" width="0" style="1" hidden="1" customWidth="1"/>
    <col min="5867" max="5867" width="25.5546875" style="1" customWidth="1"/>
    <col min="5868" max="5870" width="11.44140625" style="1" customWidth="1"/>
    <col min="5871" max="5871" width="13" style="1" customWidth="1"/>
    <col min="5872" max="5873" width="11.44140625" style="1" customWidth="1"/>
    <col min="5874" max="5875" width="13.21875" style="1" customWidth="1"/>
    <col min="5876" max="6121" width="8.77734375" style="1"/>
    <col min="6122" max="6122" width="0" style="1" hidden="1" customWidth="1"/>
    <col min="6123" max="6123" width="25.5546875" style="1" customWidth="1"/>
    <col min="6124" max="6126" width="11.44140625" style="1" customWidth="1"/>
    <col min="6127" max="6127" width="13" style="1" customWidth="1"/>
    <col min="6128" max="6129" width="11.44140625" style="1" customWidth="1"/>
    <col min="6130" max="6131" width="13.21875" style="1" customWidth="1"/>
    <col min="6132" max="6377" width="8.77734375" style="1"/>
    <col min="6378" max="6378" width="0" style="1" hidden="1" customWidth="1"/>
    <col min="6379" max="6379" width="25.5546875" style="1" customWidth="1"/>
    <col min="6380" max="6382" width="11.44140625" style="1" customWidth="1"/>
    <col min="6383" max="6383" width="13" style="1" customWidth="1"/>
    <col min="6384" max="6385" width="11.44140625" style="1" customWidth="1"/>
    <col min="6386" max="6387" width="13.21875" style="1" customWidth="1"/>
    <col min="6388" max="6633" width="8.77734375" style="1"/>
    <col min="6634" max="6634" width="0" style="1" hidden="1" customWidth="1"/>
    <col min="6635" max="6635" width="25.5546875" style="1" customWidth="1"/>
    <col min="6636" max="6638" width="11.44140625" style="1" customWidth="1"/>
    <col min="6639" max="6639" width="13" style="1" customWidth="1"/>
    <col min="6640" max="6641" width="11.44140625" style="1" customWidth="1"/>
    <col min="6642" max="6643" width="13.21875" style="1" customWidth="1"/>
    <col min="6644" max="6889" width="8.77734375" style="1"/>
    <col min="6890" max="6890" width="0" style="1" hidden="1" customWidth="1"/>
    <col min="6891" max="6891" width="25.5546875" style="1" customWidth="1"/>
    <col min="6892" max="6894" width="11.44140625" style="1" customWidth="1"/>
    <col min="6895" max="6895" width="13" style="1" customWidth="1"/>
    <col min="6896" max="6897" width="11.44140625" style="1" customWidth="1"/>
    <col min="6898" max="6899" width="13.21875" style="1" customWidth="1"/>
    <col min="6900" max="7145" width="8.77734375" style="1"/>
    <col min="7146" max="7146" width="0" style="1" hidden="1" customWidth="1"/>
    <col min="7147" max="7147" width="25.5546875" style="1" customWidth="1"/>
    <col min="7148" max="7150" width="11.44140625" style="1" customWidth="1"/>
    <col min="7151" max="7151" width="13" style="1" customWidth="1"/>
    <col min="7152" max="7153" width="11.44140625" style="1" customWidth="1"/>
    <col min="7154" max="7155" width="13.21875" style="1" customWidth="1"/>
    <col min="7156" max="7401" width="8.77734375" style="1"/>
    <col min="7402" max="7402" width="0" style="1" hidden="1" customWidth="1"/>
    <col min="7403" max="7403" width="25.5546875" style="1" customWidth="1"/>
    <col min="7404" max="7406" width="11.44140625" style="1" customWidth="1"/>
    <col min="7407" max="7407" width="13" style="1" customWidth="1"/>
    <col min="7408" max="7409" width="11.44140625" style="1" customWidth="1"/>
    <col min="7410" max="7411" width="13.21875" style="1" customWidth="1"/>
    <col min="7412" max="7657" width="8.77734375" style="1"/>
    <col min="7658" max="7658" width="0" style="1" hidden="1" customWidth="1"/>
    <col min="7659" max="7659" width="25.5546875" style="1" customWidth="1"/>
    <col min="7660" max="7662" width="11.44140625" style="1" customWidth="1"/>
    <col min="7663" max="7663" width="13" style="1" customWidth="1"/>
    <col min="7664" max="7665" width="11.44140625" style="1" customWidth="1"/>
    <col min="7666" max="7667" width="13.21875" style="1" customWidth="1"/>
    <col min="7668" max="7913" width="8.77734375" style="1"/>
    <col min="7914" max="7914" width="0" style="1" hidden="1" customWidth="1"/>
    <col min="7915" max="7915" width="25.5546875" style="1" customWidth="1"/>
    <col min="7916" max="7918" width="11.44140625" style="1" customWidth="1"/>
    <col min="7919" max="7919" width="13" style="1" customWidth="1"/>
    <col min="7920" max="7921" width="11.44140625" style="1" customWidth="1"/>
    <col min="7922" max="7923" width="13.21875" style="1" customWidth="1"/>
    <col min="7924" max="8169" width="8.77734375" style="1"/>
    <col min="8170" max="8170" width="0" style="1" hidden="1" customWidth="1"/>
    <col min="8171" max="8171" width="25.5546875" style="1" customWidth="1"/>
    <col min="8172" max="8174" width="11.44140625" style="1" customWidth="1"/>
    <col min="8175" max="8175" width="13" style="1" customWidth="1"/>
    <col min="8176" max="8177" width="11.44140625" style="1" customWidth="1"/>
    <col min="8178" max="8179" width="13.21875" style="1" customWidth="1"/>
    <col min="8180" max="8425" width="8.77734375" style="1"/>
    <col min="8426" max="8426" width="0" style="1" hidden="1" customWidth="1"/>
    <col min="8427" max="8427" width="25.5546875" style="1" customWidth="1"/>
    <col min="8428" max="8430" width="11.44140625" style="1" customWidth="1"/>
    <col min="8431" max="8431" width="13" style="1" customWidth="1"/>
    <col min="8432" max="8433" width="11.44140625" style="1" customWidth="1"/>
    <col min="8434" max="8435" width="13.21875" style="1" customWidth="1"/>
    <col min="8436" max="8681" width="8.77734375" style="1"/>
    <col min="8682" max="8682" width="0" style="1" hidden="1" customWidth="1"/>
    <col min="8683" max="8683" width="25.5546875" style="1" customWidth="1"/>
    <col min="8684" max="8686" width="11.44140625" style="1" customWidth="1"/>
    <col min="8687" max="8687" width="13" style="1" customWidth="1"/>
    <col min="8688" max="8689" width="11.44140625" style="1" customWidth="1"/>
    <col min="8690" max="8691" width="13.21875" style="1" customWidth="1"/>
    <col min="8692" max="8937" width="8.77734375" style="1"/>
    <col min="8938" max="8938" width="0" style="1" hidden="1" customWidth="1"/>
    <col min="8939" max="8939" width="25.5546875" style="1" customWidth="1"/>
    <col min="8940" max="8942" width="11.44140625" style="1" customWidth="1"/>
    <col min="8943" max="8943" width="13" style="1" customWidth="1"/>
    <col min="8944" max="8945" width="11.44140625" style="1" customWidth="1"/>
    <col min="8946" max="8947" width="13.21875" style="1" customWidth="1"/>
    <col min="8948" max="9193" width="8.77734375" style="1"/>
    <col min="9194" max="9194" width="0" style="1" hidden="1" customWidth="1"/>
    <col min="9195" max="9195" width="25.5546875" style="1" customWidth="1"/>
    <col min="9196" max="9198" width="11.44140625" style="1" customWidth="1"/>
    <col min="9199" max="9199" width="13" style="1" customWidth="1"/>
    <col min="9200" max="9201" width="11.44140625" style="1" customWidth="1"/>
    <col min="9202" max="9203" width="13.21875" style="1" customWidth="1"/>
    <col min="9204" max="9449" width="8.77734375" style="1"/>
    <col min="9450" max="9450" width="0" style="1" hidden="1" customWidth="1"/>
    <col min="9451" max="9451" width="25.5546875" style="1" customWidth="1"/>
    <col min="9452" max="9454" width="11.44140625" style="1" customWidth="1"/>
    <col min="9455" max="9455" width="13" style="1" customWidth="1"/>
    <col min="9456" max="9457" width="11.44140625" style="1" customWidth="1"/>
    <col min="9458" max="9459" width="13.21875" style="1" customWidth="1"/>
    <col min="9460" max="9705" width="8.77734375" style="1"/>
    <col min="9706" max="9706" width="0" style="1" hidden="1" customWidth="1"/>
    <col min="9707" max="9707" width="25.5546875" style="1" customWidth="1"/>
    <col min="9708" max="9710" width="11.44140625" style="1" customWidth="1"/>
    <col min="9711" max="9711" width="13" style="1" customWidth="1"/>
    <col min="9712" max="9713" width="11.44140625" style="1" customWidth="1"/>
    <col min="9714" max="9715" width="13.21875" style="1" customWidth="1"/>
    <col min="9716" max="9961" width="8.77734375" style="1"/>
    <col min="9962" max="9962" width="0" style="1" hidden="1" customWidth="1"/>
    <col min="9963" max="9963" width="25.5546875" style="1" customWidth="1"/>
    <col min="9964" max="9966" width="11.44140625" style="1" customWidth="1"/>
    <col min="9967" max="9967" width="13" style="1" customWidth="1"/>
    <col min="9968" max="9969" width="11.44140625" style="1" customWidth="1"/>
    <col min="9970" max="9971" width="13.21875" style="1" customWidth="1"/>
    <col min="9972" max="10217" width="8.77734375" style="1"/>
    <col min="10218" max="10218" width="0" style="1" hidden="1" customWidth="1"/>
    <col min="10219" max="10219" width="25.5546875" style="1" customWidth="1"/>
    <col min="10220" max="10222" width="11.44140625" style="1" customWidth="1"/>
    <col min="10223" max="10223" width="13" style="1" customWidth="1"/>
    <col min="10224" max="10225" width="11.44140625" style="1" customWidth="1"/>
    <col min="10226" max="10227" width="13.21875" style="1" customWidth="1"/>
    <col min="10228" max="10473" width="8.77734375" style="1"/>
    <col min="10474" max="10474" width="0" style="1" hidden="1" customWidth="1"/>
    <col min="10475" max="10475" width="25.5546875" style="1" customWidth="1"/>
    <col min="10476" max="10478" width="11.44140625" style="1" customWidth="1"/>
    <col min="10479" max="10479" width="13" style="1" customWidth="1"/>
    <col min="10480" max="10481" width="11.44140625" style="1" customWidth="1"/>
    <col min="10482" max="10483" width="13.21875" style="1" customWidth="1"/>
    <col min="10484" max="10729" width="8.77734375" style="1"/>
    <col min="10730" max="10730" width="0" style="1" hidden="1" customWidth="1"/>
    <col min="10731" max="10731" width="25.5546875" style="1" customWidth="1"/>
    <col min="10732" max="10734" width="11.44140625" style="1" customWidth="1"/>
    <col min="10735" max="10735" width="13" style="1" customWidth="1"/>
    <col min="10736" max="10737" width="11.44140625" style="1" customWidth="1"/>
    <col min="10738" max="10739" width="13.21875" style="1" customWidth="1"/>
    <col min="10740" max="10985" width="8.77734375" style="1"/>
    <col min="10986" max="10986" width="0" style="1" hidden="1" customWidth="1"/>
    <col min="10987" max="10987" width="25.5546875" style="1" customWidth="1"/>
    <col min="10988" max="10990" width="11.44140625" style="1" customWidth="1"/>
    <col min="10991" max="10991" width="13" style="1" customWidth="1"/>
    <col min="10992" max="10993" width="11.44140625" style="1" customWidth="1"/>
    <col min="10994" max="10995" width="13.21875" style="1" customWidth="1"/>
    <col min="10996" max="11241" width="8.77734375" style="1"/>
    <col min="11242" max="11242" width="0" style="1" hidden="1" customWidth="1"/>
    <col min="11243" max="11243" width="25.5546875" style="1" customWidth="1"/>
    <col min="11244" max="11246" width="11.44140625" style="1" customWidth="1"/>
    <col min="11247" max="11247" width="13" style="1" customWidth="1"/>
    <col min="11248" max="11249" width="11.44140625" style="1" customWidth="1"/>
    <col min="11250" max="11251" width="13.21875" style="1" customWidth="1"/>
    <col min="11252" max="11497" width="8.77734375" style="1"/>
    <col min="11498" max="11498" width="0" style="1" hidden="1" customWidth="1"/>
    <col min="11499" max="11499" width="25.5546875" style="1" customWidth="1"/>
    <col min="11500" max="11502" width="11.44140625" style="1" customWidth="1"/>
    <col min="11503" max="11503" width="13" style="1" customWidth="1"/>
    <col min="11504" max="11505" width="11.44140625" style="1" customWidth="1"/>
    <col min="11506" max="11507" width="13.21875" style="1" customWidth="1"/>
    <col min="11508" max="11753" width="8.77734375" style="1"/>
    <col min="11754" max="11754" width="0" style="1" hidden="1" customWidth="1"/>
    <col min="11755" max="11755" width="25.5546875" style="1" customWidth="1"/>
    <col min="11756" max="11758" width="11.44140625" style="1" customWidth="1"/>
    <col min="11759" max="11759" width="13" style="1" customWidth="1"/>
    <col min="11760" max="11761" width="11.44140625" style="1" customWidth="1"/>
    <col min="11762" max="11763" width="13.21875" style="1" customWidth="1"/>
    <col min="11764" max="12009" width="8.77734375" style="1"/>
    <col min="12010" max="12010" width="0" style="1" hidden="1" customWidth="1"/>
    <col min="12011" max="12011" width="25.5546875" style="1" customWidth="1"/>
    <col min="12012" max="12014" width="11.44140625" style="1" customWidth="1"/>
    <col min="12015" max="12015" width="13" style="1" customWidth="1"/>
    <col min="12016" max="12017" width="11.44140625" style="1" customWidth="1"/>
    <col min="12018" max="12019" width="13.21875" style="1" customWidth="1"/>
    <col min="12020" max="12265" width="8.77734375" style="1"/>
    <col min="12266" max="12266" width="0" style="1" hidden="1" customWidth="1"/>
    <col min="12267" max="12267" width="25.5546875" style="1" customWidth="1"/>
    <col min="12268" max="12270" width="11.44140625" style="1" customWidth="1"/>
    <col min="12271" max="12271" width="13" style="1" customWidth="1"/>
    <col min="12272" max="12273" width="11.44140625" style="1" customWidth="1"/>
    <col min="12274" max="12275" width="13.21875" style="1" customWidth="1"/>
    <col min="12276" max="12521" width="8.77734375" style="1"/>
    <col min="12522" max="12522" width="0" style="1" hidden="1" customWidth="1"/>
    <col min="12523" max="12523" width="25.5546875" style="1" customWidth="1"/>
    <col min="12524" max="12526" width="11.44140625" style="1" customWidth="1"/>
    <col min="12527" max="12527" width="13" style="1" customWidth="1"/>
    <col min="12528" max="12529" width="11.44140625" style="1" customWidth="1"/>
    <col min="12530" max="12531" width="13.21875" style="1" customWidth="1"/>
    <col min="12532" max="12777" width="8.77734375" style="1"/>
    <col min="12778" max="12778" width="0" style="1" hidden="1" customWidth="1"/>
    <col min="12779" max="12779" width="25.5546875" style="1" customWidth="1"/>
    <col min="12780" max="12782" width="11.44140625" style="1" customWidth="1"/>
    <col min="12783" max="12783" width="13" style="1" customWidth="1"/>
    <col min="12784" max="12785" width="11.44140625" style="1" customWidth="1"/>
    <col min="12786" max="12787" width="13.21875" style="1" customWidth="1"/>
    <col min="12788" max="13033" width="8.77734375" style="1"/>
    <col min="13034" max="13034" width="0" style="1" hidden="1" customWidth="1"/>
    <col min="13035" max="13035" width="25.5546875" style="1" customWidth="1"/>
    <col min="13036" max="13038" width="11.44140625" style="1" customWidth="1"/>
    <col min="13039" max="13039" width="13" style="1" customWidth="1"/>
    <col min="13040" max="13041" width="11.44140625" style="1" customWidth="1"/>
    <col min="13042" max="13043" width="13.21875" style="1" customWidth="1"/>
    <col min="13044" max="13289" width="8.77734375" style="1"/>
    <col min="13290" max="13290" width="0" style="1" hidden="1" customWidth="1"/>
    <col min="13291" max="13291" width="25.5546875" style="1" customWidth="1"/>
    <col min="13292" max="13294" width="11.44140625" style="1" customWidth="1"/>
    <col min="13295" max="13295" width="13" style="1" customWidth="1"/>
    <col min="13296" max="13297" width="11.44140625" style="1" customWidth="1"/>
    <col min="13298" max="13299" width="13.21875" style="1" customWidth="1"/>
    <col min="13300" max="13545" width="8.77734375" style="1"/>
    <col min="13546" max="13546" width="0" style="1" hidden="1" customWidth="1"/>
    <col min="13547" max="13547" width="25.5546875" style="1" customWidth="1"/>
    <col min="13548" max="13550" width="11.44140625" style="1" customWidth="1"/>
    <col min="13551" max="13551" width="13" style="1" customWidth="1"/>
    <col min="13552" max="13553" width="11.44140625" style="1" customWidth="1"/>
    <col min="13554" max="13555" width="13.21875" style="1" customWidth="1"/>
    <col min="13556" max="13801" width="8.77734375" style="1"/>
    <col min="13802" max="13802" width="0" style="1" hidden="1" customWidth="1"/>
    <col min="13803" max="13803" width="25.5546875" style="1" customWidth="1"/>
    <col min="13804" max="13806" width="11.44140625" style="1" customWidth="1"/>
    <col min="13807" max="13807" width="13" style="1" customWidth="1"/>
    <col min="13808" max="13809" width="11.44140625" style="1" customWidth="1"/>
    <col min="13810" max="13811" width="13.21875" style="1" customWidth="1"/>
    <col min="13812" max="14057" width="8.77734375" style="1"/>
    <col min="14058" max="14058" width="0" style="1" hidden="1" customWidth="1"/>
    <col min="14059" max="14059" width="25.5546875" style="1" customWidth="1"/>
    <col min="14060" max="14062" width="11.44140625" style="1" customWidth="1"/>
    <col min="14063" max="14063" width="13" style="1" customWidth="1"/>
    <col min="14064" max="14065" width="11.44140625" style="1" customWidth="1"/>
    <col min="14066" max="14067" width="13.21875" style="1" customWidth="1"/>
    <col min="14068" max="14313" width="8.77734375" style="1"/>
    <col min="14314" max="14314" width="0" style="1" hidden="1" customWidth="1"/>
    <col min="14315" max="14315" width="25.5546875" style="1" customWidth="1"/>
    <col min="14316" max="14318" width="11.44140625" style="1" customWidth="1"/>
    <col min="14319" max="14319" width="13" style="1" customWidth="1"/>
    <col min="14320" max="14321" width="11.44140625" style="1" customWidth="1"/>
    <col min="14322" max="14323" width="13.21875" style="1" customWidth="1"/>
    <col min="14324" max="14569" width="8.77734375" style="1"/>
    <col min="14570" max="14570" width="0" style="1" hidden="1" customWidth="1"/>
    <col min="14571" max="14571" width="25.5546875" style="1" customWidth="1"/>
    <col min="14572" max="14574" width="11.44140625" style="1" customWidth="1"/>
    <col min="14575" max="14575" width="13" style="1" customWidth="1"/>
    <col min="14576" max="14577" width="11.44140625" style="1" customWidth="1"/>
    <col min="14578" max="14579" width="13.21875" style="1" customWidth="1"/>
    <col min="14580" max="14825" width="8.77734375" style="1"/>
    <col min="14826" max="14826" width="0" style="1" hidden="1" customWidth="1"/>
    <col min="14827" max="14827" width="25.5546875" style="1" customWidth="1"/>
    <col min="14828" max="14830" width="11.44140625" style="1" customWidth="1"/>
    <col min="14831" max="14831" width="13" style="1" customWidth="1"/>
    <col min="14832" max="14833" width="11.44140625" style="1" customWidth="1"/>
    <col min="14834" max="14835" width="13.21875" style="1" customWidth="1"/>
    <col min="14836" max="15081" width="8.77734375" style="1"/>
    <col min="15082" max="15082" width="0" style="1" hidden="1" customWidth="1"/>
    <col min="15083" max="15083" width="25.5546875" style="1" customWidth="1"/>
    <col min="15084" max="15086" width="11.44140625" style="1" customWidth="1"/>
    <col min="15087" max="15087" width="13" style="1" customWidth="1"/>
    <col min="15088" max="15089" width="11.44140625" style="1" customWidth="1"/>
    <col min="15090" max="15091" width="13.21875" style="1" customWidth="1"/>
    <col min="15092" max="15337" width="8.77734375" style="1"/>
    <col min="15338" max="15338" width="0" style="1" hidden="1" customWidth="1"/>
    <col min="15339" max="15339" width="25.5546875" style="1" customWidth="1"/>
    <col min="15340" max="15342" width="11.44140625" style="1" customWidth="1"/>
    <col min="15343" max="15343" width="13" style="1" customWidth="1"/>
    <col min="15344" max="15345" width="11.44140625" style="1" customWidth="1"/>
    <col min="15346" max="15347" width="13.21875" style="1" customWidth="1"/>
    <col min="15348" max="15593" width="8.77734375" style="1"/>
    <col min="15594" max="15594" width="0" style="1" hidden="1" customWidth="1"/>
    <col min="15595" max="15595" width="25.5546875" style="1" customWidth="1"/>
    <col min="15596" max="15598" width="11.44140625" style="1" customWidth="1"/>
    <col min="15599" max="15599" width="13" style="1" customWidth="1"/>
    <col min="15600" max="15601" width="11.44140625" style="1" customWidth="1"/>
    <col min="15602" max="15603" width="13.21875" style="1" customWidth="1"/>
    <col min="15604" max="15849" width="8.77734375" style="1"/>
    <col min="15850" max="15850" width="0" style="1" hidden="1" customWidth="1"/>
    <col min="15851" max="15851" width="25.5546875" style="1" customWidth="1"/>
    <col min="15852" max="15854" width="11.44140625" style="1" customWidth="1"/>
    <col min="15855" max="15855" width="13" style="1" customWidth="1"/>
    <col min="15856" max="15857" width="11.44140625" style="1" customWidth="1"/>
    <col min="15858" max="15859" width="13.21875" style="1" customWidth="1"/>
    <col min="15860" max="16105" width="8.77734375" style="1"/>
    <col min="16106" max="16106" width="0" style="1" hidden="1" customWidth="1"/>
    <col min="16107" max="16107" width="25.5546875" style="1" customWidth="1"/>
    <col min="16108" max="16110" width="11.44140625" style="1" customWidth="1"/>
    <col min="16111" max="16111" width="13" style="1" customWidth="1"/>
    <col min="16112" max="16113" width="11.44140625" style="1" customWidth="1"/>
    <col min="16114" max="16115" width="13.21875" style="1" customWidth="1"/>
    <col min="16116" max="16384" width="8.77734375" style="1"/>
  </cols>
  <sheetData>
    <row r="1" spans="1:20" ht="13.8" thickBot="1" x14ac:dyDescent="0.3">
      <c r="A1" s="24"/>
      <c r="B1" s="25"/>
      <c r="C1" s="26"/>
      <c r="D1" s="27"/>
      <c r="L1" s="25"/>
      <c r="M1" s="26"/>
      <c r="N1" s="27"/>
    </row>
    <row r="2" spans="1:20" ht="13.2" x14ac:dyDescent="0.25">
      <c r="A2" s="31"/>
      <c r="B2" s="32"/>
      <c r="C2" s="32"/>
      <c r="D2" s="27"/>
      <c r="L2" s="32"/>
      <c r="M2" s="32"/>
      <c r="N2" s="27"/>
    </row>
    <row r="3" spans="1:20" s="2" customFormat="1" ht="13.8" thickBot="1" x14ac:dyDescent="0.35">
      <c r="A3" s="118"/>
      <c r="B3" s="166" t="s">
        <v>54</v>
      </c>
      <c r="C3" s="167"/>
      <c r="D3" s="167"/>
      <c r="G3" s="166" t="s">
        <v>56</v>
      </c>
      <c r="H3" s="167"/>
      <c r="I3" s="167"/>
      <c r="L3" s="166" t="s">
        <v>55</v>
      </c>
      <c r="M3" s="167"/>
      <c r="N3" s="167"/>
      <c r="Q3" s="166" t="s">
        <v>62</v>
      </c>
      <c r="R3" s="167"/>
      <c r="S3" s="167"/>
    </row>
    <row r="4" spans="1:20" s="2" customFormat="1" ht="13.8" thickBot="1" x14ac:dyDescent="0.35">
      <c r="A4" s="122" t="str">
        <f>FIRE1123b!A3</f>
        <v>2019-20</v>
      </c>
      <c r="B4" s="28" t="s">
        <v>66</v>
      </c>
      <c r="C4" s="29" t="s">
        <v>67</v>
      </c>
      <c r="D4" s="35" t="s">
        <v>53</v>
      </c>
      <c r="E4" s="2" t="s">
        <v>68</v>
      </c>
      <c r="G4" s="28" t="s">
        <v>66</v>
      </c>
      <c r="H4" s="29" t="s">
        <v>67</v>
      </c>
      <c r="I4" s="35" t="s">
        <v>53</v>
      </c>
      <c r="J4" s="2" t="s">
        <v>77</v>
      </c>
      <c r="L4" s="28" t="s">
        <v>66</v>
      </c>
      <c r="M4" s="29" t="s">
        <v>67</v>
      </c>
      <c r="N4" s="35" t="s">
        <v>53</v>
      </c>
      <c r="O4" s="2" t="s">
        <v>68</v>
      </c>
      <c r="Q4" s="28" t="s">
        <v>66</v>
      </c>
      <c r="R4" s="29" t="s">
        <v>67</v>
      </c>
      <c r="S4" s="35" t="s">
        <v>53</v>
      </c>
      <c r="T4" s="2" t="s">
        <v>68</v>
      </c>
    </row>
    <row r="5" spans="1:20" s="2" customFormat="1" ht="13.2" hidden="1" x14ac:dyDescent="0.3">
      <c r="A5" s="123"/>
      <c r="B5" s="124"/>
      <c r="C5" s="124"/>
      <c r="D5" s="124"/>
      <c r="G5" s="124"/>
      <c r="H5" s="124"/>
      <c r="I5" s="124"/>
      <c r="L5" s="124"/>
      <c r="M5" s="124"/>
      <c r="N5" s="124"/>
      <c r="Q5" s="124"/>
      <c r="R5" s="124"/>
      <c r="S5" s="124"/>
    </row>
    <row r="6" spans="1:20" s="2" customFormat="1" ht="13.2" hidden="1" x14ac:dyDescent="0.3">
      <c r="A6" s="123"/>
      <c r="B6" s="124"/>
      <c r="C6" s="124"/>
      <c r="D6" s="124"/>
      <c r="G6" s="124"/>
      <c r="H6" s="124"/>
      <c r="I6" s="124"/>
      <c r="L6" s="124"/>
      <c r="M6" s="124"/>
      <c r="N6" s="124"/>
      <c r="Q6" s="124"/>
      <c r="R6" s="124"/>
      <c r="S6" s="124"/>
    </row>
    <row r="7" spans="1:20" s="2" customFormat="1" ht="24" hidden="1" customHeight="1" x14ac:dyDescent="0.3">
      <c r="B7" s="3" t="s">
        <v>49</v>
      </c>
      <c r="C7" s="3" t="s">
        <v>50</v>
      </c>
      <c r="G7" s="3" t="s">
        <v>49</v>
      </c>
      <c r="H7" s="3" t="s">
        <v>50</v>
      </c>
      <c r="L7" s="3" t="s">
        <v>49</v>
      </c>
      <c r="M7" s="3" t="s">
        <v>50</v>
      </c>
      <c r="Q7" s="3" t="s">
        <v>49</v>
      </c>
      <c r="R7" s="3" t="s">
        <v>50</v>
      </c>
    </row>
    <row r="8" spans="1:20" s="2" customFormat="1" ht="24" hidden="1" customHeight="1" x14ac:dyDescent="0.3">
      <c r="B8" s="3" t="s">
        <v>47</v>
      </c>
      <c r="C8" s="4" t="s">
        <v>48</v>
      </c>
      <c r="G8" s="3" t="s">
        <v>47</v>
      </c>
      <c r="H8" s="4" t="s">
        <v>48</v>
      </c>
      <c r="L8" s="3" t="s">
        <v>47</v>
      </c>
      <c r="M8" s="4" t="s">
        <v>48</v>
      </c>
      <c r="Q8" s="3" t="s">
        <v>47</v>
      </c>
      <c r="R8" s="4" t="s">
        <v>48</v>
      </c>
    </row>
    <row r="9" spans="1:20" s="2" customFormat="1" ht="25.5" customHeight="1" x14ac:dyDescent="0.3">
      <c r="A9" s="5" t="s">
        <v>0</v>
      </c>
      <c r="B9" s="6">
        <f t="shared" ref="B9:C9" ca="1" si="0">B10+B49</f>
        <v>484</v>
      </c>
      <c r="C9" s="6">
        <f t="shared" ca="1" si="0"/>
        <v>73</v>
      </c>
      <c r="D9" s="6">
        <f t="shared" ref="D9:D56" ca="1" si="1">SUM(B9:C9)</f>
        <v>557</v>
      </c>
      <c r="E9" s="45">
        <f ca="1">IF(D9=0,"-",ROUND((C9)/(SUM(D9)),3))</f>
        <v>0.13100000000000001</v>
      </c>
      <c r="F9" s="7"/>
      <c r="G9" s="6">
        <f t="shared" ref="G9:H9" ca="1" si="2">G10+G49</f>
        <v>5</v>
      </c>
      <c r="H9" s="6">
        <f t="shared" ca="1" si="2"/>
        <v>13</v>
      </c>
      <c r="I9" s="6">
        <f t="shared" ref="I9:I56" ca="1" si="3">SUM(G9:H9)</f>
        <v>18</v>
      </c>
      <c r="J9" s="45">
        <f ca="1">IF(I9=0,"-",ROUND((H9)/(SUM(I9)),3))</f>
        <v>0.72199999999999998</v>
      </c>
      <c r="K9" s="7"/>
      <c r="L9" s="6">
        <f t="shared" ref="L9:M9" ca="1" si="4">L10+L49</f>
        <v>44</v>
      </c>
      <c r="M9" s="6">
        <f t="shared" ca="1" si="4"/>
        <v>57</v>
      </c>
      <c r="N9" s="6">
        <f t="shared" ref="N9:N56" ca="1" si="5">SUM(L9:M9)</f>
        <v>101</v>
      </c>
      <c r="O9" s="45">
        <f ca="1">IF(N9=0,"-",ROUND((M9)/(SUM(N9)),3))</f>
        <v>0.56399999999999995</v>
      </c>
      <c r="Q9" s="6">
        <f t="shared" ref="Q9:Q37" ca="1" si="6">B9+L9+G9</f>
        <v>533</v>
      </c>
      <c r="R9" s="6">
        <f t="shared" ref="R9:R37" ca="1" si="7">C9+M9+H9</f>
        <v>143</v>
      </c>
      <c r="S9" s="6">
        <f t="shared" ref="S9:S37" ca="1" si="8">D9+N9+I9</f>
        <v>676</v>
      </c>
      <c r="T9" s="45">
        <f ca="1">IF(S9=0,"-",ROUND((R9)/(SUM(Q9:R9)),3))</f>
        <v>0.21199999999999999</v>
      </c>
    </row>
    <row r="10" spans="1:20" s="5" customFormat="1" ht="26.25" customHeight="1" x14ac:dyDescent="0.3">
      <c r="A10" s="5" t="s">
        <v>41</v>
      </c>
      <c r="B10" s="9">
        <f t="shared" ref="B10:C10" ca="1" si="9">SUM(B11:B48)</f>
        <v>176</v>
      </c>
      <c r="C10" s="9">
        <f t="shared" ca="1" si="9"/>
        <v>24</v>
      </c>
      <c r="D10" s="9">
        <f t="shared" ca="1" si="1"/>
        <v>200</v>
      </c>
      <c r="E10" s="45">
        <f t="shared" ref="E10:E56" ca="1" si="10">IF(D10=0,"-",ROUND((C10)/(SUM(D10)),3))</f>
        <v>0.12</v>
      </c>
      <c r="F10" s="8"/>
      <c r="G10" s="9">
        <f t="shared" ref="G10:H10" ca="1" si="11">SUM(G11:G48)</f>
        <v>3</v>
      </c>
      <c r="H10" s="9">
        <f t="shared" ca="1" si="11"/>
        <v>9</v>
      </c>
      <c r="I10" s="9">
        <f t="shared" ca="1" si="3"/>
        <v>12</v>
      </c>
      <c r="J10" s="45">
        <f t="shared" ref="J10:J56" ca="1" si="12">IF(I10=0,"-",ROUND((H10)/(SUM(I10)),3))</f>
        <v>0.75</v>
      </c>
      <c r="K10" s="8"/>
      <c r="L10" s="9">
        <f t="shared" ref="L10:M10" ca="1" si="13">SUM(L11:L48)</f>
        <v>26</v>
      </c>
      <c r="M10" s="9">
        <f t="shared" ca="1" si="13"/>
        <v>45</v>
      </c>
      <c r="N10" s="9">
        <f t="shared" ca="1" si="5"/>
        <v>71</v>
      </c>
      <c r="O10" s="45">
        <f t="shared" ref="O10:O56" ca="1" si="14">IF(N10=0,"-",ROUND((M10)/(SUM(N10)),3))</f>
        <v>0.63400000000000001</v>
      </c>
      <c r="Q10" s="9">
        <f t="shared" ca="1" si="6"/>
        <v>205</v>
      </c>
      <c r="R10" s="9">
        <f t="shared" ca="1" si="7"/>
        <v>78</v>
      </c>
      <c r="S10" s="9">
        <f t="shared" ca="1" si="8"/>
        <v>283</v>
      </c>
      <c r="T10" s="45">
        <f t="shared" ref="T10:T56" ca="1" si="15">IF(S10=0,"-",ROUND((R10)/(SUM(Q10:R10)),3))</f>
        <v>0.27600000000000002</v>
      </c>
    </row>
    <row r="11" spans="1:20" s="2" customFormat="1" ht="14.4" x14ac:dyDescent="0.3">
      <c r="A11" s="2" t="s">
        <v>1</v>
      </c>
      <c r="B11" s="10">
        <f ca="1">INDIRECT("'("&amp;$A$4&amp;")'!B11")</f>
        <v>23</v>
      </c>
      <c r="C11" s="10">
        <f ca="1">INDIRECT("'("&amp;$A$4&amp;")'!C11")</f>
        <v>0</v>
      </c>
      <c r="D11" s="8">
        <f t="shared" ca="1" si="1"/>
        <v>23</v>
      </c>
      <c r="E11" s="45">
        <f t="shared" ca="1" si="10"/>
        <v>0</v>
      </c>
      <c r="F11" s="8"/>
      <c r="G11" s="10">
        <f ca="1">INDIRECT("'("&amp;$A$4&amp;")'!G11")</f>
        <v>1</v>
      </c>
      <c r="H11" s="10">
        <f ca="1">INDIRECT("'("&amp;$A$4&amp;")'!H11")</f>
        <v>2</v>
      </c>
      <c r="I11" s="8">
        <f t="shared" ca="1" si="3"/>
        <v>3</v>
      </c>
      <c r="J11" s="45">
        <f t="shared" ca="1" si="12"/>
        <v>0.66700000000000004</v>
      </c>
      <c r="K11" s="8"/>
      <c r="L11" s="10">
        <f ca="1">INDIRECT("'("&amp;$A$4&amp;")'!L11")</f>
        <v>1</v>
      </c>
      <c r="M11" s="10">
        <f ca="1">INDIRECT("'("&amp;$A$4&amp;")'!M11")</f>
        <v>1</v>
      </c>
      <c r="N11" s="8">
        <f t="shared" ca="1" si="5"/>
        <v>2</v>
      </c>
      <c r="O11" s="45">
        <f t="shared" ca="1" si="14"/>
        <v>0.5</v>
      </c>
      <c r="Q11" s="10">
        <f t="shared" ca="1" si="6"/>
        <v>25</v>
      </c>
      <c r="R11" s="10">
        <f t="shared" ca="1" si="7"/>
        <v>3</v>
      </c>
      <c r="S11" s="8">
        <f t="shared" ca="1" si="8"/>
        <v>28</v>
      </c>
      <c r="T11" s="45">
        <f t="shared" ca="1" si="15"/>
        <v>0.107</v>
      </c>
    </row>
    <row r="12" spans="1:20" s="2" customFormat="1" ht="14.4" x14ac:dyDescent="0.3">
      <c r="A12" s="2" t="s">
        <v>2</v>
      </c>
      <c r="B12" s="10">
        <f ca="1">INDIRECT("'("&amp;$A$4&amp;")'!B12")</f>
        <v>16</v>
      </c>
      <c r="C12" s="10">
        <f ca="1">INDIRECT("'("&amp;$A$4&amp;")'!C12")</f>
        <v>1</v>
      </c>
      <c r="D12" s="8">
        <f t="shared" ca="1" si="1"/>
        <v>17</v>
      </c>
      <c r="E12" s="45">
        <f t="shared" ca="1" si="10"/>
        <v>5.8999999999999997E-2</v>
      </c>
      <c r="F12" s="8"/>
      <c r="G12" s="10">
        <f ca="1">INDIRECT("'("&amp;$A$4&amp;")'!G12")</f>
        <v>0</v>
      </c>
      <c r="H12" s="10">
        <f ca="1">INDIRECT("'("&amp;$A$4&amp;")'!H12")</f>
        <v>0</v>
      </c>
      <c r="I12" s="8">
        <f t="shared" ca="1" si="3"/>
        <v>0</v>
      </c>
      <c r="J12" s="45" t="str">
        <f t="shared" ca="1" si="12"/>
        <v>-</v>
      </c>
      <c r="K12" s="8"/>
      <c r="L12" s="10">
        <f ca="1">INDIRECT("'("&amp;$A$4&amp;")'!L12")</f>
        <v>1</v>
      </c>
      <c r="M12" s="10">
        <f ca="1">INDIRECT("'("&amp;$A$4&amp;")'!M12")</f>
        <v>0</v>
      </c>
      <c r="N12" s="8">
        <f t="shared" ca="1" si="5"/>
        <v>1</v>
      </c>
      <c r="O12" s="45">
        <f t="shared" ca="1" si="14"/>
        <v>0</v>
      </c>
      <c r="Q12" s="10">
        <f t="shared" ca="1" si="6"/>
        <v>17</v>
      </c>
      <c r="R12" s="10">
        <f t="shared" ca="1" si="7"/>
        <v>1</v>
      </c>
      <c r="S12" s="8">
        <f t="shared" ca="1" si="8"/>
        <v>18</v>
      </c>
      <c r="T12" s="45">
        <f t="shared" ca="1" si="15"/>
        <v>5.6000000000000001E-2</v>
      </c>
    </row>
    <row r="13" spans="1:20" s="2" customFormat="1" ht="13.5" customHeight="1" x14ac:dyDescent="0.3">
      <c r="A13" s="2" t="s">
        <v>3</v>
      </c>
      <c r="B13" s="10">
        <f ca="1">INDIRECT("'("&amp;$A$4&amp;")'!B13")</f>
        <v>0</v>
      </c>
      <c r="C13" s="10">
        <f ca="1">INDIRECT("'("&amp;$A$4&amp;")'!C13")</f>
        <v>0</v>
      </c>
      <c r="D13" s="8">
        <f t="shared" ca="1" si="1"/>
        <v>0</v>
      </c>
      <c r="E13" s="45" t="str">
        <f t="shared" ca="1" si="10"/>
        <v>-</v>
      </c>
      <c r="F13" s="8"/>
      <c r="G13" s="10">
        <f ca="1">INDIRECT("'("&amp;$A$4&amp;")'!G13")</f>
        <v>0</v>
      </c>
      <c r="H13" s="10">
        <f ca="1">INDIRECT("'("&amp;$A$4&amp;")'!H13")</f>
        <v>0</v>
      </c>
      <c r="I13" s="8">
        <f t="shared" ca="1" si="3"/>
        <v>0</v>
      </c>
      <c r="J13" s="45" t="str">
        <f t="shared" ca="1" si="12"/>
        <v>-</v>
      </c>
      <c r="K13" s="8"/>
      <c r="L13" s="10">
        <f ca="1">INDIRECT("'("&amp;$A$4&amp;")'!L13")</f>
        <v>1</v>
      </c>
      <c r="M13" s="10">
        <f ca="1">INDIRECT("'("&amp;$A$4&amp;")'!M13")</f>
        <v>2</v>
      </c>
      <c r="N13" s="8">
        <f t="shared" ca="1" si="5"/>
        <v>3</v>
      </c>
      <c r="O13" s="45">
        <f t="shared" ca="1" si="14"/>
        <v>0.66700000000000004</v>
      </c>
      <c r="Q13" s="10">
        <f t="shared" ca="1" si="6"/>
        <v>1</v>
      </c>
      <c r="R13" s="10">
        <f t="shared" ca="1" si="7"/>
        <v>2</v>
      </c>
      <c r="S13" s="8">
        <f t="shared" ca="1" si="8"/>
        <v>3</v>
      </c>
      <c r="T13" s="45">
        <f t="shared" ca="1" si="15"/>
        <v>0.66700000000000004</v>
      </c>
    </row>
    <row r="14" spans="1:20" s="2" customFormat="1" ht="14.4" x14ac:dyDescent="0.3">
      <c r="A14" s="2" t="s">
        <v>4</v>
      </c>
      <c r="B14" s="10">
        <f ca="1">INDIRECT("'("&amp;$A$4&amp;")'!B14")</f>
        <v>0</v>
      </c>
      <c r="C14" s="10">
        <f ca="1">INDIRECT("'("&amp;$A$4&amp;")'!C14")</f>
        <v>0</v>
      </c>
      <c r="D14" s="8">
        <f t="shared" ca="1" si="1"/>
        <v>0</v>
      </c>
      <c r="E14" s="45" t="str">
        <f t="shared" ca="1" si="10"/>
        <v>-</v>
      </c>
      <c r="F14" s="8"/>
      <c r="G14" s="10">
        <f ca="1">INDIRECT("'("&amp;$A$4&amp;")'!G14")</f>
        <v>0</v>
      </c>
      <c r="H14" s="10">
        <f ca="1">INDIRECT("'("&amp;$A$4&amp;")'!H14")</f>
        <v>0</v>
      </c>
      <c r="I14" s="8">
        <f t="shared" ca="1" si="3"/>
        <v>0</v>
      </c>
      <c r="J14" s="45" t="str">
        <f t="shared" ca="1" si="12"/>
        <v>-</v>
      </c>
      <c r="K14" s="8"/>
      <c r="L14" s="10">
        <f ca="1">INDIRECT("'("&amp;$A$4&amp;")'!L14")</f>
        <v>1</v>
      </c>
      <c r="M14" s="10">
        <f ca="1">INDIRECT("'("&amp;$A$4&amp;")'!M14")</f>
        <v>1</v>
      </c>
      <c r="N14" s="8">
        <f t="shared" ca="1" si="5"/>
        <v>2</v>
      </c>
      <c r="O14" s="45">
        <f t="shared" ca="1" si="14"/>
        <v>0.5</v>
      </c>
      <c r="Q14" s="10">
        <f t="shared" ca="1" si="6"/>
        <v>1</v>
      </c>
      <c r="R14" s="10">
        <f t="shared" ca="1" si="7"/>
        <v>1</v>
      </c>
      <c r="S14" s="8">
        <f t="shared" ca="1" si="8"/>
        <v>2</v>
      </c>
      <c r="T14" s="45">
        <f t="shared" ca="1" si="15"/>
        <v>0.5</v>
      </c>
    </row>
    <row r="15" spans="1:20" s="2" customFormat="1" ht="14.4" x14ac:dyDescent="0.3">
      <c r="A15" s="2" t="s">
        <v>5</v>
      </c>
      <c r="B15" s="10">
        <f ca="1">INDIRECT("'("&amp;$A$4&amp;")'!B15")</f>
        <v>20</v>
      </c>
      <c r="C15" s="10">
        <f ca="1">INDIRECT("'("&amp;$A$4&amp;")'!C15")</f>
        <v>0</v>
      </c>
      <c r="D15" s="8">
        <f t="shared" ca="1" si="1"/>
        <v>20</v>
      </c>
      <c r="E15" s="45">
        <f t="shared" ca="1" si="10"/>
        <v>0</v>
      </c>
      <c r="F15" s="8"/>
      <c r="G15" s="10">
        <f ca="1">INDIRECT("'("&amp;$A$4&amp;")'!G15")</f>
        <v>0</v>
      </c>
      <c r="H15" s="10">
        <f ca="1">INDIRECT("'("&amp;$A$4&amp;")'!H15")</f>
        <v>2</v>
      </c>
      <c r="I15" s="8">
        <f t="shared" ca="1" si="3"/>
        <v>2</v>
      </c>
      <c r="J15" s="45">
        <f t="shared" ca="1" si="12"/>
        <v>1</v>
      </c>
      <c r="K15" s="8"/>
      <c r="L15" s="10">
        <f ca="1">INDIRECT("'("&amp;$A$4&amp;")'!L15")</f>
        <v>0</v>
      </c>
      <c r="M15" s="10">
        <f ca="1">INDIRECT("'("&amp;$A$4&amp;")'!M15")</f>
        <v>3</v>
      </c>
      <c r="N15" s="8">
        <f t="shared" ca="1" si="5"/>
        <v>3</v>
      </c>
      <c r="O15" s="45">
        <f t="shared" ca="1" si="14"/>
        <v>1</v>
      </c>
      <c r="Q15" s="10">
        <f t="shared" ca="1" si="6"/>
        <v>20</v>
      </c>
      <c r="R15" s="10">
        <f t="shared" ca="1" si="7"/>
        <v>5</v>
      </c>
      <c r="S15" s="8">
        <f t="shared" ca="1" si="8"/>
        <v>25</v>
      </c>
      <c r="T15" s="45">
        <f t="shared" ca="1" si="15"/>
        <v>0.2</v>
      </c>
    </row>
    <row r="16" spans="1:20" s="2" customFormat="1" ht="14.4" x14ac:dyDescent="0.3">
      <c r="A16" s="2" t="s">
        <v>6</v>
      </c>
      <c r="B16" s="10">
        <f ca="1">INDIRECT("'("&amp;$A$4&amp;")'!B16")</f>
        <v>8</v>
      </c>
      <c r="C16" s="10">
        <f ca="1">INDIRECT("'("&amp;$A$4&amp;")'!C16")</f>
        <v>3</v>
      </c>
      <c r="D16" s="8">
        <f t="shared" ca="1" si="1"/>
        <v>11</v>
      </c>
      <c r="E16" s="45">
        <f t="shared" ca="1" si="10"/>
        <v>0.27300000000000002</v>
      </c>
      <c r="F16" s="8"/>
      <c r="G16" s="10">
        <f ca="1">INDIRECT("'("&amp;$A$4&amp;")'!G16")</f>
        <v>0</v>
      </c>
      <c r="H16" s="10">
        <f ca="1">INDIRECT("'("&amp;$A$4&amp;")'!H16")</f>
        <v>0</v>
      </c>
      <c r="I16" s="8">
        <f t="shared" ca="1" si="3"/>
        <v>0</v>
      </c>
      <c r="J16" s="45" t="str">
        <f t="shared" ca="1" si="12"/>
        <v>-</v>
      </c>
      <c r="K16" s="8"/>
      <c r="L16" s="10">
        <f ca="1">INDIRECT("'("&amp;$A$4&amp;")'!L16")</f>
        <v>0</v>
      </c>
      <c r="M16" s="10">
        <f ca="1">INDIRECT("'("&amp;$A$4&amp;")'!M16")</f>
        <v>0</v>
      </c>
      <c r="N16" s="8">
        <f t="shared" ca="1" si="5"/>
        <v>0</v>
      </c>
      <c r="O16" s="45" t="str">
        <f t="shared" ca="1" si="14"/>
        <v>-</v>
      </c>
      <c r="Q16" s="10">
        <f t="shared" ca="1" si="6"/>
        <v>8</v>
      </c>
      <c r="R16" s="10">
        <f t="shared" ca="1" si="7"/>
        <v>3</v>
      </c>
      <c r="S16" s="8">
        <f t="shared" ca="1" si="8"/>
        <v>11</v>
      </c>
      <c r="T16" s="45">
        <f t="shared" ca="1" si="15"/>
        <v>0.27300000000000002</v>
      </c>
    </row>
    <row r="17" spans="1:22" s="2" customFormat="1" ht="14.4" x14ac:dyDescent="0.3">
      <c r="A17" s="2" t="s">
        <v>7</v>
      </c>
      <c r="B17" s="10">
        <f ca="1">INDIRECT("'("&amp;$A$4&amp;")'!B17")</f>
        <v>0</v>
      </c>
      <c r="C17" s="10">
        <f ca="1">INDIRECT("'("&amp;$A$4&amp;")'!C17")</f>
        <v>0</v>
      </c>
      <c r="D17" s="8">
        <f t="shared" ca="1" si="1"/>
        <v>0</v>
      </c>
      <c r="E17" s="45" t="str">
        <f t="shared" ca="1" si="10"/>
        <v>-</v>
      </c>
      <c r="F17" s="8"/>
      <c r="G17" s="10">
        <f ca="1">INDIRECT("'("&amp;$A$4&amp;")'!G17")</f>
        <v>0</v>
      </c>
      <c r="H17" s="10">
        <f ca="1">INDIRECT("'("&amp;$A$4&amp;")'!H17")</f>
        <v>0</v>
      </c>
      <c r="I17" s="8">
        <f t="shared" ca="1" si="3"/>
        <v>0</v>
      </c>
      <c r="J17" s="45" t="str">
        <f t="shared" ca="1" si="12"/>
        <v>-</v>
      </c>
      <c r="K17" s="8"/>
      <c r="L17" s="10">
        <f ca="1">INDIRECT("'("&amp;$A$4&amp;")'!L17")</f>
        <v>0</v>
      </c>
      <c r="M17" s="10">
        <f ca="1">INDIRECT("'("&amp;$A$4&amp;")'!M17")</f>
        <v>0</v>
      </c>
      <c r="N17" s="8">
        <f t="shared" ca="1" si="5"/>
        <v>0</v>
      </c>
      <c r="O17" s="45" t="str">
        <f t="shared" ca="1" si="14"/>
        <v>-</v>
      </c>
      <c r="Q17" s="10">
        <f t="shared" ca="1" si="6"/>
        <v>0</v>
      </c>
      <c r="R17" s="10">
        <f t="shared" ca="1" si="7"/>
        <v>0</v>
      </c>
      <c r="S17" s="8">
        <f t="shared" ca="1" si="8"/>
        <v>0</v>
      </c>
      <c r="T17" s="45" t="str">
        <f t="shared" ca="1" si="15"/>
        <v>-</v>
      </c>
      <c r="U17" s="38"/>
    </row>
    <row r="18" spans="1:22" s="2" customFormat="1" ht="14.4" x14ac:dyDescent="0.3">
      <c r="A18" s="2" t="s">
        <v>8</v>
      </c>
      <c r="B18" s="10">
        <f ca="1">INDIRECT("'("&amp;$A$4&amp;")'!B18")</f>
        <v>0</v>
      </c>
      <c r="C18" s="10">
        <f ca="1">INDIRECT("'("&amp;$A$4&amp;")'!C18")</f>
        <v>0</v>
      </c>
      <c r="D18" s="8">
        <f t="shared" ca="1" si="1"/>
        <v>0</v>
      </c>
      <c r="E18" s="45" t="str">
        <f t="shared" ca="1" si="10"/>
        <v>-</v>
      </c>
      <c r="F18" s="8"/>
      <c r="G18" s="10">
        <f ca="1">INDIRECT("'("&amp;$A$4&amp;")'!G18")</f>
        <v>2</v>
      </c>
      <c r="H18" s="10">
        <f ca="1">INDIRECT("'("&amp;$A$4&amp;")'!H18")</f>
        <v>0</v>
      </c>
      <c r="I18" s="8">
        <f t="shared" ca="1" si="3"/>
        <v>2</v>
      </c>
      <c r="J18" s="45">
        <f t="shared" ca="1" si="12"/>
        <v>0</v>
      </c>
      <c r="K18" s="8"/>
      <c r="L18" s="10">
        <f ca="1">INDIRECT("'("&amp;$A$4&amp;")'!L18")</f>
        <v>1</v>
      </c>
      <c r="M18" s="10">
        <f ca="1">INDIRECT("'("&amp;$A$4&amp;")'!M18")</f>
        <v>3</v>
      </c>
      <c r="N18" s="8">
        <f t="shared" ca="1" si="5"/>
        <v>4</v>
      </c>
      <c r="O18" s="45">
        <f t="shared" ca="1" si="14"/>
        <v>0.75</v>
      </c>
      <c r="Q18" s="10">
        <f t="shared" ca="1" si="6"/>
        <v>3</v>
      </c>
      <c r="R18" s="10">
        <f t="shared" ca="1" si="7"/>
        <v>3</v>
      </c>
      <c r="S18" s="8">
        <f t="shared" ca="1" si="8"/>
        <v>6</v>
      </c>
      <c r="T18" s="45">
        <f t="shared" ca="1" si="15"/>
        <v>0.5</v>
      </c>
      <c r="U18" s="38"/>
    </row>
    <row r="19" spans="1:22" s="2" customFormat="1" ht="14.4" x14ac:dyDescent="0.3">
      <c r="A19" s="2" t="s">
        <v>9</v>
      </c>
      <c r="B19" s="10">
        <f ca="1">INDIRECT("'("&amp;$A$4&amp;")'!B19")</f>
        <v>0</v>
      </c>
      <c r="C19" s="10">
        <f ca="1">INDIRECT("'("&amp;$A$4&amp;")'!C19")</f>
        <v>0</v>
      </c>
      <c r="D19" s="8">
        <f t="shared" ca="1" si="1"/>
        <v>0</v>
      </c>
      <c r="E19" s="45" t="str">
        <f t="shared" ca="1" si="10"/>
        <v>-</v>
      </c>
      <c r="F19" s="8"/>
      <c r="G19" s="10">
        <f ca="1">INDIRECT("'("&amp;$A$4&amp;")'!G19")</f>
        <v>0</v>
      </c>
      <c r="H19" s="10">
        <f ca="1">INDIRECT("'("&amp;$A$4&amp;")'!H19")</f>
        <v>0</v>
      </c>
      <c r="I19" s="8">
        <f t="shared" ca="1" si="3"/>
        <v>0</v>
      </c>
      <c r="J19" s="45" t="str">
        <f t="shared" ca="1" si="12"/>
        <v>-</v>
      </c>
      <c r="K19" s="8"/>
      <c r="L19" s="10">
        <f ca="1">INDIRECT("'("&amp;$A$4&amp;")'!L19")</f>
        <v>1</v>
      </c>
      <c r="M19" s="10">
        <f ca="1">INDIRECT("'("&amp;$A$4&amp;")'!M19")</f>
        <v>2</v>
      </c>
      <c r="N19" s="8">
        <f t="shared" ca="1" si="5"/>
        <v>3</v>
      </c>
      <c r="O19" s="45">
        <f t="shared" ca="1" si="14"/>
        <v>0.66700000000000004</v>
      </c>
      <c r="Q19" s="10">
        <f t="shared" ca="1" si="6"/>
        <v>1</v>
      </c>
      <c r="R19" s="10">
        <f t="shared" ca="1" si="7"/>
        <v>2</v>
      </c>
      <c r="S19" s="8">
        <f t="shared" ca="1" si="8"/>
        <v>3</v>
      </c>
      <c r="T19" s="45">
        <f t="shared" ca="1" si="15"/>
        <v>0.66700000000000004</v>
      </c>
      <c r="U19" s="38"/>
    </row>
    <row r="20" spans="1:22" s="2" customFormat="1" ht="14.4" x14ac:dyDescent="0.3">
      <c r="A20" s="2" t="s">
        <v>10</v>
      </c>
      <c r="B20" s="10">
        <f ca="1">INDIRECT("'("&amp;$A$4&amp;")'!B20")</f>
        <v>0</v>
      </c>
      <c r="C20" s="10">
        <f ca="1">INDIRECT("'("&amp;$A$4&amp;")'!C20")</f>
        <v>0</v>
      </c>
      <c r="D20" s="8">
        <f t="shared" ca="1" si="1"/>
        <v>0</v>
      </c>
      <c r="E20" s="45" t="str">
        <f t="shared" ca="1" si="10"/>
        <v>-</v>
      </c>
      <c r="F20" s="8"/>
      <c r="G20" s="10">
        <f ca="1">INDIRECT("'("&amp;$A$4&amp;")'!G20")</f>
        <v>0</v>
      </c>
      <c r="H20" s="10">
        <f ca="1">INDIRECT("'("&amp;$A$4&amp;")'!H20")</f>
        <v>0</v>
      </c>
      <c r="I20" s="8">
        <f t="shared" ca="1" si="3"/>
        <v>0</v>
      </c>
      <c r="J20" s="45" t="str">
        <f t="shared" ca="1" si="12"/>
        <v>-</v>
      </c>
      <c r="K20" s="8"/>
      <c r="L20" s="10">
        <f ca="1">INDIRECT("'("&amp;$A$4&amp;")'!L20")</f>
        <v>0</v>
      </c>
      <c r="M20" s="10">
        <f ca="1">INDIRECT("'("&amp;$A$4&amp;")'!M20")</f>
        <v>1</v>
      </c>
      <c r="N20" s="8">
        <f t="shared" ca="1" si="5"/>
        <v>1</v>
      </c>
      <c r="O20" s="45">
        <f t="shared" ca="1" si="14"/>
        <v>1</v>
      </c>
      <c r="Q20" s="10">
        <f t="shared" ca="1" si="6"/>
        <v>0</v>
      </c>
      <c r="R20" s="10">
        <f t="shared" ca="1" si="7"/>
        <v>1</v>
      </c>
      <c r="S20" s="8">
        <f t="shared" ca="1" si="8"/>
        <v>1</v>
      </c>
      <c r="T20" s="45">
        <f t="shared" ca="1" si="15"/>
        <v>1</v>
      </c>
      <c r="U20" s="38"/>
    </row>
    <row r="21" spans="1:22" s="2" customFormat="1" ht="14.4" x14ac:dyDescent="0.3">
      <c r="A21" s="11" t="s">
        <v>42</v>
      </c>
      <c r="B21" s="10">
        <f ca="1">INDIRECT("'("&amp;$A$4&amp;")'!B21")</f>
        <v>0</v>
      </c>
      <c r="C21" s="10">
        <f ca="1">INDIRECT("'("&amp;$A$4&amp;")'!C21")</f>
        <v>0</v>
      </c>
      <c r="D21" s="8">
        <f t="shared" ca="1" si="1"/>
        <v>0</v>
      </c>
      <c r="E21" s="45" t="str">
        <f t="shared" ca="1" si="10"/>
        <v>-</v>
      </c>
      <c r="F21" s="8"/>
      <c r="G21" s="10">
        <f ca="1">INDIRECT("'("&amp;$A$4&amp;")'!G21")</f>
        <v>0</v>
      </c>
      <c r="H21" s="10">
        <f ca="1">INDIRECT("'("&amp;$A$4&amp;")'!H21")</f>
        <v>0</v>
      </c>
      <c r="I21" s="8">
        <f t="shared" ca="1" si="3"/>
        <v>0</v>
      </c>
      <c r="J21" s="45" t="str">
        <f t="shared" ca="1" si="12"/>
        <v>-</v>
      </c>
      <c r="K21" s="8"/>
      <c r="L21" s="10">
        <f ca="1">INDIRECT("'("&amp;$A$4&amp;")'!L21")</f>
        <v>3</v>
      </c>
      <c r="M21" s="10">
        <f ca="1">INDIRECT("'("&amp;$A$4&amp;")'!M21")</f>
        <v>0</v>
      </c>
      <c r="N21" s="8">
        <f t="shared" ca="1" si="5"/>
        <v>3</v>
      </c>
      <c r="O21" s="45">
        <f t="shared" ca="1" si="14"/>
        <v>0</v>
      </c>
      <c r="Q21" s="10">
        <f t="shared" ca="1" si="6"/>
        <v>3</v>
      </c>
      <c r="R21" s="10">
        <f t="shared" ca="1" si="7"/>
        <v>0</v>
      </c>
      <c r="S21" s="8">
        <f t="shared" ca="1" si="8"/>
        <v>3</v>
      </c>
      <c r="T21" s="45">
        <f t="shared" ca="1" si="15"/>
        <v>0</v>
      </c>
      <c r="U21" s="38"/>
    </row>
    <row r="22" spans="1:22" s="2" customFormat="1" ht="14.4" x14ac:dyDescent="0.3">
      <c r="A22" s="11" t="s">
        <v>51</v>
      </c>
      <c r="B22" s="10">
        <f ca="1">INDIRECT("'("&amp;$A$4&amp;")'!B22")</f>
        <v>15</v>
      </c>
      <c r="C22" s="10">
        <f ca="1">INDIRECT("'("&amp;$A$4&amp;")'!C22")</f>
        <v>0</v>
      </c>
      <c r="D22" s="8">
        <f t="shared" ca="1" si="1"/>
        <v>15</v>
      </c>
      <c r="E22" s="45">
        <f t="shared" ref="E22" ca="1" si="16">IF(D22=0,"-",ROUND((C22)/(SUM(D22)),3))</f>
        <v>0</v>
      </c>
      <c r="F22" s="8"/>
      <c r="G22" s="10">
        <f ca="1">INDIRECT("'("&amp;$A$4&amp;")'!G22")</f>
        <v>0</v>
      </c>
      <c r="H22" s="10">
        <f ca="1">INDIRECT("'("&amp;$A$4&amp;")'!H22")</f>
        <v>4</v>
      </c>
      <c r="I22" s="8">
        <f t="shared" ca="1" si="3"/>
        <v>4</v>
      </c>
      <c r="J22" s="45">
        <f t="shared" ca="1" si="12"/>
        <v>1</v>
      </c>
      <c r="K22" s="8"/>
      <c r="L22" s="10">
        <f ca="1">INDIRECT("'("&amp;$A$4&amp;")'!L22")</f>
        <v>2</v>
      </c>
      <c r="M22" s="10">
        <f ca="1">INDIRECT("'("&amp;$A$4&amp;")'!M22")</f>
        <v>6</v>
      </c>
      <c r="N22" s="8">
        <f t="shared" ca="1" si="5"/>
        <v>8</v>
      </c>
      <c r="O22" s="45">
        <f t="shared" ca="1" si="14"/>
        <v>0.75</v>
      </c>
      <c r="Q22" s="10">
        <f t="shared" ca="1" si="6"/>
        <v>17</v>
      </c>
      <c r="R22" s="10">
        <f t="shared" ca="1" si="7"/>
        <v>10</v>
      </c>
      <c r="S22" s="8">
        <f t="shared" ca="1" si="8"/>
        <v>27</v>
      </c>
      <c r="T22" s="45">
        <f t="shared" ca="1" si="15"/>
        <v>0.37</v>
      </c>
      <c r="U22" s="38"/>
    </row>
    <row r="23" spans="1:22" s="2" customFormat="1" ht="14.4" x14ac:dyDescent="0.3">
      <c r="A23" s="2" t="s">
        <v>11</v>
      </c>
      <c r="B23" s="10">
        <f ca="1">INDIRECT("'("&amp;$A$4&amp;")'!B23")</f>
        <v>5</v>
      </c>
      <c r="C23" s="10">
        <f ca="1">INDIRECT("'("&amp;$A$4&amp;")'!C23")</f>
        <v>4</v>
      </c>
      <c r="D23" s="8">
        <f t="shared" ca="1" si="1"/>
        <v>9</v>
      </c>
      <c r="E23" s="45">
        <f t="shared" ref="E23:E24" ca="1" si="17">IF(D23=0,"-",ROUND((C23)/(SUM(D23)),3))</f>
        <v>0.44400000000000001</v>
      </c>
      <c r="F23" s="8"/>
      <c r="G23" s="10">
        <f ca="1">INDIRECT("'("&amp;$A$4&amp;")'!G23")</f>
        <v>0</v>
      </c>
      <c r="H23" s="10">
        <f ca="1">INDIRECT("'("&amp;$A$4&amp;")'!H23")</f>
        <v>0</v>
      </c>
      <c r="I23" s="8">
        <f t="shared" ca="1" si="3"/>
        <v>0</v>
      </c>
      <c r="J23" s="45" t="str">
        <f t="shared" ca="1" si="12"/>
        <v>-</v>
      </c>
      <c r="K23" s="8"/>
      <c r="L23" s="10">
        <f ca="1">INDIRECT("'("&amp;$A$4&amp;")'!L23")</f>
        <v>0</v>
      </c>
      <c r="M23" s="10">
        <f ca="1">INDIRECT("'("&amp;$A$4&amp;")'!M23")</f>
        <v>1</v>
      </c>
      <c r="N23" s="8">
        <f t="shared" ca="1" si="5"/>
        <v>1</v>
      </c>
      <c r="O23" s="45">
        <f t="shared" ca="1" si="14"/>
        <v>1</v>
      </c>
      <c r="Q23" s="10">
        <f t="shared" ca="1" si="6"/>
        <v>5</v>
      </c>
      <c r="R23" s="10">
        <f t="shared" ca="1" si="7"/>
        <v>5</v>
      </c>
      <c r="S23" s="8">
        <f t="shared" ca="1" si="8"/>
        <v>10</v>
      </c>
      <c r="T23" s="45">
        <f t="shared" ca="1" si="15"/>
        <v>0.5</v>
      </c>
      <c r="U23" s="38"/>
    </row>
    <row r="24" spans="1:22" s="2" customFormat="1" ht="14.4" x14ac:dyDescent="0.3">
      <c r="A24" s="2" t="s">
        <v>12</v>
      </c>
      <c r="B24" s="10">
        <f ca="1">INDIRECT("'("&amp;$A$4&amp;")'!B24")</f>
        <v>4</v>
      </c>
      <c r="C24" s="10">
        <f ca="1">INDIRECT("'("&amp;$A$4&amp;")'!C24")</f>
        <v>0</v>
      </c>
      <c r="D24" s="8">
        <f t="shared" ca="1" si="1"/>
        <v>4</v>
      </c>
      <c r="E24" s="45">
        <f t="shared" ca="1" si="17"/>
        <v>0</v>
      </c>
      <c r="F24" s="10"/>
      <c r="G24" s="10">
        <f ca="1">INDIRECT("'("&amp;$A$4&amp;")'!G24")</f>
        <v>0</v>
      </c>
      <c r="H24" s="10">
        <f ca="1">INDIRECT("'("&amp;$A$4&amp;")'!H24")</f>
        <v>1</v>
      </c>
      <c r="I24" s="8">
        <f t="shared" ca="1" si="3"/>
        <v>1</v>
      </c>
      <c r="J24" s="45">
        <f t="shared" ca="1" si="12"/>
        <v>1</v>
      </c>
      <c r="K24" s="10"/>
      <c r="L24" s="10">
        <f ca="1">INDIRECT("'("&amp;$A$4&amp;")'!L24")</f>
        <v>0</v>
      </c>
      <c r="M24" s="10">
        <f ca="1">INDIRECT("'("&amp;$A$4&amp;")'!M24")</f>
        <v>6</v>
      </c>
      <c r="N24" s="8">
        <f t="shared" ca="1" si="5"/>
        <v>6</v>
      </c>
      <c r="O24" s="45">
        <f t="shared" ca="1" si="14"/>
        <v>1</v>
      </c>
      <c r="P24" s="10"/>
      <c r="Q24" s="10">
        <f t="shared" ca="1" si="6"/>
        <v>4</v>
      </c>
      <c r="R24" s="10">
        <f t="shared" ca="1" si="7"/>
        <v>7</v>
      </c>
      <c r="S24" s="8">
        <f t="shared" ca="1" si="8"/>
        <v>11</v>
      </c>
      <c r="T24" s="45">
        <f t="shared" ca="1" si="15"/>
        <v>0.63600000000000001</v>
      </c>
      <c r="U24" s="38"/>
      <c r="V24" s="17"/>
    </row>
    <row r="25" spans="1:22" s="2" customFormat="1" ht="14.4" x14ac:dyDescent="0.3">
      <c r="A25" s="2" t="s">
        <v>13</v>
      </c>
      <c r="B25" s="10">
        <f ca="1">INDIRECT("'("&amp;$A$4&amp;")'!B25")</f>
        <v>5</v>
      </c>
      <c r="C25" s="10">
        <f ca="1">INDIRECT("'("&amp;$A$4&amp;")'!C25")</f>
        <v>2</v>
      </c>
      <c r="D25" s="8">
        <f t="shared" ca="1" si="1"/>
        <v>7</v>
      </c>
      <c r="E25" s="45">
        <f t="shared" ca="1" si="10"/>
        <v>0.28599999999999998</v>
      </c>
      <c r="F25" s="8"/>
      <c r="G25" s="10">
        <f ca="1">INDIRECT("'("&amp;$A$4&amp;")'!G25")</f>
        <v>0</v>
      </c>
      <c r="H25" s="10">
        <f ca="1">INDIRECT("'("&amp;$A$4&amp;")'!H25")</f>
        <v>0</v>
      </c>
      <c r="I25" s="8">
        <f t="shared" ca="1" si="3"/>
        <v>0</v>
      </c>
      <c r="J25" s="45" t="str">
        <f t="shared" ca="1" si="12"/>
        <v>-</v>
      </c>
      <c r="K25" s="8"/>
      <c r="L25" s="10">
        <f ca="1">INDIRECT("'("&amp;$A$4&amp;")'!L25")</f>
        <v>1</v>
      </c>
      <c r="M25" s="10">
        <f ca="1">INDIRECT("'("&amp;$A$4&amp;")'!M25")</f>
        <v>2</v>
      </c>
      <c r="N25" s="8">
        <f t="shared" ca="1" si="5"/>
        <v>3</v>
      </c>
      <c r="O25" s="45">
        <f t="shared" ca="1" si="14"/>
        <v>0.66700000000000004</v>
      </c>
      <c r="Q25" s="10">
        <f t="shared" ca="1" si="6"/>
        <v>6</v>
      </c>
      <c r="R25" s="10">
        <f t="shared" ca="1" si="7"/>
        <v>4</v>
      </c>
      <c r="S25" s="8">
        <f t="shared" ca="1" si="8"/>
        <v>10</v>
      </c>
      <c r="T25" s="45">
        <f t="shared" ca="1" si="15"/>
        <v>0.4</v>
      </c>
      <c r="U25" s="38"/>
      <c r="V25" s="10"/>
    </row>
    <row r="26" spans="1:22" s="2" customFormat="1" ht="14.4" x14ac:dyDescent="0.3">
      <c r="A26" s="2" t="s">
        <v>14</v>
      </c>
      <c r="B26" s="10">
        <f ca="1">INDIRECT("'("&amp;$A$4&amp;")'!B26")</f>
        <v>0</v>
      </c>
      <c r="C26" s="10">
        <f ca="1">INDIRECT("'("&amp;$A$4&amp;")'!C26")</f>
        <v>0</v>
      </c>
      <c r="D26" s="8">
        <f t="shared" ca="1" si="1"/>
        <v>0</v>
      </c>
      <c r="E26" s="45" t="str">
        <f t="shared" ca="1" si="10"/>
        <v>-</v>
      </c>
      <c r="F26" s="8"/>
      <c r="G26" s="10">
        <f ca="1">INDIRECT("'("&amp;$A$4&amp;")'!G26")</f>
        <v>0</v>
      </c>
      <c r="H26" s="10">
        <f ca="1">INDIRECT("'("&amp;$A$4&amp;")'!H26")</f>
        <v>0</v>
      </c>
      <c r="I26" s="8">
        <f t="shared" ca="1" si="3"/>
        <v>0</v>
      </c>
      <c r="J26" s="45" t="str">
        <f t="shared" ca="1" si="12"/>
        <v>-</v>
      </c>
      <c r="K26" s="8"/>
      <c r="L26" s="10">
        <f ca="1">INDIRECT("'("&amp;$A$4&amp;")'!L26")</f>
        <v>0</v>
      </c>
      <c r="M26" s="10">
        <f ca="1">INDIRECT("'("&amp;$A$4&amp;")'!M26")</f>
        <v>0</v>
      </c>
      <c r="N26" s="8">
        <f t="shared" ca="1" si="5"/>
        <v>0</v>
      </c>
      <c r="O26" s="45" t="str">
        <f t="shared" ca="1" si="14"/>
        <v>-</v>
      </c>
      <c r="Q26" s="10">
        <f t="shared" ca="1" si="6"/>
        <v>0</v>
      </c>
      <c r="R26" s="10">
        <f t="shared" ca="1" si="7"/>
        <v>0</v>
      </c>
      <c r="S26" s="8">
        <f t="shared" ca="1" si="8"/>
        <v>0</v>
      </c>
      <c r="T26" s="45" t="str">
        <f t="shared" ca="1" si="15"/>
        <v>-</v>
      </c>
      <c r="U26" s="38"/>
    </row>
    <row r="27" spans="1:22" s="2" customFormat="1" ht="14.4" x14ac:dyDescent="0.3">
      <c r="A27" s="2" t="s">
        <v>17</v>
      </c>
      <c r="B27" s="10">
        <f ca="1">INDIRECT("'("&amp;$A$4&amp;")'!B27")</f>
        <v>2</v>
      </c>
      <c r="C27" s="10">
        <f ca="1">INDIRECT("'("&amp;$A$4&amp;")'!C27")</f>
        <v>0</v>
      </c>
      <c r="D27" s="8">
        <f t="shared" ca="1" si="1"/>
        <v>2</v>
      </c>
      <c r="E27" s="45">
        <f t="shared" ref="E27:E28" ca="1" si="18">IF(D27=0,"-",ROUND((C27)/(SUM(D27)),3))</f>
        <v>0</v>
      </c>
      <c r="F27" s="38"/>
      <c r="G27" s="10">
        <f ca="1">INDIRECT("'("&amp;$A$4&amp;")'!G27")</f>
        <v>0</v>
      </c>
      <c r="H27" s="10">
        <f ca="1">INDIRECT("'("&amp;$A$4&amp;")'!H27")</f>
        <v>0</v>
      </c>
      <c r="I27" s="8">
        <f t="shared" ca="1" si="3"/>
        <v>0</v>
      </c>
      <c r="J27" s="45" t="str">
        <f t="shared" ca="1" si="12"/>
        <v>-</v>
      </c>
      <c r="K27" s="38"/>
      <c r="L27" s="10">
        <f ca="1">INDIRECT("'("&amp;$A$4&amp;")'!L27")</f>
        <v>4</v>
      </c>
      <c r="M27" s="10">
        <f ca="1">INDIRECT("'("&amp;$A$4&amp;")'!M27")</f>
        <v>7</v>
      </c>
      <c r="N27" s="8">
        <f t="shared" ca="1" si="5"/>
        <v>11</v>
      </c>
      <c r="O27" s="45">
        <f t="shared" ca="1" si="14"/>
        <v>0.63600000000000001</v>
      </c>
      <c r="Q27" s="10">
        <f t="shared" ca="1" si="6"/>
        <v>6</v>
      </c>
      <c r="R27" s="10">
        <f t="shared" ca="1" si="7"/>
        <v>7</v>
      </c>
      <c r="S27" s="8">
        <f t="shared" ca="1" si="8"/>
        <v>13</v>
      </c>
      <c r="T27" s="45">
        <f t="shared" ca="1" si="15"/>
        <v>0.53800000000000003</v>
      </c>
      <c r="U27" s="38"/>
    </row>
    <row r="28" spans="1:22" s="2" customFormat="1" ht="14.4" x14ac:dyDescent="0.3">
      <c r="A28" s="2" t="s">
        <v>43</v>
      </c>
      <c r="B28" s="10">
        <f ca="1">INDIRECT("'("&amp;$A$4&amp;")'!B28")</f>
        <v>0</v>
      </c>
      <c r="C28" s="10">
        <f ca="1">INDIRECT("'("&amp;$A$4&amp;")'!C28")</f>
        <v>0</v>
      </c>
      <c r="D28" s="8">
        <f t="shared" ca="1" si="1"/>
        <v>0</v>
      </c>
      <c r="E28" s="45" t="str">
        <f t="shared" ca="1" si="18"/>
        <v>-</v>
      </c>
      <c r="F28" s="38"/>
      <c r="G28" s="10">
        <f ca="1">INDIRECT("'("&amp;$A$4&amp;")'!G28")</f>
        <v>0</v>
      </c>
      <c r="H28" s="10">
        <f ca="1">INDIRECT("'("&amp;$A$4&amp;")'!H28")</f>
        <v>0</v>
      </c>
      <c r="I28" s="8">
        <f t="shared" ca="1" si="3"/>
        <v>0</v>
      </c>
      <c r="J28" s="45" t="str">
        <f t="shared" ca="1" si="12"/>
        <v>-</v>
      </c>
      <c r="K28" s="38"/>
      <c r="L28" s="10">
        <f ca="1">INDIRECT("'("&amp;$A$4&amp;")'!L28")</f>
        <v>1</v>
      </c>
      <c r="M28" s="10">
        <f ca="1">INDIRECT("'("&amp;$A$4&amp;")'!M28")</f>
        <v>0</v>
      </c>
      <c r="N28" s="8">
        <f t="shared" ca="1" si="5"/>
        <v>1</v>
      </c>
      <c r="O28" s="45">
        <f t="shared" ca="1" si="14"/>
        <v>0</v>
      </c>
      <c r="Q28" s="10">
        <f t="shared" ca="1" si="6"/>
        <v>1</v>
      </c>
      <c r="R28" s="10">
        <f t="shared" ca="1" si="7"/>
        <v>0</v>
      </c>
      <c r="S28" s="8">
        <f t="shared" ca="1" si="8"/>
        <v>1</v>
      </c>
      <c r="T28" s="45">
        <f t="shared" ca="1" si="15"/>
        <v>0</v>
      </c>
      <c r="U28" s="38"/>
    </row>
    <row r="29" spans="1:22" s="2" customFormat="1" ht="14.4" x14ac:dyDescent="0.3">
      <c r="A29" s="2" t="s">
        <v>18</v>
      </c>
      <c r="B29" s="10">
        <f ca="1">INDIRECT("'("&amp;$A$4&amp;")'!B29")</f>
        <v>31</v>
      </c>
      <c r="C29" s="10">
        <f ca="1">INDIRECT("'("&amp;$A$4&amp;")'!C29")</f>
        <v>6</v>
      </c>
      <c r="D29" s="8">
        <f t="shared" ca="1" si="1"/>
        <v>37</v>
      </c>
      <c r="E29" s="45">
        <f t="shared" ca="1" si="10"/>
        <v>0.16200000000000001</v>
      </c>
      <c r="F29" s="8"/>
      <c r="G29" s="10">
        <f ca="1">INDIRECT("'("&amp;$A$4&amp;")'!G29")</f>
        <v>0</v>
      </c>
      <c r="H29" s="10">
        <f ca="1">INDIRECT("'("&amp;$A$4&amp;")'!H29")</f>
        <v>0</v>
      </c>
      <c r="I29" s="8">
        <f t="shared" ca="1" si="3"/>
        <v>0</v>
      </c>
      <c r="J29" s="45" t="str">
        <f t="shared" ca="1" si="12"/>
        <v>-</v>
      </c>
      <c r="K29" s="8"/>
      <c r="L29" s="10">
        <f ca="1">INDIRECT("'("&amp;$A$4&amp;")'!L29")</f>
        <v>0</v>
      </c>
      <c r="M29" s="10">
        <f ca="1">INDIRECT("'("&amp;$A$4&amp;")'!M29")</f>
        <v>0</v>
      </c>
      <c r="N29" s="8">
        <f t="shared" ca="1" si="5"/>
        <v>0</v>
      </c>
      <c r="O29" s="45" t="str">
        <f t="shared" ca="1" si="14"/>
        <v>-</v>
      </c>
      <c r="Q29" s="10">
        <f t="shared" ca="1" si="6"/>
        <v>31</v>
      </c>
      <c r="R29" s="10">
        <f t="shared" ca="1" si="7"/>
        <v>6</v>
      </c>
      <c r="S29" s="8">
        <f t="shared" ca="1" si="8"/>
        <v>37</v>
      </c>
      <c r="T29" s="45">
        <f t="shared" ca="1" si="15"/>
        <v>0.16200000000000001</v>
      </c>
      <c r="U29" s="38"/>
    </row>
    <row r="30" spans="1:22" s="2" customFormat="1" ht="14.4" x14ac:dyDescent="0.3">
      <c r="A30" s="2" t="s">
        <v>19</v>
      </c>
      <c r="B30" s="10">
        <f ca="1">INDIRECT("'("&amp;$A$4&amp;")'!B30")</f>
        <v>0</v>
      </c>
      <c r="C30" s="10">
        <f ca="1">INDIRECT("'("&amp;$A$4&amp;")'!C30")</f>
        <v>0</v>
      </c>
      <c r="D30" s="8">
        <f t="shared" ca="1" si="1"/>
        <v>0</v>
      </c>
      <c r="E30" s="45" t="str">
        <f t="shared" ca="1" si="10"/>
        <v>-</v>
      </c>
      <c r="F30" s="8"/>
      <c r="G30" s="10">
        <f ca="1">INDIRECT("'("&amp;$A$4&amp;")'!G30")</f>
        <v>0</v>
      </c>
      <c r="H30" s="10">
        <f ca="1">INDIRECT("'("&amp;$A$4&amp;")'!H30")</f>
        <v>0</v>
      </c>
      <c r="I30" s="8">
        <f t="shared" ca="1" si="3"/>
        <v>0</v>
      </c>
      <c r="J30" s="45" t="str">
        <f t="shared" ca="1" si="12"/>
        <v>-</v>
      </c>
      <c r="K30" s="8"/>
      <c r="L30" s="10">
        <f ca="1">INDIRECT("'("&amp;$A$4&amp;")'!L30")</f>
        <v>0</v>
      </c>
      <c r="M30" s="10">
        <f ca="1">INDIRECT("'("&amp;$A$4&amp;")'!M30")</f>
        <v>0</v>
      </c>
      <c r="N30" s="8">
        <f t="shared" ca="1" si="5"/>
        <v>0</v>
      </c>
      <c r="O30" s="45" t="str">
        <f t="shared" ca="1" si="14"/>
        <v>-</v>
      </c>
      <c r="Q30" s="10">
        <f t="shared" ca="1" si="6"/>
        <v>0</v>
      </c>
      <c r="R30" s="10">
        <f t="shared" ca="1" si="7"/>
        <v>0</v>
      </c>
      <c r="S30" s="8">
        <f t="shared" ca="1" si="8"/>
        <v>0</v>
      </c>
      <c r="T30" s="45" t="str">
        <f t="shared" ca="1" si="15"/>
        <v>-</v>
      </c>
      <c r="U30" s="38"/>
    </row>
    <row r="31" spans="1:22" s="2" customFormat="1" ht="14.4" x14ac:dyDescent="0.3">
      <c r="A31" s="2" t="s">
        <v>44</v>
      </c>
      <c r="B31" s="10">
        <f ca="1">INDIRECT("'("&amp;$A$4&amp;")'!B31")</f>
        <v>0</v>
      </c>
      <c r="C31" s="10">
        <f ca="1">INDIRECT("'("&amp;$A$4&amp;")'!C31")</f>
        <v>0</v>
      </c>
      <c r="D31" s="8">
        <f t="shared" ca="1" si="1"/>
        <v>0</v>
      </c>
      <c r="E31" s="45" t="str">
        <f t="shared" ca="1" si="10"/>
        <v>-</v>
      </c>
      <c r="F31" s="8"/>
      <c r="G31" s="10">
        <f ca="1">INDIRECT("'("&amp;$A$4&amp;")'!G31")</f>
        <v>0</v>
      </c>
      <c r="H31" s="10">
        <f ca="1">INDIRECT("'("&amp;$A$4&amp;")'!H31")</f>
        <v>0</v>
      </c>
      <c r="I31" s="8">
        <f t="shared" ca="1" si="3"/>
        <v>0</v>
      </c>
      <c r="J31" s="45" t="str">
        <f t="shared" ca="1" si="12"/>
        <v>-</v>
      </c>
      <c r="K31" s="8"/>
      <c r="L31" s="10">
        <f ca="1">INDIRECT("'("&amp;$A$4&amp;")'!L31")</f>
        <v>0</v>
      </c>
      <c r="M31" s="10">
        <f ca="1">INDIRECT("'("&amp;$A$4&amp;")'!M31")</f>
        <v>0</v>
      </c>
      <c r="N31" s="8">
        <f t="shared" ca="1" si="5"/>
        <v>0</v>
      </c>
      <c r="O31" s="45" t="str">
        <f t="shared" ca="1" si="14"/>
        <v>-</v>
      </c>
      <c r="Q31" s="10">
        <f t="shared" ca="1" si="6"/>
        <v>0</v>
      </c>
      <c r="R31" s="10">
        <f t="shared" ca="1" si="7"/>
        <v>0</v>
      </c>
      <c r="S31" s="8">
        <f t="shared" ca="1" si="8"/>
        <v>0</v>
      </c>
      <c r="T31" s="45" t="str">
        <f t="shared" ca="1" si="15"/>
        <v>-</v>
      </c>
      <c r="U31" s="38"/>
    </row>
    <row r="32" spans="1:22" s="2" customFormat="1" ht="14.4" x14ac:dyDescent="0.3">
      <c r="A32" s="2" t="s">
        <v>21</v>
      </c>
      <c r="B32" s="10">
        <f ca="1">INDIRECT("'("&amp;$A$4&amp;")'!B32")</f>
        <v>0</v>
      </c>
      <c r="C32" s="10">
        <f ca="1">INDIRECT("'("&amp;$A$4&amp;")'!C32")</f>
        <v>0</v>
      </c>
      <c r="D32" s="8">
        <f t="shared" ca="1" si="1"/>
        <v>0</v>
      </c>
      <c r="E32" s="45" t="str">
        <f t="shared" ca="1" si="10"/>
        <v>-</v>
      </c>
      <c r="F32" s="8"/>
      <c r="G32" s="10">
        <f ca="1">INDIRECT("'("&amp;$A$4&amp;")'!G32")</f>
        <v>0</v>
      </c>
      <c r="H32" s="10">
        <f ca="1">INDIRECT("'("&amp;$A$4&amp;")'!H32")</f>
        <v>0</v>
      </c>
      <c r="I32" s="8">
        <f t="shared" ca="1" si="3"/>
        <v>0</v>
      </c>
      <c r="J32" s="45" t="str">
        <f t="shared" ca="1" si="12"/>
        <v>-</v>
      </c>
      <c r="K32" s="8"/>
      <c r="L32" s="10">
        <f ca="1">INDIRECT("'("&amp;$A$4&amp;")'!L32")</f>
        <v>1</v>
      </c>
      <c r="M32" s="10">
        <f ca="1">INDIRECT("'("&amp;$A$4&amp;")'!M32")</f>
        <v>1</v>
      </c>
      <c r="N32" s="8">
        <f t="shared" ca="1" si="5"/>
        <v>2</v>
      </c>
      <c r="O32" s="45">
        <f t="shared" ca="1" si="14"/>
        <v>0.5</v>
      </c>
      <c r="Q32" s="10">
        <f t="shared" ca="1" si="6"/>
        <v>1</v>
      </c>
      <c r="R32" s="10">
        <f t="shared" ca="1" si="7"/>
        <v>1</v>
      </c>
      <c r="S32" s="8">
        <f t="shared" ca="1" si="8"/>
        <v>2</v>
      </c>
      <c r="T32" s="45">
        <f t="shared" ca="1" si="15"/>
        <v>0.5</v>
      </c>
      <c r="U32" s="38"/>
    </row>
    <row r="33" spans="1:22" s="2" customFormat="1" ht="14.4" x14ac:dyDescent="0.3">
      <c r="A33" s="2" t="s">
        <v>22</v>
      </c>
      <c r="B33" s="10">
        <f ca="1">INDIRECT("'("&amp;$A$4&amp;")'!B33")</f>
        <v>15</v>
      </c>
      <c r="C33" s="10">
        <f ca="1">INDIRECT("'("&amp;$A$4&amp;")'!C33")</f>
        <v>3</v>
      </c>
      <c r="D33" s="8">
        <f t="shared" ca="1" si="1"/>
        <v>18</v>
      </c>
      <c r="E33" s="45">
        <f t="shared" ca="1" si="10"/>
        <v>0.16700000000000001</v>
      </c>
      <c r="F33" s="8"/>
      <c r="G33" s="10">
        <f ca="1">INDIRECT("'("&amp;$A$4&amp;")'!G33")</f>
        <v>0</v>
      </c>
      <c r="H33" s="10">
        <f ca="1">INDIRECT("'("&amp;$A$4&amp;")'!H33")</f>
        <v>0</v>
      </c>
      <c r="I33" s="8">
        <f t="shared" ca="1" si="3"/>
        <v>0</v>
      </c>
      <c r="J33" s="45" t="str">
        <f t="shared" ca="1" si="12"/>
        <v>-</v>
      </c>
      <c r="K33" s="8"/>
      <c r="L33" s="10">
        <f ca="1">INDIRECT("'("&amp;$A$4&amp;")'!L33")</f>
        <v>1</v>
      </c>
      <c r="M33" s="10">
        <f ca="1">INDIRECT("'("&amp;$A$4&amp;")'!M33")</f>
        <v>2</v>
      </c>
      <c r="N33" s="8">
        <f t="shared" ca="1" si="5"/>
        <v>3</v>
      </c>
      <c r="O33" s="45">
        <f t="shared" ca="1" si="14"/>
        <v>0.66700000000000004</v>
      </c>
      <c r="Q33" s="10">
        <f t="shared" ca="1" si="6"/>
        <v>16</v>
      </c>
      <c r="R33" s="10">
        <f t="shared" ca="1" si="7"/>
        <v>5</v>
      </c>
      <c r="S33" s="8">
        <f t="shared" ca="1" si="8"/>
        <v>21</v>
      </c>
      <c r="T33" s="45">
        <f t="shared" ca="1" si="15"/>
        <v>0.23799999999999999</v>
      </c>
      <c r="U33" s="38"/>
    </row>
    <row r="34" spans="1:22" s="2" customFormat="1" ht="14.4" x14ac:dyDescent="0.3">
      <c r="A34" s="2" t="s">
        <v>23</v>
      </c>
      <c r="B34" s="10">
        <f ca="1">INDIRECT("'("&amp;$A$4&amp;")'!B34")</f>
        <v>0</v>
      </c>
      <c r="C34" s="10">
        <f ca="1">INDIRECT("'("&amp;$A$4&amp;")'!C34")</f>
        <v>0</v>
      </c>
      <c r="D34" s="8">
        <f t="shared" ca="1" si="1"/>
        <v>0</v>
      </c>
      <c r="E34" s="45" t="str">
        <f t="shared" ca="1" si="10"/>
        <v>-</v>
      </c>
      <c r="F34" s="8"/>
      <c r="G34" s="10">
        <f ca="1">INDIRECT("'("&amp;$A$4&amp;")'!G34")</f>
        <v>0</v>
      </c>
      <c r="H34" s="10">
        <f ca="1">INDIRECT("'("&amp;$A$4&amp;")'!H34")</f>
        <v>0</v>
      </c>
      <c r="I34" s="8">
        <f t="shared" ca="1" si="3"/>
        <v>0</v>
      </c>
      <c r="J34" s="45" t="str">
        <f t="shared" ca="1" si="12"/>
        <v>-</v>
      </c>
      <c r="K34" s="8"/>
      <c r="L34" s="10">
        <f ca="1">INDIRECT("'("&amp;$A$4&amp;")'!L34")</f>
        <v>1</v>
      </c>
      <c r="M34" s="10">
        <f ca="1">INDIRECT("'("&amp;$A$4&amp;")'!M34")</f>
        <v>0</v>
      </c>
      <c r="N34" s="8">
        <f t="shared" ca="1" si="5"/>
        <v>1</v>
      </c>
      <c r="O34" s="45">
        <f t="shared" ca="1" si="14"/>
        <v>0</v>
      </c>
      <c r="Q34" s="10">
        <f t="shared" ca="1" si="6"/>
        <v>1</v>
      </c>
      <c r="R34" s="10">
        <f t="shared" ca="1" si="7"/>
        <v>0</v>
      </c>
      <c r="S34" s="8">
        <f t="shared" ca="1" si="8"/>
        <v>1</v>
      </c>
      <c r="T34" s="45">
        <f t="shared" ca="1" si="15"/>
        <v>0</v>
      </c>
      <c r="U34" s="38"/>
    </row>
    <row r="35" spans="1:22" s="2" customFormat="1" ht="14.4" x14ac:dyDescent="0.3">
      <c r="A35" s="2" t="s">
        <v>24</v>
      </c>
      <c r="B35" s="10">
        <f ca="1">INDIRECT("'("&amp;$A$4&amp;")'!B35")</f>
        <v>0</v>
      </c>
      <c r="C35" s="10">
        <f ca="1">INDIRECT("'("&amp;$A$4&amp;")'!C35")</f>
        <v>0</v>
      </c>
      <c r="D35" s="8">
        <f t="shared" ca="1" si="1"/>
        <v>0</v>
      </c>
      <c r="E35" s="45" t="str">
        <f t="shared" ref="E35" ca="1" si="19">IF(D35=0,"-",ROUND((C35)/(SUM(D35)),3))</f>
        <v>-</v>
      </c>
      <c r="F35" s="38"/>
      <c r="G35" s="10">
        <f ca="1">INDIRECT("'("&amp;$A$4&amp;")'!G35")</f>
        <v>0</v>
      </c>
      <c r="H35" s="10">
        <f ca="1">INDIRECT("'("&amp;$A$4&amp;")'!H35")</f>
        <v>0</v>
      </c>
      <c r="I35" s="8">
        <f t="shared" ca="1" si="3"/>
        <v>0</v>
      </c>
      <c r="J35" s="45" t="str">
        <f t="shared" ca="1" si="12"/>
        <v>-</v>
      </c>
      <c r="K35" s="38"/>
      <c r="L35" s="10">
        <f ca="1">INDIRECT("'("&amp;$A$4&amp;")'!L35")</f>
        <v>0</v>
      </c>
      <c r="M35" s="10">
        <f ca="1">INDIRECT("'("&amp;$A$4&amp;")'!M35")</f>
        <v>1</v>
      </c>
      <c r="N35" s="8">
        <f t="shared" ca="1" si="5"/>
        <v>1</v>
      </c>
      <c r="O35" s="45">
        <f t="shared" ca="1" si="14"/>
        <v>1</v>
      </c>
      <c r="Q35" s="10">
        <f t="shared" ca="1" si="6"/>
        <v>0</v>
      </c>
      <c r="R35" s="10">
        <f t="shared" ca="1" si="7"/>
        <v>1</v>
      </c>
      <c r="S35" s="8">
        <f t="shared" ca="1" si="8"/>
        <v>1</v>
      </c>
      <c r="T35" s="45">
        <f t="shared" ca="1" si="15"/>
        <v>1</v>
      </c>
      <c r="U35" s="38"/>
    </row>
    <row r="36" spans="1:22" s="2" customFormat="1" ht="14.4" x14ac:dyDescent="0.3">
      <c r="A36" s="2" t="s">
        <v>26</v>
      </c>
      <c r="B36" s="10">
        <f ca="1">INDIRECT("'("&amp;$A$4&amp;")'!B36")</f>
        <v>9</v>
      </c>
      <c r="C36" s="10">
        <f ca="1">INDIRECT("'("&amp;$A$4&amp;")'!C36")</f>
        <v>1</v>
      </c>
      <c r="D36" s="8">
        <f t="shared" ca="1" si="1"/>
        <v>10</v>
      </c>
      <c r="E36" s="45">
        <f t="shared" ca="1" si="10"/>
        <v>0.1</v>
      </c>
      <c r="F36" s="8"/>
      <c r="G36" s="10">
        <f ca="1">INDIRECT("'("&amp;$A$4&amp;")'!G36")</f>
        <v>0</v>
      </c>
      <c r="H36" s="10">
        <f ca="1">INDIRECT("'("&amp;$A$4&amp;")'!H36")</f>
        <v>0</v>
      </c>
      <c r="I36" s="8">
        <f t="shared" ca="1" si="3"/>
        <v>0</v>
      </c>
      <c r="J36" s="45" t="str">
        <f t="shared" ca="1" si="12"/>
        <v>-</v>
      </c>
      <c r="K36" s="8"/>
      <c r="L36" s="10">
        <f ca="1">INDIRECT("'("&amp;$A$4&amp;")'!L36")</f>
        <v>0</v>
      </c>
      <c r="M36" s="10">
        <f ca="1">INDIRECT("'("&amp;$A$4&amp;")'!M36")</f>
        <v>0</v>
      </c>
      <c r="N36" s="8">
        <f t="shared" ca="1" si="5"/>
        <v>0</v>
      </c>
      <c r="O36" s="45" t="str">
        <f t="shared" ca="1" si="14"/>
        <v>-</v>
      </c>
      <c r="Q36" s="10">
        <f t="shared" ca="1" si="6"/>
        <v>9</v>
      </c>
      <c r="R36" s="10">
        <f t="shared" ca="1" si="7"/>
        <v>1</v>
      </c>
      <c r="S36" s="8">
        <f t="shared" ca="1" si="8"/>
        <v>10</v>
      </c>
      <c r="T36" s="45">
        <f t="shared" ca="1" si="15"/>
        <v>0.1</v>
      </c>
      <c r="U36" s="38"/>
    </row>
    <row r="37" spans="1:22" s="2" customFormat="1" ht="14.4" x14ac:dyDescent="0.3">
      <c r="A37" s="2" t="s">
        <v>27</v>
      </c>
      <c r="B37" s="10">
        <f ca="1">INDIRECT("'("&amp;$A$4&amp;")'!B37")</f>
        <v>17</v>
      </c>
      <c r="C37" s="10">
        <f ca="1">INDIRECT("'("&amp;$A$4&amp;")'!C37")</f>
        <v>2</v>
      </c>
      <c r="D37" s="8">
        <f t="shared" ca="1" si="1"/>
        <v>19</v>
      </c>
      <c r="E37" s="45">
        <f t="shared" ref="E37" ca="1" si="20">IF(D37=0,"-",ROUND((C37)/(SUM(D37)),3))</f>
        <v>0.105</v>
      </c>
      <c r="F37" s="38"/>
      <c r="G37" s="10">
        <f ca="1">INDIRECT("'("&amp;$A$4&amp;")'!G37")</f>
        <v>0</v>
      </c>
      <c r="H37" s="10">
        <f ca="1">INDIRECT("'("&amp;$A$4&amp;")'!H37")</f>
        <v>0</v>
      </c>
      <c r="I37" s="8">
        <f t="shared" ca="1" si="3"/>
        <v>0</v>
      </c>
      <c r="J37" s="45" t="str">
        <f t="shared" ca="1" si="12"/>
        <v>-</v>
      </c>
      <c r="K37" s="38"/>
      <c r="L37" s="10">
        <f ca="1">INDIRECT("'("&amp;$A$4&amp;")'!L37")</f>
        <v>0</v>
      </c>
      <c r="M37" s="10">
        <f ca="1">INDIRECT("'("&amp;$A$4&amp;")'!M37")</f>
        <v>0</v>
      </c>
      <c r="N37" s="8">
        <f t="shared" ca="1" si="5"/>
        <v>0</v>
      </c>
      <c r="O37" s="45" t="str">
        <f t="shared" ca="1" si="14"/>
        <v>-</v>
      </c>
      <c r="Q37" s="10">
        <f t="shared" ca="1" si="6"/>
        <v>17</v>
      </c>
      <c r="R37" s="10">
        <f t="shared" ca="1" si="7"/>
        <v>2</v>
      </c>
      <c r="S37" s="8">
        <f t="shared" ca="1" si="8"/>
        <v>19</v>
      </c>
      <c r="T37" s="45">
        <f t="shared" ca="1" si="15"/>
        <v>0.105</v>
      </c>
      <c r="U37" s="38"/>
    </row>
    <row r="38" spans="1:22" s="2" customFormat="1" ht="14.4" x14ac:dyDescent="0.3">
      <c r="A38" s="2" t="s">
        <v>28</v>
      </c>
      <c r="B38" s="10" t="str">
        <f ca="1">INDIRECT("'("&amp;$A$4&amp;")'!B38")</f>
        <v>..</v>
      </c>
      <c r="C38" s="10" t="str">
        <f ca="1">INDIRECT("'("&amp;$A$4&amp;")'!C38")</f>
        <v>..</v>
      </c>
      <c r="D38" s="17" t="s">
        <v>52</v>
      </c>
      <c r="E38" s="17" t="s">
        <v>52</v>
      </c>
      <c r="F38" s="38"/>
      <c r="G38" s="10" t="str">
        <f ca="1">INDIRECT("'("&amp;$A$4&amp;")'!G38")</f>
        <v>..</v>
      </c>
      <c r="H38" s="10" t="str">
        <f ca="1">INDIRECT("'("&amp;$A$4&amp;")'!H38")</f>
        <v>..</v>
      </c>
      <c r="I38" s="17" t="s">
        <v>52</v>
      </c>
      <c r="J38" s="45" t="s">
        <v>52</v>
      </c>
      <c r="K38" s="38"/>
      <c r="L38" s="10" t="str">
        <f ca="1">INDIRECT("'("&amp;$A$4&amp;")'!L38")</f>
        <v>..</v>
      </c>
      <c r="M38" s="10" t="str">
        <f ca="1">INDIRECT("'("&amp;$A$4&amp;")'!M38")</f>
        <v>..</v>
      </c>
      <c r="N38" s="17" t="s">
        <v>52</v>
      </c>
      <c r="O38" s="17" t="s">
        <v>52</v>
      </c>
      <c r="Q38" s="10" t="s">
        <v>52</v>
      </c>
      <c r="R38" s="10" t="s">
        <v>52</v>
      </c>
      <c r="S38" s="17" t="s">
        <v>52</v>
      </c>
      <c r="T38" s="17" t="s">
        <v>52</v>
      </c>
      <c r="U38" s="38" t="s">
        <v>57</v>
      </c>
    </row>
    <row r="39" spans="1:22" s="2" customFormat="1" ht="14.4" x14ac:dyDescent="0.3">
      <c r="A39" s="2" t="s">
        <v>29</v>
      </c>
      <c r="B39" s="10">
        <f ca="1">INDIRECT("'("&amp;$A$4&amp;")'!B39")</f>
        <v>0</v>
      </c>
      <c r="C39" s="10">
        <f ca="1">INDIRECT("'("&amp;$A$4&amp;")'!C39")</f>
        <v>0</v>
      </c>
      <c r="D39" s="8">
        <f t="shared" ca="1" si="1"/>
        <v>0</v>
      </c>
      <c r="E39" s="45" t="str">
        <f t="shared" ca="1" si="10"/>
        <v>-</v>
      </c>
      <c r="F39" s="8"/>
      <c r="G39" s="10">
        <f ca="1">INDIRECT("'("&amp;$A$4&amp;")'!G39")</f>
        <v>0</v>
      </c>
      <c r="H39" s="10">
        <f ca="1">INDIRECT("'("&amp;$A$4&amp;")'!H39")</f>
        <v>0</v>
      </c>
      <c r="I39" s="8">
        <f t="shared" ca="1" si="3"/>
        <v>0</v>
      </c>
      <c r="J39" s="45" t="str">
        <f t="shared" ca="1" si="12"/>
        <v>-</v>
      </c>
      <c r="K39" s="8"/>
      <c r="L39" s="10">
        <f ca="1">INDIRECT("'("&amp;$A$4&amp;")'!L39")</f>
        <v>4</v>
      </c>
      <c r="M39" s="10">
        <f ca="1">INDIRECT("'("&amp;$A$4&amp;")'!M39")</f>
        <v>0</v>
      </c>
      <c r="N39" s="8">
        <f t="shared" ca="1" si="5"/>
        <v>4</v>
      </c>
      <c r="O39" s="45">
        <f t="shared" ca="1" si="14"/>
        <v>0</v>
      </c>
      <c r="Q39" s="10">
        <f t="shared" ref="Q39:Q56" ca="1" si="21">B39+L39+G39</f>
        <v>4</v>
      </c>
      <c r="R39" s="10">
        <f t="shared" ref="R39:R56" ca="1" si="22">C39+M39+H39</f>
        <v>0</v>
      </c>
      <c r="S39" s="8">
        <f t="shared" ref="S39:S56" ca="1" si="23">D39+N39+I39</f>
        <v>4</v>
      </c>
      <c r="T39" s="45">
        <f t="shared" ca="1" si="15"/>
        <v>0</v>
      </c>
      <c r="U39" s="38"/>
    </row>
    <row r="40" spans="1:22" s="2" customFormat="1" ht="14.4" x14ac:dyDescent="0.3">
      <c r="A40" s="2" t="s">
        <v>30</v>
      </c>
      <c r="B40" s="10">
        <f ca="1">INDIRECT("'("&amp;$A$4&amp;")'!B40")</f>
        <v>6</v>
      </c>
      <c r="C40" s="10">
        <f ca="1">INDIRECT("'("&amp;$A$4&amp;")'!C40")</f>
        <v>2</v>
      </c>
      <c r="D40" s="8">
        <f t="shared" ca="1" si="1"/>
        <v>8</v>
      </c>
      <c r="E40" s="45">
        <f t="shared" ca="1" si="10"/>
        <v>0.25</v>
      </c>
      <c r="F40" s="8"/>
      <c r="G40" s="10">
        <f ca="1">INDIRECT("'("&amp;$A$4&amp;")'!G40")</f>
        <v>0</v>
      </c>
      <c r="H40" s="10">
        <f ca="1">INDIRECT("'("&amp;$A$4&amp;")'!H40")</f>
        <v>0</v>
      </c>
      <c r="I40" s="8">
        <f t="shared" ca="1" si="3"/>
        <v>0</v>
      </c>
      <c r="J40" s="45" t="str">
        <f t="shared" ca="1" si="12"/>
        <v>-</v>
      </c>
      <c r="K40" s="8"/>
      <c r="L40" s="10">
        <f ca="1">INDIRECT("'("&amp;$A$4&amp;")'!L40")</f>
        <v>0</v>
      </c>
      <c r="M40" s="10">
        <f ca="1">INDIRECT("'("&amp;$A$4&amp;")'!M40")</f>
        <v>3</v>
      </c>
      <c r="N40" s="8">
        <f t="shared" ca="1" si="5"/>
        <v>3</v>
      </c>
      <c r="O40" s="45">
        <f t="shared" ca="1" si="14"/>
        <v>1</v>
      </c>
      <c r="Q40" s="10">
        <f t="shared" ca="1" si="21"/>
        <v>6</v>
      </c>
      <c r="R40" s="10">
        <f t="shared" ca="1" si="22"/>
        <v>5</v>
      </c>
      <c r="S40" s="8">
        <f t="shared" ca="1" si="23"/>
        <v>11</v>
      </c>
      <c r="T40" s="45">
        <f t="shared" ca="1" si="15"/>
        <v>0.45500000000000002</v>
      </c>
      <c r="U40" s="38"/>
    </row>
    <row r="41" spans="1:22" s="2" customFormat="1" ht="14.4" x14ac:dyDescent="0.3">
      <c r="A41" s="2" t="s">
        <v>31</v>
      </c>
      <c r="B41" s="10">
        <f ca="1">INDIRECT("'("&amp;$A$4&amp;")'!B41")</f>
        <v>0</v>
      </c>
      <c r="C41" s="10">
        <f ca="1">INDIRECT("'("&amp;$A$4&amp;")'!C41")</f>
        <v>0</v>
      </c>
      <c r="D41" s="8">
        <f t="shared" ref="D41:D42" ca="1" si="24">SUM(B41:C41)</f>
        <v>0</v>
      </c>
      <c r="E41" s="45" t="str">
        <f t="shared" ref="E41:E42" ca="1" si="25">IF(D41=0,"-",ROUND((C41)/(SUM(D41)),3))</f>
        <v>-</v>
      </c>
      <c r="F41" s="8"/>
      <c r="G41" s="10">
        <f ca="1">INDIRECT("'("&amp;$A$4&amp;")'!G41")</f>
        <v>0</v>
      </c>
      <c r="H41" s="10">
        <f ca="1">INDIRECT("'("&amp;$A$4&amp;")'!H41")</f>
        <v>0</v>
      </c>
      <c r="I41" s="8">
        <f t="shared" ref="I41:I42" ca="1" si="26">SUM(G41:H41)</f>
        <v>0</v>
      </c>
      <c r="J41" s="45" t="str">
        <f t="shared" ca="1" si="12"/>
        <v>-</v>
      </c>
      <c r="K41" s="8"/>
      <c r="L41" s="10">
        <f ca="1">INDIRECT("'("&amp;$A$4&amp;")'!L41")</f>
        <v>0</v>
      </c>
      <c r="M41" s="10">
        <f ca="1">INDIRECT("'("&amp;$A$4&amp;")'!M41")</f>
        <v>0</v>
      </c>
      <c r="N41" s="8">
        <f t="shared" ref="N41:N42" ca="1" si="27">SUM(L41:M41)</f>
        <v>0</v>
      </c>
      <c r="O41" s="45" t="str">
        <f t="shared" ref="O41:O42" ca="1" si="28">IF(N41=0,"-",ROUND((M41)/(SUM(N41)),3))</f>
        <v>-</v>
      </c>
      <c r="Q41" s="10">
        <f t="shared" ca="1" si="21"/>
        <v>0</v>
      </c>
      <c r="R41" s="10">
        <f t="shared" ca="1" si="22"/>
        <v>0</v>
      </c>
      <c r="S41" s="8">
        <f t="shared" ca="1" si="23"/>
        <v>0</v>
      </c>
      <c r="T41" s="45" t="str">
        <f t="shared" ref="T41:T42" ca="1" si="29">IF(S41=0,"-",ROUND((R41)/(SUM(Q41:R41)),3))</f>
        <v>-</v>
      </c>
      <c r="U41" s="38"/>
      <c r="V41" s="38"/>
    </row>
    <row r="42" spans="1:22" s="2" customFormat="1" ht="14.4" x14ac:dyDescent="0.3">
      <c r="A42" s="2" t="s">
        <v>32</v>
      </c>
      <c r="B42" s="10">
        <f ca="1">INDIRECT("'("&amp;$A$4&amp;")'!B42")</f>
        <v>0</v>
      </c>
      <c r="C42" s="10">
        <f ca="1">INDIRECT("'("&amp;$A$4&amp;")'!C42")</f>
        <v>0</v>
      </c>
      <c r="D42" s="8">
        <f t="shared" ca="1" si="24"/>
        <v>0</v>
      </c>
      <c r="E42" s="45" t="str">
        <f t="shared" ca="1" si="25"/>
        <v>-</v>
      </c>
      <c r="F42" s="8"/>
      <c r="G42" s="10">
        <f ca="1">INDIRECT("'("&amp;$A$4&amp;")'!G42")</f>
        <v>0</v>
      </c>
      <c r="H42" s="10">
        <f ca="1">INDIRECT("'("&amp;$A$4&amp;")'!H42")</f>
        <v>0</v>
      </c>
      <c r="I42" s="8">
        <f t="shared" ca="1" si="26"/>
        <v>0</v>
      </c>
      <c r="J42" s="45" t="str">
        <f t="shared" ca="1" si="12"/>
        <v>-</v>
      </c>
      <c r="K42" s="8"/>
      <c r="L42" s="10">
        <f ca="1">INDIRECT("'("&amp;$A$4&amp;")'!L42")</f>
        <v>1</v>
      </c>
      <c r="M42" s="10">
        <f ca="1">INDIRECT("'("&amp;$A$4&amp;")'!M42")</f>
        <v>1</v>
      </c>
      <c r="N42" s="8">
        <f t="shared" ca="1" si="27"/>
        <v>2</v>
      </c>
      <c r="O42" s="45">
        <f t="shared" ca="1" si="28"/>
        <v>0.5</v>
      </c>
      <c r="Q42" s="10">
        <f t="shared" ca="1" si="21"/>
        <v>1</v>
      </c>
      <c r="R42" s="10">
        <f t="shared" ca="1" si="22"/>
        <v>1</v>
      </c>
      <c r="S42" s="8">
        <f t="shared" ca="1" si="23"/>
        <v>2</v>
      </c>
      <c r="T42" s="45">
        <f t="shared" ca="1" si="29"/>
        <v>0.5</v>
      </c>
      <c r="U42" s="38"/>
      <c r="V42" s="38"/>
    </row>
    <row r="43" spans="1:22" s="2" customFormat="1" ht="14.4" x14ac:dyDescent="0.3">
      <c r="A43" s="2" t="s">
        <v>34</v>
      </c>
      <c r="B43" s="10">
        <f ca="1">INDIRECT("'("&amp;$A$4&amp;")'!B43")</f>
        <v>0</v>
      </c>
      <c r="C43" s="10">
        <f ca="1">INDIRECT("'("&amp;$A$4&amp;")'!C43")</f>
        <v>0</v>
      </c>
      <c r="D43" s="8">
        <f t="shared" ref="D43" ca="1" si="30">SUM(B43:C43)</f>
        <v>0</v>
      </c>
      <c r="E43" s="45" t="str">
        <f t="shared" ref="E43" ca="1" si="31">IF(D43=0,"-",ROUND((C43)/(SUM(D43)),3))</f>
        <v>-</v>
      </c>
      <c r="F43" s="38"/>
      <c r="G43" s="10">
        <f ca="1">INDIRECT("'("&amp;$A$4&amp;")'!G43")</f>
        <v>0</v>
      </c>
      <c r="H43" s="10">
        <f ca="1">INDIRECT("'("&amp;$A$4&amp;")'!H43")</f>
        <v>0</v>
      </c>
      <c r="I43" s="8">
        <f t="shared" ca="1" si="3"/>
        <v>0</v>
      </c>
      <c r="J43" s="45" t="str">
        <f t="shared" ca="1" si="12"/>
        <v>-</v>
      </c>
      <c r="K43" s="38"/>
      <c r="L43" s="10">
        <f ca="1">INDIRECT("'("&amp;$A$4&amp;")'!L43")</f>
        <v>0</v>
      </c>
      <c r="M43" s="10">
        <f ca="1">INDIRECT("'("&amp;$A$4&amp;")'!M43")</f>
        <v>0</v>
      </c>
      <c r="N43" s="8">
        <f t="shared" ref="N43" ca="1" si="32">SUM(L43:M43)</f>
        <v>0</v>
      </c>
      <c r="O43" s="45" t="str">
        <f t="shared" ref="O43" ca="1" si="33">IF(N43=0,"-",ROUND((M43)/(SUM(N43)),3))</f>
        <v>-</v>
      </c>
      <c r="Q43" s="10">
        <f t="shared" ca="1" si="21"/>
        <v>0</v>
      </c>
      <c r="R43" s="10">
        <f t="shared" ca="1" si="22"/>
        <v>0</v>
      </c>
      <c r="S43" s="8">
        <f t="shared" ca="1" si="23"/>
        <v>0</v>
      </c>
      <c r="T43" s="45" t="str">
        <f t="shared" ca="1" si="15"/>
        <v>-</v>
      </c>
      <c r="U43" s="38"/>
      <c r="V43" s="38"/>
    </row>
    <row r="44" spans="1:22" s="2" customFormat="1" ht="14.4" x14ac:dyDescent="0.3">
      <c r="A44" s="2" t="s">
        <v>35</v>
      </c>
      <c r="B44" s="10">
        <f ca="1">INDIRECT("'("&amp;$A$4&amp;")'!B44")</f>
        <v>0</v>
      </c>
      <c r="C44" s="10">
        <f ca="1">INDIRECT("'("&amp;$A$4&amp;")'!C44")</f>
        <v>0</v>
      </c>
      <c r="D44" s="8">
        <f t="shared" ca="1" si="1"/>
        <v>0</v>
      </c>
      <c r="E44" s="45" t="str">
        <f t="shared" ca="1" si="10"/>
        <v>-</v>
      </c>
      <c r="F44" s="8"/>
      <c r="G44" s="10">
        <f ca="1">INDIRECT("'("&amp;$A$4&amp;")'!G44")</f>
        <v>0</v>
      </c>
      <c r="H44" s="10">
        <f ca="1">INDIRECT("'("&amp;$A$4&amp;")'!H44")</f>
        <v>0</v>
      </c>
      <c r="I44" s="8">
        <f t="shared" ca="1" si="3"/>
        <v>0</v>
      </c>
      <c r="J44" s="45" t="str">
        <f t="shared" ca="1" si="12"/>
        <v>-</v>
      </c>
      <c r="K44" s="8"/>
      <c r="L44" s="10">
        <f ca="1">INDIRECT("'("&amp;$A$4&amp;")'!L44")</f>
        <v>1</v>
      </c>
      <c r="M44" s="10">
        <f ca="1">INDIRECT("'("&amp;$A$4&amp;")'!M44")</f>
        <v>1</v>
      </c>
      <c r="N44" s="8">
        <f t="shared" ca="1" si="5"/>
        <v>2</v>
      </c>
      <c r="O44" s="45">
        <f t="shared" ca="1" si="14"/>
        <v>0.5</v>
      </c>
      <c r="Q44" s="10">
        <f t="shared" ca="1" si="21"/>
        <v>1</v>
      </c>
      <c r="R44" s="10">
        <f t="shared" ca="1" si="22"/>
        <v>1</v>
      </c>
      <c r="S44" s="8">
        <f t="shared" ca="1" si="23"/>
        <v>2</v>
      </c>
      <c r="T44" s="45">
        <f t="shared" ca="1" si="15"/>
        <v>0.5</v>
      </c>
      <c r="U44" s="38"/>
    </row>
    <row r="45" spans="1:22" s="2" customFormat="1" ht="14.4" x14ac:dyDescent="0.3">
      <c r="A45" s="2" t="s">
        <v>36</v>
      </c>
      <c r="B45" s="10">
        <f ca="1">INDIRECT("'("&amp;$A$4&amp;")'!B45")</f>
        <v>0</v>
      </c>
      <c r="C45" s="10">
        <f ca="1">INDIRECT("'("&amp;$A$4&amp;")'!C45")</f>
        <v>0</v>
      </c>
      <c r="D45" s="8">
        <f t="shared" ca="1" si="1"/>
        <v>0</v>
      </c>
      <c r="E45" s="45" t="str">
        <f t="shared" ca="1" si="10"/>
        <v>-</v>
      </c>
      <c r="F45" s="8"/>
      <c r="G45" s="10">
        <f ca="1">INDIRECT("'("&amp;$A$4&amp;")'!G45")</f>
        <v>0</v>
      </c>
      <c r="H45" s="10">
        <f ca="1">INDIRECT("'("&amp;$A$4&amp;")'!H45")</f>
        <v>0</v>
      </c>
      <c r="I45" s="8">
        <f t="shared" ca="1" si="3"/>
        <v>0</v>
      </c>
      <c r="J45" s="45" t="str">
        <f t="shared" ca="1" si="12"/>
        <v>-</v>
      </c>
      <c r="K45" s="8"/>
      <c r="L45" s="10">
        <f ca="1">INDIRECT("'("&amp;$A$4&amp;")'!L45")</f>
        <v>0</v>
      </c>
      <c r="M45" s="10">
        <f ca="1">INDIRECT("'("&amp;$A$4&amp;")'!M45")</f>
        <v>0</v>
      </c>
      <c r="N45" s="8">
        <f t="shared" ca="1" si="5"/>
        <v>0</v>
      </c>
      <c r="O45" s="45" t="str">
        <f t="shared" ca="1" si="14"/>
        <v>-</v>
      </c>
      <c r="Q45" s="10">
        <f t="shared" ca="1" si="21"/>
        <v>0</v>
      </c>
      <c r="R45" s="10">
        <f t="shared" ca="1" si="22"/>
        <v>0</v>
      </c>
      <c r="S45" s="8">
        <f t="shared" ca="1" si="23"/>
        <v>0</v>
      </c>
      <c r="T45" s="45" t="str">
        <f t="shared" ca="1" si="15"/>
        <v>-</v>
      </c>
      <c r="U45" s="38"/>
    </row>
    <row r="46" spans="1:22" s="2" customFormat="1" ht="14.4" x14ac:dyDescent="0.3">
      <c r="A46" s="2" t="s">
        <v>37</v>
      </c>
      <c r="B46" s="10">
        <f ca="1">INDIRECT("'("&amp;$A$4&amp;")'!B46")</f>
        <v>0</v>
      </c>
      <c r="C46" s="10">
        <f ca="1">INDIRECT("'("&amp;$A$4&amp;")'!C46")</f>
        <v>0</v>
      </c>
      <c r="D46" s="8">
        <f t="shared" ca="1" si="1"/>
        <v>0</v>
      </c>
      <c r="E46" s="45" t="str">
        <f t="shared" ca="1" si="10"/>
        <v>-</v>
      </c>
      <c r="F46" s="8"/>
      <c r="G46" s="10">
        <f ca="1">INDIRECT("'("&amp;$A$4&amp;")'!G46")</f>
        <v>0</v>
      </c>
      <c r="H46" s="10">
        <f ca="1">INDIRECT("'("&amp;$A$4&amp;")'!H46")</f>
        <v>0</v>
      </c>
      <c r="I46" s="8">
        <f t="shared" ca="1" si="3"/>
        <v>0</v>
      </c>
      <c r="J46" s="45" t="str">
        <f t="shared" ca="1" si="12"/>
        <v>-</v>
      </c>
      <c r="K46" s="8"/>
      <c r="L46" s="10">
        <f ca="1">INDIRECT("'("&amp;$A$4&amp;")'!L46")</f>
        <v>0</v>
      </c>
      <c r="M46" s="10">
        <f ca="1">INDIRECT("'("&amp;$A$4&amp;")'!M46")</f>
        <v>1</v>
      </c>
      <c r="N46" s="8">
        <f t="shared" ca="1" si="5"/>
        <v>1</v>
      </c>
      <c r="O46" s="45">
        <f t="shared" ca="1" si="14"/>
        <v>1</v>
      </c>
      <c r="Q46" s="10">
        <f t="shared" ca="1" si="21"/>
        <v>0</v>
      </c>
      <c r="R46" s="10">
        <f t="shared" ca="1" si="22"/>
        <v>1</v>
      </c>
      <c r="S46" s="8">
        <f t="shared" ca="1" si="23"/>
        <v>1</v>
      </c>
      <c r="T46" s="45">
        <f t="shared" ca="1" si="15"/>
        <v>1</v>
      </c>
      <c r="U46" s="38"/>
    </row>
    <row r="47" spans="1:22" s="2" customFormat="1" ht="14.4" x14ac:dyDescent="0.3">
      <c r="A47" s="2" t="s">
        <v>39</v>
      </c>
      <c r="B47" s="10">
        <f ca="1">INDIRECT("'("&amp;$A$4&amp;")'!B47")</f>
        <v>0</v>
      </c>
      <c r="C47" s="10">
        <f ca="1">INDIRECT("'("&amp;$A$4&amp;")'!C47")</f>
        <v>0</v>
      </c>
      <c r="D47" s="8">
        <f t="shared" ca="1" si="1"/>
        <v>0</v>
      </c>
      <c r="E47" s="45" t="str">
        <f t="shared" ca="1" si="10"/>
        <v>-</v>
      </c>
      <c r="F47" s="8"/>
      <c r="G47" s="10">
        <f ca="1">INDIRECT("'("&amp;$A$4&amp;")'!G47")</f>
        <v>0</v>
      </c>
      <c r="H47" s="10">
        <f ca="1">INDIRECT("'("&amp;$A$4&amp;")'!H47")</f>
        <v>0</v>
      </c>
      <c r="I47" s="8">
        <f t="shared" ca="1" si="3"/>
        <v>0</v>
      </c>
      <c r="J47" s="45" t="str">
        <f t="shared" ca="1" si="12"/>
        <v>-</v>
      </c>
      <c r="K47" s="8"/>
      <c r="L47" s="10">
        <f ca="1">INDIRECT("'("&amp;$A$4&amp;")'!L47")</f>
        <v>0</v>
      </c>
      <c r="M47" s="10">
        <f ca="1">INDIRECT("'("&amp;$A$4&amp;")'!M47")</f>
        <v>0</v>
      </c>
      <c r="N47" s="8">
        <f t="shared" ca="1" si="5"/>
        <v>0</v>
      </c>
      <c r="O47" s="45" t="str">
        <f t="shared" ca="1" si="14"/>
        <v>-</v>
      </c>
      <c r="Q47" s="10">
        <f t="shared" ca="1" si="21"/>
        <v>0</v>
      </c>
      <c r="R47" s="10">
        <f t="shared" ca="1" si="22"/>
        <v>0</v>
      </c>
      <c r="S47" s="8">
        <f t="shared" ca="1" si="23"/>
        <v>0</v>
      </c>
      <c r="T47" s="45" t="str">
        <f t="shared" ca="1" si="15"/>
        <v>-</v>
      </c>
      <c r="U47" s="38"/>
    </row>
    <row r="48" spans="1:22" s="2" customFormat="1" ht="14.4" x14ac:dyDescent="0.3">
      <c r="A48" s="2" t="s">
        <v>20</v>
      </c>
      <c r="B48" s="10">
        <f ca="1">INDIRECT("'("&amp;$A$4&amp;")'!B48")</f>
        <v>0</v>
      </c>
      <c r="C48" s="10">
        <f ca="1">INDIRECT("'("&amp;$A$4&amp;")'!C48")</f>
        <v>0</v>
      </c>
      <c r="D48" s="8">
        <f t="shared" ca="1" si="1"/>
        <v>0</v>
      </c>
      <c r="E48" s="45" t="str">
        <f t="shared" ca="1" si="10"/>
        <v>-</v>
      </c>
      <c r="F48" s="8"/>
      <c r="G48" s="10">
        <f ca="1">INDIRECT("'("&amp;$A$4&amp;")'!G48")</f>
        <v>0</v>
      </c>
      <c r="H48" s="10">
        <f ca="1">INDIRECT("'("&amp;$A$4&amp;")'!H48")</f>
        <v>0</v>
      </c>
      <c r="I48" s="8">
        <f t="shared" ca="1" si="3"/>
        <v>0</v>
      </c>
      <c r="J48" s="45" t="str">
        <f t="shared" ca="1" si="12"/>
        <v>-</v>
      </c>
      <c r="K48" s="8"/>
      <c r="L48" s="10">
        <f ca="1">INDIRECT("'("&amp;$A$4&amp;")'!L48")</f>
        <v>0</v>
      </c>
      <c r="M48" s="10">
        <f ca="1">INDIRECT("'("&amp;$A$4&amp;")'!M48")</f>
        <v>0</v>
      </c>
      <c r="N48" s="8">
        <f t="shared" ca="1" si="5"/>
        <v>0</v>
      </c>
      <c r="O48" s="45" t="str">
        <f t="shared" ca="1" si="14"/>
        <v>-</v>
      </c>
      <c r="Q48" s="10">
        <f t="shared" ca="1" si="21"/>
        <v>0</v>
      </c>
      <c r="R48" s="10">
        <f t="shared" ca="1" si="22"/>
        <v>0</v>
      </c>
      <c r="S48" s="8">
        <f t="shared" ca="1" si="23"/>
        <v>0</v>
      </c>
      <c r="T48" s="45" t="str">
        <f t="shared" ca="1" si="15"/>
        <v>-</v>
      </c>
      <c r="U48" s="38"/>
    </row>
    <row r="49" spans="1:21" s="5" customFormat="1" ht="26.25" customHeight="1" x14ac:dyDescent="0.3">
      <c r="A49" s="5" t="s">
        <v>45</v>
      </c>
      <c r="B49" s="9">
        <f ca="1">SUM(B50:B56)</f>
        <v>308</v>
      </c>
      <c r="C49" s="9">
        <f t="shared" ref="C49" ca="1" si="34">SUM(C50:C56)</f>
        <v>49</v>
      </c>
      <c r="D49" s="9">
        <f t="shared" ca="1" si="1"/>
        <v>357</v>
      </c>
      <c r="E49" s="45">
        <f t="shared" ca="1" si="10"/>
        <v>0.13700000000000001</v>
      </c>
      <c r="F49" s="8"/>
      <c r="G49" s="9">
        <f ca="1">SUM(G50:G56)</f>
        <v>2</v>
      </c>
      <c r="H49" s="9">
        <f t="shared" ref="H49" ca="1" si="35">SUM(H50:H56)</f>
        <v>4</v>
      </c>
      <c r="I49" s="8">
        <f t="shared" ca="1" si="3"/>
        <v>6</v>
      </c>
      <c r="J49" s="45">
        <f t="shared" ca="1" si="12"/>
        <v>0.66700000000000004</v>
      </c>
      <c r="K49" s="8"/>
      <c r="L49" s="9">
        <f ca="1">SUM(L50:L56)</f>
        <v>18</v>
      </c>
      <c r="M49" s="9">
        <f t="shared" ref="M49" ca="1" si="36">SUM(M50:M56)</f>
        <v>12</v>
      </c>
      <c r="N49" s="9">
        <f t="shared" ca="1" si="5"/>
        <v>30</v>
      </c>
      <c r="O49" s="45">
        <f t="shared" ca="1" si="14"/>
        <v>0.4</v>
      </c>
      <c r="Q49" s="9">
        <f ca="1">B49+L49+G49</f>
        <v>328</v>
      </c>
      <c r="R49" s="9">
        <f t="shared" ca="1" si="22"/>
        <v>65</v>
      </c>
      <c r="S49" s="9">
        <f t="shared" ca="1" si="23"/>
        <v>393</v>
      </c>
      <c r="T49" s="45">
        <f t="shared" ca="1" si="15"/>
        <v>0.16500000000000001</v>
      </c>
      <c r="U49" s="38"/>
    </row>
    <row r="50" spans="1:21" s="2" customFormat="1" ht="14.4" x14ac:dyDescent="0.3">
      <c r="A50" s="2" t="s">
        <v>16</v>
      </c>
      <c r="B50" s="10">
        <f ca="1">INDIRECT("'("&amp;$A$4&amp;")'!B50")</f>
        <v>63</v>
      </c>
      <c r="C50" s="10">
        <f ca="1">INDIRECT("'("&amp;$A$4&amp;")'!C50")</f>
        <v>7</v>
      </c>
      <c r="D50" s="8">
        <f t="shared" ca="1" si="1"/>
        <v>70</v>
      </c>
      <c r="E50" s="45">
        <f t="shared" ca="1" si="10"/>
        <v>0.1</v>
      </c>
      <c r="F50" s="8"/>
      <c r="G50" s="10">
        <f ca="1">INDIRECT("'("&amp;$A$4&amp;")'!G50")</f>
        <v>0</v>
      </c>
      <c r="H50" s="10">
        <f ca="1">INDIRECT("'("&amp;$A$4&amp;")'!H50")</f>
        <v>0</v>
      </c>
      <c r="I50" s="8">
        <f t="shared" ca="1" si="3"/>
        <v>0</v>
      </c>
      <c r="J50" s="45" t="str">
        <f t="shared" ca="1" si="12"/>
        <v>-</v>
      </c>
      <c r="K50" s="8"/>
      <c r="L50" s="10">
        <f ca="1">INDIRECT("'("&amp;$A$4&amp;")'!L50")</f>
        <v>0</v>
      </c>
      <c r="M50" s="10">
        <f ca="1">INDIRECT("'("&amp;$A$4&amp;")'!M50")</f>
        <v>0</v>
      </c>
      <c r="N50" s="8">
        <f t="shared" ca="1" si="5"/>
        <v>0</v>
      </c>
      <c r="O50" s="45" t="str">
        <f t="shared" ca="1" si="14"/>
        <v>-</v>
      </c>
      <c r="Q50" s="10">
        <f t="shared" ca="1" si="21"/>
        <v>63</v>
      </c>
      <c r="R50" s="10">
        <f t="shared" ca="1" si="22"/>
        <v>7</v>
      </c>
      <c r="S50" s="8">
        <f t="shared" ca="1" si="23"/>
        <v>70</v>
      </c>
      <c r="T50" s="45">
        <f t="shared" ca="1" si="15"/>
        <v>0.1</v>
      </c>
      <c r="U50" s="38"/>
    </row>
    <row r="51" spans="1:21" s="2" customFormat="1" ht="14.25" customHeight="1" x14ac:dyDescent="0.3">
      <c r="A51" s="2" t="s">
        <v>25</v>
      </c>
      <c r="B51" s="10">
        <f ca="1">INDIRECT("'("&amp;$A$4&amp;")'!B51")</f>
        <v>0</v>
      </c>
      <c r="C51" s="10">
        <f ca="1">INDIRECT("'("&amp;$A$4&amp;")'!C51")</f>
        <v>0</v>
      </c>
      <c r="D51" s="8">
        <f t="shared" ca="1" si="1"/>
        <v>0</v>
      </c>
      <c r="E51" s="45" t="str">
        <f t="shared" ca="1" si="10"/>
        <v>-</v>
      </c>
      <c r="F51" s="8"/>
      <c r="G51" s="10">
        <f ca="1">INDIRECT("'("&amp;$A$4&amp;")'!G51")</f>
        <v>0</v>
      </c>
      <c r="H51" s="10">
        <f ca="1">INDIRECT("'("&amp;$A$4&amp;")'!H51")</f>
        <v>0</v>
      </c>
      <c r="I51" s="8">
        <f t="shared" ca="1" si="3"/>
        <v>0</v>
      </c>
      <c r="J51" s="45" t="str">
        <f t="shared" ca="1" si="12"/>
        <v>-</v>
      </c>
      <c r="K51" s="8"/>
      <c r="L51" s="10">
        <f ca="1">INDIRECT("'("&amp;$A$4&amp;")'!L51")</f>
        <v>5</v>
      </c>
      <c r="M51" s="10">
        <f ca="1">INDIRECT("'("&amp;$A$4&amp;")'!M51")</f>
        <v>4</v>
      </c>
      <c r="N51" s="8">
        <f t="shared" ca="1" si="5"/>
        <v>9</v>
      </c>
      <c r="O51" s="45">
        <f t="shared" ca="1" si="14"/>
        <v>0.44400000000000001</v>
      </c>
      <c r="Q51" s="10">
        <f t="shared" ca="1" si="21"/>
        <v>5</v>
      </c>
      <c r="R51" s="10">
        <f t="shared" ca="1" si="22"/>
        <v>4</v>
      </c>
      <c r="S51" s="8">
        <f t="shared" ca="1" si="23"/>
        <v>9</v>
      </c>
      <c r="T51" s="45">
        <f t="shared" ca="1" si="15"/>
        <v>0.44400000000000001</v>
      </c>
      <c r="U51" s="38"/>
    </row>
    <row r="52" spans="1:21" s="2" customFormat="1" ht="15.75" customHeight="1" x14ac:dyDescent="0.3">
      <c r="A52" s="2" t="s">
        <v>33</v>
      </c>
      <c r="B52" s="10">
        <f ca="1">INDIRECT("'("&amp;$A$4&amp;")'!B52")</f>
        <v>25</v>
      </c>
      <c r="C52" s="10">
        <f ca="1">INDIRECT("'("&amp;$A$4&amp;")'!C52")</f>
        <v>1</v>
      </c>
      <c r="D52" s="8">
        <f t="shared" ref="D52" ca="1" si="37">SUM(B52:C52)</f>
        <v>26</v>
      </c>
      <c r="E52" s="45">
        <f t="shared" ref="E52" ca="1" si="38">IF(D52=0,"-",ROUND((C52)/(SUM(D52)),3))</f>
        <v>3.7999999999999999E-2</v>
      </c>
      <c r="F52" s="38"/>
      <c r="G52" s="10">
        <f ca="1">INDIRECT("'("&amp;$A$4&amp;")'!G52")</f>
        <v>2</v>
      </c>
      <c r="H52" s="10">
        <f ca="1">INDIRECT("'("&amp;$A$4&amp;")'!H52")</f>
        <v>4</v>
      </c>
      <c r="I52" s="8">
        <f t="shared" ca="1" si="3"/>
        <v>6</v>
      </c>
      <c r="J52" s="45">
        <f t="shared" ca="1" si="12"/>
        <v>0.66700000000000004</v>
      </c>
      <c r="K52" s="38"/>
      <c r="L52" s="10">
        <f ca="1">INDIRECT("'("&amp;$A$4&amp;")'!L52")</f>
        <v>6</v>
      </c>
      <c r="M52" s="10">
        <f ca="1">INDIRECT("'("&amp;$A$4&amp;")'!M52")</f>
        <v>5</v>
      </c>
      <c r="N52" s="8">
        <f t="shared" ca="1" si="5"/>
        <v>11</v>
      </c>
      <c r="O52" s="45">
        <f t="shared" ca="1" si="14"/>
        <v>0.45500000000000002</v>
      </c>
      <c r="Q52" s="10">
        <f t="shared" ca="1" si="21"/>
        <v>33</v>
      </c>
      <c r="R52" s="10">
        <f t="shared" ca="1" si="22"/>
        <v>10</v>
      </c>
      <c r="S52" s="8">
        <f t="shared" ca="1" si="23"/>
        <v>43</v>
      </c>
      <c r="T52" s="45">
        <f t="shared" ca="1" si="15"/>
        <v>0.23300000000000001</v>
      </c>
      <c r="U52" s="38"/>
    </row>
    <row r="53" spans="1:21" s="2" customFormat="1" ht="14.4" x14ac:dyDescent="0.3">
      <c r="A53" s="2" t="s">
        <v>46</v>
      </c>
      <c r="B53" s="10">
        <f ca="1">INDIRECT("'("&amp;$A$4&amp;")'!B53")</f>
        <v>0</v>
      </c>
      <c r="C53" s="10">
        <f ca="1">INDIRECT("'("&amp;$A$4&amp;")'!C53")</f>
        <v>0</v>
      </c>
      <c r="D53" s="8">
        <f t="shared" ca="1" si="1"/>
        <v>0</v>
      </c>
      <c r="E53" s="45" t="str">
        <f t="shared" ca="1" si="10"/>
        <v>-</v>
      </c>
      <c r="F53" s="8"/>
      <c r="G53" s="10">
        <f ca="1">INDIRECT("'("&amp;$A$4&amp;")'!G53")</f>
        <v>0</v>
      </c>
      <c r="H53" s="10">
        <f ca="1">INDIRECT("'("&amp;$A$4&amp;")'!H53")</f>
        <v>0</v>
      </c>
      <c r="I53" s="8">
        <f t="shared" ca="1" si="3"/>
        <v>0</v>
      </c>
      <c r="J53" s="45" t="str">
        <f t="shared" ca="1" si="12"/>
        <v>-</v>
      </c>
      <c r="K53" s="8"/>
      <c r="L53" s="10">
        <f ca="1">INDIRECT("'("&amp;$A$4&amp;")'!L53")</f>
        <v>1</v>
      </c>
      <c r="M53" s="10">
        <f ca="1">INDIRECT("'("&amp;$A$4&amp;")'!M53")</f>
        <v>0</v>
      </c>
      <c r="N53" s="8">
        <f t="shared" ca="1" si="5"/>
        <v>1</v>
      </c>
      <c r="O53" s="45">
        <f t="shared" ca="1" si="14"/>
        <v>0</v>
      </c>
      <c r="Q53" s="10">
        <f t="shared" ca="1" si="21"/>
        <v>1</v>
      </c>
      <c r="R53" s="10">
        <f t="shared" ca="1" si="22"/>
        <v>0</v>
      </c>
      <c r="S53" s="8">
        <f t="shared" ca="1" si="23"/>
        <v>1</v>
      </c>
      <c r="T53" s="45">
        <f t="shared" ca="1" si="15"/>
        <v>0</v>
      </c>
      <c r="U53" s="38"/>
    </row>
    <row r="54" spans="1:21" s="2" customFormat="1" ht="14.4" x14ac:dyDescent="0.3">
      <c r="A54" s="2" t="s">
        <v>38</v>
      </c>
      <c r="B54" s="10">
        <f ca="1">INDIRECT("'("&amp;$A$4&amp;")'!B54")</f>
        <v>0</v>
      </c>
      <c r="C54" s="10">
        <f ca="1">INDIRECT("'("&amp;$A$4&amp;")'!C54")</f>
        <v>0</v>
      </c>
      <c r="D54" s="8">
        <f t="shared" ca="1" si="1"/>
        <v>0</v>
      </c>
      <c r="E54" s="45" t="str">
        <f t="shared" ca="1" si="10"/>
        <v>-</v>
      </c>
      <c r="F54" s="8"/>
      <c r="G54" s="10">
        <f ca="1">INDIRECT("'("&amp;$A$4&amp;")'!G54")</f>
        <v>0</v>
      </c>
      <c r="H54" s="10">
        <f ca="1">INDIRECT("'("&amp;$A$4&amp;")'!H54")</f>
        <v>0</v>
      </c>
      <c r="I54" s="8">
        <f t="shared" ca="1" si="3"/>
        <v>0</v>
      </c>
      <c r="J54" s="45" t="str">
        <f t="shared" ca="1" si="12"/>
        <v>-</v>
      </c>
      <c r="K54" s="8"/>
      <c r="L54" s="10">
        <f ca="1">INDIRECT("'("&amp;$A$4&amp;")'!L54")</f>
        <v>1</v>
      </c>
      <c r="M54" s="10">
        <f ca="1">INDIRECT("'("&amp;$A$4&amp;")'!M54")</f>
        <v>0</v>
      </c>
      <c r="N54" s="8">
        <f t="shared" ca="1" si="5"/>
        <v>1</v>
      </c>
      <c r="O54" s="45">
        <f t="shared" ca="1" si="14"/>
        <v>0</v>
      </c>
      <c r="Q54" s="10">
        <f t="shared" ca="1" si="21"/>
        <v>1</v>
      </c>
      <c r="R54" s="10">
        <f t="shared" ca="1" si="22"/>
        <v>0</v>
      </c>
      <c r="S54" s="8">
        <f t="shared" ca="1" si="23"/>
        <v>1</v>
      </c>
      <c r="T54" s="45">
        <f t="shared" ca="1" si="15"/>
        <v>0</v>
      </c>
      <c r="U54" s="38"/>
    </row>
    <row r="55" spans="1:21" s="2" customFormat="1" ht="14.4" x14ac:dyDescent="0.3">
      <c r="A55" s="2" t="s">
        <v>40</v>
      </c>
      <c r="B55" s="10">
        <f ca="1">INDIRECT("'("&amp;$A$4&amp;")'!B55")</f>
        <v>7</v>
      </c>
      <c r="C55" s="10">
        <f ca="1">INDIRECT("'("&amp;$A$4&amp;")'!C55")</f>
        <v>0</v>
      </c>
      <c r="D55" s="8">
        <f t="shared" ca="1" si="1"/>
        <v>7</v>
      </c>
      <c r="E55" s="45">
        <f t="shared" ca="1" si="10"/>
        <v>0</v>
      </c>
      <c r="F55" s="8"/>
      <c r="G55" s="10">
        <f ca="1">INDIRECT("'("&amp;$A$4&amp;")'!G55")</f>
        <v>0</v>
      </c>
      <c r="H55" s="10">
        <f ca="1">INDIRECT("'("&amp;$A$4&amp;")'!H55")</f>
        <v>0</v>
      </c>
      <c r="I55" s="8">
        <f t="shared" ca="1" si="3"/>
        <v>0</v>
      </c>
      <c r="J55" s="45" t="str">
        <f t="shared" ca="1" si="12"/>
        <v>-</v>
      </c>
      <c r="K55" s="8"/>
      <c r="L55" s="10">
        <f ca="1">INDIRECT("'("&amp;$A$4&amp;")'!L55")</f>
        <v>5</v>
      </c>
      <c r="M55" s="10">
        <f ca="1">INDIRECT("'("&amp;$A$4&amp;")'!M55")</f>
        <v>3</v>
      </c>
      <c r="N55" s="8">
        <f t="shared" ca="1" si="5"/>
        <v>8</v>
      </c>
      <c r="O55" s="45">
        <f t="shared" ca="1" si="14"/>
        <v>0.375</v>
      </c>
      <c r="Q55" s="10">
        <f t="shared" ca="1" si="21"/>
        <v>12</v>
      </c>
      <c r="R55" s="10">
        <f t="shared" ca="1" si="22"/>
        <v>3</v>
      </c>
      <c r="S55" s="8">
        <f t="shared" ca="1" si="23"/>
        <v>15</v>
      </c>
      <c r="T55" s="45">
        <f t="shared" ca="1" si="15"/>
        <v>0.2</v>
      </c>
      <c r="U55" s="38"/>
    </row>
    <row r="56" spans="1:21" s="2" customFormat="1" ht="14.4" x14ac:dyDescent="0.3">
      <c r="A56" s="47" t="s">
        <v>15</v>
      </c>
      <c r="B56" s="10">
        <f ca="1">INDIRECT("'("&amp;$A$4&amp;")'!B56")</f>
        <v>213</v>
      </c>
      <c r="C56" s="10">
        <f ca="1">INDIRECT("'("&amp;$A$4&amp;")'!C56")</f>
        <v>41</v>
      </c>
      <c r="D56" s="8">
        <f t="shared" ca="1" si="1"/>
        <v>254</v>
      </c>
      <c r="E56" s="45">
        <f t="shared" ca="1" si="10"/>
        <v>0.161</v>
      </c>
      <c r="F56" s="8"/>
      <c r="G56" s="10">
        <f ca="1">INDIRECT("'("&amp;$A$4&amp;")'!G56")</f>
        <v>0</v>
      </c>
      <c r="H56" s="10">
        <f ca="1">INDIRECT("'("&amp;$A$4&amp;")'!H56")</f>
        <v>0</v>
      </c>
      <c r="I56" s="8">
        <f t="shared" ca="1" si="3"/>
        <v>0</v>
      </c>
      <c r="J56" s="45" t="str">
        <f t="shared" ca="1" si="12"/>
        <v>-</v>
      </c>
      <c r="K56" s="8"/>
      <c r="L56" s="10">
        <f ca="1">INDIRECT("'("&amp;$A$4&amp;")'!L56")</f>
        <v>0</v>
      </c>
      <c r="M56" s="10">
        <f ca="1">INDIRECT("'("&amp;$A$4&amp;")'!M56")</f>
        <v>0</v>
      </c>
      <c r="N56" s="8">
        <f t="shared" ca="1" si="5"/>
        <v>0</v>
      </c>
      <c r="O56" s="45" t="str">
        <f t="shared" ca="1" si="14"/>
        <v>-</v>
      </c>
      <c r="Q56" s="10">
        <f t="shared" ca="1" si="21"/>
        <v>213</v>
      </c>
      <c r="R56" s="10">
        <f t="shared" ca="1" si="22"/>
        <v>41</v>
      </c>
      <c r="S56" s="8">
        <f t="shared" ca="1" si="23"/>
        <v>254</v>
      </c>
      <c r="T56" s="45">
        <f t="shared" ca="1" si="15"/>
        <v>0.161</v>
      </c>
      <c r="U56" s="38"/>
    </row>
    <row r="57" spans="1:21" s="2" customFormat="1" ht="6" customHeight="1" x14ac:dyDescent="0.3">
      <c r="A57" s="12"/>
      <c r="C57" s="13"/>
      <c r="E57" s="45"/>
      <c r="H57" s="13"/>
      <c r="M57" s="13"/>
      <c r="Q57" s="6"/>
      <c r="R57" s="6"/>
      <c r="S57" s="6"/>
      <c r="T57" s="45"/>
    </row>
    <row r="58" spans="1:21" s="2" customFormat="1" ht="14.4" x14ac:dyDescent="0.3">
      <c r="C58" s="13"/>
      <c r="E58" s="45"/>
      <c r="M58" s="13"/>
      <c r="Q58" s="6"/>
      <c r="R58" s="6"/>
      <c r="S58" s="6"/>
      <c r="T58" s="45"/>
    </row>
    <row r="59" spans="1:21" s="2" customFormat="1" ht="13.2" x14ac:dyDescent="0.3">
      <c r="C59" s="13"/>
      <c r="M59" s="13"/>
    </row>
    <row r="60" spans="1:21" s="2" customFormat="1" ht="13.2" x14ac:dyDescent="0.3">
      <c r="A60" s="14"/>
      <c r="C60" s="15"/>
      <c r="M60" s="15"/>
    </row>
    <row r="62" spans="1:21" ht="13.2" x14ac:dyDescent="0.25">
      <c r="A62" s="16"/>
    </row>
    <row r="63" spans="1:21" ht="9.75" customHeight="1" x14ac:dyDescent="0.25"/>
    <row r="71" spans="2:12" x14ac:dyDescent="0.25">
      <c r="B71" s="18"/>
      <c r="L71" s="18"/>
    </row>
    <row r="72" spans="2:12" x14ac:dyDescent="0.25">
      <c r="B72" s="18"/>
      <c r="L72" s="18"/>
    </row>
  </sheetData>
  <mergeCells count="4">
    <mergeCell ref="B3:D3"/>
    <mergeCell ref="L3:N3"/>
    <mergeCell ref="G3:I3"/>
    <mergeCell ref="Q3:S3"/>
  </mergeCells>
  <pageMargins left="0.48" right="0.31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(2019)</vt:lpstr>
      <vt:lpstr>(2020)</vt:lpstr>
      <vt:lpstr>FIRE 1123a raw</vt:lpstr>
      <vt:lpstr>Cover_sheet</vt:lpstr>
      <vt:lpstr>Contents</vt:lpstr>
      <vt:lpstr>FIRE1123a</vt:lpstr>
      <vt:lpstr>(2018-19)</vt:lpstr>
      <vt:lpstr>(2019-20)</vt:lpstr>
      <vt:lpstr>Fire 1123b raw</vt:lpstr>
      <vt:lpstr>FIRE1123b</vt:lpstr>
      <vt:lpstr>summary</vt:lpstr>
      <vt:lpstr>'(2018-19)'!Print_Area</vt:lpstr>
      <vt:lpstr>'(2019)'!Print_Area</vt:lpstr>
      <vt:lpstr>'(2019-20)'!Print_Area</vt:lpstr>
      <vt:lpstr>'(2020)'!Print_Area</vt:lpstr>
      <vt:lpstr>Contents!Print_Area</vt:lpstr>
      <vt:lpstr>'FIRE 1123a raw'!Print_Area</vt:lpstr>
      <vt:lpstr>'Fire 1123b raw'!Print_Area</vt:lpstr>
      <vt:lpstr>FIRE1123a!Print_Area</vt:lpstr>
      <vt:lpstr>FIRE1123b!Print_Area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FIRE1123: Apprentices by gender, fire and rescue authority and role</dc:title>
  <dc:creator/>
  <cp:keywords>data tables, apprentices, 2020</cp:keywords>
  <cp:lastModifiedBy/>
  <dcterms:created xsi:type="dcterms:W3CDTF">2020-10-20T09:27:16Z</dcterms:created>
  <dcterms:modified xsi:type="dcterms:W3CDTF">2020-10-20T09:33:01Z</dcterms:modified>
</cp:coreProperties>
</file>