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96C26682-C532-42E6-8323-F72302CDE5C3}" xr6:coauthVersionLast="41" xr6:coauthVersionMax="41" xr10:uidLastSave="{00000000-0000-0000-0000-000000000000}"/>
  <workbookProtection workbookAlgorithmName="SHA-512" workbookHashValue="wYBNlWcKCkIqoWRtDJMFSwZs5KJMUBgLqC1hhHHdY5O1vkH2rWJLPCKvnbVpqa14FwEZ5dUFaDBg6K/TR6aipw==" workbookSaltValue="OshioZ8nT+SwhrwPf1QP+w==" workbookSpinCount="100000" lockStructure="1"/>
  <bookViews>
    <workbookView xWindow="1056" yWindow="48" windowWidth="20412" windowHeight="12060" xr2:uid="{00000000-000D-0000-FFFF-FFFF00000000}"/>
  </bookViews>
  <sheets>
    <sheet name="Cover_sheet" sheetId="9" r:id="rId1"/>
    <sheet name="Contents" sheetId="10" r:id="rId2"/>
    <sheet name="Notes" sheetId="8" r:id="rId3"/>
    <sheet name="FIRE0511a" sheetId="3" r:id="rId4"/>
    <sheet name="Data_rescues" sheetId="1" state="hidden" r:id="rId5"/>
    <sheet name="Data_evacuations" sheetId="2" r:id="rId6"/>
    <sheet name="FIRE0511b" sheetId="6" r:id="rId7"/>
  </sheets>
  <definedNames>
    <definedName name="_xlnm._FilterDatabase" localSheetId="5" hidden="1">Data_evacuations!$A$1:$D$290</definedName>
    <definedName name="_xlnm.Print_Area" localSheetId="1">Contents!$A$1:$D$9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7" i="6" l="1"/>
  <c r="H17" i="6"/>
  <c r="G17" i="6"/>
  <c r="F17" i="6"/>
  <c r="E17" i="6"/>
  <c r="D17" i="6"/>
  <c r="C17" i="6"/>
  <c r="B17" i="6"/>
  <c r="I16" i="6"/>
  <c r="H16" i="6"/>
  <c r="G16" i="6"/>
  <c r="F16" i="6"/>
  <c r="E16" i="6"/>
  <c r="D16" i="6"/>
  <c r="C16" i="6"/>
  <c r="B16" i="6"/>
  <c r="I15" i="6"/>
  <c r="H15" i="6"/>
  <c r="G15" i="6"/>
  <c r="F15" i="6"/>
  <c r="E15" i="6"/>
  <c r="D15" i="6"/>
  <c r="C15" i="6"/>
  <c r="B15" i="6"/>
  <c r="I14" i="6"/>
  <c r="H14" i="6"/>
  <c r="G14" i="6"/>
  <c r="F14" i="6"/>
  <c r="E14" i="6"/>
  <c r="D14" i="6"/>
  <c r="C14" i="6"/>
  <c r="B14" i="6"/>
  <c r="I13" i="6"/>
  <c r="H13" i="6"/>
  <c r="G13" i="6"/>
  <c r="F13" i="6"/>
  <c r="E13" i="6"/>
  <c r="D13" i="6"/>
  <c r="C13" i="6"/>
  <c r="B13" i="6"/>
  <c r="I12" i="6"/>
  <c r="H12" i="6"/>
  <c r="G12" i="6"/>
  <c r="F12" i="6"/>
  <c r="E12" i="6"/>
  <c r="D12" i="6"/>
  <c r="C12" i="6"/>
  <c r="B12" i="6"/>
  <c r="I11" i="6"/>
  <c r="H11" i="6"/>
  <c r="G11" i="6"/>
  <c r="F11" i="6"/>
  <c r="E11" i="6"/>
  <c r="D11" i="6"/>
  <c r="C11" i="6"/>
  <c r="B11" i="6"/>
  <c r="I10" i="6"/>
  <c r="H10" i="6"/>
  <c r="G10" i="6"/>
  <c r="F10" i="6"/>
  <c r="E10" i="6"/>
  <c r="D10" i="6"/>
  <c r="C10" i="6"/>
  <c r="B10" i="6"/>
  <c r="I9" i="6"/>
  <c r="H9" i="6"/>
  <c r="G9" i="6"/>
  <c r="F9" i="6"/>
  <c r="E9" i="6"/>
  <c r="D9" i="6"/>
  <c r="C9" i="6"/>
  <c r="B9" i="6"/>
  <c r="I8" i="6"/>
  <c r="H8" i="6"/>
  <c r="G8" i="6"/>
  <c r="F8" i="6"/>
  <c r="E8" i="6"/>
  <c r="D8" i="6"/>
  <c r="C8" i="6"/>
  <c r="B8" i="6"/>
  <c r="I7" i="6"/>
  <c r="H7" i="6"/>
  <c r="G7" i="6"/>
  <c r="F7" i="6"/>
  <c r="E7" i="6"/>
  <c r="D7" i="6"/>
  <c r="C7" i="6"/>
  <c r="B7" i="6"/>
  <c r="B14" i="3"/>
  <c r="B13" i="3"/>
  <c r="B12" i="3"/>
  <c r="B11" i="3"/>
  <c r="B10" i="3"/>
  <c r="B9" i="3"/>
  <c r="B8" i="3"/>
  <c r="B7" i="3"/>
  <c r="B6" i="3"/>
  <c r="B5" i="3"/>
  <c r="B4" i="3"/>
  <c r="F14" i="3"/>
  <c r="E14" i="3"/>
  <c r="D14" i="3"/>
  <c r="C14" i="3"/>
  <c r="F13" i="3"/>
  <c r="E13" i="3"/>
  <c r="D13" i="3"/>
  <c r="C13" i="3"/>
  <c r="F12" i="3"/>
  <c r="E12" i="3"/>
  <c r="D12" i="3"/>
  <c r="C12" i="3"/>
  <c r="F11" i="3"/>
  <c r="E11" i="3"/>
  <c r="D11" i="3"/>
  <c r="C11" i="3"/>
  <c r="F10" i="3"/>
  <c r="E10" i="3"/>
  <c r="D10" i="3"/>
  <c r="C10" i="3"/>
  <c r="F9" i="3"/>
  <c r="E9" i="3"/>
  <c r="D9" i="3"/>
  <c r="C9" i="3"/>
  <c r="F8" i="3"/>
  <c r="E8" i="3"/>
  <c r="D8" i="3"/>
  <c r="C8" i="3"/>
  <c r="F7" i="3"/>
  <c r="E7" i="3"/>
  <c r="D7" i="3"/>
  <c r="C7" i="3"/>
  <c r="F6" i="3"/>
  <c r="E6" i="3"/>
  <c r="D6" i="3"/>
  <c r="C6" i="3"/>
  <c r="F5" i="3"/>
  <c r="E5" i="3"/>
  <c r="D5" i="3"/>
  <c r="C5" i="3"/>
  <c r="F4" i="3"/>
  <c r="E4" i="3"/>
  <c r="D4" i="3"/>
  <c r="C4" i="3"/>
</calcChain>
</file>

<file path=xl/sharedStrings.xml><?xml version="1.0" encoding="utf-8"?>
<sst xmlns="http://schemas.openxmlformats.org/spreadsheetml/2006/main" count="954" uniqueCount="88">
  <si>
    <t>FINANCIAL_YEAR</t>
  </si>
  <si>
    <t>Rescues</t>
  </si>
  <si>
    <t>2009/10</t>
  </si>
  <si>
    <t>Dwellings</t>
  </si>
  <si>
    <t>Other Outdoors</t>
  </si>
  <si>
    <t>Other buildings</t>
  </si>
  <si>
    <t>Road vehicles</t>
  </si>
  <si>
    <t>2010/11</t>
  </si>
  <si>
    <t>2011/12</t>
  </si>
  <si>
    <t>2012/13</t>
  </si>
  <si>
    <t>2013/14</t>
  </si>
  <si>
    <t>2014/15</t>
  </si>
  <si>
    <t>2015/16</t>
  </si>
  <si>
    <t>2016/17</t>
  </si>
  <si>
    <t>2017/18</t>
  </si>
  <si>
    <t>21 to 50</t>
  </si>
  <si>
    <t>51 to 100</t>
  </si>
  <si>
    <t>6 to 20</t>
  </si>
  <si>
    <t>101 to 250</t>
  </si>
  <si>
    <t>251 to 1,000</t>
  </si>
  <si>
    <t>Over 1,000</t>
  </si>
  <si>
    <t>Year</t>
  </si>
  <si>
    <t>Total</t>
  </si>
  <si>
    <t>Other Buildings</t>
  </si>
  <si>
    <t>Road Vehicles</t>
  </si>
  <si>
    <t>General note:</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</si>
  <si>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</si>
  <si>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</si>
  <si>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</si>
  <si>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</si>
  <si>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All primary fires</t>
  </si>
  <si>
    <t>Other outdoors</t>
  </si>
  <si>
    <t>Select a location group from the drop-down list in the orange box below:</t>
  </si>
  <si>
    <t>Evacuation band</t>
  </si>
  <si>
    <t>FIRE STATISTICS TABLE 0511a: Rescues in primary fires by location group, England</t>
  </si>
  <si>
    <t>1 to 5</t>
  </si>
  <si>
    <t>FIRE STATISTICS TABLE 0511: Rescues and evacuations from primary fires by location group, England</t>
  </si>
  <si>
    <t>Contact:</t>
  </si>
  <si>
    <t>FireStatistics@homeoffice.gov.uk</t>
  </si>
  <si>
    <t>2018/19</t>
  </si>
  <si>
    <t>1 This table contains information on the number incidents that involved an evacuation, not the number of people evacuated.</t>
  </si>
  <si>
    <t>incident_type_t0102_d</t>
  </si>
  <si>
    <t>rescues_c</t>
  </si>
  <si>
    <t>2019/20</t>
  </si>
  <si>
    <t xml:space="preserve">The data in this table are consistent with records that reached the IRS by 14 June 2020. </t>
  </si>
  <si>
    <t>Next update: Autumn 2021</t>
  </si>
  <si>
    <t>evacuations_0511_d</t>
  </si>
  <si>
    <t>Evacuation incidents</t>
  </si>
  <si>
    <t xml:space="preserve">Detailed analysis of fires attended by FRSs </t>
  </si>
  <si>
    <t>England,  April 2019 to March 2020: data tables</t>
  </si>
  <si>
    <t>Responsible Statistician: Deborah Lader</t>
  </si>
  <si>
    <t>Email: Firestatistics@homeoffice.gov.uk</t>
  </si>
  <si>
    <t>Published: 1 October 2020</t>
  </si>
  <si>
    <t xml:space="preserve">Next update: Autumn 2021 </t>
  </si>
  <si>
    <t>Crown copyright © 2020</t>
  </si>
  <si>
    <t>Contents</t>
  </si>
  <si>
    <t>We’re always looking to improve the accessibility of our documents.</t>
  </si>
  <si>
    <t>If you find any problems, or have any feedback, relating to accessibility please email us at firestatistics@homeoffice.gov.uk</t>
  </si>
  <si>
    <t>Publication Date: 1 October 2020</t>
  </si>
  <si>
    <t xml:space="preserve">To access data tables, select the table number or tabs. </t>
  </si>
  <si>
    <t>Cover sheet</t>
  </si>
  <si>
    <t>Notes</t>
  </si>
  <si>
    <t>Sheet</t>
  </si>
  <si>
    <t>Title</t>
  </si>
  <si>
    <t>Period covered</t>
  </si>
  <si>
    <t>National Statistics?</t>
  </si>
  <si>
    <t>2009/10 to 2019/20</t>
  </si>
  <si>
    <t>Yes</t>
  </si>
  <si>
    <t>Tables 0511a and 0511b</t>
  </si>
  <si>
    <t>FIRE05011a</t>
  </si>
  <si>
    <t>FIRE05011b</t>
  </si>
  <si>
    <t>Data_rescues</t>
  </si>
  <si>
    <t>Data_evacuations</t>
  </si>
  <si>
    <t>Rescues in primary fires by location group, England</t>
  </si>
  <si>
    <t>Number of primary fire incidents that involved an evacuation by evacuation band and location group, England</t>
  </si>
  <si>
    <t>Raw data for rescues for the main data table</t>
  </si>
  <si>
    <t>Raw data for evacuations for the main data table</t>
  </si>
  <si>
    <t xml:space="preserve">There are three other worksheets in this file. The 'FIRE0511a' worksheet shows the number of people rescued in primary fires by location group. </t>
  </si>
  <si>
    <t xml:space="preserve">The 'FIRE0511b' worksheet shows the number of incidents that involved an evacuation in primary fires by location group. 'Data evacuations' provide the raw data for the FIRE0511b main data table.
</t>
  </si>
  <si>
    <t xml:space="preserve">It is possible to create pivot tables from the data worksheets by using the insert pivot table function. </t>
  </si>
  <si>
    <t xml:space="preserve">Fire data are collected by the Incident Recording System (IRS) which collects information on all incidents attended by fire and rescue services. For a variety of reasons </t>
  </si>
  <si>
    <t>some records take longer than others for fire services to upload to the IRS and therefore totals are constantly being amended (by relatively small numbers).</t>
  </si>
  <si>
    <t>Last Updated: 1 October 2020</t>
  </si>
  <si>
    <r>
      <t>FIRE STATISTICS TABLE 0511b: Number of primary fire incidents</t>
    </r>
    <r>
      <rPr>
        <vertAlign val="superscript"/>
        <sz val="11"/>
        <color theme="0"/>
        <rFont val="Arial Black"/>
        <family val="2"/>
      </rPr>
      <t>1</t>
    </r>
    <r>
      <rPr>
        <sz val="11"/>
        <color theme="0"/>
        <rFont val="Arial Black"/>
        <family val="2"/>
      </rPr>
      <t xml:space="preserve"> that involved an evacuation </t>
    </r>
  </si>
  <si>
    <t xml:space="preserve"> by evacuation band and location group, England</t>
  </si>
  <si>
    <t>end of table</t>
  </si>
  <si>
    <t>This file contains information on the number of people rescued in primary fires by location group and the number of incidents that involved an evacuation in primary fires by location group in England, 2009/10 to 2019/20.</t>
  </si>
  <si>
    <r>
      <t xml:space="preserve">Press enquiries: </t>
    </r>
    <r>
      <rPr>
        <b/>
        <sz val="12"/>
        <color rgb="FF000000"/>
        <rFont val="Arial"/>
        <family val="2"/>
      </rPr>
      <t>0300 123 3535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</si>
</sst>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Arial Black"/>
      <family val="2"/>
    </font>
    <font>
      <sz val="11"/>
      <name val="Calibri"/>
      <family val="2"/>
      <scheme val="minor"/>
    </font>
    <font>
      <u/>
      <sz val="11"/>
      <color theme="10"/>
      <name val="Calibri"/>
      <family val="2"/>
      <scheme val="minor"/>
    </font>
    <font>
      <vertAlign val="superscript"/>
      <sz val="11"/>
      <color theme="0"/>
      <name val="Arial Black"/>
      <family val="2"/>
    </font>
    <font>
      <sz val="10"/>
      <name val="Arial"/>
      <family val="2"/>
    </font>
    <font>
      <sz val="11"/>
      <color rgb="FF000000"/>
      <name val="Calibri"/>
      <family val="2"/>
      <scheme val="minor"/>
    </font>
    <font>
      <b/>
      <sz val="9"/>
      <name val="Arial Black"/>
      <family val="2"/>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sz val="11"/>
      <color rgb="FF000000"/>
      <name val="Calibri"/>
      <family val="2"/>
    </font>
    <font>
      <b/>
      <sz val="12"/>
      <color rgb="FF000000"/>
      <name val="Arial"/>
      <family val="2"/>
    </font>
    <font>
      <u/>
      <sz val="10"/>
      <color rgb="FF0000FF"/>
      <name val="Arial"/>
      <family val="2"/>
    </font>
    <font>
      <u/>
      <sz val="12"/>
      <color rgb="FF0000FF"/>
      <name val="Arial"/>
      <family val="2"/>
    </font>
    <font>
      <u/>
      <sz val="11"/>
      <color rgb="FF0563C1"/>
      <name val="Calibri"/>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
      <sz val="11"/>
      <color theme="0"/>
      <name val="Calibri"/>
      <family val="2"/>
      <scheme val="minor"/>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style="medium">
        <color rgb="FFFF0000"/>
      </bottom>
      <diagonal/>
    </border>
  </borders>
  <cellStyleXfs count="15">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1" fillId="0" borderId="0"/>
    <xf numFmtId="0" fontId="7" fillId="0" borderId="0"/>
    <xf numFmtId="0" fontId="10" fillId="0" borderId="0" applyNumberFormat="0" applyBorder="0" applyProtection="0"/>
    <xf numFmtId="0" fontId="11" fillId="0" borderId="0" applyNumberFormat="0" applyBorder="0" applyProtection="0"/>
    <xf numFmtId="0" fontId="5" fillId="0" borderId="0" applyNumberFormat="0" applyFill="0" applyBorder="0" applyAlignment="0" applyProtection="0"/>
    <xf numFmtId="0" fontId="17" fillId="0" borderId="0" applyNumberFormat="0" applyFont="0" applyBorder="0" applyProtection="0"/>
    <xf numFmtId="0" fontId="19" fillId="0" borderId="0" applyNumberFormat="0" applyFill="0" applyBorder="0" applyAlignment="0" applyProtection="0"/>
    <xf numFmtId="0" fontId="21" fillId="0" borderId="0" applyNumberFormat="0" applyFill="0" applyBorder="0" applyAlignment="0" applyProtection="0"/>
    <xf numFmtId="0" fontId="11" fillId="0" borderId="0" applyNumberFormat="0" applyBorder="0" applyProtection="0"/>
    <xf numFmtId="0" fontId="19" fillId="0" borderId="0" applyNumberFormat="0" applyFill="0" applyBorder="0" applyAlignment="0" applyProtection="0"/>
    <xf numFmtId="0" fontId="17" fillId="0" borderId="0"/>
    <xf numFmtId="0" fontId="17" fillId="0" borderId="0" applyNumberFormat="0" applyFont="0" applyBorder="0" applyProtection="0"/>
  </cellStyleXfs>
  <cellXfs count="66">
    <xf numFmtId="0" fontId="0" fillId="0" borderId="0" xfId="0"/>
    <xf numFmtId="0" fontId="3" fillId="3" borderId="0" xfId="0" applyFont="1" applyFill="1" applyAlignment="1"/>
    <xf numFmtId="0" fontId="0" fillId="3" borderId="0" xfId="0" applyFill="1"/>
    <xf numFmtId="0" fontId="2" fillId="3" borderId="0" xfId="0" applyFont="1" applyFill="1" applyAlignment="1"/>
    <xf numFmtId="0" fontId="0" fillId="3" borderId="0" xfId="0" applyFont="1" applyFill="1"/>
    <xf numFmtId="0" fontId="0" fillId="3" borderId="1" xfId="0" applyFont="1" applyFill="1" applyBorder="1"/>
    <xf numFmtId="0" fontId="0" fillId="3" borderId="1" xfId="0" applyFont="1" applyFill="1" applyBorder="1" applyAlignment="1">
      <alignment vertical="center" wrapText="1"/>
    </xf>
    <xf numFmtId="0" fontId="2" fillId="3" borderId="1" xfId="0" applyFont="1" applyFill="1" applyBorder="1" applyAlignment="1">
      <alignment horizontal="right" vertical="center" wrapText="1"/>
    </xf>
    <xf numFmtId="0" fontId="0" fillId="3" borderId="1" xfId="0" applyFont="1" applyFill="1" applyBorder="1" applyAlignment="1">
      <alignment horizontal="right" vertical="center" wrapText="1"/>
    </xf>
    <xf numFmtId="0" fontId="0" fillId="3" borderId="0" xfId="0" applyFont="1" applyFill="1" applyBorder="1"/>
    <xf numFmtId="0" fontId="0" fillId="3" borderId="0" xfId="0" applyFont="1" applyFill="1" applyBorder="1" applyAlignment="1">
      <alignment horizontal="left" vertical="center" wrapText="1"/>
    </xf>
    <xf numFmtId="0" fontId="2" fillId="3" borderId="0" xfId="0" applyFont="1" applyFill="1"/>
    <xf numFmtId="0" fontId="0" fillId="3" borderId="0" xfId="0" applyFill="1" applyAlignment="1">
      <alignment horizontal="left" vertical="top"/>
    </xf>
    <xf numFmtId="9" fontId="0" fillId="3" borderId="0" xfId="1" applyFont="1" applyFill="1"/>
    <xf numFmtId="0" fontId="0" fillId="3" borderId="0" xfId="0" applyFill="1" applyAlignment="1">
      <alignment vertical="top" wrapText="1"/>
    </xf>
    <xf numFmtId="0" fontId="5" fillId="3" borderId="0" xfId="2" applyFill="1" applyAlignment="1"/>
    <xf numFmtId="0" fontId="0" fillId="3" borderId="2" xfId="0" applyFill="1" applyBorder="1" applyAlignment="1">
      <alignment horizontal="right" vertical="center"/>
    </xf>
    <xf numFmtId="0" fontId="2" fillId="3" borderId="1" xfId="0" applyFont="1" applyFill="1" applyBorder="1" applyAlignment="1">
      <alignment horizontal="right" vertical="center"/>
    </xf>
    <xf numFmtId="3" fontId="2" fillId="3" borderId="0" xfId="0" applyNumberFormat="1" applyFont="1" applyFill="1" applyBorder="1" applyAlignment="1">
      <alignment horizontal="right" vertical="center" wrapText="1"/>
    </xf>
    <xf numFmtId="3" fontId="0" fillId="3" borderId="0" xfId="0" applyNumberFormat="1" applyFont="1" applyFill="1" applyBorder="1" applyAlignment="1">
      <alignment horizontal="right" vertical="center" wrapText="1"/>
    </xf>
    <xf numFmtId="3" fontId="2" fillId="3" borderId="1" xfId="0" applyNumberFormat="1" applyFont="1" applyFill="1" applyBorder="1" applyAlignment="1">
      <alignment horizontal="right" vertical="center" wrapText="1"/>
    </xf>
    <xf numFmtId="3" fontId="0" fillId="3" borderId="1" xfId="0" applyNumberFormat="1" applyFont="1" applyFill="1" applyBorder="1" applyAlignment="1">
      <alignment horizontal="right" vertical="center" wrapText="1"/>
    </xf>
    <xf numFmtId="3" fontId="2" fillId="3" borderId="0" xfId="0" applyNumberFormat="1" applyFont="1" applyFill="1"/>
    <xf numFmtId="3" fontId="2" fillId="3" borderId="1" xfId="0" applyNumberFormat="1" applyFont="1" applyFill="1" applyBorder="1"/>
    <xf numFmtId="0" fontId="0" fillId="0" borderId="0" xfId="0" applyFill="1"/>
    <xf numFmtId="0" fontId="5" fillId="3" borderId="0" xfId="2" applyFill="1" applyAlignment="1">
      <alignment horizontal="right"/>
    </xf>
    <xf numFmtId="0" fontId="4" fillId="3" borderId="0" xfId="0" applyFont="1" applyFill="1" applyAlignment="1"/>
    <xf numFmtId="0" fontId="5" fillId="3" borderId="0" xfId="2" applyFont="1" applyFill="1" applyAlignment="1"/>
    <xf numFmtId="0" fontId="0" fillId="3" borderId="0" xfId="0" applyFont="1" applyFill="1" applyAlignment="1"/>
    <xf numFmtId="0" fontId="11" fillId="5" borderId="0" xfId="5" applyFont="1" applyFill="1" applyAlignment="1"/>
    <xf numFmtId="0" fontId="12" fillId="5" borderId="0" xfId="6" applyFont="1" applyFill="1" applyAlignment="1">
      <alignment vertical="center"/>
    </xf>
    <xf numFmtId="0" fontId="13" fillId="5" borderId="0" xfId="5" applyFont="1" applyFill="1" applyAlignment="1"/>
    <xf numFmtId="0" fontId="14" fillId="0" borderId="0" xfId="6" applyFont="1" applyFill="1" applyAlignment="1">
      <alignment vertical="center"/>
    </xf>
    <xf numFmtId="0" fontId="15" fillId="0" borderId="0" xfId="5" applyFont="1" applyFill="1" applyAlignment="1"/>
    <xf numFmtId="0" fontId="10" fillId="5" borderId="0" xfId="5" applyFont="1" applyFill="1" applyAlignment="1"/>
    <xf numFmtId="0" fontId="16" fillId="5" borderId="0" xfId="7" applyFont="1" applyFill="1" applyAlignment="1"/>
    <xf numFmtId="0" fontId="10" fillId="5" borderId="0" xfId="8" applyFont="1" applyFill="1" applyAlignment="1"/>
    <xf numFmtId="0" fontId="20" fillId="5" borderId="0" xfId="9" applyFont="1" applyFill="1" applyAlignment="1"/>
    <xf numFmtId="0" fontId="22" fillId="5" borderId="0" xfId="10" applyFont="1" applyFill="1" applyAlignment="1"/>
    <xf numFmtId="0" fontId="23" fillId="5" borderId="0" xfId="6" applyFont="1" applyFill="1" applyAlignment="1"/>
    <xf numFmtId="0" fontId="24" fillId="5" borderId="0" xfId="11" applyFont="1" applyFill="1" applyAlignment="1"/>
    <xf numFmtId="0" fontId="24" fillId="5" borderId="0" xfId="11" applyFont="1" applyFill="1" applyAlignment="1">
      <alignment horizontal="left"/>
    </xf>
    <xf numFmtId="0" fontId="24" fillId="5" borderId="0" xfId="6" applyFont="1" applyFill="1" applyAlignment="1"/>
    <xf numFmtId="0" fontId="24" fillId="5" borderId="0" xfId="6" applyFont="1" applyFill="1" applyAlignment="1">
      <alignment horizontal="left"/>
    </xf>
    <xf numFmtId="0" fontId="25" fillId="5" borderId="0" xfId="9" applyFont="1" applyFill="1" applyAlignment="1"/>
    <xf numFmtId="0" fontId="25" fillId="5" borderId="0" xfId="12" applyFont="1" applyFill="1" applyAlignment="1"/>
    <xf numFmtId="0" fontId="23" fillId="5" borderId="0" xfId="11" applyFont="1" applyFill="1" applyAlignment="1">
      <alignment wrapText="1"/>
    </xf>
    <xf numFmtId="0" fontId="23" fillId="5" borderId="0" xfId="11" applyFont="1" applyFill="1" applyAlignment="1">
      <alignment horizontal="left" wrapText="1"/>
    </xf>
    <xf numFmtId="0" fontId="17" fillId="5" borderId="0" xfId="13" applyFill="1"/>
    <xf numFmtId="0" fontId="24" fillId="5" borderId="0" xfId="14" applyFont="1" applyFill="1" applyAlignment="1">
      <alignment horizontal="left" vertical="center" wrapText="1"/>
    </xf>
    <xf numFmtId="0" fontId="26" fillId="3" borderId="0" xfId="0" applyFont="1" applyFill="1"/>
    <xf numFmtId="1" fontId="24" fillId="5" borderId="0" xfId="14" applyNumberFormat="1" applyFont="1" applyFill="1" applyAlignment="1">
      <alignment horizontal="left" vertical="center"/>
    </xf>
    <xf numFmtId="0" fontId="24" fillId="5" borderId="0" xfId="13" applyFont="1" applyFill="1"/>
    <xf numFmtId="0" fontId="27" fillId="5" borderId="0" xfId="13" applyFont="1" applyFill="1"/>
    <xf numFmtId="0" fontId="27" fillId="5" borderId="0" xfId="13" applyFont="1" applyFill="1" applyAlignment="1">
      <alignment wrapText="1"/>
    </xf>
    <xf numFmtId="0" fontId="27" fillId="5" borderId="0" xfId="13" applyFont="1" applyFill="1" applyAlignment="1">
      <alignment horizontal="left"/>
    </xf>
    <xf numFmtId="0" fontId="9" fillId="2" borderId="0" xfId="3" applyFont="1" applyFill="1" applyAlignment="1">
      <alignment vertical="center"/>
    </xf>
    <xf numFmtId="0" fontId="8" fillId="5" borderId="0" xfId="4" applyFont="1" applyFill="1" applyAlignment="1">
      <alignment horizontal="left" vertical="center"/>
    </xf>
    <xf numFmtId="0" fontId="8" fillId="5" borderId="0" xfId="4" applyFont="1" applyFill="1" applyAlignment="1">
      <alignment vertical="center"/>
    </xf>
    <xf numFmtId="0" fontId="3" fillId="2" borderId="0" xfId="0" applyFont="1" applyFill="1" applyAlignment="1"/>
    <xf numFmtId="0" fontId="2" fillId="3" borderId="1" xfId="0" applyFont="1" applyFill="1" applyBorder="1" applyAlignment="1"/>
    <xf numFmtId="0" fontId="0" fillId="3" borderId="0" xfId="0" applyFill="1" applyAlignment="1">
      <alignment vertical="top"/>
    </xf>
    <xf numFmtId="0" fontId="0" fillId="3" borderId="0" xfId="0" applyFill="1" applyAlignment="1"/>
    <xf numFmtId="0" fontId="2" fillId="4" borderId="0" xfId="0" applyFont="1" applyFill="1" applyAlignment="1">
      <alignment vertical="center"/>
    </xf>
    <xf numFmtId="0" fontId="28" fillId="3" borderId="0" xfId="0" applyFont="1" applyFill="1"/>
    <xf numFmtId="0" fontId="8" fillId="5" borderId="0" xfId="4" applyFont="1" applyFill="1" applyAlignment="1"/>
  </cellXfs>
  <cellStyles count="15">
    <cellStyle name="Hyperlink" xfId="2" builtinId="8"/>
    <cellStyle name="Hyperlink 2" xfId="7" xr:uid="{4B03CA6C-7FC4-4B35-A756-8523451C1CE9}"/>
    <cellStyle name="Hyperlink 2 2" xfId="9" xr:uid="{D459BAF2-D1FA-4F46-8B43-4B4C422B6CA2}"/>
    <cellStyle name="Hyperlink 2 2 2" xfId="12" xr:uid="{589577E0-5628-49B8-8A20-F025013391E0}"/>
    <cellStyle name="Hyperlink 3" xfId="10" xr:uid="{57C54358-8665-44EF-989A-7AA342ACF8C9}"/>
    <cellStyle name="Normal" xfId="0" builtinId="0"/>
    <cellStyle name="Normal 2 2" xfId="4" xr:uid="{00000000-0005-0000-0000-000002000000}"/>
    <cellStyle name="Normal 2 2 2 2" xfId="6" xr:uid="{3920EA96-7096-4EF1-A214-76B080A6E919}"/>
    <cellStyle name="Normal 2 3" xfId="11" xr:uid="{69CC0B8B-379B-4B52-8050-18F261EC8D7F}"/>
    <cellStyle name="Normal 2 4" xfId="14" xr:uid="{38CBF1B2-A52B-428B-BBC2-3B95DA4D1B8A}"/>
    <cellStyle name="Normal 5" xfId="3" xr:uid="{00000000-0005-0000-0000-000003000000}"/>
    <cellStyle name="Normal 5 2" xfId="13" xr:uid="{9E52E200-4CAF-449F-A569-5860FA88CA3D}"/>
    <cellStyle name="Normal 6 2" xfId="5" xr:uid="{EC151FDC-7ADC-470F-BB14-8B94E5B4AC9E}"/>
    <cellStyle name="Normal 7 2" xfId="8" xr:uid="{C44E8F21-48DF-44A9-BCA4-4C42B23AB87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152400</xdr:rowOff>
    </xdr:from>
    <xdr:ext cx="1638303" cy="771442"/>
    <xdr:pic>
      <xdr:nvPicPr>
        <xdr:cNvPr id="2" name="Picture 1">
          <a:extLst>
            <a:ext uri="{FF2B5EF4-FFF2-40B4-BE49-F238E27FC236}">
              <a16:creationId xmlns:a16="http://schemas.microsoft.com/office/drawing/2014/main" id="{354A6FD2-6A5A-4976-93E7-C89FBC270FC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52400"/>
          <a:ext cx="1638303" cy="771442"/>
        </a:xfrm>
        <a:prstGeom prst="rect">
          <a:avLst/>
        </a:prstGeom>
        <a:noFill/>
        <a:ln cap="flat">
          <a:noFill/>
        </a:ln>
      </xdr:spPr>
    </xdr:pic>
    <xdr:clientData/>
  </xdr:oneCellAnchor>
  <xdr:oneCellAnchor>
    <xdr:from>
      <xdr:col>1</xdr:col>
      <xdr:colOff>0</xdr:colOff>
      <xdr:row>0</xdr:row>
      <xdr:rowOff>0</xdr:rowOff>
    </xdr:from>
    <xdr:ext cx="996311" cy="969648"/>
    <xdr:pic>
      <xdr:nvPicPr>
        <xdr:cNvPr id="3" name="Picture 5">
          <a:extLst>
            <a:ext uri="{FF2B5EF4-FFF2-40B4-BE49-F238E27FC236}">
              <a16:creationId xmlns:a16="http://schemas.microsoft.com/office/drawing/2014/main" id="{2EC77AF4-9CCF-43F5-9F94-9262103021B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33950" y="0"/>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0ABE7578-C5F1-49CB-B5CC-78D6018F5E3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0384423" y="190496"/>
          <a:ext cx="1113062" cy="572222"/>
        </a:xfrm>
        <a:prstGeom prst="rect">
          <a:avLst/>
        </a:prstGeom>
        <a:noFill/>
        <a:ln cap="flat">
          <a:noFill/>
        </a:ln>
      </xdr:spPr>
    </xdr:pic>
    <xdr:clientData/>
  </xdr:oneCellAnchor>
  <xdr:oneCellAnchor>
    <xdr:from>
      <xdr:col>2</xdr:col>
      <xdr:colOff>0</xdr:colOff>
      <xdr:row>0</xdr:row>
      <xdr:rowOff>0</xdr:rowOff>
    </xdr:from>
    <xdr:ext cx="917390" cy="906051"/>
    <xdr:pic>
      <xdr:nvPicPr>
        <xdr:cNvPr id="3" name="Picture 22">
          <a:extLst>
            <a:ext uri="{FF2B5EF4-FFF2-40B4-BE49-F238E27FC236}">
              <a16:creationId xmlns:a16="http://schemas.microsoft.com/office/drawing/2014/main" id="{C87606ED-F351-40A2-9502-FBC68AF48DF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8715375" y="0"/>
          <a:ext cx="917390" cy="906051"/>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collections/fire-statistics-great-britain"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3.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gov.uk/government/collections/fire-statistics-great-britain"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6.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DC352-68FE-49EA-8182-A85F9DCE39FE}">
  <dimension ref="A1:K13"/>
  <sheetViews>
    <sheetView tabSelected="1" workbookViewId="0"/>
  </sheetViews>
  <sheetFormatPr defaultRowHeight="13.2" x14ac:dyDescent="0.25"/>
  <cols>
    <col min="1" max="1" width="74" style="29" bestFit="1" customWidth="1"/>
    <col min="2" max="255" width="9.44140625" style="29" customWidth="1"/>
    <col min="256" max="256" width="2.77734375" style="29" customWidth="1"/>
    <col min="257" max="257" width="74" style="29" bestFit="1" customWidth="1"/>
    <col min="258" max="511" width="9.44140625" style="29" customWidth="1"/>
    <col min="512" max="512" width="2.77734375" style="29" customWidth="1"/>
    <col min="513" max="513" width="74" style="29" bestFit="1" customWidth="1"/>
    <col min="514" max="767" width="9.44140625" style="29" customWidth="1"/>
    <col min="768" max="768" width="2.77734375" style="29" customWidth="1"/>
    <col min="769" max="769" width="74" style="29" bestFit="1" customWidth="1"/>
    <col min="770" max="1023" width="9.44140625" style="29" customWidth="1"/>
    <col min="1024" max="1024" width="2.77734375" style="29" customWidth="1"/>
    <col min="1025" max="1025" width="74" style="29" bestFit="1" customWidth="1"/>
    <col min="1026" max="1279" width="9.44140625" style="29" customWidth="1"/>
    <col min="1280" max="1280" width="2.77734375" style="29" customWidth="1"/>
    <col min="1281" max="1281" width="74" style="29" bestFit="1" customWidth="1"/>
    <col min="1282" max="1535" width="9.44140625" style="29" customWidth="1"/>
    <col min="1536" max="1536" width="2.77734375" style="29" customWidth="1"/>
    <col min="1537" max="1537" width="74" style="29" bestFit="1" customWidth="1"/>
    <col min="1538" max="1791" width="9.44140625" style="29" customWidth="1"/>
    <col min="1792" max="1792" width="2.77734375" style="29" customWidth="1"/>
    <col min="1793" max="1793" width="74" style="29" bestFit="1" customWidth="1"/>
    <col min="1794" max="2047" width="9.44140625" style="29" customWidth="1"/>
    <col min="2048" max="2048" width="2.77734375" style="29" customWidth="1"/>
    <col min="2049" max="2049" width="74" style="29" bestFit="1" customWidth="1"/>
    <col min="2050" max="2303" width="9.44140625" style="29" customWidth="1"/>
    <col min="2304" max="2304" width="2.77734375" style="29" customWidth="1"/>
    <col min="2305" max="2305" width="74" style="29" bestFit="1" customWidth="1"/>
    <col min="2306" max="2559" width="9.44140625" style="29" customWidth="1"/>
    <col min="2560" max="2560" width="2.77734375" style="29" customWidth="1"/>
    <col min="2561" max="2561" width="74" style="29" bestFit="1" customWidth="1"/>
    <col min="2562" max="2815" width="9.44140625" style="29" customWidth="1"/>
    <col min="2816" max="2816" width="2.77734375" style="29" customWidth="1"/>
    <col min="2817" max="2817" width="74" style="29" bestFit="1" customWidth="1"/>
    <col min="2818" max="3071" width="9.44140625" style="29" customWidth="1"/>
    <col min="3072" max="3072" width="2.77734375" style="29" customWidth="1"/>
    <col min="3073" max="3073" width="74" style="29" bestFit="1" customWidth="1"/>
    <col min="3074" max="3327" width="9.44140625" style="29" customWidth="1"/>
    <col min="3328" max="3328" width="2.77734375" style="29" customWidth="1"/>
    <col min="3329" max="3329" width="74" style="29" bestFit="1" customWidth="1"/>
    <col min="3330" max="3583" width="9.44140625" style="29" customWidth="1"/>
    <col min="3584" max="3584" width="2.77734375" style="29" customWidth="1"/>
    <col min="3585" max="3585" width="74" style="29" bestFit="1" customWidth="1"/>
    <col min="3586" max="3839" width="9.44140625" style="29" customWidth="1"/>
    <col min="3840" max="3840" width="2.77734375" style="29" customWidth="1"/>
    <col min="3841" max="3841" width="74" style="29" bestFit="1" customWidth="1"/>
    <col min="3842" max="4095" width="9.44140625" style="29" customWidth="1"/>
    <col min="4096" max="4096" width="2.77734375" style="29" customWidth="1"/>
    <col min="4097" max="4097" width="74" style="29" bestFit="1" customWidth="1"/>
    <col min="4098" max="4351" width="9.44140625" style="29" customWidth="1"/>
    <col min="4352" max="4352" width="2.77734375" style="29" customWidth="1"/>
    <col min="4353" max="4353" width="74" style="29" bestFit="1" customWidth="1"/>
    <col min="4354" max="4607" width="9.44140625" style="29" customWidth="1"/>
    <col min="4608" max="4608" width="2.77734375" style="29" customWidth="1"/>
    <col min="4609" max="4609" width="74" style="29" bestFit="1" customWidth="1"/>
    <col min="4610" max="4863" width="9.44140625" style="29" customWidth="1"/>
    <col min="4864" max="4864" width="2.77734375" style="29" customWidth="1"/>
    <col min="4865" max="4865" width="74" style="29" bestFit="1" customWidth="1"/>
    <col min="4866" max="5119" width="9.44140625" style="29" customWidth="1"/>
    <col min="5120" max="5120" width="2.77734375" style="29" customWidth="1"/>
    <col min="5121" max="5121" width="74" style="29" bestFit="1" customWidth="1"/>
    <col min="5122" max="5375" width="9.44140625" style="29" customWidth="1"/>
    <col min="5376" max="5376" width="2.77734375" style="29" customWidth="1"/>
    <col min="5377" max="5377" width="74" style="29" bestFit="1" customWidth="1"/>
    <col min="5378" max="5631" width="9.44140625" style="29" customWidth="1"/>
    <col min="5632" max="5632" width="2.77734375" style="29" customWidth="1"/>
    <col min="5633" max="5633" width="74" style="29" bestFit="1" customWidth="1"/>
    <col min="5634" max="5887" width="9.44140625" style="29" customWidth="1"/>
    <col min="5888" max="5888" width="2.77734375" style="29" customWidth="1"/>
    <col min="5889" max="5889" width="74" style="29" bestFit="1" customWidth="1"/>
    <col min="5890" max="6143" width="9.44140625" style="29" customWidth="1"/>
    <col min="6144" max="6144" width="2.77734375" style="29" customWidth="1"/>
    <col min="6145" max="6145" width="74" style="29" bestFit="1" customWidth="1"/>
    <col min="6146" max="6399" width="9.44140625" style="29" customWidth="1"/>
    <col min="6400" max="6400" width="2.77734375" style="29" customWidth="1"/>
    <col min="6401" max="6401" width="74" style="29" bestFit="1" customWidth="1"/>
    <col min="6402" max="6655" width="9.44140625" style="29" customWidth="1"/>
    <col min="6656" max="6656" width="2.77734375" style="29" customWidth="1"/>
    <col min="6657" max="6657" width="74" style="29" bestFit="1" customWidth="1"/>
    <col min="6658" max="6911" width="9.44140625" style="29" customWidth="1"/>
    <col min="6912" max="6912" width="2.77734375" style="29" customWidth="1"/>
    <col min="6913" max="6913" width="74" style="29" bestFit="1" customWidth="1"/>
    <col min="6914" max="7167" width="9.44140625" style="29" customWidth="1"/>
    <col min="7168" max="7168" width="2.77734375" style="29" customWidth="1"/>
    <col min="7169" max="7169" width="74" style="29" bestFit="1" customWidth="1"/>
    <col min="7170" max="7423" width="9.44140625" style="29" customWidth="1"/>
    <col min="7424" max="7424" width="2.77734375" style="29" customWidth="1"/>
    <col min="7425" max="7425" width="74" style="29" bestFit="1" customWidth="1"/>
    <col min="7426" max="7679" width="9.44140625" style="29" customWidth="1"/>
    <col min="7680" max="7680" width="2.77734375" style="29" customWidth="1"/>
    <col min="7681" max="7681" width="74" style="29" bestFit="1" customWidth="1"/>
    <col min="7682" max="7935" width="9.44140625" style="29" customWidth="1"/>
    <col min="7936" max="7936" width="2.77734375" style="29" customWidth="1"/>
    <col min="7937" max="7937" width="74" style="29" bestFit="1" customWidth="1"/>
    <col min="7938" max="8191" width="9.44140625" style="29" customWidth="1"/>
    <col min="8192" max="8192" width="2.77734375" style="29" customWidth="1"/>
    <col min="8193" max="8193" width="74" style="29" bestFit="1" customWidth="1"/>
    <col min="8194" max="8447" width="9.44140625" style="29" customWidth="1"/>
    <col min="8448" max="8448" width="2.77734375" style="29" customWidth="1"/>
    <col min="8449" max="8449" width="74" style="29" bestFit="1" customWidth="1"/>
    <col min="8450" max="8703" width="9.44140625" style="29" customWidth="1"/>
    <col min="8704" max="8704" width="2.77734375" style="29" customWidth="1"/>
    <col min="8705" max="8705" width="74" style="29" bestFit="1" customWidth="1"/>
    <col min="8706" max="8959" width="9.44140625" style="29" customWidth="1"/>
    <col min="8960" max="8960" width="2.77734375" style="29" customWidth="1"/>
    <col min="8961" max="8961" width="74" style="29" bestFit="1" customWidth="1"/>
    <col min="8962" max="9215" width="9.44140625" style="29" customWidth="1"/>
    <col min="9216" max="9216" width="2.77734375" style="29" customWidth="1"/>
    <col min="9217" max="9217" width="74" style="29" bestFit="1" customWidth="1"/>
    <col min="9218" max="9471" width="9.44140625" style="29" customWidth="1"/>
    <col min="9472" max="9472" width="2.77734375" style="29" customWidth="1"/>
    <col min="9473" max="9473" width="74" style="29" bestFit="1" customWidth="1"/>
    <col min="9474" max="9727" width="9.44140625" style="29" customWidth="1"/>
    <col min="9728" max="9728" width="2.77734375" style="29" customWidth="1"/>
    <col min="9729" max="9729" width="74" style="29" bestFit="1" customWidth="1"/>
    <col min="9730" max="9983" width="9.44140625" style="29" customWidth="1"/>
    <col min="9984" max="9984" width="2.77734375" style="29" customWidth="1"/>
    <col min="9985" max="9985" width="74" style="29" bestFit="1" customWidth="1"/>
    <col min="9986" max="10239" width="9.44140625" style="29" customWidth="1"/>
    <col min="10240" max="10240" width="2.77734375" style="29" customWidth="1"/>
    <col min="10241" max="10241" width="74" style="29" bestFit="1" customWidth="1"/>
    <col min="10242" max="10495" width="9.44140625" style="29" customWidth="1"/>
    <col min="10496" max="10496" width="2.77734375" style="29" customWidth="1"/>
    <col min="10497" max="10497" width="74" style="29" bestFit="1" customWidth="1"/>
    <col min="10498" max="10751" width="9.44140625" style="29" customWidth="1"/>
    <col min="10752" max="10752" width="2.77734375" style="29" customWidth="1"/>
    <col min="10753" max="10753" width="74" style="29" bestFit="1" customWidth="1"/>
    <col min="10754" max="11007" width="9.44140625" style="29" customWidth="1"/>
    <col min="11008" max="11008" width="2.77734375" style="29" customWidth="1"/>
    <col min="11009" max="11009" width="74" style="29" bestFit="1" customWidth="1"/>
    <col min="11010" max="11263" width="9.44140625" style="29" customWidth="1"/>
    <col min="11264" max="11264" width="2.77734375" style="29" customWidth="1"/>
    <col min="11265" max="11265" width="74" style="29" bestFit="1" customWidth="1"/>
    <col min="11266" max="11519" width="9.44140625" style="29" customWidth="1"/>
    <col min="11520" max="11520" width="2.77734375" style="29" customWidth="1"/>
    <col min="11521" max="11521" width="74" style="29" bestFit="1" customWidth="1"/>
    <col min="11522" max="11775" width="9.44140625" style="29" customWidth="1"/>
    <col min="11776" max="11776" width="2.77734375" style="29" customWidth="1"/>
    <col min="11777" max="11777" width="74" style="29" bestFit="1" customWidth="1"/>
    <col min="11778" max="12031" width="9.44140625" style="29" customWidth="1"/>
    <col min="12032" max="12032" width="2.77734375" style="29" customWidth="1"/>
    <col min="12033" max="12033" width="74" style="29" bestFit="1" customWidth="1"/>
    <col min="12034" max="12287" width="9.44140625" style="29" customWidth="1"/>
    <col min="12288" max="12288" width="2.77734375" style="29" customWidth="1"/>
    <col min="12289" max="12289" width="74" style="29" bestFit="1" customWidth="1"/>
    <col min="12290" max="12543" width="9.44140625" style="29" customWidth="1"/>
    <col min="12544" max="12544" width="2.77734375" style="29" customWidth="1"/>
    <col min="12545" max="12545" width="74" style="29" bestFit="1" customWidth="1"/>
    <col min="12546" max="12799" width="9.44140625" style="29" customWidth="1"/>
    <col min="12800" max="12800" width="2.77734375" style="29" customWidth="1"/>
    <col min="12801" max="12801" width="74" style="29" bestFit="1" customWidth="1"/>
    <col min="12802" max="13055" width="9.44140625" style="29" customWidth="1"/>
    <col min="13056" max="13056" width="2.77734375" style="29" customWidth="1"/>
    <col min="13057" max="13057" width="74" style="29" bestFit="1" customWidth="1"/>
    <col min="13058" max="13311" width="9.44140625" style="29" customWidth="1"/>
    <col min="13312" max="13312" width="2.77734375" style="29" customWidth="1"/>
    <col min="13313" max="13313" width="74" style="29" bestFit="1" customWidth="1"/>
    <col min="13314" max="13567" width="9.44140625" style="29" customWidth="1"/>
    <col min="13568" max="13568" width="2.77734375" style="29" customWidth="1"/>
    <col min="13569" max="13569" width="74" style="29" bestFit="1" customWidth="1"/>
    <col min="13570" max="13823" width="9.44140625" style="29" customWidth="1"/>
    <col min="13824" max="13824" width="2.77734375" style="29" customWidth="1"/>
    <col min="13825" max="13825" width="74" style="29" bestFit="1" customWidth="1"/>
    <col min="13826" max="14079" width="9.44140625" style="29" customWidth="1"/>
    <col min="14080" max="14080" width="2.77734375" style="29" customWidth="1"/>
    <col min="14081" max="14081" width="74" style="29" bestFit="1" customWidth="1"/>
    <col min="14082" max="14335" width="9.44140625" style="29" customWidth="1"/>
    <col min="14336" max="14336" width="2.77734375" style="29" customWidth="1"/>
    <col min="14337" max="14337" width="74" style="29" bestFit="1" customWidth="1"/>
    <col min="14338" max="14591" width="9.44140625" style="29" customWidth="1"/>
    <col min="14592" max="14592" width="2.77734375" style="29" customWidth="1"/>
    <col min="14593" max="14593" width="74" style="29" bestFit="1" customWidth="1"/>
    <col min="14594" max="14847" width="9.44140625" style="29" customWidth="1"/>
    <col min="14848" max="14848" width="2.77734375" style="29" customWidth="1"/>
    <col min="14849" max="14849" width="74" style="29" bestFit="1" customWidth="1"/>
    <col min="14850" max="15103" width="9.44140625" style="29" customWidth="1"/>
    <col min="15104" max="15104" width="2.77734375" style="29" customWidth="1"/>
    <col min="15105" max="15105" width="74" style="29" bestFit="1" customWidth="1"/>
    <col min="15106" max="15359" width="9.44140625" style="29" customWidth="1"/>
    <col min="15360" max="15360" width="2.77734375" style="29" customWidth="1"/>
    <col min="15361" max="15361" width="74" style="29" bestFit="1" customWidth="1"/>
    <col min="15362" max="15615" width="9.44140625" style="29" customWidth="1"/>
    <col min="15616" max="15616" width="2.77734375" style="29" customWidth="1"/>
    <col min="15617" max="15617" width="74" style="29" bestFit="1" customWidth="1"/>
    <col min="15618" max="15871" width="9.44140625" style="29" customWidth="1"/>
    <col min="15872" max="15872" width="2.77734375" style="29" customWidth="1"/>
    <col min="15873" max="15873" width="74" style="29" bestFit="1" customWidth="1"/>
    <col min="15874" max="16127" width="9.44140625" style="29" customWidth="1"/>
    <col min="16128" max="16128" width="2.77734375" style="29" customWidth="1"/>
    <col min="16129" max="16129" width="74" style="29" bestFit="1" customWidth="1"/>
    <col min="16130" max="16384" width="9.44140625" style="29" customWidth="1"/>
  </cols>
  <sheetData>
    <row r="1" spans="1:11" ht="84" customHeight="1" x14ac:dyDescent="0.25"/>
    <row r="2" spans="1:11" ht="22.8" x14ac:dyDescent="0.25">
      <c r="A2" s="30" t="s">
        <v>48</v>
      </c>
    </row>
    <row r="3" spans="1:11" ht="22.8" x14ac:dyDescent="0.25">
      <c r="A3" s="30" t="s">
        <v>49</v>
      </c>
    </row>
    <row r="4" spans="1:11" ht="45" customHeight="1" x14ac:dyDescent="0.3">
      <c r="A4" s="31" t="s">
        <v>68</v>
      </c>
      <c r="C4" s="32"/>
      <c r="K4" s="33"/>
    </row>
    <row r="5" spans="1:11" ht="32.25" customHeight="1" x14ac:dyDescent="0.25">
      <c r="A5" s="34" t="s">
        <v>50</v>
      </c>
      <c r="B5" s="34"/>
    </row>
    <row r="6" spans="1:11" ht="15" x14ac:dyDescent="0.25">
      <c r="A6" s="35" t="s">
        <v>51</v>
      </c>
      <c r="B6" s="34"/>
    </row>
    <row r="7" spans="1:11" ht="15.6" x14ac:dyDescent="0.3">
      <c r="A7" s="36" t="s">
        <v>87</v>
      </c>
      <c r="B7" s="37"/>
    </row>
    <row r="8" spans="1:11" ht="28.5" customHeight="1" x14ac:dyDescent="0.25">
      <c r="A8" s="34" t="s">
        <v>52</v>
      </c>
      <c r="B8" s="36"/>
    </row>
    <row r="9" spans="1:11" ht="15" x14ac:dyDescent="0.25">
      <c r="A9" s="34" t="s">
        <v>53</v>
      </c>
      <c r="B9" s="36"/>
    </row>
    <row r="10" spans="1:11" ht="30" customHeight="1" x14ac:dyDescent="0.25">
      <c r="A10" s="34" t="s">
        <v>54</v>
      </c>
    </row>
    <row r="11" spans="1:11" ht="15" x14ac:dyDescent="0.25">
      <c r="A11" s="38" t="s">
        <v>55</v>
      </c>
    </row>
    <row r="12" spans="1:11" ht="26.25" customHeight="1" x14ac:dyDescent="0.25">
      <c r="A12" s="34" t="s">
        <v>56</v>
      </c>
    </row>
    <row r="13" spans="1:11" ht="15" x14ac:dyDescent="0.25">
      <c r="A13" s="38" t="s">
        <v>57</v>
      </c>
    </row>
  </sheetData>
  <hyperlinks>
    <hyperlink ref="A6" r:id="rId1" xr:uid="{615B7BF6-066D-4BCF-AE33-A298CDF02EFF}"/>
    <hyperlink ref="A11" location="Contents!A1" display="Contents" xr:uid="{9FC1CA4D-FDEB-4665-AF39-17EB813EA9DE}"/>
    <hyperlink ref="A13" r:id="rId2" xr:uid="{299A8AE5-F211-495C-89C5-9B8A16D69477}"/>
  </hyperlinks>
  <pageMargins left="0.70000000000000007" right="0.70000000000000007" top="0.75" bottom="0.75" header="0.30000000000000004" footer="0.30000000000000004"/>
  <pageSetup paperSize="9" fitToWidth="0"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885E4-963B-4697-AEA7-8EF6B1D7C9AF}">
  <dimension ref="A1:D26"/>
  <sheetViews>
    <sheetView workbookViewId="0"/>
  </sheetViews>
  <sheetFormatPr defaultColWidth="9.44140625" defaultRowHeight="13.8" x14ac:dyDescent="0.25"/>
  <cols>
    <col min="1" max="1" width="24.5546875" style="53" customWidth="1"/>
    <col min="2" max="2" width="106.21875" style="54" customWidth="1"/>
    <col min="3" max="3" width="25" style="53" customWidth="1"/>
    <col min="4" max="4" width="16.21875" style="53" customWidth="1"/>
    <col min="5" max="5" width="9.44140625" style="53" customWidth="1"/>
    <col min="6" max="16384" width="9.44140625" style="53"/>
  </cols>
  <sheetData>
    <row r="1" spans="1:4" s="40" customFormat="1" ht="15.6" customHeight="1" x14ac:dyDescent="0.25">
      <c r="A1" s="39" t="s">
        <v>48</v>
      </c>
      <c r="C1" s="41"/>
      <c r="D1" s="41"/>
    </row>
    <row r="2" spans="1:4" s="40" customFormat="1" ht="21.6" customHeight="1" x14ac:dyDescent="0.25">
      <c r="A2" s="39" t="s">
        <v>58</v>
      </c>
      <c r="C2" s="41"/>
      <c r="D2" s="41"/>
    </row>
    <row r="3" spans="1:4" s="42" customFormat="1" ht="18" customHeight="1" x14ac:dyDescent="0.2">
      <c r="A3" s="42" t="s">
        <v>59</v>
      </c>
      <c r="C3" s="43"/>
      <c r="D3" s="43"/>
    </row>
    <row r="4" spans="1:4" s="42" customFormat="1" ht="18" customHeight="1" x14ac:dyDescent="0.2">
      <c r="A4" s="44" t="s">
        <v>60</v>
      </c>
      <c r="C4" s="43"/>
      <c r="D4" s="43"/>
    </row>
    <row r="5" spans="1:4" s="42" customFormat="1" ht="15.75" customHeight="1" x14ac:dyDescent="0.2">
      <c r="A5" s="45" t="s">
        <v>61</v>
      </c>
      <c r="C5" s="43"/>
      <c r="D5" s="43"/>
    </row>
    <row r="6" spans="1:4" s="48" customFormat="1" ht="24" customHeight="1" x14ac:dyDescent="0.3">
      <c r="A6" s="46" t="s">
        <v>62</v>
      </c>
      <c r="B6" s="46" t="s">
        <v>63</v>
      </c>
      <c r="C6" s="46" t="s">
        <v>64</v>
      </c>
      <c r="D6" s="47" t="s">
        <v>65</v>
      </c>
    </row>
    <row r="7" spans="1:4" s="52" customFormat="1" ht="12.75" customHeight="1" x14ac:dyDescent="0.2">
      <c r="A7" s="45" t="s">
        <v>69</v>
      </c>
      <c r="B7" s="49" t="s">
        <v>73</v>
      </c>
      <c r="C7" s="50" t="s">
        <v>66</v>
      </c>
      <c r="D7" s="51" t="s">
        <v>67</v>
      </c>
    </row>
    <row r="8" spans="1:4" s="52" customFormat="1" ht="13.95" customHeight="1" x14ac:dyDescent="0.2">
      <c r="A8" s="45" t="s">
        <v>71</v>
      </c>
      <c r="B8" s="49" t="s">
        <v>75</v>
      </c>
      <c r="C8" s="50" t="s">
        <v>66</v>
      </c>
      <c r="D8" s="51" t="s">
        <v>67</v>
      </c>
    </row>
    <row r="9" spans="1:4" s="52" customFormat="1" ht="12.75" customHeight="1" x14ac:dyDescent="0.2">
      <c r="A9" s="45" t="s">
        <v>70</v>
      </c>
      <c r="B9" s="49" t="s">
        <v>74</v>
      </c>
      <c r="C9" s="50" t="s">
        <v>66</v>
      </c>
      <c r="D9" s="51" t="s">
        <v>67</v>
      </c>
    </row>
    <row r="10" spans="1:4" s="52" customFormat="1" ht="13.95" customHeight="1" x14ac:dyDescent="0.2">
      <c r="A10" s="45" t="s">
        <v>72</v>
      </c>
      <c r="B10" s="49" t="s">
        <v>76</v>
      </c>
      <c r="C10" s="50" t="s">
        <v>66</v>
      </c>
      <c r="D10" s="51" t="s">
        <v>67</v>
      </c>
    </row>
    <row r="11" spans="1:4" s="48" customFormat="1" ht="14.4" x14ac:dyDescent="0.3">
      <c r="A11" s="53"/>
      <c r="B11" s="54"/>
      <c r="C11" s="55"/>
      <c r="D11" s="53"/>
    </row>
    <row r="12" spans="1:4" s="48" customFormat="1" ht="14.4" x14ac:dyDescent="0.3">
      <c r="A12" s="53"/>
      <c r="B12" s="54"/>
      <c r="C12" s="55"/>
      <c r="D12" s="53"/>
    </row>
    <row r="13" spans="1:4" s="48" customFormat="1" ht="14.4" x14ac:dyDescent="0.3">
      <c r="A13" s="53"/>
      <c r="B13" s="54"/>
      <c r="C13" s="55"/>
      <c r="D13" s="53"/>
    </row>
    <row r="14" spans="1:4" s="48" customFormat="1" ht="14.4" x14ac:dyDescent="0.3">
      <c r="A14" s="53"/>
      <c r="B14" s="54"/>
      <c r="C14" s="55"/>
      <c r="D14" s="53"/>
    </row>
    <row r="15" spans="1:4" s="48" customFormat="1" ht="14.4" x14ac:dyDescent="0.3">
      <c r="A15" s="53"/>
      <c r="B15" s="54"/>
      <c r="C15" s="55"/>
      <c r="D15" s="53"/>
    </row>
    <row r="16" spans="1:4" s="48" customFormat="1" ht="14.4" x14ac:dyDescent="0.3">
      <c r="A16" s="53"/>
      <c r="B16" s="54"/>
      <c r="C16" s="55"/>
      <c r="D16" s="53"/>
    </row>
    <row r="17" spans="1:4" s="48" customFormat="1" ht="14.4" x14ac:dyDescent="0.3">
      <c r="A17" s="53"/>
      <c r="B17" s="54"/>
      <c r="C17" s="55"/>
      <c r="D17" s="53"/>
    </row>
    <row r="18" spans="1:4" s="48" customFormat="1" ht="14.4" x14ac:dyDescent="0.3">
      <c r="A18" s="53"/>
      <c r="B18" s="54"/>
      <c r="C18" s="55"/>
      <c r="D18" s="53"/>
    </row>
    <row r="19" spans="1:4" s="48" customFormat="1" ht="14.4" x14ac:dyDescent="0.3">
      <c r="A19" s="53"/>
      <c r="B19" s="54"/>
      <c r="C19" s="55"/>
      <c r="D19" s="53"/>
    </row>
    <row r="20" spans="1:4" s="48" customFormat="1" ht="14.4" x14ac:dyDescent="0.3">
      <c r="A20" s="53"/>
      <c r="B20" s="54"/>
      <c r="C20" s="55"/>
      <c r="D20" s="53"/>
    </row>
    <row r="21" spans="1:4" s="48" customFormat="1" ht="14.4" x14ac:dyDescent="0.3">
      <c r="A21" s="53"/>
      <c r="B21" s="54"/>
      <c r="C21" s="55"/>
      <c r="D21" s="53"/>
    </row>
    <row r="22" spans="1:4" s="48" customFormat="1" ht="14.4" x14ac:dyDescent="0.3">
      <c r="A22" s="53"/>
      <c r="B22" s="54"/>
      <c r="C22" s="55"/>
      <c r="D22" s="53"/>
    </row>
    <row r="23" spans="1:4" s="48" customFormat="1" ht="14.4" x14ac:dyDescent="0.3">
      <c r="B23" s="54"/>
      <c r="C23" s="55"/>
      <c r="D23" s="53"/>
    </row>
    <row r="24" spans="1:4" s="48" customFormat="1" ht="14.4" x14ac:dyDescent="0.3">
      <c r="B24" s="54"/>
      <c r="C24" s="55"/>
      <c r="D24" s="53"/>
    </row>
    <row r="25" spans="1:4" s="48" customFormat="1" ht="14.4" x14ac:dyDescent="0.3">
      <c r="B25" s="54"/>
      <c r="C25" s="55"/>
      <c r="D25" s="53"/>
    </row>
    <row r="26" spans="1:4" s="48" customFormat="1" ht="14.4" x14ac:dyDescent="0.3">
      <c r="B26" s="54"/>
      <c r="C26" s="55"/>
      <c r="D26" s="53"/>
    </row>
  </sheetData>
  <hyperlinks>
    <hyperlink ref="A4" location="Cover_sheet!A1" display="Cover sheet" xr:uid="{E1D66B6A-FC5A-40F1-980C-BEAAFD3EA2E7}"/>
    <hyperlink ref="A7" location="FIRE0511a!A1" display="FIRE05011a" xr:uid="{4E5E5097-BEAB-4F01-BFBE-478B350D41A6}"/>
    <hyperlink ref="A8" location="Data_rescues!A1" display="Data_rescues" xr:uid="{0027F20D-5E44-4D66-BAD2-204FE15E6138}"/>
    <hyperlink ref="A5" location="Notes!A1" display="Notes" xr:uid="{FA19520D-2602-412E-8F0D-D3B115DD27D6}"/>
    <hyperlink ref="A9" location="FIRE0511b!A1" display="FIRE05011b" xr:uid="{0F607D4A-9AF2-490E-8EF6-03E94FB478BE}"/>
    <hyperlink ref="A10" location="Data_evacuations!A1" display="Data_evacuations" xr:uid="{0B4BF838-C3E1-49BA-A3EA-2806A1535238}"/>
  </hyperlinks>
  <pageMargins left="0.31496062992126012" right="0.31496062992126012" top="0.74803149606299213" bottom="0.74803149606299213" header="0.31496062992126012" footer="0.31496062992126012"/>
  <pageSetup paperSize="0" scale="90" fitToWidth="0" fitToHeight="0" orientation="landscape"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
  <sheetViews>
    <sheetView showGridLines="0" workbookViewId="0"/>
  </sheetViews>
  <sheetFormatPr defaultRowHeight="14.4" x14ac:dyDescent="0.3"/>
  <sheetData>
    <row r="1" spans="1:11" ht="18.75" customHeight="1" x14ac:dyDescent="0.3">
      <c r="A1" s="56" t="s">
        <v>36</v>
      </c>
      <c r="B1" s="56"/>
      <c r="C1" s="56"/>
      <c r="D1" s="56"/>
      <c r="E1" s="56"/>
      <c r="F1" s="56"/>
      <c r="G1" s="56"/>
      <c r="H1" s="56"/>
      <c r="I1" s="56"/>
      <c r="J1" s="56"/>
      <c r="K1" s="56"/>
    </row>
    <row r="2" spans="1:11" ht="27" customHeight="1" x14ac:dyDescent="0.3">
      <c r="A2" s="65" t="s">
        <v>86</v>
      </c>
      <c r="B2" s="58"/>
      <c r="C2" s="58"/>
      <c r="D2" s="58"/>
      <c r="E2" s="58"/>
      <c r="F2" s="58"/>
      <c r="G2" s="58"/>
      <c r="H2" s="58"/>
      <c r="I2" s="58"/>
      <c r="J2" s="58"/>
      <c r="K2" s="58"/>
    </row>
    <row r="3" spans="1:11" ht="15" customHeight="1" x14ac:dyDescent="0.3">
      <c r="A3" s="58" t="s">
        <v>77</v>
      </c>
      <c r="B3" s="58"/>
      <c r="C3" s="58"/>
      <c r="D3" s="58"/>
      <c r="E3" s="58"/>
      <c r="F3" s="58"/>
      <c r="G3" s="58"/>
      <c r="H3" s="58"/>
      <c r="I3" s="58"/>
      <c r="J3" s="58"/>
      <c r="K3" s="58"/>
    </row>
    <row r="4" spans="1:11" x14ac:dyDescent="0.3">
      <c r="A4" s="57" t="s">
        <v>78</v>
      </c>
      <c r="B4" s="58"/>
      <c r="C4" s="58"/>
      <c r="D4" s="58"/>
      <c r="E4" s="58"/>
      <c r="F4" s="58"/>
      <c r="G4" s="58"/>
      <c r="H4" s="58"/>
      <c r="I4" s="58"/>
      <c r="J4" s="58"/>
      <c r="K4" s="58"/>
    </row>
    <row r="5" spans="1:11" x14ac:dyDescent="0.3">
      <c r="A5" s="58" t="s">
        <v>79</v>
      </c>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4"/>
  <sheetViews>
    <sheetView workbookViewId="0">
      <pane ySplit="3" topLeftCell="A4" activePane="bottomLeft" state="frozen"/>
      <selection pane="bottomLeft"/>
    </sheetView>
  </sheetViews>
  <sheetFormatPr defaultColWidth="9.21875" defaultRowHeight="14.4" x14ac:dyDescent="0.3"/>
  <cols>
    <col min="1" max="1" width="12.21875" style="2" customWidth="1"/>
    <col min="2" max="6" width="19.77734375" style="2" customWidth="1"/>
    <col min="7" max="7" width="9.21875" style="2" customWidth="1"/>
    <col min="8" max="16384" width="9.21875" style="2"/>
  </cols>
  <sheetData>
    <row r="1" spans="1:10" ht="17.399999999999999" x14ac:dyDescent="0.45">
      <c r="A1" s="59" t="s">
        <v>34</v>
      </c>
      <c r="B1" s="59"/>
      <c r="C1" s="59"/>
      <c r="D1" s="59"/>
      <c r="E1" s="59"/>
      <c r="F1" s="59"/>
      <c r="G1" s="1"/>
      <c r="H1" s="1"/>
      <c r="I1" s="1"/>
      <c r="J1" s="1"/>
    </row>
    <row r="2" spans="1:10" ht="33" customHeight="1" thickBot="1" x14ac:dyDescent="0.35">
      <c r="A2" s="4"/>
      <c r="C2" s="60"/>
      <c r="D2" s="60" t="s">
        <v>1</v>
      </c>
      <c r="E2" s="60"/>
      <c r="F2" s="60"/>
    </row>
    <row r="3" spans="1:10" ht="30" customHeight="1" thickBot="1" x14ac:dyDescent="0.35">
      <c r="A3" s="6" t="s">
        <v>21</v>
      </c>
      <c r="B3" s="7" t="s">
        <v>22</v>
      </c>
      <c r="C3" s="8" t="s">
        <v>3</v>
      </c>
      <c r="D3" s="8" t="s">
        <v>23</v>
      </c>
      <c r="E3" s="8" t="s">
        <v>24</v>
      </c>
      <c r="F3" s="8" t="s">
        <v>4</v>
      </c>
    </row>
    <row r="4" spans="1:10" x14ac:dyDescent="0.3">
      <c r="A4" s="4" t="s">
        <v>2</v>
      </c>
      <c r="B4" s="18">
        <f>SUMPRODUCT((Data_rescues!$A$2:$A$100=FIRE0511a!$A4)*(Data_rescues!$C$2:$C$100))</f>
        <v>4367</v>
      </c>
      <c r="C4" s="19">
        <f>SUMPRODUCT((Data_rescues!$A$2:$A$100=FIRE0511a!$A4)*(Data_rescues!$B$2:$B$100=FIRE0511a!C$3)*(Data_rescues!$C$2:$C$100))</f>
        <v>3682</v>
      </c>
      <c r="D4" s="19">
        <f>SUMPRODUCT((Data_rescues!$A$2:$A$100=FIRE0511a!$A4)*(Data_rescues!$B$2:$B$100=FIRE0511a!D$3)*(Data_rescues!$C$2:$C$100))</f>
        <v>495</v>
      </c>
      <c r="E4" s="19">
        <f>SUMPRODUCT((Data_rescues!$A$2:$A$100=FIRE0511a!$A4)*(Data_rescues!$B$2:$B$100=FIRE0511a!E$3)*(Data_rescues!$C$2:$C$100))</f>
        <v>141</v>
      </c>
      <c r="F4" s="19">
        <f>SUMPRODUCT((Data_rescues!$A$2:$A$100=FIRE0511a!$A4)*(Data_rescues!$B$2:$B$100=FIRE0511a!F$3)*(Data_rescues!$C$2:$C$100))</f>
        <v>49</v>
      </c>
      <c r="G4" s="13"/>
      <c r="H4" s="13"/>
      <c r="I4" s="13"/>
      <c r="J4" s="13"/>
    </row>
    <row r="5" spans="1:10" x14ac:dyDescent="0.3">
      <c r="A5" s="4" t="s">
        <v>7</v>
      </c>
      <c r="B5" s="18">
        <f>SUMPRODUCT((Data_rescues!$A$2:$A$100=FIRE0511a!$A5)*(Data_rescues!$C$2:$C$100))</f>
        <v>4164</v>
      </c>
      <c r="C5" s="19">
        <f>SUMPRODUCT((Data_rescues!$A$2:$A$100=FIRE0511a!$A5)*(Data_rescues!$B$2:$B$100=FIRE0511a!C$3)*(Data_rescues!$C$2:$C$100))</f>
        <v>3580</v>
      </c>
      <c r="D5" s="19">
        <f>SUMPRODUCT((Data_rescues!$A$2:$A$100=FIRE0511a!$A5)*(Data_rescues!$B$2:$B$100=FIRE0511a!D$3)*(Data_rescues!$C$2:$C$100))</f>
        <v>430</v>
      </c>
      <c r="E5" s="19">
        <f>SUMPRODUCT((Data_rescues!$A$2:$A$100=FIRE0511a!$A5)*(Data_rescues!$B$2:$B$100=FIRE0511a!E$3)*(Data_rescues!$C$2:$C$100))</f>
        <v>104</v>
      </c>
      <c r="F5" s="19">
        <f>SUMPRODUCT((Data_rescues!$A$2:$A$100=FIRE0511a!$A5)*(Data_rescues!$B$2:$B$100=FIRE0511a!F$3)*(Data_rescues!$C$2:$C$100))</f>
        <v>50</v>
      </c>
      <c r="G5" s="13"/>
      <c r="H5" s="13"/>
      <c r="I5" s="13"/>
      <c r="J5" s="13"/>
    </row>
    <row r="6" spans="1:10" x14ac:dyDescent="0.3">
      <c r="A6" s="4" t="s">
        <v>8</v>
      </c>
      <c r="B6" s="18">
        <f>SUMPRODUCT((Data_rescues!$A$2:$A$100=FIRE0511a!$A6)*(Data_rescues!$C$2:$C$100))</f>
        <v>3915</v>
      </c>
      <c r="C6" s="19">
        <f>SUMPRODUCT((Data_rescues!$A$2:$A$100=FIRE0511a!$A6)*(Data_rescues!$B$2:$B$100=FIRE0511a!C$3)*(Data_rescues!$C$2:$C$100))</f>
        <v>3307</v>
      </c>
      <c r="D6" s="19">
        <f>SUMPRODUCT((Data_rescues!$A$2:$A$100=FIRE0511a!$A6)*(Data_rescues!$B$2:$B$100=FIRE0511a!D$3)*(Data_rescues!$C$2:$C$100))</f>
        <v>437</v>
      </c>
      <c r="E6" s="19">
        <f>SUMPRODUCT((Data_rescues!$A$2:$A$100=FIRE0511a!$A6)*(Data_rescues!$B$2:$B$100=FIRE0511a!E$3)*(Data_rescues!$C$2:$C$100))</f>
        <v>121</v>
      </c>
      <c r="F6" s="19">
        <f>SUMPRODUCT((Data_rescues!$A$2:$A$100=FIRE0511a!$A6)*(Data_rescues!$B$2:$B$100=FIRE0511a!F$3)*(Data_rescues!$C$2:$C$100))</f>
        <v>50</v>
      </c>
      <c r="G6" s="13"/>
      <c r="H6" s="13"/>
      <c r="I6" s="13"/>
      <c r="J6" s="13"/>
    </row>
    <row r="7" spans="1:10" x14ac:dyDescent="0.3">
      <c r="A7" s="4" t="s">
        <v>9</v>
      </c>
      <c r="B7" s="18">
        <f>SUMPRODUCT((Data_rescues!$A$2:$A$100=FIRE0511a!$A7)*(Data_rescues!$C$2:$C$100))</f>
        <v>3466</v>
      </c>
      <c r="C7" s="19">
        <f>SUMPRODUCT((Data_rescues!$A$2:$A$100=FIRE0511a!$A7)*(Data_rescues!$B$2:$B$100=FIRE0511a!C$3)*(Data_rescues!$C$2:$C$100))</f>
        <v>2991</v>
      </c>
      <c r="D7" s="19">
        <f>SUMPRODUCT((Data_rescues!$A$2:$A$100=FIRE0511a!$A7)*(Data_rescues!$B$2:$B$100=FIRE0511a!D$3)*(Data_rescues!$C$2:$C$100))</f>
        <v>327</v>
      </c>
      <c r="E7" s="19">
        <f>SUMPRODUCT((Data_rescues!$A$2:$A$100=FIRE0511a!$A7)*(Data_rescues!$B$2:$B$100=FIRE0511a!E$3)*(Data_rescues!$C$2:$C$100))</f>
        <v>99</v>
      </c>
      <c r="F7" s="19">
        <f>SUMPRODUCT((Data_rescues!$A$2:$A$100=FIRE0511a!$A7)*(Data_rescues!$B$2:$B$100=FIRE0511a!F$3)*(Data_rescues!$C$2:$C$100))</f>
        <v>49</v>
      </c>
      <c r="G7" s="13"/>
      <c r="H7" s="13"/>
      <c r="I7" s="13"/>
      <c r="J7" s="13"/>
    </row>
    <row r="8" spans="1:10" x14ac:dyDescent="0.3">
      <c r="A8" s="4" t="s">
        <v>10</v>
      </c>
      <c r="B8" s="18">
        <f>SUMPRODUCT((Data_rescues!$A$2:$A$100=FIRE0511a!$A8)*(Data_rescues!$C$2:$C$100))</f>
        <v>3308</v>
      </c>
      <c r="C8" s="19">
        <f>SUMPRODUCT((Data_rescues!$A$2:$A$100=FIRE0511a!$A8)*(Data_rescues!$B$2:$B$100=FIRE0511a!C$3)*(Data_rescues!$C$2:$C$100))</f>
        <v>2720</v>
      </c>
      <c r="D8" s="19">
        <f>SUMPRODUCT((Data_rescues!$A$2:$A$100=FIRE0511a!$A8)*(Data_rescues!$B$2:$B$100=FIRE0511a!D$3)*(Data_rescues!$C$2:$C$100))</f>
        <v>402</v>
      </c>
      <c r="E8" s="19">
        <f>SUMPRODUCT((Data_rescues!$A$2:$A$100=FIRE0511a!$A8)*(Data_rescues!$B$2:$B$100=FIRE0511a!E$3)*(Data_rescues!$C$2:$C$100))</f>
        <v>113</v>
      </c>
      <c r="F8" s="19">
        <f>SUMPRODUCT((Data_rescues!$A$2:$A$100=FIRE0511a!$A8)*(Data_rescues!$B$2:$B$100=FIRE0511a!F$3)*(Data_rescues!$C$2:$C$100))</f>
        <v>73</v>
      </c>
      <c r="G8" s="13"/>
      <c r="H8" s="13"/>
      <c r="I8" s="13"/>
      <c r="J8" s="13"/>
    </row>
    <row r="9" spans="1:10" x14ac:dyDescent="0.3">
      <c r="A9" s="9" t="s">
        <v>11</v>
      </c>
      <c r="B9" s="18">
        <f>SUMPRODUCT((Data_rescues!$A$2:$A$100=FIRE0511a!$A9)*(Data_rescues!$C$2:$C$100))</f>
        <v>3184</v>
      </c>
      <c r="C9" s="19">
        <f>SUMPRODUCT((Data_rescues!$A$2:$A$100=FIRE0511a!$A9)*(Data_rescues!$B$2:$B$100=FIRE0511a!C$3)*(Data_rescues!$C$2:$C$100))</f>
        <v>2614</v>
      </c>
      <c r="D9" s="19">
        <f>SUMPRODUCT((Data_rescues!$A$2:$A$100=FIRE0511a!$A9)*(Data_rescues!$B$2:$B$100=FIRE0511a!D$3)*(Data_rescues!$C$2:$C$100))</f>
        <v>400</v>
      </c>
      <c r="E9" s="19">
        <f>SUMPRODUCT((Data_rescues!$A$2:$A$100=FIRE0511a!$A9)*(Data_rescues!$B$2:$B$100=FIRE0511a!E$3)*(Data_rescues!$C$2:$C$100))</f>
        <v>140</v>
      </c>
      <c r="F9" s="19">
        <f>SUMPRODUCT((Data_rescues!$A$2:$A$100=FIRE0511a!$A9)*(Data_rescues!$B$2:$B$100=FIRE0511a!F$3)*(Data_rescues!$C$2:$C$100))</f>
        <v>30</v>
      </c>
      <c r="G9" s="13"/>
      <c r="H9" s="13"/>
      <c r="I9" s="13"/>
      <c r="J9" s="13"/>
    </row>
    <row r="10" spans="1:10" x14ac:dyDescent="0.3">
      <c r="A10" s="10" t="s">
        <v>12</v>
      </c>
      <c r="B10" s="18">
        <f>SUMPRODUCT((Data_rescues!$A$2:$A$100=FIRE0511a!$A10)*(Data_rescues!$C$2:$C$100))</f>
        <v>3295</v>
      </c>
      <c r="C10" s="19">
        <f>SUMPRODUCT((Data_rescues!$A$2:$A$100=FIRE0511a!$A10)*(Data_rescues!$B$2:$B$100=FIRE0511a!C$3)*(Data_rescues!$C$2:$C$100))</f>
        <v>2562</v>
      </c>
      <c r="D10" s="19">
        <f>SUMPRODUCT((Data_rescues!$A$2:$A$100=FIRE0511a!$A10)*(Data_rescues!$B$2:$B$100=FIRE0511a!D$3)*(Data_rescues!$C$2:$C$100))</f>
        <v>565</v>
      </c>
      <c r="E10" s="19">
        <f>SUMPRODUCT((Data_rescues!$A$2:$A$100=FIRE0511a!$A10)*(Data_rescues!$B$2:$B$100=FIRE0511a!E$3)*(Data_rescues!$C$2:$C$100))</f>
        <v>129</v>
      </c>
      <c r="F10" s="19">
        <f>SUMPRODUCT((Data_rescues!$A$2:$A$100=FIRE0511a!$A10)*(Data_rescues!$B$2:$B$100=FIRE0511a!F$3)*(Data_rescues!$C$2:$C$100))</f>
        <v>39</v>
      </c>
      <c r="G10" s="13"/>
      <c r="H10" s="13"/>
      <c r="I10" s="13"/>
      <c r="J10" s="13"/>
    </row>
    <row r="11" spans="1:10" x14ac:dyDescent="0.3">
      <c r="A11" s="10" t="s">
        <v>13</v>
      </c>
      <c r="B11" s="18">
        <f>SUMPRODUCT((Data_rescues!$A$2:$A$100=FIRE0511a!$A11)*(Data_rescues!$C$2:$C$100))</f>
        <v>3209</v>
      </c>
      <c r="C11" s="19">
        <f>SUMPRODUCT((Data_rescues!$A$2:$A$100=FIRE0511a!$A11)*(Data_rescues!$B$2:$B$100=FIRE0511a!C$3)*(Data_rescues!$C$2:$C$100))</f>
        <v>2429</v>
      </c>
      <c r="D11" s="19">
        <f>SUMPRODUCT((Data_rescues!$A$2:$A$100=FIRE0511a!$A11)*(Data_rescues!$B$2:$B$100=FIRE0511a!D$3)*(Data_rescues!$C$2:$C$100))</f>
        <v>617</v>
      </c>
      <c r="E11" s="19">
        <f>SUMPRODUCT((Data_rescues!$A$2:$A$100=FIRE0511a!$A11)*(Data_rescues!$B$2:$B$100=FIRE0511a!E$3)*(Data_rescues!$C$2:$C$100))</f>
        <v>127</v>
      </c>
      <c r="F11" s="19">
        <f>SUMPRODUCT((Data_rescues!$A$2:$A$100=FIRE0511a!$A11)*(Data_rescues!$B$2:$B$100=FIRE0511a!F$3)*(Data_rescues!$C$2:$C$100))</f>
        <v>36</v>
      </c>
      <c r="G11" s="13"/>
      <c r="H11" s="13"/>
      <c r="I11" s="13"/>
      <c r="J11" s="13"/>
    </row>
    <row r="12" spans="1:10" s="12" customFormat="1" x14ac:dyDescent="0.3">
      <c r="A12" s="9" t="s">
        <v>14</v>
      </c>
      <c r="B12" s="18">
        <f>SUMPRODUCT((Data_rescues!$A$2:$A$100=FIRE0511a!$A12)*(Data_rescues!$C$2:$C$100))</f>
        <v>3124</v>
      </c>
      <c r="C12" s="19">
        <f>SUMPRODUCT((Data_rescues!$A$2:$A$100=FIRE0511a!$A12)*(Data_rescues!$B$2:$B$100=FIRE0511a!C$3)*(Data_rescues!$C$2:$C$100))</f>
        <v>2453</v>
      </c>
      <c r="D12" s="19">
        <f>SUMPRODUCT((Data_rescues!$A$2:$A$100=FIRE0511a!$A12)*(Data_rescues!$B$2:$B$100=FIRE0511a!D$3)*(Data_rescues!$C$2:$C$100))</f>
        <v>512</v>
      </c>
      <c r="E12" s="19">
        <f>SUMPRODUCT((Data_rescues!$A$2:$A$100=FIRE0511a!$A12)*(Data_rescues!$B$2:$B$100=FIRE0511a!E$3)*(Data_rescues!$C$2:$C$100))</f>
        <v>114</v>
      </c>
      <c r="F12" s="19">
        <f>SUMPRODUCT((Data_rescues!$A$2:$A$100=FIRE0511a!$A12)*(Data_rescues!$B$2:$B$100=FIRE0511a!F$3)*(Data_rescues!$C$2:$C$100))</f>
        <v>45</v>
      </c>
      <c r="G12" s="13"/>
      <c r="H12" s="13"/>
      <c r="I12" s="13"/>
      <c r="J12" s="13"/>
    </row>
    <row r="13" spans="1:10" s="12" customFormat="1" x14ac:dyDescent="0.3">
      <c r="A13" s="9" t="s">
        <v>39</v>
      </c>
      <c r="B13" s="18">
        <f>SUMPRODUCT((Data_rescues!$A$2:$A$100=FIRE0511a!$A13)*(Data_rescues!$C$2:$C$100))</f>
        <v>2987</v>
      </c>
      <c r="C13" s="19">
        <f>SUMPRODUCT((Data_rescues!$A$2:$A$100=FIRE0511a!$A13)*(Data_rescues!$B$2:$B$100=FIRE0511a!C$3)*(Data_rescues!$C$2:$C$100))</f>
        <v>2357</v>
      </c>
      <c r="D13" s="19">
        <f>SUMPRODUCT((Data_rescues!$A$2:$A$100=FIRE0511a!$A13)*(Data_rescues!$B$2:$B$100=FIRE0511a!D$3)*(Data_rescues!$C$2:$C$100))</f>
        <v>447</v>
      </c>
      <c r="E13" s="19">
        <f>SUMPRODUCT((Data_rescues!$A$2:$A$100=FIRE0511a!$A13)*(Data_rescues!$B$2:$B$100=FIRE0511a!E$3)*(Data_rescues!$C$2:$C$100))</f>
        <v>129</v>
      </c>
      <c r="F13" s="19">
        <f>SUMPRODUCT((Data_rescues!$A$2:$A$100=FIRE0511a!$A13)*(Data_rescues!$B$2:$B$100=FIRE0511a!F$3)*(Data_rescues!$C$2:$C$100))</f>
        <v>54</v>
      </c>
      <c r="G13" s="13"/>
      <c r="H13" s="13"/>
      <c r="I13" s="13"/>
      <c r="J13" s="13"/>
    </row>
    <row r="14" spans="1:10" s="12" customFormat="1" ht="15" thickBot="1" x14ac:dyDescent="0.35">
      <c r="A14" s="5" t="s">
        <v>43</v>
      </c>
      <c r="B14" s="20">
        <f>SUMPRODUCT((Data_rescues!$A$2:$A$100=FIRE0511a!$A14)*(Data_rescues!$C$2:$C$100))</f>
        <v>2998</v>
      </c>
      <c r="C14" s="21">
        <f>SUMPRODUCT((Data_rescues!$A$2:$A$100=FIRE0511a!$A14)*(Data_rescues!$B$2:$B$100=FIRE0511a!C$3)*(Data_rescues!$C$2:$C$100))</f>
        <v>2324</v>
      </c>
      <c r="D14" s="21">
        <f>SUMPRODUCT((Data_rescues!$A$2:$A$100=FIRE0511a!$A14)*(Data_rescues!$B$2:$B$100=FIRE0511a!D$3)*(Data_rescues!$C$2:$C$100))</f>
        <v>485</v>
      </c>
      <c r="E14" s="21">
        <f>SUMPRODUCT((Data_rescues!$A$2:$A$100=FIRE0511a!$A14)*(Data_rescues!$B$2:$B$100=FIRE0511a!E$3)*(Data_rescues!$C$2:$C$100))</f>
        <v>133</v>
      </c>
      <c r="F14" s="21">
        <f>SUMPRODUCT((Data_rescues!$A$2:$A$100=FIRE0511a!$A14)*(Data_rescues!$B$2:$B$100=FIRE0511a!F$3)*(Data_rescues!$C$2:$C$100))</f>
        <v>56</v>
      </c>
      <c r="G14" s="13"/>
      <c r="H14" s="13"/>
      <c r="I14" s="13"/>
      <c r="J14" s="13"/>
    </row>
    <row r="15" spans="1:10" ht="32.25" customHeight="1" x14ac:dyDescent="0.3">
      <c r="A15" s="11" t="s">
        <v>25</v>
      </c>
      <c r="G15" s="14"/>
      <c r="I15" s="14"/>
      <c r="J15" s="14"/>
    </row>
    <row r="16" spans="1:10" x14ac:dyDescent="0.3">
      <c r="A16" s="61" t="s">
        <v>80</v>
      </c>
      <c r="B16" s="61"/>
      <c r="C16" s="61"/>
      <c r="D16" s="61"/>
      <c r="E16" s="61"/>
      <c r="F16" s="61"/>
    </row>
    <row r="17" spans="1:6" x14ac:dyDescent="0.3">
      <c r="A17" s="61" t="s">
        <v>81</v>
      </c>
      <c r="B17" s="61"/>
      <c r="C17" s="61"/>
      <c r="D17" s="61"/>
      <c r="E17" s="61"/>
      <c r="F17" s="61"/>
    </row>
    <row r="18" spans="1:6" ht="35.25" customHeight="1" x14ac:dyDescent="0.3">
      <c r="A18" s="26" t="s">
        <v>44</v>
      </c>
      <c r="B18" s="26"/>
      <c r="C18" s="26"/>
      <c r="D18" s="26"/>
      <c r="E18" s="26"/>
      <c r="F18" s="26"/>
    </row>
    <row r="19" spans="1:6" ht="28.5" customHeight="1" x14ac:dyDescent="0.3">
      <c r="A19" s="62" t="s">
        <v>26</v>
      </c>
      <c r="B19" s="62"/>
      <c r="C19" s="62"/>
      <c r="D19" s="62"/>
      <c r="E19" s="62"/>
      <c r="F19" s="62"/>
    </row>
    <row r="20" spans="1:6" x14ac:dyDescent="0.3">
      <c r="A20" s="27" t="s">
        <v>27</v>
      </c>
      <c r="B20" s="27"/>
      <c r="C20" s="27"/>
    </row>
    <row r="21" spans="1:6" ht="30" customHeight="1" x14ac:dyDescent="0.3">
      <c r="A21" s="2" t="s">
        <v>28</v>
      </c>
    </row>
    <row r="22" spans="1:6" ht="26.25" customHeight="1" x14ac:dyDescent="0.3">
      <c r="A22" s="2" t="s">
        <v>29</v>
      </c>
      <c r="E22" s="15"/>
      <c r="F22" s="25" t="s">
        <v>82</v>
      </c>
    </row>
    <row r="23" spans="1:6" x14ac:dyDescent="0.3">
      <c r="A23" s="24" t="s">
        <v>37</v>
      </c>
      <c r="B23" s="15" t="s">
        <v>38</v>
      </c>
      <c r="C23" s="15"/>
      <c r="E23" s="28"/>
      <c r="F23" s="25" t="s">
        <v>45</v>
      </c>
    </row>
    <row r="24" spans="1:6" x14ac:dyDescent="0.3">
      <c r="A24" s="64" t="s">
        <v>85</v>
      </c>
    </row>
  </sheetData>
  <hyperlinks>
    <hyperlink ref="A20" r:id="rId1" xr:uid="{00000000-0004-0000-0100-000000000000}"/>
    <hyperlink ref="B23" r:id="rId2" xr:uid="{00000000-0004-0000-0100-000002000000}"/>
    <hyperlink ref="F22" r:id="rId3" display="Last Updated: 24 September 2020" xr:uid="{0104D944-A63A-49FC-A697-7740B6A9A145}"/>
    <hyperlink ref="F23" r:id="rId4" xr:uid="{96116511-BD11-4174-830B-65E749B69C69}"/>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5"/>
  <sheetViews>
    <sheetView workbookViewId="0"/>
  </sheetViews>
  <sheetFormatPr defaultRowHeight="14.4" x14ac:dyDescent="0.3"/>
  <cols>
    <col min="1" max="1" width="16.21875" bestFit="1" customWidth="1"/>
    <col min="2" max="2" width="21.5546875" bestFit="1" customWidth="1"/>
    <col min="3" max="3" width="9.5546875" bestFit="1" customWidth="1"/>
  </cols>
  <sheetData>
    <row r="1" spans="1:3" x14ac:dyDescent="0.3">
      <c r="A1" t="s">
        <v>0</v>
      </c>
      <c r="B1" t="s">
        <v>41</v>
      </c>
      <c r="C1" t="s">
        <v>42</v>
      </c>
    </row>
    <row r="2" spans="1:3" x14ac:dyDescent="0.3">
      <c r="A2" t="s">
        <v>2</v>
      </c>
      <c r="B2" t="s">
        <v>3</v>
      </c>
      <c r="C2">
        <v>3682</v>
      </c>
    </row>
    <row r="3" spans="1:3" x14ac:dyDescent="0.3">
      <c r="A3" t="s">
        <v>2</v>
      </c>
      <c r="B3" t="s">
        <v>23</v>
      </c>
      <c r="C3">
        <v>495</v>
      </c>
    </row>
    <row r="4" spans="1:3" x14ac:dyDescent="0.3">
      <c r="A4" t="s">
        <v>2</v>
      </c>
      <c r="B4" t="s">
        <v>4</v>
      </c>
      <c r="C4">
        <v>49</v>
      </c>
    </row>
    <row r="5" spans="1:3" x14ac:dyDescent="0.3">
      <c r="A5" t="s">
        <v>2</v>
      </c>
      <c r="B5" t="s">
        <v>24</v>
      </c>
      <c r="C5">
        <v>141</v>
      </c>
    </row>
    <row r="6" spans="1:3" x14ac:dyDescent="0.3">
      <c r="A6" t="s">
        <v>7</v>
      </c>
      <c r="B6" t="s">
        <v>3</v>
      </c>
      <c r="C6">
        <v>3580</v>
      </c>
    </row>
    <row r="7" spans="1:3" x14ac:dyDescent="0.3">
      <c r="A7" t="s">
        <v>7</v>
      </c>
      <c r="B7" t="s">
        <v>23</v>
      </c>
      <c r="C7">
        <v>430</v>
      </c>
    </row>
    <row r="8" spans="1:3" x14ac:dyDescent="0.3">
      <c r="A8" t="s">
        <v>7</v>
      </c>
      <c r="B8" t="s">
        <v>4</v>
      </c>
      <c r="C8">
        <v>50</v>
      </c>
    </row>
    <row r="9" spans="1:3" x14ac:dyDescent="0.3">
      <c r="A9" t="s">
        <v>7</v>
      </c>
      <c r="B9" t="s">
        <v>24</v>
      </c>
      <c r="C9">
        <v>104</v>
      </c>
    </row>
    <row r="10" spans="1:3" x14ac:dyDescent="0.3">
      <c r="A10" t="s">
        <v>8</v>
      </c>
      <c r="B10" t="s">
        <v>3</v>
      </c>
      <c r="C10">
        <v>3307</v>
      </c>
    </row>
    <row r="11" spans="1:3" x14ac:dyDescent="0.3">
      <c r="A11" t="s">
        <v>8</v>
      </c>
      <c r="B11" t="s">
        <v>23</v>
      </c>
      <c r="C11">
        <v>437</v>
      </c>
    </row>
    <row r="12" spans="1:3" x14ac:dyDescent="0.3">
      <c r="A12" t="s">
        <v>8</v>
      </c>
      <c r="B12" t="s">
        <v>4</v>
      </c>
      <c r="C12">
        <v>50</v>
      </c>
    </row>
    <row r="13" spans="1:3" x14ac:dyDescent="0.3">
      <c r="A13" t="s">
        <v>8</v>
      </c>
      <c r="B13" t="s">
        <v>24</v>
      </c>
      <c r="C13">
        <v>121</v>
      </c>
    </row>
    <row r="14" spans="1:3" x14ac:dyDescent="0.3">
      <c r="A14" t="s">
        <v>9</v>
      </c>
      <c r="B14" t="s">
        <v>3</v>
      </c>
      <c r="C14">
        <v>2991</v>
      </c>
    </row>
    <row r="15" spans="1:3" x14ac:dyDescent="0.3">
      <c r="A15" t="s">
        <v>9</v>
      </c>
      <c r="B15" t="s">
        <v>23</v>
      </c>
      <c r="C15">
        <v>327</v>
      </c>
    </row>
    <row r="16" spans="1:3" x14ac:dyDescent="0.3">
      <c r="A16" t="s">
        <v>9</v>
      </c>
      <c r="B16" t="s">
        <v>4</v>
      </c>
      <c r="C16">
        <v>49</v>
      </c>
    </row>
    <row r="17" spans="1:3" x14ac:dyDescent="0.3">
      <c r="A17" t="s">
        <v>9</v>
      </c>
      <c r="B17" t="s">
        <v>24</v>
      </c>
      <c r="C17">
        <v>99</v>
      </c>
    </row>
    <row r="18" spans="1:3" x14ac:dyDescent="0.3">
      <c r="A18" t="s">
        <v>10</v>
      </c>
      <c r="B18" t="s">
        <v>3</v>
      </c>
      <c r="C18">
        <v>2720</v>
      </c>
    </row>
    <row r="19" spans="1:3" x14ac:dyDescent="0.3">
      <c r="A19" t="s">
        <v>10</v>
      </c>
      <c r="B19" t="s">
        <v>23</v>
      </c>
      <c r="C19">
        <v>402</v>
      </c>
    </row>
    <row r="20" spans="1:3" x14ac:dyDescent="0.3">
      <c r="A20" t="s">
        <v>10</v>
      </c>
      <c r="B20" t="s">
        <v>4</v>
      </c>
      <c r="C20">
        <v>73</v>
      </c>
    </row>
    <row r="21" spans="1:3" x14ac:dyDescent="0.3">
      <c r="A21" t="s">
        <v>10</v>
      </c>
      <c r="B21" t="s">
        <v>24</v>
      </c>
      <c r="C21">
        <v>113</v>
      </c>
    </row>
    <row r="22" spans="1:3" x14ac:dyDescent="0.3">
      <c r="A22" t="s">
        <v>11</v>
      </c>
      <c r="B22" t="s">
        <v>3</v>
      </c>
      <c r="C22">
        <v>2614</v>
      </c>
    </row>
    <row r="23" spans="1:3" x14ac:dyDescent="0.3">
      <c r="A23" t="s">
        <v>11</v>
      </c>
      <c r="B23" t="s">
        <v>23</v>
      </c>
      <c r="C23">
        <v>400</v>
      </c>
    </row>
    <row r="24" spans="1:3" x14ac:dyDescent="0.3">
      <c r="A24" t="s">
        <v>11</v>
      </c>
      <c r="B24" t="s">
        <v>4</v>
      </c>
      <c r="C24">
        <v>30</v>
      </c>
    </row>
    <row r="25" spans="1:3" x14ac:dyDescent="0.3">
      <c r="A25" t="s">
        <v>11</v>
      </c>
      <c r="B25" t="s">
        <v>24</v>
      </c>
      <c r="C25">
        <v>140</v>
      </c>
    </row>
    <row r="26" spans="1:3" x14ac:dyDescent="0.3">
      <c r="A26" t="s">
        <v>12</v>
      </c>
      <c r="B26" t="s">
        <v>3</v>
      </c>
      <c r="C26">
        <v>2562</v>
      </c>
    </row>
    <row r="27" spans="1:3" x14ac:dyDescent="0.3">
      <c r="A27" t="s">
        <v>12</v>
      </c>
      <c r="B27" t="s">
        <v>23</v>
      </c>
      <c r="C27">
        <v>565</v>
      </c>
    </row>
    <row r="28" spans="1:3" x14ac:dyDescent="0.3">
      <c r="A28" t="s">
        <v>12</v>
      </c>
      <c r="B28" t="s">
        <v>4</v>
      </c>
      <c r="C28">
        <v>39</v>
      </c>
    </row>
    <row r="29" spans="1:3" x14ac:dyDescent="0.3">
      <c r="A29" t="s">
        <v>12</v>
      </c>
      <c r="B29" t="s">
        <v>24</v>
      </c>
      <c r="C29">
        <v>129</v>
      </c>
    </row>
    <row r="30" spans="1:3" x14ac:dyDescent="0.3">
      <c r="A30" t="s">
        <v>13</v>
      </c>
      <c r="B30" t="s">
        <v>3</v>
      </c>
      <c r="C30">
        <v>2429</v>
      </c>
    </row>
    <row r="31" spans="1:3" x14ac:dyDescent="0.3">
      <c r="A31" t="s">
        <v>13</v>
      </c>
      <c r="B31" t="s">
        <v>23</v>
      </c>
      <c r="C31">
        <v>617</v>
      </c>
    </row>
    <row r="32" spans="1:3" x14ac:dyDescent="0.3">
      <c r="A32" t="s">
        <v>13</v>
      </c>
      <c r="B32" t="s">
        <v>4</v>
      </c>
      <c r="C32">
        <v>36</v>
      </c>
    </row>
    <row r="33" spans="1:3" x14ac:dyDescent="0.3">
      <c r="A33" t="s">
        <v>13</v>
      </c>
      <c r="B33" t="s">
        <v>24</v>
      </c>
      <c r="C33">
        <v>127</v>
      </c>
    </row>
    <row r="34" spans="1:3" x14ac:dyDescent="0.3">
      <c r="A34" t="s">
        <v>14</v>
      </c>
      <c r="B34" t="s">
        <v>3</v>
      </c>
      <c r="C34">
        <v>2453</v>
      </c>
    </row>
    <row r="35" spans="1:3" x14ac:dyDescent="0.3">
      <c r="A35" t="s">
        <v>14</v>
      </c>
      <c r="B35" t="s">
        <v>23</v>
      </c>
      <c r="C35">
        <v>512</v>
      </c>
    </row>
    <row r="36" spans="1:3" x14ac:dyDescent="0.3">
      <c r="A36" t="s">
        <v>14</v>
      </c>
      <c r="B36" t="s">
        <v>4</v>
      </c>
      <c r="C36">
        <v>45</v>
      </c>
    </row>
    <row r="37" spans="1:3" x14ac:dyDescent="0.3">
      <c r="A37" t="s">
        <v>14</v>
      </c>
      <c r="B37" t="s">
        <v>24</v>
      </c>
      <c r="C37">
        <v>114</v>
      </c>
    </row>
    <row r="38" spans="1:3" x14ac:dyDescent="0.3">
      <c r="A38" t="s">
        <v>39</v>
      </c>
      <c r="B38" t="s">
        <v>3</v>
      </c>
      <c r="C38">
        <v>2357</v>
      </c>
    </row>
    <row r="39" spans="1:3" x14ac:dyDescent="0.3">
      <c r="A39" t="s">
        <v>39</v>
      </c>
      <c r="B39" t="s">
        <v>23</v>
      </c>
      <c r="C39">
        <v>447</v>
      </c>
    </row>
    <row r="40" spans="1:3" x14ac:dyDescent="0.3">
      <c r="A40" t="s">
        <v>39</v>
      </c>
      <c r="B40" t="s">
        <v>4</v>
      </c>
      <c r="C40">
        <v>54</v>
      </c>
    </row>
    <row r="41" spans="1:3" x14ac:dyDescent="0.3">
      <c r="A41" t="s">
        <v>39</v>
      </c>
      <c r="B41" t="s">
        <v>24</v>
      </c>
      <c r="C41">
        <v>129</v>
      </c>
    </row>
    <row r="42" spans="1:3" x14ac:dyDescent="0.3">
      <c r="A42" t="s">
        <v>43</v>
      </c>
      <c r="B42" t="s">
        <v>3</v>
      </c>
      <c r="C42">
        <v>2324</v>
      </c>
    </row>
    <row r="43" spans="1:3" x14ac:dyDescent="0.3">
      <c r="A43" t="s">
        <v>43</v>
      </c>
      <c r="B43" t="s">
        <v>23</v>
      </c>
      <c r="C43">
        <v>485</v>
      </c>
    </row>
    <row r="44" spans="1:3" x14ac:dyDescent="0.3">
      <c r="A44" t="s">
        <v>43</v>
      </c>
      <c r="B44" t="s">
        <v>4</v>
      </c>
      <c r="C44">
        <v>56</v>
      </c>
    </row>
    <row r="45" spans="1:3" x14ac:dyDescent="0.3">
      <c r="A45" t="s">
        <v>43</v>
      </c>
      <c r="B45" t="s">
        <v>24</v>
      </c>
      <c r="C45">
        <v>133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48"/>
  <sheetViews>
    <sheetView workbookViewId="0"/>
  </sheetViews>
  <sheetFormatPr defaultRowHeight="14.4" x14ac:dyDescent="0.3"/>
  <cols>
    <col min="1" max="1" width="15" bestFit="1" customWidth="1"/>
    <col min="2" max="2" width="17.77734375" bestFit="1" customWidth="1"/>
    <col min="3" max="3" width="18.44140625" bestFit="1" customWidth="1"/>
    <col min="4" max="4" width="10.77734375" bestFit="1" customWidth="1"/>
  </cols>
  <sheetData>
    <row r="1" spans="1:4" x14ac:dyDescent="0.3">
      <c r="A1" t="s">
        <v>0</v>
      </c>
      <c r="B1" t="s">
        <v>46</v>
      </c>
      <c r="C1" t="s">
        <v>41</v>
      </c>
      <c r="D1" t="s">
        <v>47</v>
      </c>
    </row>
    <row r="2" spans="1:4" x14ac:dyDescent="0.3">
      <c r="A2" t="s">
        <v>2</v>
      </c>
      <c r="B2" t="s">
        <v>35</v>
      </c>
      <c r="C2" t="s">
        <v>3</v>
      </c>
      <c r="D2">
        <v>2695</v>
      </c>
    </row>
    <row r="3" spans="1:4" x14ac:dyDescent="0.3">
      <c r="A3" t="s">
        <v>2</v>
      </c>
      <c r="B3" t="s">
        <v>15</v>
      </c>
      <c r="C3" t="s">
        <v>3</v>
      </c>
      <c r="D3">
        <v>8</v>
      </c>
    </row>
    <row r="4" spans="1:4" x14ac:dyDescent="0.3">
      <c r="A4" t="s">
        <v>2</v>
      </c>
      <c r="B4" t="s">
        <v>16</v>
      </c>
      <c r="C4" t="s">
        <v>3</v>
      </c>
      <c r="D4">
        <v>1</v>
      </c>
    </row>
    <row r="5" spans="1:4" x14ac:dyDescent="0.3">
      <c r="A5" t="s">
        <v>2</v>
      </c>
      <c r="B5" t="s">
        <v>17</v>
      </c>
      <c r="C5" t="s">
        <v>3</v>
      </c>
      <c r="D5">
        <v>56</v>
      </c>
    </row>
    <row r="6" spans="1:4" x14ac:dyDescent="0.3">
      <c r="A6" t="s">
        <v>2</v>
      </c>
      <c r="B6" t="s">
        <v>35</v>
      </c>
      <c r="C6" t="s">
        <v>23</v>
      </c>
      <c r="D6">
        <v>3909</v>
      </c>
    </row>
    <row r="7" spans="1:4" x14ac:dyDescent="0.3">
      <c r="A7" t="s">
        <v>2</v>
      </c>
      <c r="B7" t="s">
        <v>18</v>
      </c>
      <c r="C7" t="s">
        <v>23</v>
      </c>
      <c r="D7">
        <v>78</v>
      </c>
    </row>
    <row r="8" spans="1:4" x14ac:dyDescent="0.3">
      <c r="A8" t="s">
        <v>2</v>
      </c>
      <c r="B8" t="s">
        <v>15</v>
      </c>
      <c r="C8" t="s">
        <v>23</v>
      </c>
      <c r="D8">
        <v>239</v>
      </c>
    </row>
    <row r="9" spans="1:4" x14ac:dyDescent="0.3">
      <c r="A9" t="s">
        <v>2</v>
      </c>
      <c r="B9" t="s">
        <v>19</v>
      </c>
      <c r="C9" t="s">
        <v>23</v>
      </c>
      <c r="D9">
        <v>30</v>
      </c>
    </row>
    <row r="10" spans="1:4" x14ac:dyDescent="0.3">
      <c r="A10" t="s">
        <v>2</v>
      </c>
      <c r="B10" t="s">
        <v>16</v>
      </c>
      <c r="C10" t="s">
        <v>23</v>
      </c>
      <c r="D10">
        <v>108</v>
      </c>
    </row>
    <row r="11" spans="1:4" x14ac:dyDescent="0.3">
      <c r="A11" t="s">
        <v>2</v>
      </c>
      <c r="B11" t="s">
        <v>17</v>
      </c>
      <c r="C11" t="s">
        <v>23</v>
      </c>
      <c r="D11">
        <v>448</v>
      </c>
    </row>
    <row r="12" spans="1:4" x14ac:dyDescent="0.3">
      <c r="A12" t="s">
        <v>2</v>
      </c>
      <c r="B12" t="s">
        <v>20</v>
      </c>
      <c r="C12" t="s">
        <v>23</v>
      </c>
      <c r="D12">
        <v>17</v>
      </c>
    </row>
    <row r="13" spans="1:4" x14ac:dyDescent="0.3">
      <c r="A13" t="s">
        <v>2</v>
      </c>
      <c r="B13" t="s">
        <v>35</v>
      </c>
      <c r="C13" t="s">
        <v>4</v>
      </c>
      <c r="D13">
        <v>146</v>
      </c>
    </row>
    <row r="14" spans="1:4" x14ac:dyDescent="0.3">
      <c r="A14" t="s">
        <v>2</v>
      </c>
      <c r="B14" t="s">
        <v>18</v>
      </c>
      <c r="C14" t="s">
        <v>4</v>
      </c>
      <c r="D14">
        <v>4</v>
      </c>
    </row>
    <row r="15" spans="1:4" x14ac:dyDescent="0.3">
      <c r="A15" t="s">
        <v>2</v>
      </c>
      <c r="B15" t="s">
        <v>15</v>
      </c>
      <c r="C15" t="s">
        <v>4</v>
      </c>
      <c r="D15">
        <v>14</v>
      </c>
    </row>
    <row r="16" spans="1:4" x14ac:dyDescent="0.3">
      <c r="A16" t="s">
        <v>2</v>
      </c>
      <c r="B16" t="s">
        <v>19</v>
      </c>
      <c r="C16" t="s">
        <v>4</v>
      </c>
      <c r="D16">
        <v>2</v>
      </c>
    </row>
    <row r="17" spans="1:4" x14ac:dyDescent="0.3">
      <c r="A17" t="s">
        <v>2</v>
      </c>
      <c r="B17" t="s">
        <v>16</v>
      </c>
      <c r="C17" t="s">
        <v>4</v>
      </c>
      <c r="D17">
        <v>8</v>
      </c>
    </row>
    <row r="18" spans="1:4" x14ac:dyDescent="0.3">
      <c r="A18" t="s">
        <v>2</v>
      </c>
      <c r="B18" t="s">
        <v>17</v>
      </c>
      <c r="C18" t="s">
        <v>4</v>
      </c>
      <c r="D18">
        <v>15</v>
      </c>
    </row>
    <row r="19" spans="1:4" x14ac:dyDescent="0.3">
      <c r="A19" t="s">
        <v>2</v>
      </c>
      <c r="B19" t="s">
        <v>35</v>
      </c>
      <c r="C19" t="s">
        <v>24</v>
      </c>
      <c r="D19">
        <v>1420</v>
      </c>
    </row>
    <row r="20" spans="1:4" x14ac:dyDescent="0.3">
      <c r="A20" t="s">
        <v>2</v>
      </c>
      <c r="B20" t="s">
        <v>18</v>
      </c>
      <c r="C20" t="s">
        <v>24</v>
      </c>
      <c r="D20">
        <v>4</v>
      </c>
    </row>
    <row r="21" spans="1:4" x14ac:dyDescent="0.3">
      <c r="A21" t="s">
        <v>2</v>
      </c>
      <c r="B21" t="s">
        <v>15</v>
      </c>
      <c r="C21" t="s">
        <v>24</v>
      </c>
      <c r="D21">
        <v>19</v>
      </c>
    </row>
    <row r="22" spans="1:4" x14ac:dyDescent="0.3">
      <c r="A22" t="s">
        <v>2</v>
      </c>
      <c r="B22" t="s">
        <v>19</v>
      </c>
      <c r="C22" t="s">
        <v>24</v>
      </c>
      <c r="D22">
        <v>1</v>
      </c>
    </row>
    <row r="23" spans="1:4" x14ac:dyDescent="0.3">
      <c r="A23" t="s">
        <v>2</v>
      </c>
      <c r="B23" t="s">
        <v>16</v>
      </c>
      <c r="C23" t="s">
        <v>24</v>
      </c>
      <c r="D23">
        <v>4</v>
      </c>
    </row>
    <row r="24" spans="1:4" x14ac:dyDescent="0.3">
      <c r="A24" t="s">
        <v>2</v>
      </c>
      <c r="B24" t="s">
        <v>17</v>
      </c>
      <c r="C24" t="s">
        <v>24</v>
      </c>
      <c r="D24">
        <v>37</v>
      </c>
    </row>
    <row r="25" spans="1:4" x14ac:dyDescent="0.3">
      <c r="A25" t="s">
        <v>7</v>
      </c>
      <c r="B25" t="s">
        <v>35</v>
      </c>
      <c r="C25" t="s">
        <v>3</v>
      </c>
      <c r="D25">
        <v>2378</v>
      </c>
    </row>
    <row r="26" spans="1:4" x14ac:dyDescent="0.3">
      <c r="A26" t="s">
        <v>7</v>
      </c>
      <c r="B26" t="s">
        <v>15</v>
      </c>
      <c r="C26" t="s">
        <v>3</v>
      </c>
      <c r="D26">
        <v>7</v>
      </c>
    </row>
    <row r="27" spans="1:4" x14ac:dyDescent="0.3">
      <c r="A27" t="s">
        <v>7</v>
      </c>
      <c r="B27" t="s">
        <v>16</v>
      </c>
      <c r="C27" t="s">
        <v>3</v>
      </c>
      <c r="D27">
        <v>2</v>
      </c>
    </row>
    <row r="28" spans="1:4" x14ac:dyDescent="0.3">
      <c r="A28" t="s">
        <v>7</v>
      </c>
      <c r="B28" t="s">
        <v>17</v>
      </c>
      <c r="C28" t="s">
        <v>3</v>
      </c>
      <c r="D28">
        <v>45</v>
      </c>
    </row>
    <row r="29" spans="1:4" x14ac:dyDescent="0.3">
      <c r="A29" t="s">
        <v>7</v>
      </c>
      <c r="B29" t="s">
        <v>35</v>
      </c>
      <c r="C29" t="s">
        <v>23</v>
      </c>
      <c r="D29">
        <v>3711</v>
      </c>
    </row>
    <row r="30" spans="1:4" x14ac:dyDescent="0.3">
      <c r="A30" t="s">
        <v>7</v>
      </c>
      <c r="B30" t="s">
        <v>18</v>
      </c>
      <c r="C30" t="s">
        <v>23</v>
      </c>
      <c r="D30">
        <v>85</v>
      </c>
    </row>
    <row r="31" spans="1:4" x14ac:dyDescent="0.3">
      <c r="A31" t="s">
        <v>7</v>
      </c>
      <c r="B31" t="s">
        <v>15</v>
      </c>
      <c r="C31" t="s">
        <v>23</v>
      </c>
      <c r="D31">
        <v>205</v>
      </c>
    </row>
    <row r="32" spans="1:4" x14ac:dyDescent="0.3">
      <c r="A32" t="s">
        <v>7</v>
      </c>
      <c r="B32" t="s">
        <v>19</v>
      </c>
      <c r="C32" t="s">
        <v>23</v>
      </c>
      <c r="D32">
        <v>31</v>
      </c>
    </row>
    <row r="33" spans="1:4" x14ac:dyDescent="0.3">
      <c r="A33" t="s">
        <v>7</v>
      </c>
      <c r="B33" t="s">
        <v>16</v>
      </c>
      <c r="C33" t="s">
        <v>23</v>
      </c>
      <c r="D33">
        <v>110</v>
      </c>
    </row>
    <row r="34" spans="1:4" x14ac:dyDescent="0.3">
      <c r="A34" t="s">
        <v>7</v>
      </c>
      <c r="B34" t="s">
        <v>17</v>
      </c>
      <c r="C34" t="s">
        <v>23</v>
      </c>
      <c r="D34">
        <v>437</v>
      </c>
    </row>
    <row r="35" spans="1:4" x14ac:dyDescent="0.3">
      <c r="A35" t="s">
        <v>7</v>
      </c>
      <c r="B35" t="s">
        <v>20</v>
      </c>
      <c r="C35" t="s">
        <v>23</v>
      </c>
      <c r="D35">
        <v>4</v>
      </c>
    </row>
    <row r="36" spans="1:4" x14ac:dyDescent="0.3">
      <c r="A36" t="s">
        <v>7</v>
      </c>
      <c r="B36" t="s">
        <v>35</v>
      </c>
      <c r="C36" t="s">
        <v>4</v>
      </c>
      <c r="D36">
        <v>152</v>
      </c>
    </row>
    <row r="37" spans="1:4" x14ac:dyDescent="0.3">
      <c r="A37" t="s">
        <v>7</v>
      </c>
      <c r="B37" t="s">
        <v>18</v>
      </c>
      <c r="C37" t="s">
        <v>4</v>
      </c>
      <c r="D37">
        <v>6</v>
      </c>
    </row>
    <row r="38" spans="1:4" x14ac:dyDescent="0.3">
      <c r="A38" t="s">
        <v>7</v>
      </c>
      <c r="B38" t="s">
        <v>15</v>
      </c>
      <c r="C38" t="s">
        <v>4</v>
      </c>
      <c r="D38">
        <v>16</v>
      </c>
    </row>
    <row r="39" spans="1:4" x14ac:dyDescent="0.3">
      <c r="A39" t="s">
        <v>7</v>
      </c>
      <c r="B39" t="s">
        <v>16</v>
      </c>
      <c r="C39" t="s">
        <v>4</v>
      </c>
      <c r="D39">
        <v>6</v>
      </c>
    </row>
    <row r="40" spans="1:4" x14ac:dyDescent="0.3">
      <c r="A40" t="s">
        <v>7</v>
      </c>
      <c r="B40" t="s">
        <v>17</v>
      </c>
      <c r="C40" t="s">
        <v>4</v>
      </c>
      <c r="D40">
        <v>21</v>
      </c>
    </row>
    <row r="41" spans="1:4" x14ac:dyDescent="0.3">
      <c r="A41" t="s">
        <v>7</v>
      </c>
      <c r="B41" t="s">
        <v>35</v>
      </c>
      <c r="C41" t="s">
        <v>24</v>
      </c>
      <c r="D41">
        <v>1656</v>
      </c>
    </row>
    <row r="42" spans="1:4" x14ac:dyDescent="0.3">
      <c r="A42" t="s">
        <v>7</v>
      </c>
      <c r="B42" t="s">
        <v>15</v>
      </c>
      <c r="C42" t="s">
        <v>24</v>
      </c>
      <c r="D42">
        <v>22</v>
      </c>
    </row>
    <row r="43" spans="1:4" x14ac:dyDescent="0.3">
      <c r="A43" t="s">
        <v>7</v>
      </c>
      <c r="B43" t="s">
        <v>19</v>
      </c>
      <c r="C43" t="s">
        <v>24</v>
      </c>
      <c r="D43">
        <v>1</v>
      </c>
    </row>
    <row r="44" spans="1:4" x14ac:dyDescent="0.3">
      <c r="A44" t="s">
        <v>7</v>
      </c>
      <c r="B44" t="s">
        <v>16</v>
      </c>
      <c r="C44" t="s">
        <v>24</v>
      </c>
      <c r="D44">
        <v>6</v>
      </c>
    </row>
    <row r="45" spans="1:4" x14ac:dyDescent="0.3">
      <c r="A45" t="s">
        <v>7</v>
      </c>
      <c r="B45" t="s">
        <v>17</v>
      </c>
      <c r="C45" t="s">
        <v>24</v>
      </c>
      <c r="D45">
        <v>35</v>
      </c>
    </row>
    <row r="46" spans="1:4" x14ac:dyDescent="0.3">
      <c r="A46" t="s">
        <v>8</v>
      </c>
      <c r="B46" t="s">
        <v>35</v>
      </c>
      <c r="C46" t="s">
        <v>3</v>
      </c>
      <c r="D46">
        <v>2301</v>
      </c>
    </row>
    <row r="47" spans="1:4" x14ac:dyDescent="0.3">
      <c r="A47" t="s">
        <v>8</v>
      </c>
      <c r="B47" t="s">
        <v>18</v>
      </c>
      <c r="C47" t="s">
        <v>3</v>
      </c>
      <c r="D47">
        <v>1</v>
      </c>
    </row>
    <row r="48" spans="1:4" x14ac:dyDescent="0.3">
      <c r="A48" t="s">
        <v>8</v>
      </c>
      <c r="B48" t="s">
        <v>15</v>
      </c>
      <c r="C48" t="s">
        <v>3</v>
      </c>
      <c r="D48">
        <v>13</v>
      </c>
    </row>
    <row r="49" spans="1:4" x14ac:dyDescent="0.3">
      <c r="A49" t="s">
        <v>8</v>
      </c>
      <c r="B49" t="s">
        <v>16</v>
      </c>
      <c r="C49" t="s">
        <v>3</v>
      </c>
      <c r="D49">
        <v>2</v>
      </c>
    </row>
    <row r="50" spans="1:4" x14ac:dyDescent="0.3">
      <c r="A50" t="s">
        <v>8</v>
      </c>
      <c r="B50" t="s">
        <v>17</v>
      </c>
      <c r="C50" t="s">
        <v>3</v>
      </c>
      <c r="D50">
        <v>46</v>
      </c>
    </row>
    <row r="51" spans="1:4" x14ac:dyDescent="0.3">
      <c r="A51" t="s">
        <v>8</v>
      </c>
      <c r="B51" t="s">
        <v>35</v>
      </c>
      <c r="C51" t="s">
        <v>23</v>
      </c>
      <c r="D51">
        <v>3471</v>
      </c>
    </row>
    <row r="52" spans="1:4" x14ac:dyDescent="0.3">
      <c r="A52" t="s">
        <v>8</v>
      </c>
      <c r="B52" t="s">
        <v>18</v>
      </c>
      <c r="C52" t="s">
        <v>23</v>
      </c>
      <c r="D52">
        <v>69</v>
      </c>
    </row>
    <row r="53" spans="1:4" x14ac:dyDescent="0.3">
      <c r="A53" t="s">
        <v>8</v>
      </c>
      <c r="B53" t="s">
        <v>15</v>
      </c>
      <c r="C53" t="s">
        <v>23</v>
      </c>
      <c r="D53">
        <v>213</v>
      </c>
    </row>
    <row r="54" spans="1:4" x14ac:dyDescent="0.3">
      <c r="A54" t="s">
        <v>8</v>
      </c>
      <c r="B54" t="s">
        <v>19</v>
      </c>
      <c r="C54" t="s">
        <v>23</v>
      </c>
      <c r="D54">
        <v>30</v>
      </c>
    </row>
    <row r="55" spans="1:4" x14ac:dyDescent="0.3">
      <c r="A55" t="s">
        <v>8</v>
      </c>
      <c r="B55" t="s">
        <v>16</v>
      </c>
      <c r="C55" t="s">
        <v>23</v>
      </c>
      <c r="D55">
        <v>90</v>
      </c>
    </row>
    <row r="56" spans="1:4" x14ac:dyDescent="0.3">
      <c r="A56" t="s">
        <v>8</v>
      </c>
      <c r="B56" t="s">
        <v>17</v>
      </c>
      <c r="C56" t="s">
        <v>23</v>
      </c>
      <c r="D56">
        <v>431</v>
      </c>
    </row>
    <row r="57" spans="1:4" x14ac:dyDescent="0.3">
      <c r="A57" t="s">
        <v>8</v>
      </c>
      <c r="B57" t="s">
        <v>20</v>
      </c>
      <c r="C57" t="s">
        <v>23</v>
      </c>
      <c r="D57">
        <v>3</v>
      </c>
    </row>
    <row r="58" spans="1:4" x14ac:dyDescent="0.3">
      <c r="A58" t="s">
        <v>8</v>
      </c>
      <c r="B58" t="s">
        <v>35</v>
      </c>
      <c r="C58" t="s">
        <v>4</v>
      </c>
      <c r="D58">
        <v>151</v>
      </c>
    </row>
    <row r="59" spans="1:4" x14ac:dyDescent="0.3">
      <c r="A59" t="s">
        <v>8</v>
      </c>
      <c r="B59" t="s">
        <v>18</v>
      </c>
      <c r="C59" t="s">
        <v>4</v>
      </c>
      <c r="D59">
        <v>10</v>
      </c>
    </row>
    <row r="60" spans="1:4" x14ac:dyDescent="0.3">
      <c r="A60" t="s">
        <v>8</v>
      </c>
      <c r="B60" t="s">
        <v>15</v>
      </c>
      <c r="C60" t="s">
        <v>4</v>
      </c>
      <c r="D60">
        <v>15</v>
      </c>
    </row>
    <row r="61" spans="1:4" x14ac:dyDescent="0.3">
      <c r="A61" t="s">
        <v>8</v>
      </c>
      <c r="B61" t="s">
        <v>16</v>
      </c>
      <c r="C61" t="s">
        <v>4</v>
      </c>
      <c r="D61">
        <v>6</v>
      </c>
    </row>
    <row r="62" spans="1:4" x14ac:dyDescent="0.3">
      <c r="A62" t="s">
        <v>8</v>
      </c>
      <c r="B62" t="s">
        <v>17</v>
      </c>
      <c r="C62" t="s">
        <v>4</v>
      </c>
      <c r="D62">
        <v>18</v>
      </c>
    </row>
    <row r="63" spans="1:4" x14ac:dyDescent="0.3">
      <c r="A63" t="s">
        <v>8</v>
      </c>
      <c r="B63" t="s">
        <v>35</v>
      </c>
      <c r="C63" t="s">
        <v>24</v>
      </c>
      <c r="D63">
        <v>1431</v>
      </c>
    </row>
    <row r="64" spans="1:4" x14ac:dyDescent="0.3">
      <c r="A64" t="s">
        <v>8</v>
      </c>
      <c r="B64" t="s">
        <v>18</v>
      </c>
      <c r="C64" t="s">
        <v>24</v>
      </c>
      <c r="D64">
        <v>1</v>
      </c>
    </row>
    <row r="65" spans="1:4" x14ac:dyDescent="0.3">
      <c r="A65" t="s">
        <v>8</v>
      </c>
      <c r="B65" t="s">
        <v>15</v>
      </c>
      <c r="C65" t="s">
        <v>24</v>
      </c>
      <c r="D65">
        <v>20</v>
      </c>
    </row>
    <row r="66" spans="1:4" x14ac:dyDescent="0.3">
      <c r="A66" t="s">
        <v>8</v>
      </c>
      <c r="B66" t="s">
        <v>16</v>
      </c>
      <c r="C66" t="s">
        <v>24</v>
      </c>
      <c r="D66">
        <v>2</v>
      </c>
    </row>
    <row r="67" spans="1:4" x14ac:dyDescent="0.3">
      <c r="A67" t="s">
        <v>8</v>
      </c>
      <c r="B67" t="s">
        <v>17</v>
      </c>
      <c r="C67" t="s">
        <v>24</v>
      </c>
      <c r="D67">
        <v>28</v>
      </c>
    </row>
    <row r="68" spans="1:4" x14ac:dyDescent="0.3">
      <c r="A68" t="s">
        <v>8</v>
      </c>
      <c r="B68" t="s">
        <v>20</v>
      </c>
      <c r="C68" t="s">
        <v>24</v>
      </c>
      <c r="D68">
        <v>1</v>
      </c>
    </row>
    <row r="69" spans="1:4" x14ac:dyDescent="0.3">
      <c r="A69" t="s">
        <v>9</v>
      </c>
      <c r="B69" t="s">
        <v>35</v>
      </c>
      <c r="C69" t="s">
        <v>3</v>
      </c>
      <c r="D69">
        <v>2198</v>
      </c>
    </row>
    <row r="70" spans="1:4" x14ac:dyDescent="0.3">
      <c r="A70" t="s">
        <v>9</v>
      </c>
      <c r="B70" t="s">
        <v>15</v>
      </c>
      <c r="C70" t="s">
        <v>3</v>
      </c>
      <c r="D70">
        <v>2</v>
      </c>
    </row>
    <row r="71" spans="1:4" x14ac:dyDescent="0.3">
      <c r="A71" t="s">
        <v>9</v>
      </c>
      <c r="B71" t="s">
        <v>17</v>
      </c>
      <c r="C71" t="s">
        <v>3</v>
      </c>
      <c r="D71">
        <v>53</v>
      </c>
    </row>
    <row r="72" spans="1:4" x14ac:dyDescent="0.3">
      <c r="A72" t="s">
        <v>9</v>
      </c>
      <c r="B72" t="s">
        <v>35</v>
      </c>
      <c r="C72" t="s">
        <v>23</v>
      </c>
      <c r="D72">
        <v>2889</v>
      </c>
    </row>
    <row r="73" spans="1:4" x14ac:dyDescent="0.3">
      <c r="A73" t="s">
        <v>9</v>
      </c>
      <c r="B73" t="s">
        <v>18</v>
      </c>
      <c r="C73" t="s">
        <v>23</v>
      </c>
      <c r="D73">
        <v>60</v>
      </c>
    </row>
    <row r="74" spans="1:4" x14ac:dyDescent="0.3">
      <c r="A74" t="s">
        <v>9</v>
      </c>
      <c r="B74" t="s">
        <v>15</v>
      </c>
      <c r="C74" t="s">
        <v>23</v>
      </c>
      <c r="D74">
        <v>185</v>
      </c>
    </row>
    <row r="75" spans="1:4" x14ac:dyDescent="0.3">
      <c r="A75" t="s">
        <v>9</v>
      </c>
      <c r="B75" t="s">
        <v>19</v>
      </c>
      <c r="C75" t="s">
        <v>23</v>
      </c>
      <c r="D75">
        <v>17</v>
      </c>
    </row>
    <row r="76" spans="1:4" x14ac:dyDescent="0.3">
      <c r="A76" t="s">
        <v>9</v>
      </c>
      <c r="B76" t="s">
        <v>16</v>
      </c>
      <c r="C76" t="s">
        <v>23</v>
      </c>
      <c r="D76">
        <v>76</v>
      </c>
    </row>
    <row r="77" spans="1:4" x14ac:dyDescent="0.3">
      <c r="A77" t="s">
        <v>9</v>
      </c>
      <c r="B77" t="s">
        <v>17</v>
      </c>
      <c r="C77" t="s">
        <v>23</v>
      </c>
      <c r="D77">
        <v>371</v>
      </c>
    </row>
    <row r="78" spans="1:4" x14ac:dyDescent="0.3">
      <c r="A78" t="s">
        <v>9</v>
      </c>
      <c r="B78" t="s">
        <v>20</v>
      </c>
      <c r="C78" t="s">
        <v>23</v>
      </c>
      <c r="D78">
        <v>2</v>
      </c>
    </row>
    <row r="79" spans="1:4" x14ac:dyDescent="0.3">
      <c r="A79" t="s">
        <v>9</v>
      </c>
      <c r="B79" t="s">
        <v>35</v>
      </c>
      <c r="C79" t="s">
        <v>4</v>
      </c>
      <c r="D79">
        <v>129</v>
      </c>
    </row>
    <row r="80" spans="1:4" x14ac:dyDescent="0.3">
      <c r="A80" t="s">
        <v>9</v>
      </c>
      <c r="B80" t="s">
        <v>18</v>
      </c>
      <c r="C80" t="s">
        <v>4</v>
      </c>
      <c r="D80">
        <v>5</v>
      </c>
    </row>
    <row r="81" spans="1:4" x14ac:dyDescent="0.3">
      <c r="A81" t="s">
        <v>9</v>
      </c>
      <c r="B81" t="s">
        <v>15</v>
      </c>
      <c r="C81" t="s">
        <v>4</v>
      </c>
      <c r="D81">
        <v>11</v>
      </c>
    </row>
    <row r="82" spans="1:4" x14ac:dyDescent="0.3">
      <c r="A82" t="s">
        <v>9</v>
      </c>
      <c r="B82" t="s">
        <v>19</v>
      </c>
      <c r="C82" t="s">
        <v>4</v>
      </c>
      <c r="D82">
        <v>1</v>
      </c>
    </row>
    <row r="83" spans="1:4" x14ac:dyDescent="0.3">
      <c r="A83" t="s">
        <v>9</v>
      </c>
      <c r="B83" t="s">
        <v>16</v>
      </c>
      <c r="C83" t="s">
        <v>4</v>
      </c>
      <c r="D83">
        <v>3</v>
      </c>
    </row>
    <row r="84" spans="1:4" x14ac:dyDescent="0.3">
      <c r="A84" t="s">
        <v>9</v>
      </c>
      <c r="B84" t="s">
        <v>17</v>
      </c>
      <c r="C84" t="s">
        <v>4</v>
      </c>
      <c r="D84">
        <v>23</v>
      </c>
    </row>
    <row r="85" spans="1:4" x14ac:dyDescent="0.3">
      <c r="A85" t="s">
        <v>9</v>
      </c>
      <c r="B85" t="s">
        <v>35</v>
      </c>
      <c r="C85" t="s">
        <v>24</v>
      </c>
      <c r="D85">
        <v>1254</v>
      </c>
    </row>
    <row r="86" spans="1:4" x14ac:dyDescent="0.3">
      <c r="A86" t="s">
        <v>9</v>
      </c>
      <c r="B86" t="s">
        <v>18</v>
      </c>
      <c r="C86" t="s">
        <v>24</v>
      </c>
      <c r="D86">
        <v>1</v>
      </c>
    </row>
    <row r="87" spans="1:4" x14ac:dyDescent="0.3">
      <c r="A87" t="s">
        <v>9</v>
      </c>
      <c r="B87" t="s">
        <v>15</v>
      </c>
      <c r="C87" t="s">
        <v>24</v>
      </c>
      <c r="D87">
        <v>16</v>
      </c>
    </row>
    <row r="88" spans="1:4" x14ac:dyDescent="0.3">
      <c r="A88" t="s">
        <v>9</v>
      </c>
      <c r="B88" t="s">
        <v>19</v>
      </c>
      <c r="C88" t="s">
        <v>24</v>
      </c>
      <c r="D88">
        <v>1</v>
      </c>
    </row>
    <row r="89" spans="1:4" x14ac:dyDescent="0.3">
      <c r="A89" t="s">
        <v>9</v>
      </c>
      <c r="B89" t="s">
        <v>16</v>
      </c>
      <c r="C89" t="s">
        <v>24</v>
      </c>
      <c r="D89">
        <v>1</v>
      </c>
    </row>
    <row r="90" spans="1:4" x14ac:dyDescent="0.3">
      <c r="A90" t="s">
        <v>9</v>
      </c>
      <c r="B90" t="s">
        <v>17</v>
      </c>
      <c r="C90" t="s">
        <v>24</v>
      </c>
      <c r="D90">
        <v>35</v>
      </c>
    </row>
    <row r="91" spans="1:4" x14ac:dyDescent="0.3">
      <c r="A91" t="s">
        <v>9</v>
      </c>
      <c r="B91" t="s">
        <v>20</v>
      </c>
      <c r="C91" t="s">
        <v>24</v>
      </c>
      <c r="D91">
        <v>1</v>
      </c>
    </row>
    <row r="92" spans="1:4" x14ac:dyDescent="0.3">
      <c r="A92" t="s">
        <v>10</v>
      </c>
      <c r="B92" t="s">
        <v>35</v>
      </c>
      <c r="C92" t="s">
        <v>3</v>
      </c>
      <c r="D92">
        <v>2258</v>
      </c>
    </row>
    <row r="93" spans="1:4" x14ac:dyDescent="0.3">
      <c r="A93" t="s">
        <v>10</v>
      </c>
      <c r="B93" t="s">
        <v>15</v>
      </c>
      <c r="C93" t="s">
        <v>3</v>
      </c>
      <c r="D93">
        <v>3</v>
      </c>
    </row>
    <row r="94" spans="1:4" x14ac:dyDescent="0.3">
      <c r="A94" t="s">
        <v>10</v>
      </c>
      <c r="B94" t="s">
        <v>16</v>
      </c>
      <c r="C94" t="s">
        <v>3</v>
      </c>
      <c r="D94">
        <v>2</v>
      </c>
    </row>
    <row r="95" spans="1:4" x14ac:dyDescent="0.3">
      <c r="A95" t="s">
        <v>10</v>
      </c>
      <c r="B95" t="s">
        <v>17</v>
      </c>
      <c r="C95" t="s">
        <v>3</v>
      </c>
      <c r="D95">
        <v>49</v>
      </c>
    </row>
    <row r="96" spans="1:4" x14ac:dyDescent="0.3">
      <c r="A96" t="s">
        <v>10</v>
      </c>
      <c r="B96" t="s">
        <v>35</v>
      </c>
      <c r="C96" t="s">
        <v>23</v>
      </c>
      <c r="D96">
        <v>2727</v>
      </c>
    </row>
    <row r="97" spans="1:4" x14ac:dyDescent="0.3">
      <c r="A97" t="s">
        <v>10</v>
      </c>
      <c r="B97" t="s">
        <v>18</v>
      </c>
      <c r="C97" t="s">
        <v>23</v>
      </c>
      <c r="D97">
        <v>52</v>
      </c>
    </row>
    <row r="98" spans="1:4" x14ac:dyDescent="0.3">
      <c r="A98" t="s">
        <v>10</v>
      </c>
      <c r="B98" t="s">
        <v>15</v>
      </c>
      <c r="C98" t="s">
        <v>23</v>
      </c>
      <c r="D98">
        <v>175</v>
      </c>
    </row>
    <row r="99" spans="1:4" x14ac:dyDescent="0.3">
      <c r="A99" t="s">
        <v>10</v>
      </c>
      <c r="B99" t="s">
        <v>19</v>
      </c>
      <c r="C99" t="s">
        <v>23</v>
      </c>
      <c r="D99">
        <v>32</v>
      </c>
    </row>
    <row r="100" spans="1:4" x14ac:dyDescent="0.3">
      <c r="A100" t="s">
        <v>10</v>
      </c>
      <c r="B100" t="s">
        <v>16</v>
      </c>
      <c r="C100" t="s">
        <v>23</v>
      </c>
      <c r="D100">
        <v>95</v>
      </c>
    </row>
    <row r="101" spans="1:4" x14ac:dyDescent="0.3">
      <c r="A101" t="s">
        <v>10</v>
      </c>
      <c r="B101" t="s">
        <v>17</v>
      </c>
      <c r="C101" t="s">
        <v>23</v>
      </c>
      <c r="D101">
        <v>370</v>
      </c>
    </row>
    <row r="102" spans="1:4" x14ac:dyDescent="0.3">
      <c r="A102" t="s">
        <v>10</v>
      </c>
      <c r="B102" t="s">
        <v>20</v>
      </c>
      <c r="C102" t="s">
        <v>23</v>
      </c>
      <c r="D102">
        <v>6</v>
      </c>
    </row>
    <row r="103" spans="1:4" x14ac:dyDescent="0.3">
      <c r="A103" t="s">
        <v>10</v>
      </c>
      <c r="B103" t="s">
        <v>35</v>
      </c>
      <c r="C103" t="s">
        <v>4</v>
      </c>
      <c r="D103">
        <v>111</v>
      </c>
    </row>
    <row r="104" spans="1:4" x14ac:dyDescent="0.3">
      <c r="A104" t="s">
        <v>10</v>
      </c>
      <c r="B104" t="s">
        <v>18</v>
      </c>
      <c r="C104" t="s">
        <v>4</v>
      </c>
      <c r="D104">
        <v>5</v>
      </c>
    </row>
    <row r="105" spans="1:4" x14ac:dyDescent="0.3">
      <c r="A105" t="s">
        <v>10</v>
      </c>
      <c r="B105" t="s">
        <v>15</v>
      </c>
      <c r="C105" t="s">
        <v>4</v>
      </c>
      <c r="D105">
        <v>6</v>
      </c>
    </row>
    <row r="106" spans="1:4" x14ac:dyDescent="0.3">
      <c r="A106" t="s">
        <v>10</v>
      </c>
      <c r="B106" t="s">
        <v>19</v>
      </c>
      <c r="C106" t="s">
        <v>4</v>
      </c>
      <c r="D106">
        <v>3</v>
      </c>
    </row>
    <row r="107" spans="1:4" x14ac:dyDescent="0.3">
      <c r="A107" t="s">
        <v>10</v>
      </c>
      <c r="B107" t="s">
        <v>16</v>
      </c>
      <c r="C107" t="s">
        <v>4</v>
      </c>
      <c r="D107">
        <v>7</v>
      </c>
    </row>
    <row r="108" spans="1:4" x14ac:dyDescent="0.3">
      <c r="A108" t="s">
        <v>10</v>
      </c>
      <c r="B108" t="s">
        <v>17</v>
      </c>
      <c r="C108" t="s">
        <v>4</v>
      </c>
      <c r="D108">
        <v>18</v>
      </c>
    </row>
    <row r="109" spans="1:4" x14ac:dyDescent="0.3">
      <c r="A109" t="s">
        <v>10</v>
      </c>
      <c r="B109" t="s">
        <v>35</v>
      </c>
      <c r="C109" t="s">
        <v>24</v>
      </c>
      <c r="D109">
        <v>1123</v>
      </c>
    </row>
    <row r="110" spans="1:4" x14ac:dyDescent="0.3">
      <c r="A110" t="s">
        <v>10</v>
      </c>
      <c r="B110" t="s">
        <v>15</v>
      </c>
      <c r="C110" t="s">
        <v>24</v>
      </c>
      <c r="D110">
        <v>12</v>
      </c>
    </row>
    <row r="111" spans="1:4" x14ac:dyDescent="0.3">
      <c r="A111" t="s">
        <v>10</v>
      </c>
      <c r="B111" t="s">
        <v>19</v>
      </c>
      <c r="C111" t="s">
        <v>24</v>
      </c>
      <c r="D111">
        <v>1</v>
      </c>
    </row>
    <row r="112" spans="1:4" x14ac:dyDescent="0.3">
      <c r="A112" t="s">
        <v>10</v>
      </c>
      <c r="B112" t="s">
        <v>16</v>
      </c>
      <c r="C112" t="s">
        <v>24</v>
      </c>
      <c r="D112">
        <v>5</v>
      </c>
    </row>
    <row r="113" spans="1:4" x14ac:dyDescent="0.3">
      <c r="A113" t="s">
        <v>10</v>
      </c>
      <c r="B113" t="s">
        <v>17</v>
      </c>
      <c r="C113" t="s">
        <v>24</v>
      </c>
      <c r="D113">
        <v>34</v>
      </c>
    </row>
    <row r="114" spans="1:4" x14ac:dyDescent="0.3">
      <c r="A114" t="s">
        <v>10</v>
      </c>
      <c r="B114" t="s">
        <v>20</v>
      </c>
      <c r="C114" t="s">
        <v>24</v>
      </c>
      <c r="D114">
        <v>2</v>
      </c>
    </row>
    <row r="115" spans="1:4" x14ac:dyDescent="0.3">
      <c r="A115" t="s">
        <v>11</v>
      </c>
      <c r="B115" t="s">
        <v>35</v>
      </c>
      <c r="C115" t="s">
        <v>3</v>
      </c>
      <c r="D115">
        <v>2365</v>
      </c>
    </row>
    <row r="116" spans="1:4" x14ac:dyDescent="0.3">
      <c r="A116" t="s">
        <v>11</v>
      </c>
      <c r="B116" t="s">
        <v>15</v>
      </c>
      <c r="C116" t="s">
        <v>3</v>
      </c>
      <c r="D116">
        <v>2</v>
      </c>
    </row>
    <row r="117" spans="1:4" x14ac:dyDescent="0.3">
      <c r="A117" t="s">
        <v>11</v>
      </c>
      <c r="B117" t="s">
        <v>19</v>
      </c>
      <c r="C117" t="s">
        <v>3</v>
      </c>
      <c r="D117">
        <v>1</v>
      </c>
    </row>
    <row r="118" spans="1:4" x14ac:dyDescent="0.3">
      <c r="A118" t="s">
        <v>11</v>
      </c>
      <c r="B118" t="s">
        <v>17</v>
      </c>
      <c r="C118" t="s">
        <v>3</v>
      </c>
      <c r="D118">
        <v>33</v>
      </c>
    </row>
    <row r="119" spans="1:4" x14ac:dyDescent="0.3">
      <c r="A119" t="s">
        <v>11</v>
      </c>
      <c r="B119" t="s">
        <v>35</v>
      </c>
      <c r="C119" t="s">
        <v>23</v>
      </c>
      <c r="D119">
        <v>2644</v>
      </c>
    </row>
    <row r="120" spans="1:4" x14ac:dyDescent="0.3">
      <c r="A120" t="s">
        <v>11</v>
      </c>
      <c r="B120" t="s">
        <v>18</v>
      </c>
      <c r="C120" t="s">
        <v>23</v>
      </c>
      <c r="D120">
        <v>41</v>
      </c>
    </row>
    <row r="121" spans="1:4" x14ac:dyDescent="0.3">
      <c r="A121" t="s">
        <v>11</v>
      </c>
      <c r="B121" t="s">
        <v>15</v>
      </c>
      <c r="C121" t="s">
        <v>23</v>
      </c>
      <c r="D121">
        <v>186</v>
      </c>
    </row>
    <row r="122" spans="1:4" x14ac:dyDescent="0.3">
      <c r="A122" t="s">
        <v>11</v>
      </c>
      <c r="B122" t="s">
        <v>19</v>
      </c>
      <c r="C122" t="s">
        <v>23</v>
      </c>
      <c r="D122">
        <v>23</v>
      </c>
    </row>
    <row r="123" spans="1:4" x14ac:dyDescent="0.3">
      <c r="A123" t="s">
        <v>11</v>
      </c>
      <c r="B123" t="s">
        <v>16</v>
      </c>
      <c r="C123" t="s">
        <v>23</v>
      </c>
      <c r="D123">
        <v>87</v>
      </c>
    </row>
    <row r="124" spans="1:4" x14ac:dyDescent="0.3">
      <c r="A124" t="s">
        <v>11</v>
      </c>
      <c r="B124" t="s">
        <v>17</v>
      </c>
      <c r="C124" t="s">
        <v>23</v>
      </c>
      <c r="D124">
        <v>314</v>
      </c>
    </row>
    <row r="125" spans="1:4" x14ac:dyDescent="0.3">
      <c r="A125" t="s">
        <v>11</v>
      </c>
      <c r="B125" t="s">
        <v>20</v>
      </c>
      <c r="C125" t="s">
        <v>23</v>
      </c>
      <c r="D125">
        <v>1</v>
      </c>
    </row>
    <row r="126" spans="1:4" x14ac:dyDescent="0.3">
      <c r="A126" t="s">
        <v>11</v>
      </c>
      <c r="B126" t="s">
        <v>35</v>
      </c>
      <c r="C126" t="s">
        <v>4</v>
      </c>
      <c r="D126">
        <v>103</v>
      </c>
    </row>
    <row r="127" spans="1:4" x14ac:dyDescent="0.3">
      <c r="A127" t="s">
        <v>11</v>
      </c>
      <c r="B127" t="s">
        <v>18</v>
      </c>
      <c r="C127" t="s">
        <v>4</v>
      </c>
      <c r="D127">
        <v>3</v>
      </c>
    </row>
    <row r="128" spans="1:4" x14ac:dyDescent="0.3">
      <c r="A128" t="s">
        <v>11</v>
      </c>
      <c r="B128" t="s">
        <v>15</v>
      </c>
      <c r="C128" t="s">
        <v>4</v>
      </c>
      <c r="D128">
        <v>4</v>
      </c>
    </row>
    <row r="129" spans="1:4" x14ac:dyDescent="0.3">
      <c r="A129" t="s">
        <v>11</v>
      </c>
      <c r="B129" t="s">
        <v>16</v>
      </c>
      <c r="C129" t="s">
        <v>4</v>
      </c>
      <c r="D129">
        <v>6</v>
      </c>
    </row>
    <row r="130" spans="1:4" x14ac:dyDescent="0.3">
      <c r="A130" t="s">
        <v>11</v>
      </c>
      <c r="B130" t="s">
        <v>17</v>
      </c>
      <c r="C130" t="s">
        <v>4</v>
      </c>
      <c r="D130">
        <v>16</v>
      </c>
    </row>
    <row r="131" spans="1:4" x14ac:dyDescent="0.3">
      <c r="A131" t="s">
        <v>11</v>
      </c>
      <c r="B131" t="s">
        <v>35</v>
      </c>
      <c r="C131" t="s">
        <v>24</v>
      </c>
      <c r="D131">
        <v>1000</v>
      </c>
    </row>
    <row r="132" spans="1:4" x14ac:dyDescent="0.3">
      <c r="A132" t="s">
        <v>11</v>
      </c>
      <c r="B132" t="s">
        <v>15</v>
      </c>
      <c r="C132" t="s">
        <v>24</v>
      </c>
      <c r="D132">
        <v>9</v>
      </c>
    </row>
    <row r="133" spans="1:4" x14ac:dyDescent="0.3">
      <c r="A133" t="s">
        <v>11</v>
      </c>
      <c r="B133" t="s">
        <v>16</v>
      </c>
      <c r="C133" t="s">
        <v>24</v>
      </c>
      <c r="D133">
        <v>3</v>
      </c>
    </row>
    <row r="134" spans="1:4" x14ac:dyDescent="0.3">
      <c r="A134" t="s">
        <v>11</v>
      </c>
      <c r="B134" t="s">
        <v>17</v>
      </c>
      <c r="C134" t="s">
        <v>24</v>
      </c>
      <c r="D134">
        <v>26</v>
      </c>
    </row>
    <row r="135" spans="1:4" x14ac:dyDescent="0.3">
      <c r="A135" t="s">
        <v>12</v>
      </c>
      <c r="B135" t="s">
        <v>35</v>
      </c>
      <c r="C135" t="s">
        <v>3</v>
      </c>
      <c r="D135">
        <v>2193</v>
      </c>
    </row>
    <row r="136" spans="1:4" x14ac:dyDescent="0.3">
      <c r="A136" t="s">
        <v>12</v>
      </c>
      <c r="B136" t="s">
        <v>15</v>
      </c>
      <c r="C136" t="s">
        <v>3</v>
      </c>
      <c r="D136">
        <v>4</v>
      </c>
    </row>
    <row r="137" spans="1:4" x14ac:dyDescent="0.3">
      <c r="A137" t="s">
        <v>12</v>
      </c>
      <c r="B137" t="s">
        <v>17</v>
      </c>
      <c r="C137" t="s">
        <v>3</v>
      </c>
      <c r="D137">
        <v>36</v>
      </c>
    </row>
    <row r="138" spans="1:4" x14ac:dyDescent="0.3">
      <c r="A138" t="s">
        <v>12</v>
      </c>
      <c r="B138" t="s">
        <v>35</v>
      </c>
      <c r="C138" t="s">
        <v>23</v>
      </c>
      <c r="D138">
        <v>2595</v>
      </c>
    </row>
    <row r="139" spans="1:4" x14ac:dyDescent="0.3">
      <c r="A139" t="s">
        <v>12</v>
      </c>
      <c r="B139" t="s">
        <v>18</v>
      </c>
      <c r="C139" t="s">
        <v>23</v>
      </c>
      <c r="D139">
        <v>58</v>
      </c>
    </row>
    <row r="140" spans="1:4" x14ac:dyDescent="0.3">
      <c r="A140" t="s">
        <v>12</v>
      </c>
      <c r="B140" t="s">
        <v>15</v>
      </c>
      <c r="C140" t="s">
        <v>23</v>
      </c>
      <c r="D140">
        <v>163</v>
      </c>
    </row>
    <row r="141" spans="1:4" x14ac:dyDescent="0.3">
      <c r="A141" t="s">
        <v>12</v>
      </c>
      <c r="B141" t="s">
        <v>19</v>
      </c>
      <c r="C141" t="s">
        <v>23</v>
      </c>
      <c r="D141">
        <v>23</v>
      </c>
    </row>
    <row r="142" spans="1:4" x14ac:dyDescent="0.3">
      <c r="A142" t="s">
        <v>12</v>
      </c>
      <c r="B142" t="s">
        <v>16</v>
      </c>
      <c r="C142" t="s">
        <v>23</v>
      </c>
      <c r="D142">
        <v>96</v>
      </c>
    </row>
    <row r="143" spans="1:4" x14ac:dyDescent="0.3">
      <c r="A143" t="s">
        <v>12</v>
      </c>
      <c r="B143" t="s">
        <v>17</v>
      </c>
      <c r="C143" t="s">
        <v>23</v>
      </c>
      <c r="D143">
        <v>349</v>
      </c>
    </row>
    <row r="144" spans="1:4" x14ac:dyDescent="0.3">
      <c r="A144" t="s">
        <v>12</v>
      </c>
      <c r="B144" t="s">
        <v>20</v>
      </c>
      <c r="C144" t="s">
        <v>23</v>
      </c>
      <c r="D144">
        <v>2</v>
      </c>
    </row>
    <row r="145" spans="1:4" x14ac:dyDescent="0.3">
      <c r="A145" t="s">
        <v>12</v>
      </c>
      <c r="B145" t="s">
        <v>35</v>
      </c>
      <c r="C145" t="s">
        <v>4</v>
      </c>
      <c r="D145">
        <v>102</v>
      </c>
    </row>
    <row r="146" spans="1:4" x14ac:dyDescent="0.3">
      <c r="A146" t="s">
        <v>12</v>
      </c>
      <c r="B146" t="s">
        <v>18</v>
      </c>
      <c r="C146" t="s">
        <v>4</v>
      </c>
      <c r="D146">
        <v>2</v>
      </c>
    </row>
    <row r="147" spans="1:4" x14ac:dyDescent="0.3">
      <c r="A147" t="s">
        <v>12</v>
      </c>
      <c r="B147" t="s">
        <v>15</v>
      </c>
      <c r="C147" t="s">
        <v>4</v>
      </c>
      <c r="D147">
        <v>2</v>
      </c>
    </row>
    <row r="148" spans="1:4" x14ac:dyDescent="0.3">
      <c r="A148" t="s">
        <v>12</v>
      </c>
      <c r="B148" t="s">
        <v>16</v>
      </c>
      <c r="C148" t="s">
        <v>4</v>
      </c>
      <c r="D148">
        <v>2</v>
      </c>
    </row>
    <row r="149" spans="1:4" x14ac:dyDescent="0.3">
      <c r="A149" t="s">
        <v>12</v>
      </c>
      <c r="B149" t="s">
        <v>17</v>
      </c>
      <c r="C149" t="s">
        <v>4</v>
      </c>
      <c r="D149">
        <v>16</v>
      </c>
    </row>
    <row r="150" spans="1:4" x14ac:dyDescent="0.3">
      <c r="A150" t="s">
        <v>12</v>
      </c>
      <c r="B150" t="s">
        <v>20</v>
      </c>
      <c r="C150" t="s">
        <v>4</v>
      </c>
      <c r="D150">
        <v>1</v>
      </c>
    </row>
    <row r="151" spans="1:4" x14ac:dyDescent="0.3">
      <c r="A151" t="s">
        <v>12</v>
      </c>
      <c r="B151" t="s">
        <v>35</v>
      </c>
      <c r="C151" t="s">
        <v>24</v>
      </c>
      <c r="D151">
        <v>938</v>
      </c>
    </row>
    <row r="152" spans="1:4" x14ac:dyDescent="0.3">
      <c r="A152" t="s">
        <v>12</v>
      </c>
      <c r="B152" t="s">
        <v>18</v>
      </c>
      <c r="C152" t="s">
        <v>24</v>
      </c>
      <c r="D152">
        <v>2</v>
      </c>
    </row>
    <row r="153" spans="1:4" x14ac:dyDescent="0.3">
      <c r="A153" t="s">
        <v>12</v>
      </c>
      <c r="B153" t="s">
        <v>15</v>
      </c>
      <c r="C153" t="s">
        <v>24</v>
      </c>
      <c r="D153">
        <v>13</v>
      </c>
    </row>
    <row r="154" spans="1:4" x14ac:dyDescent="0.3">
      <c r="A154" t="s">
        <v>12</v>
      </c>
      <c r="B154" t="s">
        <v>19</v>
      </c>
      <c r="C154" t="s">
        <v>24</v>
      </c>
      <c r="D154">
        <v>2</v>
      </c>
    </row>
    <row r="155" spans="1:4" x14ac:dyDescent="0.3">
      <c r="A155" t="s">
        <v>12</v>
      </c>
      <c r="B155" t="s">
        <v>16</v>
      </c>
      <c r="C155" t="s">
        <v>24</v>
      </c>
      <c r="D155">
        <v>2</v>
      </c>
    </row>
    <row r="156" spans="1:4" x14ac:dyDescent="0.3">
      <c r="A156" t="s">
        <v>12</v>
      </c>
      <c r="B156" t="s">
        <v>17</v>
      </c>
      <c r="C156" t="s">
        <v>24</v>
      </c>
      <c r="D156">
        <v>33</v>
      </c>
    </row>
    <row r="157" spans="1:4" x14ac:dyDescent="0.3">
      <c r="A157" t="s">
        <v>12</v>
      </c>
      <c r="B157" t="s">
        <v>20</v>
      </c>
      <c r="C157" t="s">
        <v>24</v>
      </c>
      <c r="D157">
        <v>1</v>
      </c>
    </row>
    <row r="158" spans="1:4" x14ac:dyDescent="0.3">
      <c r="A158" t="s">
        <v>13</v>
      </c>
      <c r="B158" t="s">
        <v>35</v>
      </c>
      <c r="C158" t="s">
        <v>3</v>
      </c>
      <c r="D158">
        <v>2239</v>
      </c>
    </row>
    <row r="159" spans="1:4" x14ac:dyDescent="0.3">
      <c r="A159" t="s">
        <v>13</v>
      </c>
      <c r="B159" t="s">
        <v>15</v>
      </c>
      <c r="C159" t="s">
        <v>3</v>
      </c>
      <c r="D159">
        <v>1</v>
      </c>
    </row>
    <row r="160" spans="1:4" x14ac:dyDescent="0.3">
      <c r="A160" t="s">
        <v>13</v>
      </c>
      <c r="B160" t="s">
        <v>17</v>
      </c>
      <c r="C160" t="s">
        <v>3</v>
      </c>
      <c r="D160">
        <v>43</v>
      </c>
    </row>
    <row r="161" spans="1:4" x14ac:dyDescent="0.3">
      <c r="A161" t="s">
        <v>13</v>
      </c>
      <c r="B161" t="s">
        <v>35</v>
      </c>
      <c r="C161" t="s">
        <v>23</v>
      </c>
      <c r="D161">
        <v>2509</v>
      </c>
    </row>
    <row r="162" spans="1:4" x14ac:dyDescent="0.3">
      <c r="A162" t="s">
        <v>13</v>
      </c>
      <c r="B162" t="s">
        <v>18</v>
      </c>
      <c r="C162" t="s">
        <v>23</v>
      </c>
      <c r="D162">
        <v>50</v>
      </c>
    </row>
    <row r="163" spans="1:4" x14ac:dyDescent="0.3">
      <c r="A163" t="s">
        <v>13</v>
      </c>
      <c r="B163" t="s">
        <v>15</v>
      </c>
      <c r="C163" t="s">
        <v>23</v>
      </c>
      <c r="D163">
        <v>184</v>
      </c>
    </row>
    <row r="164" spans="1:4" x14ac:dyDescent="0.3">
      <c r="A164" t="s">
        <v>13</v>
      </c>
      <c r="B164" t="s">
        <v>19</v>
      </c>
      <c r="C164" t="s">
        <v>23</v>
      </c>
      <c r="D164">
        <v>19</v>
      </c>
    </row>
    <row r="165" spans="1:4" x14ac:dyDescent="0.3">
      <c r="A165" t="s">
        <v>13</v>
      </c>
      <c r="B165" t="s">
        <v>16</v>
      </c>
      <c r="C165" t="s">
        <v>23</v>
      </c>
      <c r="D165">
        <v>84</v>
      </c>
    </row>
    <row r="166" spans="1:4" x14ac:dyDescent="0.3">
      <c r="A166" t="s">
        <v>13</v>
      </c>
      <c r="B166" t="s">
        <v>17</v>
      </c>
      <c r="C166" t="s">
        <v>23</v>
      </c>
      <c r="D166">
        <v>339</v>
      </c>
    </row>
    <row r="167" spans="1:4" x14ac:dyDescent="0.3">
      <c r="A167" t="s">
        <v>13</v>
      </c>
      <c r="B167" t="s">
        <v>20</v>
      </c>
      <c r="C167" t="s">
        <v>23</v>
      </c>
      <c r="D167">
        <v>4</v>
      </c>
    </row>
    <row r="168" spans="1:4" x14ac:dyDescent="0.3">
      <c r="A168" t="s">
        <v>13</v>
      </c>
      <c r="B168" t="s">
        <v>35</v>
      </c>
      <c r="C168" t="s">
        <v>4</v>
      </c>
      <c r="D168">
        <v>97</v>
      </c>
    </row>
    <row r="169" spans="1:4" x14ac:dyDescent="0.3">
      <c r="A169" t="s">
        <v>13</v>
      </c>
      <c r="B169" t="s">
        <v>18</v>
      </c>
      <c r="C169" t="s">
        <v>4</v>
      </c>
      <c r="D169">
        <v>5</v>
      </c>
    </row>
    <row r="170" spans="1:4" x14ac:dyDescent="0.3">
      <c r="A170" t="s">
        <v>13</v>
      </c>
      <c r="B170" t="s">
        <v>15</v>
      </c>
      <c r="C170" t="s">
        <v>4</v>
      </c>
      <c r="D170">
        <v>6</v>
      </c>
    </row>
    <row r="171" spans="1:4" x14ac:dyDescent="0.3">
      <c r="A171" t="s">
        <v>13</v>
      </c>
      <c r="B171" t="s">
        <v>16</v>
      </c>
      <c r="C171" t="s">
        <v>4</v>
      </c>
      <c r="D171">
        <v>4</v>
      </c>
    </row>
    <row r="172" spans="1:4" x14ac:dyDescent="0.3">
      <c r="A172" t="s">
        <v>13</v>
      </c>
      <c r="B172" t="s">
        <v>17</v>
      </c>
      <c r="C172" t="s">
        <v>4</v>
      </c>
      <c r="D172">
        <v>17</v>
      </c>
    </row>
    <row r="173" spans="1:4" x14ac:dyDescent="0.3">
      <c r="A173" t="s">
        <v>13</v>
      </c>
      <c r="B173" t="s">
        <v>35</v>
      </c>
      <c r="C173" t="s">
        <v>24</v>
      </c>
      <c r="D173">
        <v>934</v>
      </c>
    </row>
    <row r="174" spans="1:4" x14ac:dyDescent="0.3">
      <c r="A174" t="s">
        <v>13</v>
      </c>
      <c r="B174" t="s">
        <v>18</v>
      </c>
      <c r="C174" t="s">
        <v>24</v>
      </c>
      <c r="D174">
        <v>2</v>
      </c>
    </row>
    <row r="175" spans="1:4" x14ac:dyDescent="0.3">
      <c r="A175" t="s">
        <v>13</v>
      </c>
      <c r="B175" t="s">
        <v>15</v>
      </c>
      <c r="C175" t="s">
        <v>24</v>
      </c>
      <c r="D175">
        <v>9</v>
      </c>
    </row>
    <row r="176" spans="1:4" x14ac:dyDescent="0.3">
      <c r="A176" t="s">
        <v>13</v>
      </c>
      <c r="B176" t="s">
        <v>19</v>
      </c>
      <c r="C176" t="s">
        <v>24</v>
      </c>
      <c r="D176">
        <v>1</v>
      </c>
    </row>
    <row r="177" spans="1:4" x14ac:dyDescent="0.3">
      <c r="A177" t="s">
        <v>13</v>
      </c>
      <c r="B177" t="s">
        <v>16</v>
      </c>
      <c r="C177" t="s">
        <v>24</v>
      </c>
      <c r="D177">
        <v>11</v>
      </c>
    </row>
    <row r="178" spans="1:4" x14ac:dyDescent="0.3">
      <c r="A178" t="s">
        <v>13</v>
      </c>
      <c r="B178" t="s">
        <v>17</v>
      </c>
      <c r="C178" t="s">
        <v>24</v>
      </c>
      <c r="D178">
        <v>32</v>
      </c>
    </row>
    <row r="179" spans="1:4" x14ac:dyDescent="0.3">
      <c r="A179" t="s">
        <v>13</v>
      </c>
      <c r="B179" t="s">
        <v>20</v>
      </c>
      <c r="C179" t="s">
        <v>24</v>
      </c>
      <c r="D179">
        <v>1</v>
      </c>
    </row>
    <row r="180" spans="1:4" x14ac:dyDescent="0.3">
      <c r="A180" t="s">
        <v>14</v>
      </c>
      <c r="B180" t="s">
        <v>35</v>
      </c>
      <c r="C180" t="s">
        <v>3</v>
      </c>
      <c r="D180">
        <v>2164</v>
      </c>
    </row>
    <row r="181" spans="1:4" x14ac:dyDescent="0.3">
      <c r="A181" t="s">
        <v>14</v>
      </c>
      <c r="B181" t="s">
        <v>15</v>
      </c>
      <c r="C181" t="s">
        <v>3</v>
      </c>
      <c r="D181">
        <v>7</v>
      </c>
    </row>
    <row r="182" spans="1:4" x14ac:dyDescent="0.3">
      <c r="A182" t="s">
        <v>14</v>
      </c>
      <c r="B182" t="s">
        <v>19</v>
      </c>
      <c r="C182" t="s">
        <v>3</v>
      </c>
      <c r="D182">
        <v>1</v>
      </c>
    </row>
    <row r="183" spans="1:4" x14ac:dyDescent="0.3">
      <c r="A183" t="s">
        <v>14</v>
      </c>
      <c r="B183" t="s">
        <v>16</v>
      </c>
      <c r="C183" t="s">
        <v>3</v>
      </c>
      <c r="D183">
        <v>1</v>
      </c>
    </row>
    <row r="184" spans="1:4" x14ac:dyDescent="0.3">
      <c r="A184" t="s">
        <v>14</v>
      </c>
      <c r="B184" t="s">
        <v>17</v>
      </c>
      <c r="C184" t="s">
        <v>3</v>
      </c>
      <c r="D184">
        <v>38</v>
      </c>
    </row>
    <row r="185" spans="1:4" x14ac:dyDescent="0.3">
      <c r="A185" t="s">
        <v>14</v>
      </c>
      <c r="B185" t="s">
        <v>35</v>
      </c>
      <c r="C185" t="s">
        <v>23</v>
      </c>
      <c r="D185">
        <v>2391</v>
      </c>
    </row>
    <row r="186" spans="1:4" x14ac:dyDescent="0.3">
      <c r="A186" t="s">
        <v>14</v>
      </c>
      <c r="B186" t="s">
        <v>18</v>
      </c>
      <c r="C186" t="s">
        <v>23</v>
      </c>
      <c r="D186">
        <v>47</v>
      </c>
    </row>
    <row r="187" spans="1:4" x14ac:dyDescent="0.3">
      <c r="A187" t="s">
        <v>14</v>
      </c>
      <c r="B187" t="s">
        <v>15</v>
      </c>
      <c r="C187" t="s">
        <v>23</v>
      </c>
      <c r="D187">
        <v>161</v>
      </c>
    </row>
    <row r="188" spans="1:4" x14ac:dyDescent="0.3">
      <c r="A188" t="s">
        <v>14</v>
      </c>
      <c r="B188" t="s">
        <v>19</v>
      </c>
      <c r="C188" t="s">
        <v>23</v>
      </c>
      <c r="D188">
        <v>21</v>
      </c>
    </row>
    <row r="189" spans="1:4" x14ac:dyDescent="0.3">
      <c r="A189" t="s">
        <v>14</v>
      </c>
      <c r="B189" t="s">
        <v>16</v>
      </c>
      <c r="C189" t="s">
        <v>23</v>
      </c>
      <c r="D189">
        <v>81</v>
      </c>
    </row>
    <row r="190" spans="1:4" x14ac:dyDescent="0.3">
      <c r="A190" t="s">
        <v>14</v>
      </c>
      <c r="B190" t="s">
        <v>17</v>
      </c>
      <c r="C190" t="s">
        <v>23</v>
      </c>
      <c r="D190">
        <v>355</v>
      </c>
    </row>
    <row r="191" spans="1:4" x14ac:dyDescent="0.3">
      <c r="A191" t="s">
        <v>14</v>
      </c>
      <c r="B191" t="s">
        <v>20</v>
      </c>
      <c r="C191" t="s">
        <v>23</v>
      </c>
      <c r="D191">
        <v>4</v>
      </c>
    </row>
    <row r="192" spans="1:4" x14ac:dyDescent="0.3">
      <c r="A192" t="s">
        <v>14</v>
      </c>
      <c r="B192" t="s">
        <v>35</v>
      </c>
      <c r="C192" t="s">
        <v>4</v>
      </c>
      <c r="D192">
        <v>98</v>
      </c>
    </row>
    <row r="193" spans="1:4" x14ac:dyDescent="0.3">
      <c r="A193" t="s">
        <v>14</v>
      </c>
      <c r="B193" t="s">
        <v>18</v>
      </c>
      <c r="C193" t="s">
        <v>4</v>
      </c>
      <c r="D193">
        <v>2</v>
      </c>
    </row>
    <row r="194" spans="1:4" x14ac:dyDescent="0.3">
      <c r="A194" t="s">
        <v>14</v>
      </c>
      <c r="B194" t="s">
        <v>15</v>
      </c>
      <c r="C194" t="s">
        <v>4</v>
      </c>
      <c r="D194">
        <v>7</v>
      </c>
    </row>
    <row r="195" spans="1:4" x14ac:dyDescent="0.3">
      <c r="A195" t="s">
        <v>14</v>
      </c>
      <c r="B195" t="s">
        <v>19</v>
      </c>
      <c r="C195" t="s">
        <v>4</v>
      </c>
      <c r="D195">
        <v>2</v>
      </c>
    </row>
    <row r="196" spans="1:4" x14ac:dyDescent="0.3">
      <c r="A196" t="s">
        <v>14</v>
      </c>
      <c r="B196" t="s">
        <v>16</v>
      </c>
      <c r="C196" t="s">
        <v>4</v>
      </c>
      <c r="D196">
        <v>3</v>
      </c>
    </row>
    <row r="197" spans="1:4" x14ac:dyDescent="0.3">
      <c r="A197" t="s">
        <v>14</v>
      </c>
      <c r="B197" t="s">
        <v>17</v>
      </c>
      <c r="C197" t="s">
        <v>4</v>
      </c>
      <c r="D197">
        <v>12</v>
      </c>
    </row>
    <row r="198" spans="1:4" x14ac:dyDescent="0.3">
      <c r="A198" t="s">
        <v>14</v>
      </c>
      <c r="B198" t="s">
        <v>20</v>
      </c>
      <c r="C198" t="s">
        <v>4</v>
      </c>
      <c r="D198">
        <v>1</v>
      </c>
    </row>
    <row r="199" spans="1:4" x14ac:dyDescent="0.3">
      <c r="A199" t="s">
        <v>14</v>
      </c>
      <c r="B199" t="s">
        <v>35</v>
      </c>
      <c r="C199" t="s">
        <v>24</v>
      </c>
      <c r="D199">
        <v>809</v>
      </c>
    </row>
    <row r="200" spans="1:4" x14ac:dyDescent="0.3">
      <c r="A200" t="s">
        <v>14</v>
      </c>
      <c r="B200" t="s">
        <v>15</v>
      </c>
      <c r="C200" t="s">
        <v>24</v>
      </c>
      <c r="D200">
        <v>7</v>
      </c>
    </row>
    <row r="201" spans="1:4" x14ac:dyDescent="0.3">
      <c r="A201" t="s">
        <v>14</v>
      </c>
      <c r="B201" t="s">
        <v>19</v>
      </c>
      <c r="C201" t="s">
        <v>24</v>
      </c>
      <c r="D201">
        <v>1</v>
      </c>
    </row>
    <row r="202" spans="1:4" x14ac:dyDescent="0.3">
      <c r="A202" t="s">
        <v>14</v>
      </c>
      <c r="B202" t="s">
        <v>16</v>
      </c>
      <c r="C202" t="s">
        <v>24</v>
      </c>
      <c r="D202">
        <v>2</v>
      </c>
    </row>
    <row r="203" spans="1:4" x14ac:dyDescent="0.3">
      <c r="A203" t="s">
        <v>14</v>
      </c>
      <c r="B203" t="s">
        <v>17</v>
      </c>
      <c r="C203" t="s">
        <v>24</v>
      </c>
      <c r="D203">
        <v>30</v>
      </c>
    </row>
    <row r="204" spans="1:4" x14ac:dyDescent="0.3">
      <c r="A204" t="s">
        <v>14</v>
      </c>
      <c r="B204" t="s">
        <v>20</v>
      </c>
      <c r="C204" t="s">
        <v>24</v>
      </c>
      <c r="D204">
        <v>1</v>
      </c>
    </row>
    <row r="205" spans="1:4" x14ac:dyDescent="0.3">
      <c r="A205" t="s">
        <v>39</v>
      </c>
      <c r="B205" t="s">
        <v>35</v>
      </c>
      <c r="C205" t="s">
        <v>3</v>
      </c>
      <c r="D205">
        <v>2026</v>
      </c>
    </row>
    <row r="206" spans="1:4" x14ac:dyDescent="0.3">
      <c r="A206" t="s">
        <v>39</v>
      </c>
      <c r="B206" t="s">
        <v>15</v>
      </c>
      <c r="C206" t="s">
        <v>3</v>
      </c>
      <c r="D206">
        <v>9</v>
      </c>
    </row>
    <row r="207" spans="1:4" x14ac:dyDescent="0.3">
      <c r="A207" t="s">
        <v>39</v>
      </c>
      <c r="B207" t="s">
        <v>17</v>
      </c>
      <c r="C207" t="s">
        <v>3</v>
      </c>
      <c r="D207">
        <v>28</v>
      </c>
    </row>
    <row r="208" spans="1:4" x14ac:dyDescent="0.3">
      <c r="A208" t="s">
        <v>39</v>
      </c>
      <c r="B208" t="s">
        <v>35</v>
      </c>
      <c r="C208" t="s">
        <v>23</v>
      </c>
      <c r="D208">
        <v>2075</v>
      </c>
    </row>
    <row r="209" spans="1:4" x14ac:dyDescent="0.3">
      <c r="A209" t="s">
        <v>39</v>
      </c>
      <c r="B209" t="s">
        <v>18</v>
      </c>
      <c r="C209" t="s">
        <v>23</v>
      </c>
      <c r="D209">
        <v>41</v>
      </c>
    </row>
    <row r="210" spans="1:4" x14ac:dyDescent="0.3">
      <c r="A210" t="s">
        <v>39</v>
      </c>
      <c r="B210" t="s">
        <v>15</v>
      </c>
      <c r="C210" t="s">
        <v>23</v>
      </c>
      <c r="D210">
        <v>161</v>
      </c>
    </row>
    <row r="211" spans="1:4" x14ac:dyDescent="0.3">
      <c r="A211" t="s">
        <v>39</v>
      </c>
      <c r="B211" t="s">
        <v>19</v>
      </c>
      <c r="C211" t="s">
        <v>23</v>
      </c>
      <c r="D211">
        <v>30</v>
      </c>
    </row>
    <row r="212" spans="1:4" x14ac:dyDescent="0.3">
      <c r="A212" t="s">
        <v>39</v>
      </c>
      <c r="B212" t="s">
        <v>16</v>
      </c>
      <c r="C212" t="s">
        <v>23</v>
      </c>
      <c r="D212">
        <v>65</v>
      </c>
    </row>
    <row r="213" spans="1:4" x14ac:dyDescent="0.3">
      <c r="A213" t="s">
        <v>39</v>
      </c>
      <c r="B213" t="s">
        <v>17</v>
      </c>
      <c r="C213" t="s">
        <v>23</v>
      </c>
      <c r="D213">
        <v>283</v>
      </c>
    </row>
    <row r="214" spans="1:4" x14ac:dyDescent="0.3">
      <c r="A214" t="s">
        <v>39</v>
      </c>
      <c r="B214" t="s">
        <v>20</v>
      </c>
      <c r="C214" t="s">
        <v>23</v>
      </c>
      <c r="D214">
        <v>5</v>
      </c>
    </row>
    <row r="215" spans="1:4" x14ac:dyDescent="0.3">
      <c r="A215" t="s">
        <v>39</v>
      </c>
      <c r="B215" t="s">
        <v>35</v>
      </c>
      <c r="C215" t="s">
        <v>4</v>
      </c>
      <c r="D215">
        <v>112</v>
      </c>
    </row>
    <row r="216" spans="1:4" x14ac:dyDescent="0.3">
      <c r="A216" t="s">
        <v>39</v>
      </c>
      <c r="B216" t="s">
        <v>18</v>
      </c>
      <c r="C216" t="s">
        <v>4</v>
      </c>
      <c r="D216">
        <v>6</v>
      </c>
    </row>
    <row r="217" spans="1:4" x14ac:dyDescent="0.3">
      <c r="A217" t="s">
        <v>39</v>
      </c>
      <c r="B217" t="s">
        <v>15</v>
      </c>
      <c r="C217" t="s">
        <v>4</v>
      </c>
      <c r="D217">
        <v>8</v>
      </c>
    </row>
    <row r="218" spans="1:4" x14ac:dyDescent="0.3">
      <c r="A218" t="s">
        <v>39</v>
      </c>
      <c r="B218" t="s">
        <v>19</v>
      </c>
      <c r="C218" t="s">
        <v>4</v>
      </c>
      <c r="D218">
        <v>2</v>
      </c>
    </row>
    <row r="219" spans="1:4" x14ac:dyDescent="0.3">
      <c r="A219" t="s">
        <v>39</v>
      </c>
      <c r="B219" t="s">
        <v>16</v>
      </c>
      <c r="C219" t="s">
        <v>4</v>
      </c>
      <c r="D219">
        <v>6</v>
      </c>
    </row>
    <row r="220" spans="1:4" x14ac:dyDescent="0.3">
      <c r="A220" t="s">
        <v>39</v>
      </c>
      <c r="B220" t="s">
        <v>17</v>
      </c>
      <c r="C220" t="s">
        <v>4</v>
      </c>
      <c r="D220">
        <v>14</v>
      </c>
    </row>
    <row r="221" spans="1:4" x14ac:dyDescent="0.3">
      <c r="A221" t="s">
        <v>39</v>
      </c>
      <c r="B221" t="s">
        <v>35</v>
      </c>
      <c r="C221" t="s">
        <v>24</v>
      </c>
      <c r="D221">
        <v>747</v>
      </c>
    </row>
    <row r="222" spans="1:4" x14ac:dyDescent="0.3">
      <c r="A222" t="s">
        <v>39</v>
      </c>
      <c r="B222" t="s">
        <v>18</v>
      </c>
      <c r="C222" t="s">
        <v>24</v>
      </c>
      <c r="D222">
        <v>1</v>
      </c>
    </row>
    <row r="223" spans="1:4" x14ac:dyDescent="0.3">
      <c r="A223" t="s">
        <v>39</v>
      </c>
      <c r="B223" t="s">
        <v>15</v>
      </c>
      <c r="C223" t="s">
        <v>24</v>
      </c>
      <c r="D223">
        <v>9</v>
      </c>
    </row>
    <row r="224" spans="1:4" x14ac:dyDescent="0.3">
      <c r="A224" t="s">
        <v>39</v>
      </c>
      <c r="B224" t="s">
        <v>19</v>
      </c>
      <c r="C224" t="s">
        <v>24</v>
      </c>
      <c r="D224">
        <v>1</v>
      </c>
    </row>
    <row r="225" spans="1:4" x14ac:dyDescent="0.3">
      <c r="A225" t="s">
        <v>39</v>
      </c>
      <c r="B225" t="s">
        <v>16</v>
      </c>
      <c r="C225" t="s">
        <v>24</v>
      </c>
      <c r="D225">
        <v>3</v>
      </c>
    </row>
    <row r="226" spans="1:4" x14ac:dyDescent="0.3">
      <c r="A226" t="s">
        <v>39</v>
      </c>
      <c r="B226" t="s">
        <v>17</v>
      </c>
      <c r="C226" t="s">
        <v>24</v>
      </c>
      <c r="D226">
        <v>18</v>
      </c>
    </row>
    <row r="227" spans="1:4" x14ac:dyDescent="0.3">
      <c r="A227" t="s">
        <v>43</v>
      </c>
      <c r="B227" t="s">
        <v>35</v>
      </c>
      <c r="C227" t="s">
        <v>3</v>
      </c>
      <c r="D227">
        <v>1857</v>
      </c>
    </row>
    <row r="228" spans="1:4" x14ac:dyDescent="0.3">
      <c r="A228" t="s">
        <v>43</v>
      </c>
      <c r="B228" t="s">
        <v>15</v>
      </c>
      <c r="C228" t="s">
        <v>3</v>
      </c>
      <c r="D228">
        <v>2</v>
      </c>
    </row>
    <row r="229" spans="1:4" x14ac:dyDescent="0.3">
      <c r="A229" t="s">
        <v>43</v>
      </c>
      <c r="B229" t="s">
        <v>16</v>
      </c>
      <c r="C229" t="s">
        <v>3</v>
      </c>
      <c r="D229">
        <v>1</v>
      </c>
    </row>
    <row r="230" spans="1:4" x14ac:dyDescent="0.3">
      <c r="A230" t="s">
        <v>43</v>
      </c>
      <c r="B230" t="s">
        <v>17</v>
      </c>
      <c r="C230" t="s">
        <v>3</v>
      </c>
      <c r="D230">
        <v>24</v>
      </c>
    </row>
    <row r="231" spans="1:4" x14ac:dyDescent="0.3">
      <c r="A231" t="s">
        <v>43</v>
      </c>
      <c r="B231" t="s">
        <v>35</v>
      </c>
      <c r="C231" t="s">
        <v>23</v>
      </c>
      <c r="D231">
        <v>2018</v>
      </c>
    </row>
    <row r="232" spans="1:4" x14ac:dyDescent="0.3">
      <c r="A232" t="s">
        <v>43</v>
      </c>
      <c r="B232" t="s">
        <v>18</v>
      </c>
      <c r="C232" t="s">
        <v>23</v>
      </c>
      <c r="D232">
        <v>47</v>
      </c>
    </row>
    <row r="233" spans="1:4" x14ac:dyDescent="0.3">
      <c r="A233" t="s">
        <v>43</v>
      </c>
      <c r="B233" t="s">
        <v>15</v>
      </c>
      <c r="C233" t="s">
        <v>23</v>
      </c>
      <c r="D233">
        <v>111</v>
      </c>
    </row>
    <row r="234" spans="1:4" x14ac:dyDescent="0.3">
      <c r="A234" t="s">
        <v>43</v>
      </c>
      <c r="B234" t="s">
        <v>19</v>
      </c>
      <c r="C234" t="s">
        <v>23</v>
      </c>
      <c r="D234">
        <v>14</v>
      </c>
    </row>
    <row r="235" spans="1:4" x14ac:dyDescent="0.3">
      <c r="A235" t="s">
        <v>43</v>
      </c>
      <c r="B235" t="s">
        <v>16</v>
      </c>
      <c r="C235" t="s">
        <v>23</v>
      </c>
      <c r="D235">
        <v>58</v>
      </c>
    </row>
    <row r="236" spans="1:4" x14ac:dyDescent="0.3">
      <c r="A236" t="s">
        <v>43</v>
      </c>
      <c r="B236" t="s">
        <v>17</v>
      </c>
      <c r="C236" t="s">
        <v>23</v>
      </c>
      <c r="D236">
        <v>269</v>
      </c>
    </row>
    <row r="237" spans="1:4" x14ac:dyDescent="0.3">
      <c r="A237" t="s">
        <v>43</v>
      </c>
      <c r="B237" t="s">
        <v>20</v>
      </c>
      <c r="C237" t="s">
        <v>23</v>
      </c>
      <c r="D237">
        <v>7</v>
      </c>
    </row>
    <row r="238" spans="1:4" x14ac:dyDescent="0.3">
      <c r="A238" t="s">
        <v>43</v>
      </c>
      <c r="B238" t="s">
        <v>35</v>
      </c>
      <c r="C238" t="s">
        <v>4</v>
      </c>
      <c r="D238">
        <v>105</v>
      </c>
    </row>
    <row r="239" spans="1:4" x14ac:dyDescent="0.3">
      <c r="A239" t="s">
        <v>43</v>
      </c>
      <c r="B239" t="s">
        <v>18</v>
      </c>
      <c r="C239" t="s">
        <v>4</v>
      </c>
      <c r="D239">
        <v>2</v>
      </c>
    </row>
    <row r="240" spans="1:4" x14ac:dyDescent="0.3">
      <c r="A240" t="s">
        <v>43</v>
      </c>
      <c r="B240" t="s">
        <v>15</v>
      </c>
      <c r="C240" t="s">
        <v>4</v>
      </c>
      <c r="D240">
        <v>5</v>
      </c>
    </row>
    <row r="241" spans="1:4" x14ac:dyDescent="0.3">
      <c r="A241" t="s">
        <v>43</v>
      </c>
      <c r="B241" t="s">
        <v>19</v>
      </c>
      <c r="C241" t="s">
        <v>4</v>
      </c>
      <c r="D241">
        <v>1</v>
      </c>
    </row>
    <row r="242" spans="1:4" x14ac:dyDescent="0.3">
      <c r="A242" t="s">
        <v>43</v>
      </c>
      <c r="B242" t="s">
        <v>16</v>
      </c>
      <c r="C242" t="s">
        <v>4</v>
      </c>
      <c r="D242">
        <v>2</v>
      </c>
    </row>
    <row r="243" spans="1:4" x14ac:dyDescent="0.3">
      <c r="A243" t="s">
        <v>43</v>
      </c>
      <c r="B243" t="s">
        <v>17</v>
      </c>
      <c r="C243" t="s">
        <v>4</v>
      </c>
      <c r="D243">
        <v>8</v>
      </c>
    </row>
    <row r="244" spans="1:4" x14ac:dyDescent="0.3">
      <c r="A244" t="s">
        <v>43</v>
      </c>
      <c r="B244" t="s">
        <v>35</v>
      </c>
      <c r="C244" t="s">
        <v>24</v>
      </c>
      <c r="D244">
        <v>606</v>
      </c>
    </row>
    <row r="245" spans="1:4" x14ac:dyDescent="0.3">
      <c r="A245" t="s">
        <v>43</v>
      </c>
      <c r="B245" t="s">
        <v>18</v>
      </c>
      <c r="C245" t="s">
        <v>24</v>
      </c>
      <c r="D245">
        <v>1</v>
      </c>
    </row>
    <row r="246" spans="1:4" x14ac:dyDescent="0.3">
      <c r="A246" t="s">
        <v>43</v>
      </c>
      <c r="B246" t="s">
        <v>15</v>
      </c>
      <c r="C246" t="s">
        <v>24</v>
      </c>
      <c r="D246">
        <v>6</v>
      </c>
    </row>
    <row r="247" spans="1:4" x14ac:dyDescent="0.3">
      <c r="A247" t="s">
        <v>43</v>
      </c>
      <c r="B247" t="s">
        <v>16</v>
      </c>
      <c r="C247" t="s">
        <v>24</v>
      </c>
      <c r="D247">
        <v>4</v>
      </c>
    </row>
    <row r="248" spans="1:4" x14ac:dyDescent="0.3">
      <c r="A248" t="s">
        <v>43</v>
      </c>
      <c r="B248" t="s">
        <v>17</v>
      </c>
      <c r="C248" t="s">
        <v>24</v>
      </c>
      <c r="D248">
        <v>24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3"/>
  <sheetViews>
    <sheetView workbookViewId="0">
      <pane ySplit="6" topLeftCell="A7" activePane="bottomLeft" state="frozen"/>
      <selection pane="bottomLeft" activeCell="A4" sqref="A4"/>
    </sheetView>
  </sheetViews>
  <sheetFormatPr defaultColWidth="9.21875" defaultRowHeight="14.4" x14ac:dyDescent="0.3"/>
  <cols>
    <col min="1" max="1" width="15.77734375" style="2" customWidth="1"/>
    <col min="2" max="2" width="19.77734375" style="2" customWidth="1"/>
    <col min="3" max="9" width="10.77734375" style="2" customWidth="1"/>
    <col min="10" max="10" width="9.21875" style="2"/>
    <col min="11" max="11" width="15.21875" style="2" hidden="1" customWidth="1"/>
    <col min="12" max="16384" width="9.21875" style="2"/>
  </cols>
  <sheetData>
    <row r="1" spans="1:10" ht="18.600000000000001" x14ac:dyDescent="0.45">
      <c r="A1" s="59" t="s">
        <v>83</v>
      </c>
      <c r="B1" s="59"/>
      <c r="C1" s="59"/>
      <c r="D1" s="59"/>
      <c r="E1" s="59"/>
      <c r="F1" s="59"/>
      <c r="G1" s="59"/>
      <c r="H1" s="59"/>
      <c r="I1" s="59"/>
      <c r="J1" s="59"/>
    </row>
    <row r="2" spans="1:10" ht="17.399999999999999" x14ac:dyDescent="0.45">
      <c r="A2" s="59" t="s">
        <v>84</v>
      </c>
      <c r="B2" s="59"/>
      <c r="C2" s="59"/>
      <c r="D2" s="59"/>
      <c r="E2" s="59"/>
      <c r="F2" s="59"/>
      <c r="G2" s="59"/>
      <c r="H2" s="59"/>
      <c r="I2" s="59"/>
      <c r="J2" s="59"/>
    </row>
    <row r="3" spans="1:10" ht="29.25" customHeight="1" x14ac:dyDescent="0.3">
      <c r="A3" s="3" t="s">
        <v>32</v>
      </c>
      <c r="B3" s="3"/>
      <c r="C3" s="4"/>
      <c r="D3" s="4"/>
      <c r="E3" s="4"/>
      <c r="F3" s="4"/>
    </row>
    <row r="4" spans="1:10" x14ac:dyDescent="0.3">
      <c r="A4" s="63" t="s">
        <v>30</v>
      </c>
      <c r="B4" s="4"/>
      <c r="C4" s="4"/>
      <c r="D4" s="4"/>
      <c r="E4" s="4"/>
      <c r="F4" s="4"/>
    </row>
    <row r="5" spans="1:10" ht="15" thickBot="1" x14ac:dyDescent="0.35">
      <c r="A5" s="4"/>
      <c r="C5" s="60"/>
      <c r="D5" s="60"/>
      <c r="E5" s="60"/>
      <c r="F5" s="60" t="s">
        <v>33</v>
      </c>
      <c r="G5" s="60"/>
      <c r="H5" s="60"/>
      <c r="I5" s="60"/>
    </row>
    <row r="6" spans="1:10" ht="30" customHeight="1" thickBot="1" x14ac:dyDescent="0.35">
      <c r="A6" s="6" t="s">
        <v>21</v>
      </c>
      <c r="B6" s="17" t="s">
        <v>22</v>
      </c>
      <c r="C6" s="8" t="s">
        <v>35</v>
      </c>
      <c r="D6" s="8" t="s">
        <v>17</v>
      </c>
      <c r="E6" s="8" t="s">
        <v>15</v>
      </c>
      <c r="F6" s="8" t="s">
        <v>16</v>
      </c>
      <c r="G6" s="16" t="s">
        <v>18</v>
      </c>
      <c r="H6" s="16" t="s">
        <v>19</v>
      </c>
      <c r="I6" s="16" t="s">
        <v>20</v>
      </c>
    </row>
    <row r="7" spans="1:10" x14ac:dyDescent="0.3">
      <c r="A7" s="4" t="s">
        <v>2</v>
      </c>
      <c r="B7" s="22">
        <f>IF($A$4="All primary fires",SUMPRODUCT((Data_evacuations!$A$2:$A$1000=FIRE0511b!$A7)*(Data_evacuations!$D$2:$D$1000)),SUMPRODUCT((Data_evacuations!$A$2:$A$1000=FIRE0511b!$A7)*(Data_evacuations!$C$2:$C$1000=FIRE0511b!$A$4)*(Data_evacuations!$D$2:$D$1000)))</f>
        <v>9263</v>
      </c>
      <c r="C7" s="19">
        <f>IF($A$4="All primary fires",SUMPRODUCT((Data_evacuations!$A$2:$A$1000=FIRE0511b!$A7)*(Data_evacuations!$B$2:$B$1000=FIRE0511b!C$6)*(Data_evacuations!$D$2:$D$1000)),SUMPRODUCT((Data_evacuations!$A$2:$A$1000=FIRE0511b!$A7)*(Data_evacuations!$C$2:$C$1000=FIRE0511b!$A$4)*(Data_evacuations!$B$2:$B$1000=FIRE0511b!C$6)*(Data_evacuations!$D$2:$D$1000)))</f>
        <v>8170</v>
      </c>
      <c r="D7" s="19">
        <f>IF($A$4="All primary fires",SUMPRODUCT((Data_evacuations!$A$2:$A$1000=FIRE0511b!$A7)*(Data_evacuations!$B$2:$B$1000=FIRE0511b!D$6)*(Data_evacuations!$D$2:$D$1000)),SUMPRODUCT((Data_evacuations!$A$2:$A$1000=FIRE0511b!$A7)*(Data_evacuations!$C$2:$C$1000=FIRE0511b!$A$4)*(Data_evacuations!$B$2:$B$1000=FIRE0511b!D$6)*(Data_evacuations!$D$2:$D$1000)))</f>
        <v>556</v>
      </c>
      <c r="E7" s="19">
        <f>IF($A$4="All primary fires",SUMPRODUCT((Data_evacuations!$A$2:$A$1000=FIRE0511b!$A7)*(Data_evacuations!$B$2:$B$1000=FIRE0511b!E$6)*(Data_evacuations!$D$2:$D$1000)),SUMPRODUCT((Data_evacuations!$A$2:$A$1000=FIRE0511b!$A7)*(Data_evacuations!$C$2:$C$1000=FIRE0511b!$A$4)*(Data_evacuations!$B$2:$B$1000=FIRE0511b!E$6)*(Data_evacuations!$D$2:$D$1000)))</f>
        <v>280</v>
      </c>
      <c r="F7" s="19">
        <f>IF($A$4="All primary fires",SUMPRODUCT((Data_evacuations!$A$2:$A$1000=FIRE0511b!$A7)*(Data_evacuations!$B$2:$B$1000=FIRE0511b!F$6)*(Data_evacuations!$D$2:$D$1000)),SUMPRODUCT((Data_evacuations!$A$2:$A$1000=FIRE0511b!$A7)*(Data_evacuations!$C$2:$C$1000=FIRE0511b!$A$4)*(Data_evacuations!$B$2:$B$1000=FIRE0511b!F$6)*(Data_evacuations!$D$2:$D$1000)))</f>
        <v>121</v>
      </c>
      <c r="G7" s="19">
        <f>IF($A$4="All primary fires",SUMPRODUCT((Data_evacuations!$A$2:$A$1000=FIRE0511b!$A7)*(Data_evacuations!$B$2:$B$1000=FIRE0511b!G$6)*(Data_evacuations!$D$2:$D$1000)),SUMPRODUCT((Data_evacuations!$A$2:$A$1000=FIRE0511b!$A7)*(Data_evacuations!$C$2:$C$1000=FIRE0511b!$A$4)*(Data_evacuations!$B$2:$B$1000=FIRE0511b!G$6)*(Data_evacuations!$D$2:$D$1000)))</f>
        <v>86</v>
      </c>
      <c r="H7" s="19">
        <f>IF($A$4="All primary fires",SUMPRODUCT((Data_evacuations!$A$2:$A$1000=FIRE0511b!$A7)*(Data_evacuations!$B$2:$B$1000=FIRE0511b!H$6)*(Data_evacuations!$D$2:$D$1000)),SUMPRODUCT((Data_evacuations!$A$2:$A$1000=FIRE0511b!$A7)*(Data_evacuations!$C$2:$C$1000=FIRE0511b!$A$4)*(Data_evacuations!$B$2:$B$1000=FIRE0511b!H$6)*(Data_evacuations!$D$2:$D$1000)))</f>
        <v>33</v>
      </c>
      <c r="I7" s="19">
        <f>IF($A$4="All primary fires",SUMPRODUCT((Data_evacuations!$A$2:$A$1000=FIRE0511b!$A7)*(Data_evacuations!$B$2:$B$1000=FIRE0511b!I$6)*(Data_evacuations!$D$2:$D$1000)),SUMPRODUCT((Data_evacuations!$A$2:$A$1000=FIRE0511b!$A7)*(Data_evacuations!$C$2:$C$1000=FIRE0511b!$A$4)*(Data_evacuations!$B$2:$B$1000=FIRE0511b!I$6)*(Data_evacuations!$D$2:$D$1000)))</f>
        <v>17</v>
      </c>
    </row>
    <row r="8" spans="1:10" x14ac:dyDescent="0.3">
      <c r="A8" s="4" t="s">
        <v>7</v>
      </c>
      <c r="B8" s="22">
        <f>IF($A$4="All primary fires",SUMPRODUCT((Data_evacuations!$A$2:$A$1000=FIRE0511b!$A8)*(Data_evacuations!$D$2:$D$1000)),SUMPRODUCT((Data_evacuations!$A$2:$A$1000=FIRE0511b!$A8)*(Data_evacuations!$C$2:$C$1000=FIRE0511b!$A$4)*(Data_evacuations!$D$2:$D$1000)))</f>
        <v>8936</v>
      </c>
      <c r="C8" s="19">
        <f>IF($A$4="All primary fires",SUMPRODUCT((Data_evacuations!$A$2:$A$1000=FIRE0511b!$A8)*(Data_evacuations!$B$2:$B$1000=FIRE0511b!C$6)*(Data_evacuations!$D$2:$D$1000)),SUMPRODUCT((Data_evacuations!$A$2:$A$1000=FIRE0511b!$A8)*(Data_evacuations!$C$2:$C$1000=FIRE0511b!$A$4)*(Data_evacuations!$B$2:$B$1000=FIRE0511b!C$6)*(Data_evacuations!$D$2:$D$1000)))</f>
        <v>7897</v>
      </c>
      <c r="D8" s="19">
        <f>IF($A$4="All primary fires",SUMPRODUCT((Data_evacuations!$A$2:$A$1000=FIRE0511b!$A8)*(Data_evacuations!$B$2:$B$1000=FIRE0511b!D$6)*(Data_evacuations!$D$2:$D$1000)),SUMPRODUCT((Data_evacuations!$A$2:$A$1000=FIRE0511b!$A8)*(Data_evacuations!$C$2:$C$1000=FIRE0511b!$A$4)*(Data_evacuations!$B$2:$B$1000=FIRE0511b!D$6)*(Data_evacuations!$D$2:$D$1000)))</f>
        <v>538</v>
      </c>
      <c r="E8" s="19">
        <f>IF($A$4="All primary fires",SUMPRODUCT((Data_evacuations!$A$2:$A$1000=FIRE0511b!$A8)*(Data_evacuations!$B$2:$B$1000=FIRE0511b!E$6)*(Data_evacuations!$D$2:$D$1000)),SUMPRODUCT((Data_evacuations!$A$2:$A$1000=FIRE0511b!$A8)*(Data_evacuations!$C$2:$C$1000=FIRE0511b!$A$4)*(Data_evacuations!$B$2:$B$1000=FIRE0511b!E$6)*(Data_evacuations!$D$2:$D$1000)))</f>
        <v>250</v>
      </c>
      <c r="F8" s="19">
        <f>IF($A$4="All primary fires",SUMPRODUCT((Data_evacuations!$A$2:$A$1000=FIRE0511b!$A8)*(Data_evacuations!$B$2:$B$1000=FIRE0511b!F$6)*(Data_evacuations!$D$2:$D$1000)),SUMPRODUCT((Data_evacuations!$A$2:$A$1000=FIRE0511b!$A8)*(Data_evacuations!$C$2:$C$1000=FIRE0511b!$A$4)*(Data_evacuations!$B$2:$B$1000=FIRE0511b!F$6)*(Data_evacuations!$D$2:$D$1000)))</f>
        <v>124</v>
      </c>
      <c r="G8" s="19">
        <f>IF($A$4="All primary fires",SUMPRODUCT((Data_evacuations!$A$2:$A$1000=FIRE0511b!$A8)*(Data_evacuations!$B$2:$B$1000=FIRE0511b!G$6)*(Data_evacuations!$D$2:$D$1000)),SUMPRODUCT((Data_evacuations!$A$2:$A$1000=FIRE0511b!$A8)*(Data_evacuations!$C$2:$C$1000=FIRE0511b!$A$4)*(Data_evacuations!$B$2:$B$1000=FIRE0511b!G$6)*(Data_evacuations!$D$2:$D$1000)))</f>
        <v>91</v>
      </c>
      <c r="H8" s="19">
        <f>IF($A$4="All primary fires",SUMPRODUCT((Data_evacuations!$A$2:$A$1000=FIRE0511b!$A8)*(Data_evacuations!$B$2:$B$1000=FIRE0511b!H$6)*(Data_evacuations!$D$2:$D$1000)),SUMPRODUCT((Data_evacuations!$A$2:$A$1000=FIRE0511b!$A8)*(Data_evacuations!$C$2:$C$1000=FIRE0511b!$A$4)*(Data_evacuations!$B$2:$B$1000=FIRE0511b!H$6)*(Data_evacuations!$D$2:$D$1000)))</f>
        <v>32</v>
      </c>
      <c r="I8" s="19">
        <f>IF($A$4="All primary fires",SUMPRODUCT((Data_evacuations!$A$2:$A$1000=FIRE0511b!$A8)*(Data_evacuations!$B$2:$B$1000=FIRE0511b!I$6)*(Data_evacuations!$D$2:$D$1000)),SUMPRODUCT((Data_evacuations!$A$2:$A$1000=FIRE0511b!$A8)*(Data_evacuations!$C$2:$C$1000=FIRE0511b!$A$4)*(Data_evacuations!$B$2:$B$1000=FIRE0511b!I$6)*(Data_evacuations!$D$2:$D$1000)))</f>
        <v>4</v>
      </c>
    </row>
    <row r="9" spans="1:10" x14ac:dyDescent="0.3">
      <c r="A9" s="4" t="s">
        <v>8</v>
      </c>
      <c r="B9" s="22">
        <f>IF($A$4="All primary fires",SUMPRODUCT((Data_evacuations!$A$2:$A$1000=FIRE0511b!$A9)*(Data_evacuations!$D$2:$D$1000)),SUMPRODUCT((Data_evacuations!$A$2:$A$1000=FIRE0511b!$A9)*(Data_evacuations!$C$2:$C$1000=FIRE0511b!$A$4)*(Data_evacuations!$D$2:$D$1000)))</f>
        <v>8353</v>
      </c>
      <c r="C9" s="19">
        <f>IF($A$4="All primary fires",SUMPRODUCT((Data_evacuations!$A$2:$A$1000=FIRE0511b!$A9)*(Data_evacuations!$B$2:$B$1000=FIRE0511b!C$6)*(Data_evacuations!$D$2:$D$1000)),SUMPRODUCT((Data_evacuations!$A$2:$A$1000=FIRE0511b!$A9)*(Data_evacuations!$C$2:$C$1000=FIRE0511b!$A$4)*(Data_evacuations!$B$2:$B$1000=FIRE0511b!C$6)*(Data_evacuations!$D$2:$D$1000)))</f>
        <v>7354</v>
      </c>
      <c r="D9" s="19">
        <f>IF($A$4="All primary fires",SUMPRODUCT((Data_evacuations!$A$2:$A$1000=FIRE0511b!$A9)*(Data_evacuations!$B$2:$B$1000=FIRE0511b!D$6)*(Data_evacuations!$D$2:$D$1000)),SUMPRODUCT((Data_evacuations!$A$2:$A$1000=FIRE0511b!$A9)*(Data_evacuations!$C$2:$C$1000=FIRE0511b!$A$4)*(Data_evacuations!$B$2:$B$1000=FIRE0511b!D$6)*(Data_evacuations!$D$2:$D$1000)))</f>
        <v>523</v>
      </c>
      <c r="E9" s="19">
        <f>IF($A$4="All primary fires",SUMPRODUCT((Data_evacuations!$A$2:$A$1000=FIRE0511b!$A9)*(Data_evacuations!$B$2:$B$1000=FIRE0511b!E$6)*(Data_evacuations!$D$2:$D$1000)),SUMPRODUCT((Data_evacuations!$A$2:$A$1000=FIRE0511b!$A9)*(Data_evacuations!$C$2:$C$1000=FIRE0511b!$A$4)*(Data_evacuations!$B$2:$B$1000=FIRE0511b!E$6)*(Data_evacuations!$D$2:$D$1000)))</f>
        <v>261</v>
      </c>
      <c r="F9" s="19">
        <f>IF($A$4="All primary fires",SUMPRODUCT((Data_evacuations!$A$2:$A$1000=FIRE0511b!$A9)*(Data_evacuations!$B$2:$B$1000=FIRE0511b!F$6)*(Data_evacuations!$D$2:$D$1000)),SUMPRODUCT((Data_evacuations!$A$2:$A$1000=FIRE0511b!$A9)*(Data_evacuations!$C$2:$C$1000=FIRE0511b!$A$4)*(Data_evacuations!$B$2:$B$1000=FIRE0511b!F$6)*(Data_evacuations!$D$2:$D$1000)))</f>
        <v>100</v>
      </c>
      <c r="G9" s="19">
        <f>IF($A$4="All primary fires",SUMPRODUCT((Data_evacuations!$A$2:$A$1000=FIRE0511b!$A9)*(Data_evacuations!$B$2:$B$1000=FIRE0511b!G$6)*(Data_evacuations!$D$2:$D$1000)),SUMPRODUCT((Data_evacuations!$A$2:$A$1000=FIRE0511b!$A9)*(Data_evacuations!$C$2:$C$1000=FIRE0511b!$A$4)*(Data_evacuations!$B$2:$B$1000=FIRE0511b!G$6)*(Data_evacuations!$D$2:$D$1000)))</f>
        <v>81</v>
      </c>
      <c r="H9" s="19">
        <f>IF($A$4="All primary fires",SUMPRODUCT((Data_evacuations!$A$2:$A$1000=FIRE0511b!$A9)*(Data_evacuations!$B$2:$B$1000=FIRE0511b!H$6)*(Data_evacuations!$D$2:$D$1000)),SUMPRODUCT((Data_evacuations!$A$2:$A$1000=FIRE0511b!$A9)*(Data_evacuations!$C$2:$C$1000=FIRE0511b!$A$4)*(Data_evacuations!$B$2:$B$1000=FIRE0511b!H$6)*(Data_evacuations!$D$2:$D$1000)))</f>
        <v>30</v>
      </c>
      <c r="I9" s="19">
        <f>IF($A$4="All primary fires",SUMPRODUCT((Data_evacuations!$A$2:$A$1000=FIRE0511b!$A9)*(Data_evacuations!$B$2:$B$1000=FIRE0511b!I$6)*(Data_evacuations!$D$2:$D$1000)),SUMPRODUCT((Data_evacuations!$A$2:$A$1000=FIRE0511b!$A9)*(Data_evacuations!$C$2:$C$1000=FIRE0511b!$A$4)*(Data_evacuations!$B$2:$B$1000=FIRE0511b!I$6)*(Data_evacuations!$D$2:$D$1000)))</f>
        <v>4</v>
      </c>
    </row>
    <row r="10" spans="1:10" x14ac:dyDescent="0.3">
      <c r="A10" s="4" t="s">
        <v>9</v>
      </c>
      <c r="B10" s="22">
        <f>IF($A$4="All primary fires",SUMPRODUCT((Data_evacuations!$A$2:$A$1000=FIRE0511b!$A10)*(Data_evacuations!$D$2:$D$1000)),SUMPRODUCT((Data_evacuations!$A$2:$A$1000=FIRE0511b!$A10)*(Data_evacuations!$C$2:$C$1000=FIRE0511b!$A$4)*(Data_evacuations!$D$2:$D$1000)))</f>
        <v>7334</v>
      </c>
      <c r="C10" s="19">
        <f>IF($A$4="All primary fires",SUMPRODUCT((Data_evacuations!$A$2:$A$1000=FIRE0511b!$A10)*(Data_evacuations!$B$2:$B$1000=FIRE0511b!C$6)*(Data_evacuations!$D$2:$D$1000)),SUMPRODUCT((Data_evacuations!$A$2:$A$1000=FIRE0511b!$A10)*(Data_evacuations!$C$2:$C$1000=FIRE0511b!$A$4)*(Data_evacuations!$B$2:$B$1000=FIRE0511b!C$6)*(Data_evacuations!$D$2:$D$1000)))</f>
        <v>6470</v>
      </c>
      <c r="D10" s="19">
        <f>IF($A$4="All primary fires",SUMPRODUCT((Data_evacuations!$A$2:$A$1000=FIRE0511b!$A10)*(Data_evacuations!$B$2:$B$1000=FIRE0511b!D$6)*(Data_evacuations!$D$2:$D$1000)),SUMPRODUCT((Data_evacuations!$A$2:$A$1000=FIRE0511b!$A10)*(Data_evacuations!$C$2:$C$1000=FIRE0511b!$A$4)*(Data_evacuations!$B$2:$B$1000=FIRE0511b!D$6)*(Data_evacuations!$D$2:$D$1000)))</f>
        <v>482</v>
      </c>
      <c r="E10" s="19">
        <f>IF($A$4="All primary fires",SUMPRODUCT((Data_evacuations!$A$2:$A$1000=FIRE0511b!$A10)*(Data_evacuations!$B$2:$B$1000=FIRE0511b!E$6)*(Data_evacuations!$D$2:$D$1000)),SUMPRODUCT((Data_evacuations!$A$2:$A$1000=FIRE0511b!$A10)*(Data_evacuations!$C$2:$C$1000=FIRE0511b!$A$4)*(Data_evacuations!$B$2:$B$1000=FIRE0511b!E$6)*(Data_evacuations!$D$2:$D$1000)))</f>
        <v>214</v>
      </c>
      <c r="F10" s="19">
        <f>IF($A$4="All primary fires",SUMPRODUCT((Data_evacuations!$A$2:$A$1000=FIRE0511b!$A10)*(Data_evacuations!$B$2:$B$1000=FIRE0511b!F$6)*(Data_evacuations!$D$2:$D$1000)),SUMPRODUCT((Data_evacuations!$A$2:$A$1000=FIRE0511b!$A10)*(Data_evacuations!$C$2:$C$1000=FIRE0511b!$A$4)*(Data_evacuations!$B$2:$B$1000=FIRE0511b!F$6)*(Data_evacuations!$D$2:$D$1000)))</f>
        <v>80</v>
      </c>
      <c r="G10" s="19">
        <f>IF($A$4="All primary fires",SUMPRODUCT((Data_evacuations!$A$2:$A$1000=FIRE0511b!$A10)*(Data_evacuations!$B$2:$B$1000=FIRE0511b!G$6)*(Data_evacuations!$D$2:$D$1000)),SUMPRODUCT((Data_evacuations!$A$2:$A$1000=FIRE0511b!$A10)*(Data_evacuations!$C$2:$C$1000=FIRE0511b!$A$4)*(Data_evacuations!$B$2:$B$1000=FIRE0511b!G$6)*(Data_evacuations!$D$2:$D$1000)))</f>
        <v>66</v>
      </c>
      <c r="H10" s="19">
        <f>IF($A$4="All primary fires",SUMPRODUCT((Data_evacuations!$A$2:$A$1000=FIRE0511b!$A10)*(Data_evacuations!$B$2:$B$1000=FIRE0511b!H$6)*(Data_evacuations!$D$2:$D$1000)),SUMPRODUCT((Data_evacuations!$A$2:$A$1000=FIRE0511b!$A10)*(Data_evacuations!$C$2:$C$1000=FIRE0511b!$A$4)*(Data_evacuations!$B$2:$B$1000=FIRE0511b!H$6)*(Data_evacuations!$D$2:$D$1000)))</f>
        <v>19</v>
      </c>
      <c r="I10" s="19">
        <f>IF($A$4="All primary fires",SUMPRODUCT((Data_evacuations!$A$2:$A$1000=FIRE0511b!$A10)*(Data_evacuations!$B$2:$B$1000=FIRE0511b!I$6)*(Data_evacuations!$D$2:$D$1000)),SUMPRODUCT((Data_evacuations!$A$2:$A$1000=FIRE0511b!$A10)*(Data_evacuations!$C$2:$C$1000=FIRE0511b!$A$4)*(Data_evacuations!$B$2:$B$1000=FIRE0511b!I$6)*(Data_evacuations!$D$2:$D$1000)))</f>
        <v>3</v>
      </c>
    </row>
    <row r="11" spans="1:10" x14ac:dyDescent="0.3">
      <c r="A11" s="4" t="s">
        <v>10</v>
      </c>
      <c r="B11" s="22">
        <f>IF($A$4="All primary fires",SUMPRODUCT((Data_evacuations!$A$2:$A$1000=FIRE0511b!$A11)*(Data_evacuations!$D$2:$D$1000)),SUMPRODUCT((Data_evacuations!$A$2:$A$1000=FIRE0511b!$A11)*(Data_evacuations!$C$2:$C$1000=FIRE0511b!$A$4)*(Data_evacuations!$D$2:$D$1000)))</f>
        <v>7096</v>
      </c>
      <c r="C11" s="19">
        <f>IF($A$4="All primary fires",SUMPRODUCT((Data_evacuations!$A$2:$A$1000=FIRE0511b!$A11)*(Data_evacuations!$B$2:$B$1000=FIRE0511b!C$6)*(Data_evacuations!$D$2:$D$1000)),SUMPRODUCT((Data_evacuations!$A$2:$A$1000=FIRE0511b!$A11)*(Data_evacuations!$C$2:$C$1000=FIRE0511b!$A$4)*(Data_evacuations!$B$2:$B$1000=FIRE0511b!C$6)*(Data_evacuations!$D$2:$D$1000)))</f>
        <v>6219</v>
      </c>
      <c r="D11" s="19">
        <f>IF($A$4="All primary fires",SUMPRODUCT((Data_evacuations!$A$2:$A$1000=FIRE0511b!$A11)*(Data_evacuations!$B$2:$B$1000=FIRE0511b!D$6)*(Data_evacuations!$D$2:$D$1000)),SUMPRODUCT((Data_evacuations!$A$2:$A$1000=FIRE0511b!$A11)*(Data_evacuations!$C$2:$C$1000=FIRE0511b!$A$4)*(Data_evacuations!$B$2:$B$1000=FIRE0511b!D$6)*(Data_evacuations!$D$2:$D$1000)))</f>
        <v>471</v>
      </c>
      <c r="E11" s="19">
        <f>IF($A$4="All primary fires",SUMPRODUCT((Data_evacuations!$A$2:$A$1000=FIRE0511b!$A11)*(Data_evacuations!$B$2:$B$1000=FIRE0511b!E$6)*(Data_evacuations!$D$2:$D$1000)),SUMPRODUCT((Data_evacuations!$A$2:$A$1000=FIRE0511b!$A11)*(Data_evacuations!$C$2:$C$1000=FIRE0511b!$A$4)*(Data_evacuations!$B$2:$B$1000=FIRE0511b!E$6)*(Data_evacuations!$D$2:$D$1000)))</f>
        <v>196</v>
      </c>
      <c r="F11" s="19">
        <f>IF($A$4="All primary fires",SUMPRODUCT((Data_evacuations!$A$2:$A$1000=FIRE0511b!$A11)*(Data_evacuations!$B$2:$B$1000=FIRE0511b!F$6)*(Data_evacuations!$D$2:$D$1000)),SUMPRODUCT((Data_evacuations!$A$2:$A$1000=FIRE0511b!$A11)*(Data_evacuations!$C$2:$C$1000=FIRE0511b!$A$4)*(Data_evacuations!$B$2:$B$1000=FIRE0511b!F$6)*(Data_evacuations!$D$2:$D$1000)))</f>
        <v>109</v>
      </c>
      <c r="G11" s="19">
        <f>IF($A$4="All primary fires",SUMPRODUCT((Data_evacuations!$A$2:$A$1000=FIRE0511b!$A11)*(Data_evacuations!$B$2:$B$1000=FIRE0511b!G$6)*(Data_evacuations!$D$2:$D$1000)),SUMPRODUCT((Data_evacuations!$A$2:$A$1000=FIRE0511b!$A11)*(Data_evacuations!$C$2:$C$1000=FIRE0511b!$A$4)*(Data_evacuations!$B$2:$B$1000=FIRE0511b!G$6)*(Data_evacuations!$D$2:$D$1000)))</f>
        <v>57</v>
      </c>
      <c r="H11" s="19">
        <f>IF($A$4="All primary fires",SUMPRODUCT((Data_evacuations!$A$2:$A$1000=FIRE0511b!$A11)*(Data_evacuations!$B$2:$B$1000=FIRE0511b!H$6)*(Data_evacuations!$D$2:$D$1000)),SUMPRODUCT((Data_evacuations!$A$2:$A$1000=FIRE0511b!$A11)*(Data_evacuations!$C$2:$C$1000=FIRE0511b!$A$4)*(Data_evacuations!$B$2:$B$1000=FIRE0511b!H$6)*(Data_evacuations!$D$2:$D$1000)))</f>
        <v>36</v>
      </c>
      <c r="I11" s="19">
        <f>IF($A$4="All primary fires",SUMPRODUCT((Data_evacuations!$A$2:$A$1000=FIRE0511b!$A11)*(Data_evacuations!$B$2:$B$1000=FIRE0511b!I$6)*(Data_evacuations!$D$2:$D$1000)),SUMPRODUCT((Data_evacuations!$A$2:$A$1000=FIRE0511b!$A11)*(Data_evacuations!$C$2:$C$1000=FIRE0511b!$A$4)*(Data_evacuations!$B$2:$B$1000=FIRE0511b!I$6)*(Data_evacuations!$D$2:$D$1000)))</f>
        <v>8</v>
      </c>
    </row>
    <row r="12" spans="1:10" x14ac:dyDescent="0.3">
      <c r="A12" s="9" t="s">
        <v>11</v>
      </c>
      <c r="B12" s="22">
        <f>IF($A$4="All primary fires",SUMPRODUCT((Data_evacuations!$A$2:$A$1000=FIRE0511b!$A12)*(Data_evacuations!$D$2:$D$1000)),SUMPRODUCT((Data_evacuations!$A$2:$A$1000=FIRE0511b!$A12)*(Data_evacuations!$C$2:$C$1000=FIRE0511b!$A$4)*(Data_evacuations!$D$2:$D$1000)))</f>
        <v>6867</v>
      </c>
      <c r="C12" s="19">
        <f>IF($A$4="All primary fires",SUMPRODUCT((Data_evacuations!$A$2:$A$1000=FIRE0511b!$A12)*(Data_evacuations!$B$2:$B$1000=FIRE0511b!C$6)*(Data_evacuations!$D$2:$D$1000)),SUMPRODUCT((Data_evacuations!$A$2:$A$1000=FIRE0511b!$A12)*(Data_evacuations!$C$2:$C$1000=FIRE0511b!$A$4)*(Data_evacuations!$B$2:$B$1000=FIRE0511b!C$6)*(Data_evacuations!$D$2:$D$1000)))</f>
        <v>6112</v>
      </c>
      <c r="D12" s="19">
        <f>IF($A$4="All primary fires",SUMPRODUCT((Data_evacuations!$A$2:$A$1000=FIRE0511b!$A12)*(Data_evacuations!$B$2:$B$1000=FIRE0511b!D$6)*(Data_evacuations!$D$2:$D$1000)),SUMPRODUCT((Data_evacuations!$A$2:$A$1000=FIRE0511b!$A12)*(Data_evacuations!$C$2:$C$1000=FIRE0511b!$A$4)*(Data_evacuations!$B$2:$B$1000=FIRE0511b!D$6)*(Data_evacuations!$D$2:$D$1000)))</f>
        <v>389</v>
      </c>
      <c r="E12" s="19">
        <f>IF($A$4="All primary fires",SUMPRODUCT((Data_evacuations!$A$2:$A$1000=FIRE0511b!$A12)*(Data_evacuations!$B$2:$B$1000=FIRE0511b!E$6)*(Data_evacuations!$D$2:$D$1000)),SUMPRODUCT((Data_evacuations!$A$2:$A$1000=FIRE0511b!$A12)*(Data_evacuations!$C$2:$C$1000=FIRE0511b!$A$4)*(Data_evacuations!$B$2:$B$1000=FIRE0511b!E$6)*(Data_evacuations!$D$2:$D$1000)))</f>
        <v>201</v>
      </c>
      <c r="F12" s="19">
        <f>IF($A$4="All primary fires",SUMPRODUCT((Data_evacuations!$A$2:$A$1000=FIRE0511b!$A12)*(Data_evacuations!$B$2:$B$1000=FIRE0511b!F$6)*(Data_evacuations!$D$2:$D$1000)),SUMPRODUCT((Data_evacuations!$A$2:$A$1000=FIRE0511b!$A12)*(Data_evacuations!$C$2:$C$1000=FIRE0511b!$A$4)*(Data_evacuations!$B$2:$B$1000=FIRE0511b!F$6)*(Data_evacuations!$D$2:$D$1000)))</f>
        <v>96</v>
      </c>
      <c r="G12" s="19">
        <f>IF($A$4="All primary fires",SUMPRODUCT((Data_evacuations!$A$2:$A$1000=FIRE0511b!$A12)*(Data_evacuations!$B$2:$B$1000=FIRE0511b!G$6)*(Data_evacuations!$D$2:$D$1000)),SUMPRODUCT((Data_evacuations!$A$2:$A$1000=FIRE0511b!$A12)*(Data_evacuations!$C$2:$C$1000=FIRE0511b!$A$4)*(Data_evacuations!$B$2:$B$1000=FIRE0511b!G$6)*(Data_evacuations!$D$2:$D$1000)))</f>
        <v>44</v>
      </c>
      <c r="H12" s="19">
        <f>IF($A$4="All primary fires",SUMPRODUCT((Data_evacuations!$A$2:$A$1000=FIRE0511b!$A12)*(Data_evacuations!$B$2:$B$1000=FIRE0511b!H$6)*(Data_evacuations!$D$2:$D$1000)),SUMPRODUCT((Data_evacuations!$A$2:$A$1000=FIRE0511b!$A12)*(Data_evacuations!$C$2:$C$1000=FIRE0511b!$A$4)*(Data_evacuations!$B$2:$B$1000=FIRE0511b!H$6)*(Data_evacuations!$D$2:$D$1000)))</f>
        <v>24</v>
      </c>
      <c r="I12" s="19">
        <f>IF($A$4="All primary fires",SUMPRODUCT((Data_evacuations!$A$2:$A$1000=FIRE0511b!$A12)*(Data_evacuations!$B$2:$B$1000=FIRE0511b!I$6)*(Data_evacuations!$D$2:$D$1000)),SUMPRODUCT((Data_evacuations!$A$2:$A$1000=FIRE0511b!$A12)*(Data_evacuations!$C$2:$C$1000=FIRE0511b!$A$4)*(Data_evacuations!$B$2:$B$1000=FIRE0511b!I$6)*(Data_evacuations!$D$2:$D$1000)))</f>
        <v>1</v>
      </c>
    </row>
    <row r="13" spans="1:10" x14ac:dyDescent="0.3">
      <c r="A13" s="10" t="s">
        <v>12</v>
      </c>
      <c r="B13" s="22">
        <f>IF($A$4="All primary fires",SUMPRODUCT((Data_evacuations!$A$2:$A$1000=FIRE0511b!$A13)*(Data_evacuations!$D$2:$D$1000)),SUMPRODUCT((Data_evacuations!$A$2:$A$1000=FIRE0511b!$A13)*(Data_evacuations!$C$2:$C$1000=FIRE0511b!$A$4)*(Data_evacuations!$D$2:$D$1000)))</f>
        <v>6635</v>
      </c>
      <c r="C13" s="19">
        <f>IF($A$4="All primary fires",SUMPRODUCT((Data_evacuations!$A$2:$A$1000=FIRE0511b!$A13)*(Data_evacuations!$B$2:$B$1000=FIRE0511b!C$6)*(Data_evacuations!$D$2:$D$1000)),SUMPRODUCT((Data_evacuations!$A$2:$A$1000=FIRE0511b!$A13)*(Data_evacuations!$C$2:$C$1000=FIRE0511b!$A$4)*(Data_evacuations!$B$2:$B$1000=FIRE0511b!C$6)*(Data_evacuations!$D$2:$D$1000)))</f>
        <v>5828</v>
      </c>
      <c r="D13" s="19">
        <f>IF($A$4="All primary fires",SUMPRODUCT((Data_evacuations!$A$2:$A$1000=FIRE0511b!$A13)*(Data_evacuations!$B$2:$B$1000=FIRE0511b!D$6)*(Data_evacuations!$D$2:$D$1000)),SUMPRODUCT((Data_evacuations!$A$2:$A$1000=FIRE0511b!$A13)*(Data_evacuations!$C$2:$C$1000=FIRE0511b!$A$4)*(Data_evacuations!$B$2:$B$1000=FIRE0511b!D$6)*(Data_evacuations!$D$2:$D$1000)))</f>
        <v>434</v>
      </c>
      <c r="E13" s="19">
        <f>IF($A$4="All primary fires",SUMPRODUCT((Data_evacuations!$A$2:$A$1000=FIRE0511b!$A13)*(Data_evacuations!$B$2:$B$1000=FIRE0511b!E$6)*(Data_evacuations!$D$2:$D$1000)),SUMPRODUCT((Data_evacuations!$A$2:$A$1000=FIRE0511b!$A13)*(Data_evacuations!$C$2:$C$1000=FIRE0511b!$A$4)*(Data_evacuations!$B$2:$B$1000=FIRE0511b!E$6)*(Data_evacuations!$D$2:$D$1000)))</f>
        <v>182</v>
      </c>
      <c r="F13" s="19">
        <f>IF($A$4="All primary fires",SUMPRODUCT((Data_evacuations!$A$2:$A$1000=FIRE0511b!$A13)*(Data_evacuations!$B$2:$B$1000=FIRE0511b!F$6)*(Data_evacuations!$D$2:$D$1000)),SUMPRODUCT((Data_evacuations!$A$2:$A$1000=FIRE0511b!$A13)*(Data_evacuations!$C$2:$C$1000=FIRE0511b!$A$4)*(Data_evacuations!$B$2:$B$1000=FIRE0511b!F$6)*(Data_evacuations!$D$2:$D$1000)))</f>
        <v>100</v>
      </c>
      <c r="G13" s="19">
        <f>IF($A$4="All primary fires",SUMPRODUCT((Data_evacuations!$A$2:$A$1000=FIRE0511b!$A13)*(Data_evacuations!$B$2:$B$1000=FIRE0511b!G$6)*(Data_evacuations!$D$2:$D$1000)),SUMPRODUCT((Data_evacuations!$A$2:$A$1000=FIRE0511b!$A13)*(Data_evacuations!$C$2:$C$1000=FIRE0511b!$A$4)*(Data_evacuations!$B$2:$B$1000=FIRE0511b!G$6)*(Data_evacuations!$D$2:$D$1000)))</f>
        <v>62</v>
      </c>
      <c r="H13" s="19">
        <f>IF($A$4="All primary fires",SUMPRODUCT((Data_evacuations!$A$2:$A$1000=FIRE0511b!$A13)*(Data_evacuations!$B$2:$B$1000=FIRE0511b!H$6)*(Data_evacuations!$D$2:$D$1000)),SUMPRODUCT((Data_evacuations!$A$2:$A$1000=FIRE0511b!$A13)*(Data_evacuations!$C$2:$C$1000=FIRE0511b!$A$4)*(Data_evacuations!$B$2:$B$1000=FIRE0511b!H$6)*(Data_evacuations!$D$2:$D$1000)))</f>
        <v>25</v>
      </c>
      <c r="I13" s="19">
        <f>IF($A$4="All primary fires",SUMPRODUCT((Data_evacuations!$A$2:$A$1000=FIRE0511b!$A13)*(Data_evacuations!$B$2:$B$1000=FIRE0511b!I$6)*(Data_evacuations!$D$2:$D$1000)),SUMPRODUCT((Data_evacuations!$A$2:$A$1000=FIRE0511b!$A13)*(Data_evacuations!$C$2:$C$1000=FIRE0511b!$A$4)*(Data_evacuations!$B$2:$B$1000=FIRE0511b!I$6)*(Data_evacuations!$D$2:$D$1000)))</f>
        <v>4</v>
      </c>
    </row>
    <row r="14" spans="1:10" x14ac:dyDescent="0.3">
      <c r="A14" s="10" t="s">
        <v>13</v>
      </c>
      <c r="B14" s="22">
        <f>IF($A$4="All primary fires",SUMPRODUCT((Data_evacuations!$A$2:$A$1000=FIRE0511b!$A14)*(Data_evacuations!$D$2:$D$1000)),SUMPRODUCT((Data_evacuations!$A$2:$A$1000=FIRE0511b!$A14)*(Data_evacuations!$C$2:$C$1000=FIRE0511b!$A$4)*(Data_evacuations!$D$2:$D$1000)))</f>
        <v>6591</v>
      </c>
      <c r="C14" s="19">
        <f>IF($A$4="All primary fires",SUMPRODUCT((Data_evacuations!$A$2:$A$1000=FIRE0511b!$A14)*(Data_evacuations!$B$2:$B$1000=FIRE0511b!C$6)*(Data_evacuations!$D$2:$D$1000)),SUMPRODUCT((Data_evacuations!$A$2:$A$1000=FIRE0511b!$A14)*(Data_evacuations!$C$2:$C$1000=FIRE0511b!$A$4)*(Data_evacuations!$B$2:$B$1000=FIRE0511b!C$6)*(Data_evacuations!$D$2:$D$1000)))</f>
        <v>5779</v>
      </c>
      <c r="D14" s="19">
        <f>IF($A$4="All primary fires",SUMPRODUCT((Data_evacuations!$A$2:$A$1000=FIRE0511b!$A14)*(Data_evacuations!$B$2:$B$1000=FIRE0511b!D$6)*(Data_evacuations!$D$2:$D$1000)),SUMPRODUCT((Data_evacuations!$A$2:$A$1000=FIRE0511b!$A14)*(Data_evacuations!$C$2:$C$1000=FIRE0511b!$A$4)*(Data_evacuations!$B$2:$B$1000=FIRE0511b!D$6)*(Data_evacuations!$D$2:$D$1000)))</f>
        <v>431</v>
      </c>
      <c r="E14" s="19">
        <f>IF($A$4="All primary fires",SUMPRODUCT((Data_evacuations!$A$2:$A$1000=FIRE0511b!$A14)*(Data_evacuations!$B$2:$B$1000=FIRE0511b!E$6)*(Data_evacuations!$D$2:$D$1000)),SUMPRODUCT((Data_evacuations!$A$2:$A$1000=FIRE0511b!$A14)*(Data_evacuations!$C$2:$C$1000=FIRE0511b!$A$4)*(Data_evacuations!$B$2:$B$1000=FIRE0511b!E$6)*(Data_evacuations!$D$2:$D$1000)))</f>
        <v>200</v>
      </c>
      <c r="F14" s="19">
        <f>IF($A$4="All primary fires",SUMPRODUCT((Data_evacuations!$A$2:$A$1000=FIRE0511b!$A14)*(Data_evacuations!$B$2:$B$1000=FIRE0511b!F$6)*(Data_evacuations!$D$2:$D$1000)),SUMPRODUCT((Data_evacuations!$A$2:$A$1000=FIRE0511b!$A14)*(Data_evacuations!$C$2:$C$1000=FIRE0511b!$A$4)*(Data_evacuations!$B$2:$B$1000=FIRE0511b!F$6)*(Data_evacuations!$D$2:$D$1000)))</f>
        <v>99</v>
      </c>
      <c r="G14" s="19">
        <f>IF($A$4="All primary fires",SUMPRODUCT((Data_evacuations!$A$2:$A$1000=FIRE0511b!$A14)*(Data_evacuations!$B$2:$B$1000=FIRE0511b!G$6)*(Data_evacuations!$D$2:$D$1000)),SUMPRODUCT((Data_evacuations!$A$2:$A$1000=FIRE0511b!$A14)*(Data_evacuations!$C$2:$C$1000=FIRE0511b!$A$4)*(Data_evacuations!$B$2:$B$1000=FIRE0511b!G$6)*(Data_evacuations!$D$2:$D$1000)))</f>
        <v>57</v>
      </c>
      <c r="H14" s="19">
        <f>IF($A$4="All primary fires",SUMPRODUCT((Data_evacuations!$A$2:$A$1000=FIRE0511b!$A14)*(Data_evacuations!$B$2:$B$1000=FIRE0511b!H$6)*(Data_evacuations!$D$2:$D$1000)),SUMPRODUCT((Data_evacuations!$A$2:$A$1000=FIRE0511b!$A14)*(Data_evacuations!$C$2:$C$1000=FIRE0511b!$A$4)*(Data_evacuations!$B$2:$B$1000=FIRE0511b!H$6)*(Data_evacuations!$D$2:$D$1000)))</f>
        <v>20</v>
      </c>
      <c r="I14" s="19">
        <f>IF($A$4="All primary fires",SUMPRODUCT((Data_evacuations!$A$2:$A$1000=FIRE0511b!$A14)*(Data_evacuations!$B$2:$B$1000=FIRE0511b!I$6)*(Data_evacuations!$D$2:$D$1000)),SUMPRODUCT((Data_evacuations!$A$2:$A$1000=FIRE0511b!$A14)*(Data_evacuations!$C$2:$C$1000=FIRE0511b!$A$4)*(Data_evacuations!$B$2:$B$1000=FIRE0511b!I$6)*(Data_evacuations!$D$2:$D$1000)))</f>
        <v>5</v>
      </c>
      <c r="J14" s="11"/>
    </row>
    <row r="15" spans="1:10" s="12" customFormat="1" x14ac:dyDescent="0.3">
      <c r="A15" s="9" t="s">
        <v>14</v>
      </c>
      <c r="B15" s="22">
        <f>IF($A$4="All primary fires",SUMPRODUCT((Data_evacuations!$A$2:$A$1000=FIRE0511b!$A15)*(Data_evacuations!$D$2:$D$1000)),SUMPRODUCT((Data_evacuations!$A$2:$A$1000=FIRE0511b!$A15)*(Data_evacuations!$C$2:$C$1000=FIRE0511b!$A$4)*(Data_evacuations!$D$2:$D$1000)))</f>
        <v>6246</v>
      </c>
      <c r="C15" s="19">
        <f>IF($A$4="All primary fires",SUMPRODUCT((Data_evacuations!$A$2:$A$1000=FIRE0511b!$A15)*(Data_evacuations!$B$2:$B$1000=FIRE0511b!C$6)*(Data_evacuations!$D$2:$D$1000)),SUMPRODUCT((Data_evacuations!$A$2:$A$1000=FIRE0511b!$A15)*(Data_evacuations!$C$2:$C$1000=FIRE0511b!$A$4)*(Data_evacuations!$B$2:$B$1000=FIRE0511b!C$6)*(Data_evacuations!$D$2:$D$1000)))</f>
        <v>5462</v>
      </c>
      <c r="D15" s="19">
        <f>IF($A$4="All primary fires",SUMPRODUCT((Data_evacuations!$A$2:$A$1000=FIRE0511b!$A15)*(Data_evacuations!$B$2:$B$1000=FIRE0511b!D$6)*(Data_evacuations!$D$2:$D$1000)),SUMPRODUCT((Data_evacuations!$A$2:$A$1000=FIRE0511b!$A15)*(Data_evacuations!$C$2:$C$1000=FIRE0511b!$A$4)*(Data_evacuations!$B$2:$B$1000=FIRE0511b!D$6)*(Data_evacuations!$D$2:$D$1000)))</f>
        <v>435</v>
      </c>
      <c r="E15" s="19">
        <f>IF($A$4="All primary fires",SUMPRODUCT((Data_evacuations!$A$2:$A$1000=FIRE0511b!$A15)*(Data_evacuations!$B$2:$B$1000=FIRE0511b!E$6)*(Data_evacuations!$D$2:$D$1000)),SUMPRODUCT((Data_evacuations!$A$2:$A$1000=FIRE0511b!$A15)*(Data_evacuations!$C$2:$C$1000=FIRE0511b!$A$4)*(Data_evacuations!$B$2:$B$1000=FIRE0511b!E$6)*(Data_evacuations!$D$2:$D$1000)))</f>
        <v>182</v>
      </c>
      <c r="F15" s="19">
        <f>IF($A$4="All primary fires",SUMPRODUCT((Data_evacuations!$A$2:$A$1000=FIRE0511b!$A15)*(Data_evacuations!$B$2:$B$1000=FIRE0511b!F$6)*(Data_evacuations!$D$2:$D$1000)),SUMPRODUCT((Data_evacuations!$A$2:$A$1000=FIRE0511b!$A15)*(Data_evacuations!$C$2:$C$1000=FIRE0511b!$A$4)*(Data_evacuations!$B$2:$B$1000=FIRE0511b!F$6)*(Data_evacuations!$D$2:$D$1000)))</f>
        <v>87</v>
      </c>
      <c r="G15" s="19">
        <f>IF($A$4="All primary fires",SUMPRODUCT((Data_evacuations!$A$2:$A$1000=FIRE0511b!$A15)*(Data_evacuations!$B$2:$B$1000=FIRE0511b!G$6)*(Data_evacuations!$D$2:$D$1000)),SUMPRODUCT((Data_evacuations!$A$2:$A$1000=FIRE0511b!$A15)*(Data_evacuations!$C$2:$C$1000=FIRE0511b!$A$4)*(Data_evacuations!$B$2:$B$1000=FIRE0511b!G$6)*(Data_evacuations!$D$2:$D$1000)))</f>
        <v>49</v>
      </c>
      <c r="H15" s="19">
        <f>IF($A$4="All primary fires",SUMPRODUCT((Data_evacuations!$A$2:$A$1000=FIRE0511b!$A15)*(Data_evacuations!$B$2:$B$1000=FIRE0511b!H$6)*(Data_evacuations!$D$2:$D$1000)),SUMPRODUCT((Data_evacuations!$A$2:$A$1000=FIRE0511b!$A15)*(Data_evacuations!$C$2:$C$1000=FIRE0511b!$A$4)*(Data_evacuations!$B$2:$B$1000=FIRE0511b!H$6)*(Data_evacuations!$D$2:$D$1000)))</f>
        <v>25</v>
      </c>
      <c r="I15" s="19">
        <f>IF($A$4="All primary fires",SUMPRODUCT((Data_evacuations!$A$2:$A$1000=FIRE0511b!$A15)*(Data_evacuations!$B$2:$B$1000=FIRE0511b!I$6)*(Data_evacuations!$D$2:$D$1000)),SUMPRODUCT((Data_evacuations!$A$2:$A$1000=FIRE0511b!$A15)*(Data_evacuations!$C$2:$C$1000=FIRE0511b!$A$4)*(Data_evacuations!$B$2:$B$1000=FIRE0511b!I$6)*(Data_evacuations!$D$2:$D$1000)))</f>
        <v>6</v>
      </c>
      <c r="J15" s="11"/>
    </row>
    <row r="16" spans="1:10" s="12" customFormat="1" x14ac:dyDescent="0.3">
      <c r="A16" s="9" t="s">
        <v>39</v>
      </c>
      <c r="B16" s="22">
        <f>IF($A$4="All primary fires",SUMPRODUCT((Data_evacuations!$A$2:$A$1000=FIRE0511b!$A16)*(Data_evacuations!$D$2:$D$1000)),SUMPRODUCT((Data_evacuations!$A$2:$A$1000=FIRE0511b!$A16)*(Data_evacuations!$C$2:$C$1000=FIRE0511b!$A$4)*(Data_evacuations!$D$2:$D$1000)))</f>
        <v>5650</v>
      </c>
      <c r="C16" s="19">
        <f>IF($A$4="All primary fires",SUMPRODUCT((Data_evacuations!$A$2:$A$1000=FIRE0511b!$A16)*(Data_evacuations!$B$2:$B$1000=FIRE0511b!C$6)*(Data_evacuations!$D$2:$D$1000)),SUMPRODUCT((Data_evacuations!$A$2:$A$1000=FIRE0511b!$A16)*(Data_evacuations!$C$2:$C$1000=FIRE0511b!$A$4)*(Data_evacuations!$B$2:$B$1000=FIRE0511b!C$6)*(Data_evacuations!$D$2:$D$1000)))</f>
        <v>4960</v>
      </c>
      <c r="D16" s="19">
        <f>IF($A$4="All primary fires",SUMPRODUCT((Data_evacuations!$A$2:$A$1000=FIRE0511b!$A16)*(Data_evacuations!$B$2:$B$1000=FIRE0511b!D$6)*(Data_evacuations!$D$2:$D$1000)),SUMPRODUCT((Data_evacuations!$A$2:$A$1000=FIRE0511b!$A16)*(Data_evacuations!$C$2:$C$1000=FIRE0511b!$A$4)*(Data_evacuations!$B$2:$B$1000=FIRE0511b!D$6)*(Data_evacuations!$D$2:$D$1000)))</f>
        <v>343</v>
      </c>
      <c r="E16" s="19">
        <f>IF($A$4="All primary fires",SUMPRODUCT((Data_evacuations!$A$2:$A$1000=FIRE0511b!$A16)*(Data_evacuations!$B$2:$B$1000=FIRE0511b!E$6)*(Data_evacuations!$D$2:$D$1000)),SUMPRODUCT((Data_evacuations!$A$2:$A$1000=FIRE0511b!$A16)*(Data_evacuations!$C$2:$C$1000=FIRE0511b!$A$4)*(Data_evacuations!$B$2:$B$1000=FIRE0511b!E$6)*(Data_evacuations!$D$2:$D$1000)))</f>
        <v>187</v>
      </c>
      <c r="F16" s="19">
        <f>IF($A$4="All primary fires",SUMPRODUCT((Data_evacuations!$A$2:$A$1000=FIRE0511b!$A16)*(Data_evacuations!$B$2:$B$1000=FIRE0511b!F$6)*(Data_evacuations!$D$2:$D$1000)),SUMPRODUCT((Data_evacuations!$A$2:$A$1000=FIRE0511b!$A16)*(Data_evacuations!$C$2:$C$1000=FIRE0511b!$A$4)*(Data_evacuations!$B$2:$B$1000=FIRE0511b!F$6)*(Data_evacuations!$D$2:$D$1000)))</f>
        <v>74</v>
      </c>
      <c r="G16" s="19">
        <f>IF($A$4="All primary fires",SUMPRODUCT((Data_evacuations!$A$2:$A$1000=FIRE0511b!$A16)*(Data_evacuations!$B$2:$B$1000=FIRE0511b!G$6)*(Data_evacuations!$D$2:$D$1000)),SUMPRODUCT((Data_evacuations!$A$2:$A$1000=FIRE0511b!$A16)*(Data_evacuations!$C$2:$C$1000=FIRE0511b!$A$4)*(Data_evacuations!$B$2:$B$1000=FIRE0511b!G$6)*(Data_evacuations!$D$2:$D$1000)))</f>
        <v>48</v>
      </c>
      <c r="H16" s="19">
        <f>IF($A$4="All primary fires",SUMPRODUCT((Data_evacuations!$A$2:$A$1000=FIRE0511b!$A16)*(Data_evacuations!$B$2:$B$1000=FIRE0511b!H$6)*(Data_evacuations!$D$2:$D$1000)),SUMPRODUCT((Data_evacuations!$A$2:$A$1000=FIRE0511b!$A16)*(Data_evacuations!$C$2:$C$1000=FIRE0511b!$A$4)*(Data_evacuations!$B$2:$B$1000=FIRE0511b!H$6)*(Data_evacuations!$D$2:$D$1000)))</f>
        <v>33</v>
      </c>
      <c r="I16" s="19">
        <f>IF($A$4="All primary fires",SUMPRODUCT((Data_evacuations!$A$2:$A$1000=FIRE0511b!$A16)*(Data_evacuations!$B$2:$B$1000=FIRE0511b!I$6)*(Data_evacuations!$D$2:$D$1000)),SUMPRODUCT((Data_evacuations!$A$2:$A$1000=FIRE0511b!$A16)*(Data_evacuations!$C$2:$C$1000=FIRE0511b!$A$4)*(Data_evacuations!$B$2:$B$1000=FIRE0511b!I$6)*(Data_evacuations!$D$2:$D$1000)))</f>
        <v>5</v>
      </c>
      <c r="J16" s="11"/>
    </row>
    <row r="17" spans="1:11" s="12" customFormat="1" ht="15" thickBot="1" x14ac:dyDescent="0.35">
      <c r="A17" s="5" t="s">
        <v>43</v>
      </c>
      <c r="B17" s="23">
        <f>IF($A$4="All primary fires",SUMPRODUCT((Data_evacuations!$A$2:$A$1000=FIRE0511b!$A17)*(Data_evacuations!$D$2:$D$1000)),SUMPRODUCT((Data_evacuations!$A$2:$A$1000=FIRE0511b!$A17)*(Data_evacuations!$C$2:$C$1000=FIRE0511b!$A$4)*(Data_evacuations!$D$2:$D$1000)))</f>
        <v>5172</v>
      </c>
      <c r="C17" s="21">
        <f>IF($A$4="All primary fires",SUMPRODUCT((Data_evacuations!$A$2:$A$1000=FIRE0511b!$A17)*(Data_evacuations!$B$2:$B$1000=FIRE0511b!C$6)*(Data_evacuations!$D$2:$D$1000)),SUMPRODUCT((Data_evacuations!$A$2:$A$1000=FIRE0511b!$A17)*(Data_evacuations!$C$2:$C$1000=FIRE0511b!$A$4)*(Data_evacuations!$B$2:$B$1000=FIRE0511b!C$6)*(Data_evacuations!$D$2:$D$1000)))</f>
        <v>4586</v>
      </c>
      <c r="D17" s="21">
        <f>IF($A$4="All primary fires",SUMPRODUCT((Data_evacuations!$A$2:$A$1000=FIRE0511b!$A17)*(Data_evacuations!$B$2:$B$1000=FIRE0511b!D$6)*(Data_evacuations!$D$2:$D$1000)),SUMPRODUCT((Data_evacuations!$A$2:$A$1000=FIRE0511b!$A17)*(Data_evacuations!$C$2:$C$1000=FIRE0511b!$A$4)*(Data_evacuations!$B$2:$B$1000=FIRE0511b!D$6)*(Data_evacuations!$D$2:$D$1000)))</f>
        <v>325</v>
      </c>
      <c r="E17" s="21">
        <f>IF($A$4="All primary fires",SUMPRODUCT((Data_evacuations!$A$2:$A$1000=FIRE0511b!$A17)*(Data_evacuations!$B$2:$B$1000=FIRE0511b!E$6)*(Data_evacuations!$D$2:$D$1000)),SUMPRODUCT((Data_evacuations!$A$2:$A$1000=FIRE0511b!$A17)*(Data_evacuations!$C$2:$C$1000=FIRE0511b!$A$4)*(Data_evacuations!$B$2:$B$1000=FIRE0511b!E$6)*(Data_evacuations!$D$2:$D$1000)))</f>
        <v>124</v>
      </c>
      <c r="F17" s="21">
        <f>IF($A$4="All primary fires",SUMPRODUCT((Data_evacuations!$A$2:$A$1000=FIRE0511b!$A17)*(Data_evacuations!$B$2:$B$1000=FIRE0511b!F$6)*(Data_evacuations!$D$2:$D$1000)),SUMPRODUCT((Data_evacuations!$A$2:$A$1000=FIRE0511b!$A17)*(Data_evacuations!$C$2:$C$1000=FIRE0511b!$A$4)*(Data_evacuations!$B$2:$B$1000=FIRE0511b!F$6)*(Data_evacuations!$D$2:$D$1000)))</f>
        <v>65</v>
      </c>
      <c r="G17" s="21">
        <f>IF($A$4="All primary fires",SUMPRODUCT((Data_evacuations!$A$2:$A$1000=FIRE0511b!$A17)*(Data_evacuations!$B$2:$B$1000=FIRE0511b!G$6)*(Data_evacuations!$D$2:$D$1000)),SUMPRODUCT((Data_evacuations!$A$2:$A$1000=FIRE0511b!$A17)*(Data_evacuations!$C$2:$C$1000=FIRE0511b!$A$4)*(Data_evacuations!$B$2:$B$1000=FIRE0511b!G$6)*(Data_evacuations!$D$2:$D$1000)))</f>
        <v>50</v>
      </c>
      <c r="H17" s="21">
        <f>IF($A$4="All primary fires",SUMPRODUCT((Data_evacuations!$A$2:$A$1000=FIRE0511b!$A17)*(Data_evacuations!$B$2:$B$1000=FIRE0511b!H$6)*(Data_evacuations!$D$2:$D$1000)),SUMPRODUCT((Data_evacuations!$A$2:$A$1000=FIRE0511b!$A17)*(Data_evacuations!$C$2:$C$1000=FIRE0511b!$A$4)*(Data_evacuations!$B$2:$B$1000=FIRE0511b!H$6)*(Data_evacuations!$D$2:$D$1000)))</f>
        <v>15</v>
      </c>
      <c r="I17" s="21">
        <f>IF($A$4="All primary fires",SUMPRODUCT((Data_evacuations!$A$2:$A$1000=FIRE0511b!$A17)*(Data_evacuations!$B$2:$B$1000=FIRE0511b!I$6)*(Data_evacuations!$D$2:$D$1000)),SUMPRODUCT((Data_evacuations!$A$2:$A$1000=FIRE0511b!$A17)*(Data_evacuations!$C$2:$C$1000=FIRE0511b!$A$4)*(Data_evacuations!$B$2:$B$1000=FIRE0511b!I$6)*(Data_evacuations!$D$2:$D$1000)))</f>
        <v>7</v>
      </c>
      <c r="J17" s="11"/>
    </row>
    <row r="18" spans="1:11" s="12" customFormat="1" ht="22.5" customHeight="1" x14ac:dyDescent="0.3">
      <c r="A18" s="62" t="s">
        <v>40</v>
      </c>
      <c r="B18" s="62"/>
      <c r="C18" s="62"/>
      <c r="D18" s="62"/>
      <c r="E18" s="62"/>
      <c r="F18" s="62"/>
      <c r="G18" s="62"/>
      <c r="H18" s="62"/>
      <c r="I18" s="62"/>
      <c r="J18" s="3"/>
    </row>
    <row r="19" spans="1:11" ht="27" customHeight="1" x14ac:dyDescent="0.3">
      <c r="A19" s="11" t="s">
        <v>25</v>
      </c>
      <c r="G19" s="14"/>
      <c r="I19" s="14"/>
      <c r="J19" s="14"/>
    </row>
    <row r="20" spans="1:11" x14ac:dyDescent="0.3">
      <c r="A20" s="61" t="s">
        <v>80</v>
      </c>
      <c r="B20" s="61"/>
      <c r="C20" s="61"/>
      <c r="D20" s="61"/>
      <c r="E20" s="61"/>
      <c r="F20" s="61"/>
      <c r="G20" s="61"/>
      <c r="H20" s="61"/>
      <c r="I20" s="61"/>
    </row>
    <row r="21" spans="1:11" x14ac:dyDescent="0.3">
      <c r="A21" s="61" t="s">
        <v>81</v>
      </c>
      <c r="B21" s="61"/>
      <c r="C21" s="61"/>
      <c r="D21" s="61"/>
      <c r="E21" s="61"/>
      <c r="F21" s="61"/>
      <c r="G21" s="61"/>
      <c r="H21" s="61"/>
      <c r="I21" s="61"/>
    </row>
    <row r="22" spans="1:11" ht="41.25" customHeight="1" x14ac:dyDescent="0.3">
      <c r="A22" s="26" t="s">
        <v>44</v>
      </c>
      <c r="B22" s="26"/>
      <c r="C22" s="26"/>
      <c r="D22" s="26"/>
      <c r="E22" s="26"/>
      <c r="F22" s="26"/>
    </row>
    <row r="23" spans="1:11" ht="42" customHeight="1" x14ac:dyDescent="0.3">
      <c r="A23" s="62" t="s">
        <v>26</v>
      </c>
      <c r="B23" s="62"/>
      <c r="C23" s="62"/>
      <c r="D23" s="62"/>
      <c r="E23" s="62"/>
      <c r="F23" s="62"/>
      <c r="G23" s="62"/>
      <c r="H23" s="62"/>
      <c r="I23" s="62"/>
    </row>
    <row r="24" spans="1:11" x14ac:dyDescent="0.3">
      <c r="A24" s="27" t="s">
        <v>27</v>
      </c>
      <c r="B24" s="27"/>
      <c r="C24" s="27"/>
      <c r="D24" s="27"/>
      <c r="E24" s="27"/>
      <c r="F24" s="27"/>
      <c r="G24" s="27"/>
      <c r="H24" s="27"/>
      <c r="I24" s="27"/>
    </row>
    <row r="25" spans="1:11" ht="28.5" customHeight="1" x14ac:dyDescent="0.3">
      <c r="A25" s="62" t="s">
        <v>28</v>
      </c>
      <c r="B25" s="62"/>
      <c r="C25" s="62"/>
      <c r="D25" s="62"/>
      <c r="E25" s="62"/>
      <c r="F25" s="62"/>
      <c r="G25" s="62"/>
      <c r="H25" s="62"/>
      <c r="I25" s="62"/>
    </row>
    <row r="26" spans="1:11" ht="29.25" customHeight="1" x14ac:dyDescent="0.3">
      <c r="A26" s="2" t="s">
        <v>29</v>
      </c>
      <c r="E26" s="15"/>
      <c r="G26" s="15"/>
      <c r="H26" s="15"/>
      <c r="I26" s="25" t="s">
        <v>82</v>
      </c>
    </row>
    <row r="27" spans="1:11" x14ac:dyDescent="0.3">
      <c r="A27" s="24" t="s">
        <v>37</v>
      </c>
      <c r="B27" s="15" t="s">
        <v>38</v>
      </c>
      <c r="C27" s="15"/>
      <c r="G27" s="28"/>
      <c r="H27" s="28"/>
      <c r="I27" s="25" t="s">
        <v>45</v>
      </c>
    </row>
    <row r="28" spans="1:11" x14ac:dyDescent="0.3">
      <c r="A28" s="64" t="s">
        <v>85</v>
      </c>
    </row>
    <row r="29" spans="1:11" x14ac:dyDescent="0.3">
      <c r="K29" s="2" t="s">
        <v>30</v>
      </c>
    </row>
    <row r="30" spans="1:11" x14ac:dyDescent="0.3">
      <c r="K30" s="2" t="s">
        <v>3</v>
      </c>
    </row>
    <row r="31" spans="1:11" x14ac:dyDescent="0.3">
      <c r="K31" s="2" t="s">
        <v>5</v>
      </c>
    </row>
    <row r="32" spans="1:11" x14ac:dyDescent="0.3">
      <c r="K32" s="2" t="s">
        <v>6</v>
      </c>
    </row>
    <row r="33" spans="11:11" x14ac:dyDescent="0.3">
      <c r="K33" s="2" t="s">
        <v>31</v>
      </c>
    </row>
  </sheetData>
  <dataValidations count="1">
    <dataValidation type="list" allowBlank="1" showInputMessage="1" showErrorMessage="1" sqref="A4" xr:uid="{00000000-0002-0000-0200-000000000000}">
      <formula1>$K$29:$K$33</formula1>
    </dataValidation>
  </dataValidations>
  <hyperlinks>
    <hyperlink ref="A24" r:id="rId1" xr:uid="{00000000-0004-0000-0200-000000000000}"/>
    <hyperlink ref="B27" r:id="rId2" xr:uid="{00000000-0004-0000-0200-000002000000}"/>
    <hyperlink ref="I26" r:id="rId3" display="Last Updated: 24 September 2020" xr:uid="{0C3889AA-1825-427A-98ED-AE986CEF4B5C}"/>
    <hyperlink ref="I27" r:id="rId4" xr:uid="{B1377CC1-7961-45F0-BE7A-6821502629A2}"/>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Cover_sheet</vt:lpstr>
      <vt:lpstr>Contents</vt:lpstr>
      <vt:lpstr>Notes</vt:lpstr>
      <vt:lpstr>FIRE0511a</vt:lpstr>
      <vt:lpstr>Data_rescues</vt:lpstr>
      <vt:lpstr>Data_evacuations</vt:lpstr>
      <vt:lpstr>FIRE0511b</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FIRE0511: Rescues and evacuations from primary fires by location group, England</dc:title>
  <dc:creator/>
  <cp:keywords>data tables, rescues, primary fires, evacuation, 2020</cp:keywords>
  <cp:lastModifiedBy/>
  <dcterms:created xsi:type="dcterms:W3CDTF">2020-09-23T15:33:40Z</dcterms:created>
  <dcterms:modified xsi:type="dcterms:W3CDTF">2020-09-28T15:19:56Z</dcterms:modified>
</cp:coreProperties>
</file>