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mhclg.sharepoint.com/sites/LGFdatacollection/Shared Documents/Local Tax/NNDR1 21-22/Additional exercise - July/For publication/"/>
    </mc:Choice>
  </mc:AlternateContent>
  <xr:revisionPtr revIDLastSave="14" documentId="8_{7090DEE8-4B29-416C-BBAF-27E39A1C2FE3}" xr6:coauthVersionLast="46" xr6:coauthVersionMax="46" xr10:uidLastSave="{9346423F-88CE-4C4D-A469-EF3E66E1A3F8}"/>
  <bookViews>
    <workbookView xWindow="3045" yWindow="-16320" windowWidth="29040" windowHeight="15840" tabRatio="805" xr2:uid="{00000000-000D-0000-FFFF-FFFF00000000}"/>
  </bookViews>
  <sheets>
    <sheet name="Metadata" sheetId="12" r:id="rId1"/>
    <sheet name="England" sheetId="13" r:id="rId2"/>
    <sheet name="LA DropDown" sheetId="9" r:id="rId3"/>
    <sheet name="Datasheet" sheetId="10" r:id="rId4"/>
  </sheets>
  <definedNames>
    <definedName name="_xlnm._FilterDatabase" localSheetId="3" hidden="1">Datasheet!$A$3:$J$312</definedName>
    <definedName name="a1q">Metadata!$C$46</definedName>
    <definedName name="Data_col1">#REF!</definedName>
    <definedName name="Data_col2">#REF!</definedName>
    <definedName name="Data_col3">#REF!</definedName>
    <definedName name="LA_List">#REF!</definedName>
    <definedName name="_xlnm.Print_Area" localSheetId="2">'LA DropDown'!$A$1:$H$34</definedName>
    <definedName name="_xlnm.Print_Area" localSheetId="0">Metadata!$A$1:$Q$85</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9" l="1"/>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242" i="9"/>
  <c r="M243" i="9"/>
  <c r="M244" i="9"/>
  <c r="M245" i="9"/>
  <c r="M246" i="9"/>
  <c r="M247" i="9"/>
  <c r="M248" i="9"/>
  <c r="M249" i="9"/>
  <c r="M250" i="9"/>
  <c r="M251" i="9"/>
  <c r="M252" i="9"/>
  <c r="M253" i="9"/>
  <c r="M254" i="9"/>
  <c r="M255" i="9"/>
  <c r="M256" i="9"/>
  <c r="M257" i="9"/>
  <c r="M258" i="9"/>
  <c r="M259" i="9"/>
  <c r="M260" i="9"/>
  <c r="M261" i="9"/>
  <c r="M262" i="9"/>
  <c r="M263" i="9"/>
  <c r="M264" i="9"/>
  <c r="M265" i="9"/>
  <c r="M266" i="9"/>
  <c r="M267" i="9"/>
  <c r="M268" i="9"/>
  <c r="M269" i="9"/>
  <c r="M270" i="9"/>
  <c r="M271" i="9"/>
  <c r="M272" i="9"/>
  <c r="M273" i="9"/>
  <c r="M274" i="9"/>
  <c r="M275" i="9"/>
  <c r="M276" i="9"/>
  <c r="M277" i="9"/>
  <c r="M278" i="9"/>
  <c r="M279" i="9"/>
  <c r="M280" i="9"/>
  <c r="M281" i="9"/>
  <c r="M282" i="9"/>
  <c r="M283" i="9"/>
  <c r="M284" i="9"/>
  <c r="M285" i="9"/>
  <c r="M286" i="9"/>
  <c r="M287" i="9"/>
  <c r="M288" i="9"/>
  <c r="M289" i="9"/>
  <c r="M290" i="9"/>
  <c r="M291" i="9"/>
  <c r="M292" i="9"/>
  <c r="M293" i="9"/>
  <c r="M294" i="9"/>
  <c r="M295" i="9"/>
  <c r="M296" i="9"/>
  <c r="M297" i="9"/>
  <c r="M298" i="9"/>
  <c r="M299" i="9"/>
  <c r="M300" i="9"/>
  <c r="M301" i="9"/>
  <c r="M302" i="9"/>
  <c r="M303" i="9"/>
  <c r="M304" i="9"/>
  <c r="M305" i="9"/>
  <c r="M306" i="9"/>
  <c r="M307" i="9"/>
  <c r="M308" i="9"/>
  <c r="M309" i="9"/>
  <c r="M310" i="9"/>
  <c r="M311" i="9"/>
  <c r="M312" i="9"/>
  <c r="M313" i="9"/>
  <c r="M314" i="9"/>
  <c r="M315" i="9"/>
  <c r="M316" i="9"/>
  <c r="M317" i="9"/>
  <c r="M318" i="9"/>
  <c r="M319" i="9"/>
  <c r="M10" i="9"/>
  <c r="M11" i="9"/>
  <c r="M12" i="9"/>
  <c r="M13" i="9"/>
  <c r="M14" i="9"/>
  <c r="M15" i="9"/>
  <c r="M16" i="9"/>
  <c r="M17" i="9"/>
  <c r="M18" i="9"/>
  <c r="M19" i="9"/>
  <c r="M22" i="9"/>
  <c r="M9" i="9"/>
  <c r="C6" i="9" l="1"/>
  <c r="E11" i="9" l="1"/>
  <c r="E10" i="9"/>
  <c r="E15" i="9"/>
  <c r="E9" i="9"/>
  <c r="E16" i="9"/>
  <c r="D14" i="9"/>
  <c r="D15" i="9"/>
  <c r="D11" i="9"/>
  <c r="D10" i="9"/>
  <c r="D9" i="9"/>
  <c r="D16" i="9" l="1"/>
</calcChain>
</file>

<file path=xl/sharedStrings.xml><?xml version="1.0" encoding="utf-8"?>
<sst xmlns="http://schemas.openxmlformats.org/spreadsheetml/2006/main" count="2646" uniqueCount="1057">
  <si>
    <t>Background</t>
  </si>
  <si>
    <t xml:space="preserve">Statistical information relating to business rates is available on the Department’s website at </t>
  </si>
  <si>
    <t>https://www.gov.uk/government/collections/national-non-domestic-rates-collected-by-councils</t>
  </si>
  <si>
    <t>Index of Tables</t>
  </si>
  <si>
    <t>Metadata</t>
  </si>
  <si>
    <t xml:space="preserve">Background information about these statistics </t>
  </si>
  <si>
    <t>England</t>
  </si>
  <si>
    <t>National totals on costs of reliefs and amount of S31 compensation due to authorities</t>
  </si>
  <si>
    <t>LA DropDown</t>
  </si>
  <si>
    <t>LA Drop down version of the additional data collection exercise. This will show the data for a selected local authority.</t>
  </si>
  <si>
    <t>Datasheet</t>
  </si>
  <si>
    <t>Data for all local authorities submitted in the additional data collection exercise.</t>
  </si>
  <si>
    <t>Definitions</t>
  </si>
  <si>
    <t>Expanded retail discount</t>
  </si>
  <si>
    <t>Nursery discount</t>
  </si>
  <si>
    <t>Section 31 (S31) grant</t>
  </si>
  <si>
    <t>Uses of the data</t>
  </si>
  <si>
    <t>Data collection and quality</t>
  </si>
  <si>
    <t>Public Enquiries</t>
  </si>
  <si>
    <t>For enquiries about these data please contact: nndr.statistics@communities.gov.uk</t>
  </si>
  <si>
    <t>£ million</t>
  </si>
  <si>
    <t>Cost of expanded retail discount</t>
  </si>
  <si>
    <t>Eng</t>
  </si>
  <si>
    <t>LB</t>
  </si>
  <si>
    <t>London Boroughs</t>
  </si>
  <si>
    <t>Select local authority below</t>
  </si>
  <si>
    <t>MD</t>
  </si>
  <si>
    <t>Metropolitan Districts</t>
  </si>
  <si>
    <t>UA</t>
  </si>
  <si>
    <t>Unitary Authorities</t>
  </si>
  <si>
    <t>SD</t>
  </si>
  <si>
    <t>Shire Districts</t>
  </si>
  <si>
    <t>£</t>
  </si>
  <si>
    <t>E3831</t>
  </si>
  <si>
    <t>Adur</t>
  </si>
  <si>
    <t>E07000223</t>
  </si>
  <si>
    <t>E0931</t>
  </si>
  <si>
    <t>Allerdale</t>
  </si>
  <si>
    <t>E07000026</t>
  </si>
  <si>
    <t>E1031</t>
  </si>
  <si>
    <t>Amber Valley</t>
  </si>
  <si>
    <t>E07000032</t>
  </si>
  <si>
    <t>E3832</t>
  </si>
  <si>
    <t>Arun</t>
  </si>
  <si>
    <t>E07000224</t>
  </si>
  <si>
    <t>E3031</t>
  </si>
  <si>
    <t>Ashfield</t>
  </si>
  <si>
    <t>E07000170</t>
  </si>
  <si>
    <t>E2231</t>
  </si>
  <si>
    <t>Ashford</t>
  </si>
  <si>
    <t>E07000105</t>
  </si>
  <si>
    <t>E3531</t>
  </si>
  <si>
    <t>Babergh</t>
  </si>
  <si>
    <t>E07000200</t>
  </si>
  <si>
    <t>E5030</t>
  </si>
  <si>
    <t>Barking and Dagenham</t>
  </si>
  <si>
    <t>E09000002</t>
  </si>
  <si>
    <t>E5031</t>
  </si>
  <si>
    <t>Barnet</t>
  </si>
  <si>
    <t>E09000003</t>
  </si>
  <si>
    <t>E4401</t>
  </si>
  <si>
    <t>Barnsley</t>
  </si>
  <si>
    <t>E08000016</t>
  </si>
  <si>
    <t>E0932</t>
  </si>
  <si>
    <t>Barrow-in-Furness</t>
  </si>
  <si>
    <t>E07000027</t>
  </si>
  <si>
    <t>E1531</t>
  </si>
  <si>
    <t>Basildon</t>
  </si>
  <si>
    <t>E07000066</t>
  </si>
  <si>
    <t>E1731</t>
  </si>
  <si>
    <t>Basingstoke and Deane</t>
  </si>
  <si>
    <t>E07000084</t>
  </si>
  <si>
    <t>E3032</t>
  </si>
  <si>
    <t>Bassetlaw</t>
  </si>
  <si>
    <t>E07000171</t>
  </si>
  <si>
    <t>E0101</t>
  </si>
  <si>
    <t>Bath and North East Somerset UA</t>
  </si>
  <si>
    <t>E06000022</t>
  </si>
  <si>
    <t>E0202</t>
  </si>
  <si>
    <t>Bedford UA</t>
  </si>
  <si>
    <t>E06000055</t>
  </si>
  <si>
    <t>E5032</t>
  </si>
  <si>
    <t>Bexley</t>
  </si>
  <si>
    <t>E09000004</t>
  </si>
  <si>
    <t>E4601</t>
  </si>
  <si>
    <t>Birmingham</t>
  </si>
  <si>
    <t>E08000025</t>
  </si>
  <si>
    <t>E2431</t>
  </si>
  <si>
    <t>Blaby</t>
  </si>
  <si>
    <t>E07000129</t>
  </si>
  <si>
    <t>E2301</t>
  </si>
  <si>
    <t>Blackburn with Darwen UA</t>
  </si>
  <si>
    <t>E06000008</t>
  </si>
  <si>
    <t>E2302</t>
  </si>
  <si>
    <t>Blackpool UA</t>
  </si>
  <si>
    <t>E06000009</t>
  </si>
  <si>
    <t>E1032</t>
  </si>
  <si>
    <t>Bolsover</t>
  </si>
  <si>
    <t>E07000033</t>
  </si>
  <si>
    <t>E4201</t>
  </si>
  <si>
    <t>Bolton</t>
  </si>
  <si>
    <t>E08000001</t>
  </si>
  <si>
    <t>E2531</t>
  </si>
  <si>
    <t>Boston</t>
  </si>
  <si>
    <t>E07000136</t>
  </si>
  <si>
    <t>E1204</t>
  </si>
  <si>
    <t>Bournemouth, Christchurch &amp; Poole</t>
  </si>
  <si>
    <t>E06000058</t>
  </si>
  <si>
    <t>E0301</t>
  </si>
  <si>
    <t>Bracknell Forest UA</t>
  </si>
  <si>
    <t>E06000036</t>
  </si>
  <si>
    <t>E4701</t>
  </si>
  <si>
    <t>Bradford</t>
  </si>
  <si>
    <t>E08000032</t>
  </si>
  <si>
    <t>E1532</t>
  </si>
  <si>
    <t>Braintree</t>
  </si>
  <si>
    <t>E07000067</t>
  </si>
  <si>
    <t>E2631</t>
  </si>
  <si>
    <t>Breckland</t>
  </si>
  <si>
    <t>E07000143</t>
  </si>
  <si>
    <t>E5033</t>
  </si>
  <si>
    <t>Brent</t>
  </si>
  <si>
    <t>E09000005</t>
  </si>
  <si>
    <t>E1533</t>
  </si>
  <si>
    <t>Brentwood</t>
  </si>
  <si>
    <t>E07000068</t>
  </si>
  <si>
    <t>E1401</t>
  </si>
  <si>
    <t>Brighton and Hove UA</t>
  </si>
  <si>
    <t>E06000043</t>
  </si>
  <si>
    <t>E0102</t>
  </si>
  <si>
    <t>Bristol UA</t>
  </si>
  <si>
    <t>E06000023</t>
  </si>
  <si>
    <t>E2632</t>
  </si>
  <si>
    <t>Broadland</t>
  </si>
  <si>
    <t>E07000144</t>
  </si>
  <si>
    <t>E5034</t>
  </si>
  <si>
    <t>Bromley</t>
  </si>
  <si>
    <t>E09000006</t>
  </si>
  <si>
    <t>E1831</t>
  </si>
  <si>
    <t>Bromsgrove</t>
  </si>
  <si>
    <t>E07000234</t>
  </si>
  <si>
    <t>E1931</t>
  </si>
  <si>
    <t>Broxbourne</t>
  </si>
  <si>
    <t>E07000095</t>
  </si>
  <si>
    <t>E3033</t>
  </si>
  <si>
    <t>Broxtowe</t>
  </si>
  <si>
    <t>E07000172</t>
  </si>
  <si>
    <t>E0402</t>
  </si>
  <si>
    <t>Buckinghamshire Council</t>
  </si>
  <si>
    <t>E06000060</t>
  </si>
  <si>
    <t>E2333</t>
  </si>
  <si>
    <t>Burnley</t>
  </si>
  <si>
    <t>E07000117</t>
  </si>
  <si>
    <t>E4202</t>
  </si>
  <si>
    <t>Bury</t>
  </si>
  <si>
    <t>E08000002</t>
  </si>
  <si>
    <t>E4702</t>
  </si>
  <si>
    <t>Calderdale</t>
  </si>
  <si>
    <t>E08000033</t>
  </si>
  <si>
    <t>E0531</t>
  </si>
  <si>
    <t>Cambridge</t>
  </si>
  <si>
    <t>E07000008</t>
  </si>
  <si>
    <t>E5011</t>
  </si>
  <si>
    <t>Camden</t>
  </si>
  <si>
    <t>E09000007</t>
  </si>
  <si>
    <t>E3431</t>
  </si>
  <si>
    <t>Cannock Chase</t>
  </si>
  <si>
    <t>E07000192</t>
  </si>
  <si>
    <t>E2232</t>
  </si>
  <si>
    <t>Canterbury</t>
  </si>
  <si>
    <t>E07000106</t>
  </si>
  <si>
    <t>E0933</t>
  </si>
  <si>
    <t>Carlisle</t>
  </si>
  <si>
    <t>E07000028</t>
  </si>
  <si>
    <t>E1534</t>
  </si>
  <si>
    <t>Castle Point</t>
  </si>
  <si>
    <t>E07000069</t>
  </si>
  <si>
    <t>E0203</t>
  </si>
  <si>
    <t>Central Bedfordshire UA</t>
  </si>
  <si>
    <t>E06000056</t>
  </si>
  <si>
    <t>E2432</t>
  </si>
  <si>
    <t>Charnwood</t>
  </si>
  <si>
    <t>E07000130</t>
  </si>
  <si>
    <t>E1535</t>
  </si>
  <si>
    <t>Chelmsford</t>
  </si>
  <si>
    <t>E07000070</t>
  </si>
  <si>
    <t>E1631</t>
  </si>
  <si>
    <t>Cheltenham</t>
  </si>
  <si>
    <t>E07000078</t>
  </si>
  <si>
    <t>E3131</t>
  </si>
  <si>
    <t>Cherwell</t>
  </si>
  <si>
    <t>E07000177</t>
  </si>
  <si>
    <t>E0603</t>
  </si>
  <si>
    <t>Cheshire East UA</t>
  </si>
  <si>
    <t>E06000049</t>
  </si>
  <si>
    <t>E0604</t>
  </si>
  <si>
    <t>Cheshire West and Chester UA</t>
  </si>
  <si>
    <t>E06000050</t>
  </si>
  <si>
    <t>E1033</t>
  </si>
  <si>
    <t>Chesterfield</t>
  </si>
  <si>
    <t>E07000034</t>
  </si>
  <si>
    <t>E3833</t>
  </si>
  <si>
    <t>Chichester</t>
  </si>
  <si>
    <t>E07000225</t>
  </si>
  <si>
    <t>E2334</t>
  </si>
  <si>
    <t>Chorley</t>
  </si>
  <si>
    <t>E07000118</t>
  </si>
  <si>
    <t>E5010</t>
  </si>
  <si>
    <t>City of London</t>
  </si>
  <si>
    <t>E09000001</t>
  </si>
  <si>
    <t>E1536</t>
  </si>
  <si>
    <t>Colchester</t>
  </si>
  <si>
    <t>E07000071</t>
  </si>
  <si>
    <t>E0934</t>
  </si>
  <si>
    <t>Copeland</t>
  </si>
  <si>
    <t>E07000029</t>
  </si>
  <si>
    <t>E0801</t>
  </si>
  <si>
    <t>Cornwall UA</t>
  </si>
  <si>
    <t>E06000052</t>
  </si>
  <si>
    <t>E1632</t>
  </si>
  <si>
    <t>Cotswold</t>
  </si>
  <si>
    <t>E07000079</t>
  </si>
  <si>
    <t>E4602</t>
  </si>
  <si>
    <t>Coventry</t>
  </si>
  <si>
    <t>E08000026</t>
  </si>
  <si>
    <t>E2731</t>
  </si>
  <si>
    <t>Craven</t>
  </si>
  <si>
    <t>E07000163</t>
  </si>
  <si>
    <t>E3834</t>
  </si>
  <si>
    <t>Crawley</t>
  </si>
  <si>
    <t>E07000226</t>
  </si>
  <si>
    <t>E5035</t>
  </si>
  <si>
    <t>Croydon</t>
  </si>
  <si>
    <t>E09000008</t>
  </si>
  <si>
    <t>E1932</t>
  </si>
  <si>
    <t>Dacorum</t>
  </si>
  <si>
    <t>E07000096</t>
  </si>
  <si>
    <t>E1301</t>
  </si>
  <si>
    <t>Darlington UA</t>
  </si>
  <si>
    <t>E06000005</t>
  </si>
  <si>
    <t>E2233</t>
  </si>
  <si>
    <t>Dartford</t>
  </si>
  <si>
    <t>E07000107</t>
  </si>
  <si>
    <t>E1001</t>
  </si>
  <si>
    <t>Derby UA</t>
  </si>
  <si>
    <t>E06000015</t>
  </si>
  <si>
    <t>E1035</t>
  </si>
  <si>
    <t>Derbyshire Dales</t>
  </si>
  <si>
    <t>E07000035</t>
  </si>
  <si>
    <t>E4402</t>
  </si>
  <si>
    <t>Doncaster</t>
  </si>
  <si>
    <t>E08000017</t>
  </si>
  <si>
    <t>E1203</t>
  </si>
  <si>
    <t>Dorset Council</t>
  </si>
  <si>
    <t>E06000059</t>
  </si>
  <si>
    <t>E2234</t>
  </si>
  <si>
    <t>Dover</t>
  </si>
  <si>
    <t>E07000108</t>
  </si>
  <si>
    <t>E4603</t>
  </si>
  <si>
    <t>Dudley</t>
  </si>
  <si>
    <t>E08000027</t>
  </si>
  <si>
    <t>E1302</t>
  </si>
  <si>
    <t>Durham UA</t>
  </si>
  <si>
    <t>E06000047</t>
  </si>
  <si>
    <t>E5036</t>
  </si>
  <si>
    <t>Ealing</t>
  </si>
  <si>
    <t>E09000009</t>
  </si>
  <si>
    <t>E0532</t>
  </si>
  <si>
    <t>East Cambridgeshire</t>
  </si>
  <si>
    <t>E07000009</t>
  </si>
  <si>
    <t>E1131</t>
  </si>
  <si>
    <t>East Devon</t>
  </si>
  <si>
    <t>E07000040</t>
  </si>
  <si>
    <t>E1732</t>
  </si>
  <si>
    <t>East Hampshire</t>
  </si>
  <si>
    <t>E07000085</t>
  </si>
  <si>
    <t>E1933</t>
  </si>
  <si>
    <t>East Hertfordshire</t>
  </si>
  <si>
    <t>E07000242</t>
  </si>
  <si>
    <t>E2532</t>
  </si>
  <si>
    <t>East Lindsey</t>
  </si>
  <si>
    <t>E07000137</t>
  </si>
  <si>
    <t>E2001</t>
  </si>
  <si>
    <t>East Riding of Yorkshire UA</t>
  </si>
  <si>
    <t>E06000011</t>
  </si>
  <si>
    <t>E3432</t>
  </si>
  <si>
    <t>East Staffordshire</t>
  </si>
  <si>
    <t>E07000193</t>
  </si>
  <si>
    <t>E3538</t>
  </si>
  <si>
    <t>East Suffolk</t>
  </si>
  <si>
    <t>E07000244</t>
  </si>
  <si>
    <t>E1432</t>
  </si>
  <si>
    <t>Eastbourne</t>
  </si>
  <si>
    <t>E07000061</t>
  </si>
  <si>
    <t>E1733</t>
  </si>
  <si>
    <t>Eastleigh</t>
  </si>
  <si>
    <t>E07000086</t>
  </si>
  <si>
    <t>E0935</t>
  </si>
  <si>
    <t>Eden</t>
  </si>
  <si>
    <t>E07000030</t>
  </si>
  <si>
    <t>E3631</t>
  </si>
  <si>
    <t>Elmbridge</t>
  </si>
  <si>
    <t>E07000207</t>
  </si>
  <si>
    <t>E5037</t>
  </si>
  <si>
    <t>Enfield</t>
  </si>
  <si>
    <t>E09000010</t>
  </si>
  <si>
    <t>E1537</t>
  </si>
  <si>
    <t>Epping Forest</t>
  </si>
  <si>
    <t>E07000072</t>
  </si>
  <si>
    <t>E3632</t>
  </si>
  <si>
    <t>Epsom and Ewell</t>
  </si>
  <si>
    <t>E07000208</t>
  </si>
  <si>
    <t>E1036</t>
  </si>
  <si>
    <t>Erewash</t>
  </si>
  <si>
    <t>E07000036</t>
  </si>
  <si>
    <t>E1132</t>
  </si>
  <si>
    <t>Exeter</t>
  </si>
  <si>
    <t>E07000041</t>
  </si>
  <si>
    <t>E1734</t>
  </si>
  <si>
    <t>Fareham</t>
  </si>
  <si>
    <t>E07000087</t>
  </si>
  <si>
    <t>E0533</t>
  </si>
  <si>
    <t>Fenland</t>
  </si>
  <si>
    <t>E07000010</t>
  </si>
  <si>
    <t>E2240</t>
  </si>
  <si>
    <t>Folkestone &amp; Hythe</t>
  </si>
  <si>
    <t>E07000112</t>
  </si>
  <si>
    <t>E1633</t>
  </si>
  <si>
    <t>Forest of Dean</t>
  </si>
  <si>
    <t>E07000080</t>
  </si>
  <si>
    <t>E2335</t>
  </si>
  <si>
    <t>Fylde</t>
  </si>
  <si>
    <t>E07000119</t>
  </si>
  <si>
    <t>E4501</t>
  </si>
  <si>
    <t>Gateshead</t>
  </si>
  <si>
    <t>E08000037</t>
  </si>
  <si>
    <t>E3034</t>
  </si>
  <si>
    <t>Gedling</t>
  </si>
  <si>
    <t>E07000173</t>
  </si>
  <si>
    <t>E1634</t>
  </si>
  <si>
    <t>Gloucester</t>
  </si>
  <si>
    <t>E07000081</t>
  </si>
  <si>
    <t>E1735</t>
  </si>
  <si>
    <t>Gosport</t>
  </si>
  <si>
    <t>E07000088</t>
  </si>
  <si>
    <t>E2236</t>
  </si>
  <si>
    <t>Gravesham</t>
  </si>
  <si>
    <t>E07000109</t>
  </si>
  <si>
    <t>E2633</t>
  </si>
  <si>
    <t>Great Yarmouth</t>
  </si>
  <si>
    <t>E07000145</t>
  </si>
  <si>
    <t>E5012</t>
  </si>
  <si>
    <t>Greenwich</t>
  </si>
  <si>
    <t>E09000011</t>
  </si>
  <si>
    <t>E3633</t>
  </si>
  <si>
    <t>Guildford</t>
  </si>
  <si>
    <t>E07000209</t>
  </si>
  <si>
    <t>E5013</t>
  </si>
  <si>
    <t>Hackney</t>
  </si>
  <si>
    <t>E09000012</t>
  </si>
  <si>
    <t>E0601</t>
  </si>
  <si>
    <t>Halton UA</t>
  </si>
  <si>
    <t>E06000006</t>
  </si>
  <si>
    <t>E2732</t>
  </si>
  <si>
    <t>Hambleton</t>
  </si>
  <si>
    <t>E07000164</t>
  </si>
  <si>
    <t>E5014</t>
  </si>
  <si>
    <t>Hammersmith and Fulham</t>
  </si>
  <si>
    <t>E09000013</t>
  </si>
  <si>
    <t>E2433</t>
  </si>
  <si>
    <t>Harborough</t>
  </si>
  <si>
    <t>E07000131</t>
  </si>
  <si>
    <t>E5038</t>
  </si>
  <si>
    <t>Haringey</t>
  </si>
  <si>
    <t>E09000014</t>
  </si>
  <si>
    <t>E1538</t>
  </si>
  <si>
    <t>Harlow</t>
  </si>
  <si>
    <t>E07000073</t>
  </si>
  <si>
    <t>E2753</t>
  </si>
  <si>
    <t>Harrogate</t>
  </si>
  <si>
    <t>E07000165</t>
  </si>
  <si>
    <t>E5039</t>
  </si>
  <si>
    <t>Harrow</t>
  </si>
  <si>
    <t>E09000015</t>
  </si>
  <si>
    <t>E1736</t>
  </si>
  <si>
    <t>Hart</t>
  </si>
  <si>
    <t>E07000089</t>
  </si>
  <si>
    <t>E0701</t>
  </si>
  <si>
    <t>Hartlepool UA</t>
  </si>
  <si>
    <t>E06000001</t>
  </si>
  <si>
    <t>E1433</t>
  </si>
  <si>
    <t>Hastings</t>
  </si>
  <si>
    <t>E07000062</t>
  </si>
  <si>
    <t>E1737</t>
  </si>
  <si>
    <t>Havant</t>
  </si>
  <si>
    <t>E07000090</t>
  </si>
  <si>
    <t>E5040</t>
  </si>
  <si>
    <t>Havering</t>
  </si>
  <si>
    <t>E09000016</t>
  </si>
  <si>
    <t>E1801</t>
  </si>
  <si>
    <t>Herefordshire UA</t>
  </si>
  <si>
    <t>E06000019</t>
  </si>
  <si>
    <t>E1934</t>
  </si>
  <si>
    <t>Hertsmere</t>
  </si>
  <si>
    <t>E07000098</t>
  </si>
  <si>
    <t>E1037</t>
  </si>
  <si>
    <t>High Peak</t>
  </si>
  <si>
    <t>E07000037</t>
  </si>
  <si>
    <t>E5041</t>
  </si>
  <si>
    <t>Hillingdon</t>
  </si>
  <si>
    <t>E09000017</t>
  </si>
  <si>
    <t>E2434</t>
  </si>
  <si>
    <t>Hinckley and Bosworth</t>
  </si>
  <si>
    <t>E07000132</t>
  </si>
  <si>
    <t>E3835</t>
  </si>
  <si>
    <t>Horsham</t>
  </si>
  <si>
    <t>E07000227</t>
  </si>
  <si>
    <t>E5042</t>
  </si>
  <si>
    <t>Hounslow</t>
  </si>
  <si>
    <t>E09000018</t>
  </si>
  <si>
    <t>E0551</t>
  </si>
  <si>
    <t>Huntingdonshire</t>
  </si>
  <si>
    <t>E07000011</t>
  </si>
  <si>
    <t>E2336</t>
  </si>
  <si>
    <t>Hyndburn</t>
  </si>
  <si>
    <t>E07000120</t>
  </si>
  <si>
    <t>E3533</t>
  </si>
  <si>
    <t>Ipswich</t>
  </si>
  <si>
    <t>E07000202</t>
  </si>
  <si>
    <t>E2101</t>
  </si>
  <si>
    <t>Isle of Wight UA</t>
  </si>
  <si>
    <t>E06000046</t>
  </si>
  <si>
    <t>E4001</t>
  </si>
  <si>
    <t>Isles of Scilly UA</t>
  </si>
  <si>
    <t>E06000053</t>
  </si>
  <si>
    <t>E5015</t>
  </si>
  <si>
    <t>Islington</t>
  </si>
  <si>
    <t>E09000019</t>
  </si>
  <si>
    <t>E5016</t>
  </si>
  <si>
    <t>Kensington and Chelsea</t>
  </si>
  <si>
    <t>E09000020</t>
  </si>
  <si>
    <t>E2634</t>
  </si>
  <si>
    <t>King’s Lynn and West Norfolk</t>
  </si>
  <si>
    <t>E07000146</t>
  </si>
  <si>
    <t>E2002</t>
  </si>
  <si>
    <t>Kingston upon Hull UA</t>
  </si>
  <si>
    <t>E06000010</t>
  </si>
  <si>
    <t>E5043</t>
  </si>
  <si>
    <t>Kingston upon Thames</t>
  </si>
  <si>
    <t>E09000021</t>
  </si>
  <si>
    <t>E4703</t>
  </si>
  <si>
    <t>Kirklees</t>
  </si>
  <si>
    <t>E08000034</t>
  </si>
  <si>
    <t>E4301</t>
  </si>
  <si>
    <t>Knowsley</t>
  </si>
  <si>
    <t>E08000011</t>
  </si>
  <si>
    <t>E5017</t>
  </si>
  <si>
    <t>Lambeth</t>
  </si>
  <si>
    <t>E09000022</t>
  </si>
  <si>
    <t>E2337</t>
  </si>
  <si>
    <t>Lancaster</t>
  </si>
  <si>
    <t>E07000121</t>
  </si>
  <si>
    <t>E4704</t>
  </si>
  <si>
    <t>Leeds</t>
  </si>
  <si>
    <t>E08000035</t>
  </si>
  <si>
    <t>E2401</t>
  </si>
  <si>
    <t>Leicester UA</t>
  </si>
  <si>
    <t>E06000016</t>
  </si>
  <si>
    <t>E1435</t>
  </si>
  <si>
    <t>Lewes</t>
  </si>
  <si>
    <t>E07000063</t>
  </si>
  <si>
    <t>E5018</t>
  </si>
  <si>
    <t>Lewisham</t>
  </si>
  <si>
    <t>E09000023</t>
  </si>
  <si>
    <t>E3433</t>
  </si>
  <si>
    <t>Lichfield</t>
  </si>
  <si>
    <t>E07000194</t>
  </si>
  <si>
    <t>E2533</t>
  </si>
  <si>
    <t>Lincoln</t>
  </si>
  <si>
    <t>E07000138</t>
  </si>
  <si>
    <t>E4302</t>
  </si>
  <si>
    <t>Liverpool</t>
  </si>
  <si>
    <t>E08000012</t>
  </si>
  <si>
    <t>E0201</t>
  </si>
  <si>
    <t>Luton UA</t>
  </si>
  <si>
    <t>E06000032</t>
  </si>
  <si>
    <t>E2237</t>
  </si>
  <si>
    <t>Maidstone</t>
  </si>
  <si>
    <t>E07000110</t>
  </si>
  <si>
    <t>E1539</t>
  </si>
  <si>
    <t>Maldon</t>
  </si>
  <si>
    <t>E07000074</t>
  </si>
  <si>
    <t>E1851</t>
  </si>
  <si>
    <t>Malvern Hills</t>
  </si>
  <si>
    <t>E07000235</t>
  </si>
  <si>
    <t>E4203</t>
  </si>
  <si>
    <t>Manchester</t>
  </si>
  <si>
    <t>E08000003</t>
  </si>
  <si>
    <t>E3035</t>
  </si>
  <si>
    <t>Mansfield</t>
  </si>
  <si>
    <t>E07000174</t>
  </si>
  <si>
    <t>E2201</t>
  </si>
  <si>
    <t>Medway UA</t>
  </si>
  <si>
    <t>E06000035</t>
  </si>
  <si>
    <t>E2436</t>
  </si>
  <si>
    <t>Melton</t>
  </si>
  <si>
    <t>E07000133</t>
  </si>
  <si>
    <t>E3331</t>
  </si>
  <si>
    <t>Mendip</t>
  </si>
  <si>
    <t>E07000187</t>
  </si>
  <si>
    <t>E5044</t>
  </si>
  <si>
    <t>Merton</t>
  </si>
  <si>
    <t>E09000024</t>
  </si>
  <si>
    <t>E1133</t>
  </si>
  <si>
    <t>Mid Devon</t>
  </si>
  <si>
    <t>E07000042</t>
  </si>
  <si>
    <t>E3534</t>
  </si>
  <si>
    <t>Mid Suffolk</t>
  </si>
  <si>
    <t>E07000203</t>
  </si>
  <si>
    <t>E3836</t>
  </si>
  <si>
    <t>Mid Sussex</t>
  </si>
  <si>
    <t>E07000228</t>
  </si>
  <si>
    <t>E0702</t>
  </si>
  <si>
    <t>Middlesbrough UA</t>
  </si>
  <si>
    <t>E06000002</t>
  </si>
  <si>
    <t>E0401</t>
  </si>
  <si>
    <t>Milton Keynes UA</t>
  </si>
  <si>
    <t>E06000042</t>
  </si>
  <si>
    <t>E3634</t>
  </si>
  <si>
    <t>Mole Valley</t>
  </si>
  <si>
    <t>E07000210</t>
  </si>
  <si>
    <t>E1738</t>
  </si>
  <si>
    <t>New Forest</t>
  </si>
  <si>
    <t>E07000091</t>
  </si>
  <si>
    <t>E3036</t>
  </si>
  <si>
    <t>Newark and Sherwood</t>
  </si>
  <si>
    <t>E07000175</t>
  </si>
  <si>
    <t>E4502</t>
  </si>
  <si>
    <t>Newcastle upon Tyne</t>
  </si>
  <si>
    <t>E08000021</t>
  </si>
  <si>
    <t>E3434</t>
  </si>
  <si>
    <t>Newcastle-under-Lyme</t>
  </si>
  <si>
    <t>E07000195</t>
  </si>
  <si>
    <t>E5045</t>
  </si>
  <si>
    <t>Newham</t>
  </si>
  <si>
    <t>E09000025</t>
  </si>
  <si>
    <t>E1134</t>
  </si>
  <si>
    <t>North Devon</t>
  </si>
  <si>
    <t>E07000043</t>
  </si>
  <si>
    <t>E1038</t>
  </si>
  <si>
    <t>North East Derbyshire</t>
  </si>
  <si>
    <t>E07000038</t>
  </si>
  <si>
    <t>E2003</t>
  </si>
  <si>
    <t>North East Lincolnshire UA</t>
  </si>
  <si>
    <t>E06000012</t>
  </si>
  <si>
    <t>E1935</t>
  </si>
  <si>
    <t>North Hertfordshire</t>
  </si>
  <si>
    <t>E07000099</t>
  </si>
  <si>
    <t>E2534</t>
  </si>
  <si>
    <t>North Kesteven</t>
  </si>
  <si>
    <t>E07000139</t>
  </si>
  <si>
    <t>E2004</t>
  </si>
  <si>
    <t>North Lincolnshire UA</t>
  </si>
  <si>
    <t>E06000013</t>
  </si>
  <si>
    <t>E2635</t>
  </si>
  <si>
    <t>North Norfolk</t>
  </si>
  <si>
    <t>E07000147</t>
  </si>
  <si>
    <t>E0104</t>
  </si>
  <si>
    <t>North Somerset UA</t>
  </si>
  <si>
    <t>E06000024</t>
  </si>
  <si>
    <t>E4503</t>
  </si>
  <si>
    <t>North Tyneside</t>
  </si>
  <si>
    <t>E08000022</t>
  </si>
  <si>
    <t>E3731</t>
  </si>
  <si>
    <t>North Warwickshire</t>
  </si>
  <si>
    <t>E07000218</t>
  </si>
  <si>
    <t>E2437</t>
  </si>
  <si>
    <t>North West Leicestershire</t>
  </si>
  <si>
    <t>E07000134</t>
  </si>
  <si>
    <t>E2901</t>
  </si>
  <si>
    <t>Northumberland UA</t>
  </si>
  <si>
    <t>E06000057</t>
  </si>
  <si>
    <t>E2636</t>
  </si>
  <si>
    <t>Norwich</t>
  </si>
  <si>
    <t>E07000148</t>
  </si>
  <si>
    <t>E3001</t>
  </si>
  <si>
    <t>Nottingham UA</t>
  </si>
  <si>
    <t>E06000018</t>
  </si>
  <si>
    <t>E3732</t>
  </si>
  <si>
    <t>Nuneaton and Bedworth</t>
  </si>
  <si>
    <t>E07000219</t>
  </si>
  <si>
    <t>E2438</t>
  </si>
  <si>
    <t>Oadby and Wigston</t>
  </si>
  <si>
    <t>E07000135</t>
  </si>
  <si>
    <t>E4204</t>
  </si>
  <si>
    <t>Oldham</t>
  </si>
  <si>
    <t>E08000004</t>
  </si>
  <si>
    <t>E3132</t>
  </si>
  <si>
    <t>Oxford</t>
  </si>
  <si>
    <t>E07000178</t>
  </si>
  <si>
    <t>E2338</t>
  </si>
  <si>
    <t>Pendle</t>
  </si>
  <si>
    <t>E07000122</t>
  </si>
  <si>
    <t>E0501</t>
  </si>
  <si>
    <t>Peterborough UA</t>
  </si>
  <si>
    <t>E06000031</t>
  </si>
  <si>
    <t>E1101</t>
  </si>
  <si>
    <t>Plymouth UA</t>
  </si>
  <si>
    <t>E06000026</t>
  </si>
  <si>
    <t>E1701</t>
  </si>
  <si>
    <t>Portsmouth UA</t>
  </si>
  <si>
    <t>E06000044</t>
  </si>
  <si>
    <t>E2339</t>
  </si>
  <si>
    <t>Preston</t>
  </si>
  <si>
    <t>E07000123</t>
  </si>
  <si>
    <t>E0303</t>
  </si>
  <si>
    <t>Reading UA</t>
  </si>
  <si>
    <t>E06000038</t>
  </si>
  <si>
    <t>E5046</t>
  </si>
  <si>
    <t>Redbridge</t>
  </si>
  <si>
    <t>E09000026</t>
  </si>
  <si>
    <t>E0703</t>
  </si>
  <si>
    <t>Redcar and Cleveland UA</t>
  </si>
  <si>
    <t>E06000003</t>
  </si>
  <si>
    <t>E1835</t>
  </si>
  <si>
    <t>Redditch</t>
  </si>
  <si>
    <t>E07000236</t>
  </si>
  <si>
    <t>E3635</t>
  </si>
  <si>
    <t>Reigate and Banstead</t>
  </si>
  <si>
    <t>E07000211</t>
  </si>
  <si>
    <t>E2340</t>
  </si>
  <si>
    <t>Ribble Valley</t>
  </si>
  <si>
    <t>E07000124</t>
  </si>
  <si>
    <t>E5047</t>
  </si>
  <si>
    <t>Richmond upon Thames</t>
  </si>
  <si>
    <t>E09000027</t>
  </si>
  <si>
    <t>E2734</t>
  </si>
  <si>
    <t>Richmondshire</t>
  </si>
  <si>
    <t>E07000166</t>
  </si>
  <si>
    <t>E4205</t>
  </si>
  <si>
    <t>Rochdale</t>
  </si>
  <si>
    <t>E08000005</t>
  </si>
  <si>
    <t>E1540</t>
  </si>
  <si>
    <t>Rochford</t>
  </si>
  <si>
    <t>E07000075</t>
  </si>
  <si>
    <t>E2341</t>
  </si>
  <si>
    <t>Rossendale</t>
  </si>
  <si>
    <t>E07000125</t>
  </si>
  <si>
    <t>E1436</t>
  </si>
  <si>
    <t>Rother</t>
  </si>
  <si>
    <t>E07000064</t>
  </si>
  <si>
    <t>E4403</t>
  </si>
  <si>
    <t>Rotherham</t>
  </si>
  <si>
    <t>E08000018</t>
  </si>
  <si>
    <t>E3733</t>
  </si>
  <si>
    <t>Rugby</t>
  </si>
  <si>
    <t>E07000220</t>
  </si>
  <si>
    <t>E3636</t>
  </si>
  <si>
    <t>Runnymede</t>
  </si>
  <si>
    <t>E07000212</t>
  </si>
  <si>
    <t>E3038</t>
  </si>
  <si>
    <t>Rushcliffe</t>
  </si>
  <si>
    <t>E07000176</t>
  </si>
  <si>
    <t>E1740</t>
  </si>
  <si>
    <t>Rushmoor</t>
  </si>
  <si>
    <t>E07000092</t>
  </si>
  <si>
    <t>E2402</t>
  </si>
  <si>
    <t>Rutland UA</t>
  </si>
  <si>
    <t>E06000017</t>
  </si>
  <si>
    <t>E2755</t>
  </si>
  <si>
    <t>Ryedale</t>
  </si>
  <si>
    <t>E07000167</t>
  </si>
  <si>
    <t>E4206</t>
  </si>
  <si>
    <t>Salford</t>
  </si>
  <si>
    <t>E08000006</t>
  </si>
  <si>
    <t>E4604</t>
  </si>
  <si>
    <t>Sandwell</t>
  </si>
  <si>
    <t>E08000028</t>
  </si>
  <si>
    <t>E2736</t>
  </si>
  <si>
    <t>Scarborough</t>
  </si>
  <si>
    <t>E07000168</t>
  </si>
  <si>
    <t>E3332</t>
  </si>
  <si>
    <t>Sedgemoor</t>
  </si>
  <si>
    <t>E07000188</t>
  </si>
  <si>
    <t>E4304</t>
  </si>
  <si>
    <t>Sefton</t>
  </si>
  <si>
    <t>E08000014</t>
  </si>
  <si>
    <t>E2757</t>
  </si>
  <si>
    <t>Selby</t>
  </si>
  <si>
    <t>E07000169</t>
  </si>
  <si>
    <t>E2239</t>
  </si>
  <si>
    <t>Sevenoaks</t>
  </si>
  <si>
    <t>E07000111</t>
  </si>
  <si>
    <t>E4404</t>
  </si>
  <si>
    <t>Sheffield</t>
  </si>
  <si>
    <t>E08000019</t>
  </si>
  <si>
    <t>E3202</t>
  </si>
  <si>
    <t>Shropshire UA</t>
  </si>
  <si>
    <t>E06000051</t>
  </si>
  <si>
    <t>E0304</t>
  </si>
  <si>
    <t>Slough UA</t>
  </si>
  <si>
    <t>E06000039</t>
  </si>
  <si>
    <t>E4605</t>
  </si>
  <si>
    <t>Solihull</t>
  </si>
  <si>
    <t>E08000029</t>
  </si>
  <si>
    <t>E3336</t>
  </si>
  <si>
    <t>Somerset West &amp; Taunton</t>
  </si>
  <si>
    <t>E07000246</t>
  </si>
  <si>
    <t>E0536</t>
  </si>
  <si>
    <t>South Cambridgeshire</t>
  </si>
  <si>
    <t>E07000012</t>
  </si>
  <si>
    <t>E1039</t>
  </si>
  <si>
    <t>South Derbyshire</t>
  </si>
  <si>
    <t>E07000039</t>
  </si>
  <si>
    <t>E0103</t>
  </si>
  <si>
    <t>South Gloucestershire UA</t>
  </si>
  <si>
    <t>E06000025</t>
  </si>
  <si>
    <t>E1136</t>
  </si>
  <si>
    <t>South Hams</t>
  </si>
  <si>
    <t>E07000044</t>
  </si>
  <si>
    <t>E2535</t>
  </si>
  <si>
    <t>South Holland</t>
  </si>
  <si>
    <t>E07000140</t>
  </si>
  <si>
    <t>E2536</t>
  </si>
  <si>
    <t>South Kesteven</t>
  </si>
  <si>
    <t>E07000141</t>
  </si>
  <si>
    <t>E0936</t>
  </si>
  <si>
    <t>South Lakeland</t>
  </si>
  <si>
    <t>E07000031</t>
  </si>
  <si>
    <t>E2637</t>
  </si>
  <si>
    <t>South Norfolk</t>
  </si>
  <si>
    <t>E07000149</t>
  </si>
  <si>
    <t>E3133</t>
  </si>
  <si>
    <t>South Oxfordshire</t>
  </si>
  <si>
    <t>E07000179</t>
  </si>
  <si>
    <t>E2342</t>
  </si>
  <si>
    <t>South Ribble</t>
  </si>
  <si>
    <t>E07000126</t>
  </si>
  <si>
    <t>E3334</t>
  </si>
  <si>
    <t>South Somerset</t>
  </si>
  <si>
    <t>E07000189</t>
  </si>
  <si>
    <t>E3435</t>
  </si>
  <si>
    <t>South Staffordshire</t>
  </si>
  <si>
    <t>E07000196</t>
  </si>
  <si>
    <t>E4504</t>
  </si>
  <si>
    <t>South Tyneside</t>
  </si>
  <si>
    <t>E08000023</t>
  </si>
  <si>
    <t>E1702</t>
  </si>
  <si>
    <t>Southampton UA</t>
  </si>
  <si>
    <t>E06000045</t>
  </si>
  <si>
    <t>E1501</t>
  </si>
  <si>
    <t>Southend-on-Sea UA</t>
  </si>
  <si>
    <t>E06000033</t>
  </si>
  <si>
    <t>E5019</t>
  </si>
  <si>
    <t>Southwark</t>
  </si>
  <si>
    <t>E09000028</t>
  </si>
  <si>
    <t>E3637</t>
  </si>
  <si>
    <t>Spelthorne</t>
  </si>
  <si>
    <t>E07000213</t>
  </si>
  <si>
    <t>E1936</t>
  </si>
  <si>
    <t>St Albans</t>
  </si>
  <si>
    <t>E07000240</t>
  </si>
  <si>
    <t>E4303</t>
  </si>
  <si>
    <t>St. Helens</t>
  </si>
  <si>
    <t>E08000013</t>
  </si>
  <si>
    <t>E3436</t>
  </si>
  <si>
    <t>Stafford</t>
  </si>
  <si>
    <t>E07000197</t>
  </si>
  <si>
    <t>E3437</t>
  </si>
  <si>
    <t>Staffordshire Moorlands</t>
  </si>
  <si>
    <t>E07000198</t>
  </si>
  <si>
    <t>E1937</t>
  </si>
  <si>
    <t>Stevenage</t>
  </si>
  <si>
    <t>E07000243</t>
  </si>
  <si>
    <t>E4207</t>
  </si>
  <si>
    <t>Stockport</t>
  </si>
  <si>
    <t>E08000007</t>
  </si>
  <si>
    <t>E0704</t>
  </si>
  <si>
    <t>Stockton-on-Tees UA</t>
  </si>
  <si>
    <t>E06000004</t>
  </si>
  <si>
    <t>E3401</t>
  </si>
  <si>
    <t>Stoke-on-Trent UA</t>
  </si>
  <si>
    <t>E06000021</t>
  </si>
  <si>
    <t>E3734</t>
  </si>
  <si>
    <t>Stratford-on-Avon</t>
  </si>
  <si>
    <t>E07000221</t>
  </si>
  <si>
    <t>E1635</t>
  </si>
  <si>
    <t>Stroud</t>
  </si>
  <si>
    <t>E07000082</t>
  </si>
  <si>
    <t>E4505</t>
  </si>
  <si>
    <t>Sunderland</t>
  </si>
  <si>
    <t>E08000024</t>
  </si>
  <si>
    <t>E3638</t>
  </si>
  <si>
    <t>Surrey Heath</t>
  </si>
  <si>
    <t>E07000214</t>
  </si>
  <si>
    <t>E5048</t>
  </si>
  <si>
    <t>Sutton</t>
  </si>
  <si>
    <t>E09000029</t>
  </si>
  <si>
    <t>E2241</t>
  </si>
  <si>
    <t>Swale</t>
  </si>
  <si>
    <t>E07000113</t>
  </si>
  <si>
    <t>E3901</t>
  </si>
  <si>
    <t>Swindon UA</t>
  </si>
  <si>
    <t>E06000030</t>
  </si>
  <si>
    <t>E4208</t>
  </si>
  <si>
    <t>Tameside</t>
  </si>
  <si>
    <t>E08000008</t>
  </si>
  <si>
    <t>E3439</t>
  </si>
  <si>
    <t>Tamworth</t>
  </si>
  <si>
    <t>E07000199</t>
  </si>
  <si>
    <t>E3639</t>
  </si>
  <si>
    <t>Tandridge</t>
  </si>
  <si>
    <t>E07000215</t>
  </si>
  <si>
    <t>E1137</t>
  </si>
  <si>
    <t>Teignbridge</t>
  </si>
  <si>
    <t>E07000045</t>
  </si>
  <si>
    <t>E3201</t>
  </si>
  <si>
    <t>Telford and Wrekin UA</t>
  </si>
  <si>
    <t>E06000020</t>
  </si>
  <si>
    <t>E1542</t>
  </si>
  <si>
    <t>Tendring</t>
  </si>
  <si>
    <t>E07000076</t>
  </si>
  <si>
    <t>E1742</t>
  </si>
  <si>
    <t>Test Valley</t>
  </si>
  <si>
    <t>E07000093</t>
  </si>
  <si>
    <t>E1636</t>
  </si>
  <si>
    <t>Tewkesbury</t>
  </si>
  <si>
    <t>E07000083</t>
  </si>
  <si>
    <t>E2242</t>
  </si>
  <si>
    <t>Thanet</t>
  </si>
  <si>
    <t>E07000114</t>
  </si>
  <si>
    <t>E1938</t>
  </si>
  <si>
    <t>Three Rivers</t>
  </si>
  <si>
    <t>E07000102</t>
  </si>
  <si>
    <t>E1502</t>
  </si>
  <si>
    <t>Thurrock UA</t>
  </si>
  <si>
    <t>E06000034</t>
  </si>
  <si>
    <t>E2243</t>
  </si>
  <si>
    <t>Tonbridge and Malling</t>
  </si>
  <si>
    <t>E07000115</t>
  </si>
  <si>
    <t>E1102</t>
  </si>
  <si>
    <t>Torbay UA</t>
  </si>
  <si>
    <t>E06000027</t>
  </si>
  <si>
    <t>E1139</t>
  </si>
  <si>
    <t>Torridge</t>
  </si>
  <si>
    <t>E07000046</t>
  </si>
  <si>
    <t>E5020</t>
  </si>
  <si>
    <t>Tower Hamlets</t>
  </si>
  <si>
    <t>E09000030</t>
  </si>
  <si>
    <t>E4209</t>
  </si>
  <si>
    <t>Trafford</t>
  </si>
  <si>
    <t>E08000009</t>
  </si>
  <si>
    <t>E2244</t>
  </si>
  <si>
    <t>Tunbridge Wells</t>
  </si>
  <si>
    <t>E07000116</t>
  </si>
  <si>
    <t>E1544</t>
  </si>
  <si>
    <t>Uttlesford</t>
  </si>
  <si>
    <t>E07000077</t>
  </si>
  <si>
    <t>E3134</t>
  </si>
  <si>
    <t>Vale of White Horse</t>
  </si>
  <si>
    <t>E07000180</t>
  </si>
  <si>
    <t>E4705</t>
  </si>
  <si>
    <t>Wakefield</t>
  </si>
  <si>
    <t>E08000036</t>
  </si>
  <si>
    <t>E4606</t>
  </si>
  <si>
    <t>Walsall</t>
  </si>
  <si>
    <t>E08000030</t>
  </si>
  <si>
    <t>E5049</t>
  </si>
  <si>
    <t>Waltham Forest</t>
  </si>
  <si>
    <t>E09000031</t>
  </si>
  <si>
    <t>E5021</t>
  </si>
  <si>
    <t>Wandsworth</t>
  </si>
  <si>
    <t>E09000032</t>
  </si>
  <si>
    <t>E0602</t>
  </si>
  <si>
    <t>Warrington UA</t>
  </si>
  <si>
    <t>E06000007</t>
  </si>
  <si>
    <t>E3735</t>
  </si>
  <si>
    <t>Warwick</t>
  </si>
  <si>
    <t>E07000222</t>
  </si>
  <si>
    <t>E1939</t>
  </si>
  <si>
    <t>Watford</t>
  </si>
  <si>
    <t>E07000103</t>
  </si>
  <si>
    <t>E3640</t>
  </si>
  <si>
    <t>Waverley</t>
  </si>
  <si>
    <t>E07000216</t>
  </si>
  <si>
    <t>E1437</t>
  </si>
  <si>
    <t>Wealden</t>
  </si>
  <si>
    <t>E07000065</t>
  </si>
  <si>
    <t>E1940</t>
  </si>
  <si>
    <t>Welwyn Hatfield</t>
  </si>
  <si>
    <t>E07000241</t>
  </si>
  <si>
    <t>E0302</t>
  </si>
  <si>
    <t>West Berkshire UA</t>
  </si>
  <si>
    <t>E06000037</t>
  </si>
  <si>
    <t>E1140</t>
  </si>
  <si>
    <t>West Devon</t>
  </si>
  <si>
    <t>E07000047</t>
  </si>
  <si>
    <t>E2343</t>
  </si>
  <si>
    <t>West Lancashire</t>
  </si>
  <si>
    <t>E07000127</t>
  </si>
  <si>
    <t>E2537</t>
  </si>
  <si>
    <t>West Lindsey</t>
  </si>
  <si>
    <t>E07000142</t>
  </si>
  <si>
    <t>E3135</t>
  </si>
  <si>
    <t>West Oxfordshire</t>
  </si>
  <si>
    <t>E07000181</t>
  </si>
  <si>
    <t>E3539</t>
  </si>
  <si>
    <t>West Suffolk</t>
  </si>
  <si>
    <t>E07000245</t>
  </si>
  <si>
    <t>E5022</t>
  </si>
  <si>
    <t>Westminster</t>
  </si>
  <si>
    <t>E09000033</t>
  </si>
  <si>
    <t>E4210</t>
  </si>
  <si>
    <t>Wigan</t>
  </si>
  <si>
    <t>E08000010</t>
  </si>
  <si>
    <t>E3902</t>
  </si>
  <si>
    <t>Wiltshire UA</t>
  </si>
  <si>
    <t>E06000054</t>
  </si>
  <si>
    <t>E1743</t>
  </si>
  <si>
    <t>Winchester</t>
  </si>
  <si>
    <t>E07000094</t>
  </si>
  <si>
    <t>E0305</t>
  </si>
  <si>
    <t>Windsor and Maidenhead UA</t>
  </si>
  <si>
    <t>E06000040</t>
  </si>
  <si>
    <t>E4305</t>
  </si>
  <si>
    <t>Wirral</t>
  </si>
  <si>
    <t>E08000015</t>
  </si>
  <si>
    <t>E3641</t>
  </si>
  <si>
    <t>Woking</t>
  </si>
  <si>
    <t>E07000217</t>
  </si>
  <si>
    <t>E0306</t>
  </si>
  <si>
    <t>Wokingham UA</t>
  </si>
  <si>
    <t>E06000041</t>
  </si>
  <si>
    <t>E4607</t>
  </si>
  <si>
    <t>Wolverhampton</t>
  </si>
  <si>
    <t>E08000031</t>
  </si>
  <si>
    <t>E1837</t>
  </si>
  <si>
    <t>Worcester</t>
  </si>
  <si>
    <t>E07000237</t>
  </si>
  <si>
    <t>E3837</t>
  </si>
  <si>
    <t>Worthing</t>
  </si>
  <si>
    <t>E07000229</t>
  </si>
  <si>
    <t>E1838</t>
  </si>
  <si>
    <t>Wychavon</t>
  </si>
  <si>
    <t>E07000238</t>
  </si>
  <si>
    <t>E2344</t>
  </si>
  <si>
    <t>Wyre</t>
  </si>
  <si>
    <t>E07000128</t>
  </si>
  <si>
    <t>E1839</t>
  </si>
  <si>
    <t>Wyre Forest</t>
  </si>
  <si>
    <t>E07000239</t>
  </si>
  <si>
    <t>E2701</t>
  </si>
  <si>
    <t>York UA</t>
  </si>
  <si>
    <t>E06000014</t>
  </si>
  <si>
    <t>MHCLG E Code</t>
  </si>
  <si>
    <t>ONS Code</t>
  </si>
  <si>
    <t>Authority</t>
  </si>
  <si>
    <t>Authority Type</t>
  </si>
  <si>
    <r>
      <t xml:space="preserve">Final / Provisional </t>
    </r>
    <r>
      <rPr>
        <b/>
        <vertAlign val="superscript"/>
        <sz val="10"/>
        <rFont val="Arial"/>
        <family val="2"/>
      </rPr>
      <t>(b)</t>
    </r>
  </si>
  <si>
    <r>
      <t xml:space="preserve">Line 1. 
Cost of expanded retail discount </t>
    </r>
    <r>
      <rPr>
        <b/>
        <vertAlign val="superscript"/>
        <sz val="10"/>
        <rFont val="Arial"/>
        <family val="2"/>
      </rPr>
      <t>(c)</t>
    </r>
  </si>
  <si>
    <r>
      <t xml:space="preserve">Line 2. 
Cost of nursery discount </t>
    </r>
    <r>
      <rPr>
        <b/>
        <vertAlign val="superscript"/>
        <sz val="10"/>
        <rFont val="Arial"/>
        <family val="2"/>
      </rPr>
      <t>(c)</t>
    </r>
  </si>
  <si>
    <t xml:space="preserve">Metropolitan Districts </t>
  </si>
  <si>
    <t>Cost of nursery discount</t>
  </si>
  <si>
    <r>
      <t xml:space="preserve">Line 3. 
Total cost of additional relief </t>
    </r>
    <r>
      <rPr>
        <b/>
        <vertAlign val="superscript"/>
        <sz val="10"/>
        <rFont val="Arial"/>
        <family val="2"/>
      </rPr>
      <t>(c)</t>
    </r>
  </si>
  <si>
    <t>Estimated cost of additional reliefs to local authorities</t>
  </si>
  <si>
    <r>
      <t xml:space="preserve">Additional data collection exercise data, 2021-22, by billing authority </t>
    </r>
    <r>
      <rPr>
        <b/>
        <vertAlign val="superscript"/>
        <sz val="12"/>
        <color rgb="FFFFFFFF"/>
        <rFont val="Arial"/>
        <family val="2"/>
      </rPr>
      <t>(a)</t>
    </r>
  </si>
  <si>
    <t xml:space="preserve">(a) In the March 2021 Budget, in response to Covid-19, the Government announced that the expanded retail discount and nursery discount </t>
  </si>
  <si>
    <t xml:space="preserve">(b) Billing authorities will be compensated for the full amount of the cost of the relief as an on account payment. They will then provide actual costs </t>
  </si>
  <si>
    <t>of relief in the 2021-22 NNDR3 form, from whence a reconciliation of payments will be calculated.</t>
  </si>
  <si>
    <t>Source: Additional NNDR data collection exercise, July 2021</t>
  </si>
  <si>
    <r>
      <t xml:space="preserve">S31 grant compensation </t>
    </r>
    <r>
      <rPr>
        <b/>
        <vertAlign val="superscript"/>
        <sz val="10"/>
        <rFont val="Arial"/>
        <family val="2"/>
      </rPr>
      <t>(b)</t>
    </r>
  </si>
  <si>
    <t>E2801</t>
  </si>
  <si>
    <t>E06000061</t>
  </si>
  <si>
    <t>North Northamptonshire</t>
  </si>
  <si>
    <t>E2802</t>
  </si>
  <si>
    <t>E06000062</t>
  </si>
  <si>
    <t>West Northamptonshire</t>
  </si>
  <si>
    <t>DO NOT DELETE THESE COLUMNS AS THEY OPERATE THE DROP DOWN</t>
  </si>
  <si>
    <t>Total estimated cost of additional reliefs in 2021-22</t>
  </si>
  <si>
    <r>
      <t xml:space="preserve">Compensation already provided for 1st 4 months </t>
    </r>
    <r>
      <rPr>
        <vertAlign val="superscript"/>
        <sz val="10"/>
        <rFont val="Arial"/>
        <family val="2"/>
      </rPr>
      <t xml:space="preserve">(c) </t>
    </r>
  </si>
  <si>
    <t>(c) Compensation has already been paid to billing authorities to cover the estimated cost of the first four months of the year. This was</t>
  </si>
  <si>
    <t>calculated using the cost of the additional reliefs in 2020-21 reported in the 2021-22 NNDR1 form, at 100% for 3 months and 66% of the cost</t>
  </si>
  <si>
    <t>In March 2020, and in response to Covid-19, the Government increased the existing retail discount from 50% to 100% for the financial year 2020-21 and expanded the eligibility of the relief. This</t>
  </si>
  <si>
    <t xml:space="preserve">extension of eligibility covered all retail, leisure and hospitality businesses, and removed any Rateable Value thresholds. The Government announced a 1 year 100% nursery discount, which would </t>
  </si>
  <si>
    <t>be provided to eligible early years nursery settings.</t>
  </si>
  <si>
    <t xml:space="preserve">These tables show the costs of non-domestic rate reliefs announced in the March 2021 Budget as part of the continuing Covid-19 support package to businesses. This data has been collected through 
</t>
  </si>
  <si>
    <t>https://www.gov.uk/government/publications/business-rates-expanded-retail-discount-2021-to-2022-local-authority-guidance</t>
  </si>
  <si>
    <t xml:space="preserve">retail, leisure and hospitality sectors, regardless of rateable value and which are subject to business rates in the year 2021-22. These businesses will then receive a 66% </t>
  </si>
  <si>
    <t>discount for the rest of the financial year, with a cash cap of £105,000 per business or £2 million per business if the business was in an occupation which was required,</t>
  </si>
  <si>
    <t xml:space="preserve">or would be required, to be closed, by law and by guidance applicable on the 5 January 2021.  Further details of eligiblity can be found here  </t>
  </si>
  <si>
    <t xml:space="preserve">This expanded retail discount provides a 100% business rates discount in April to June 2021 for hereditaments occupied by all businesses that are classified as in </t>
  </si>
  <si>
    <t>https://www.gov.uk/government/publications/business-rates-nursery-childcare-discount-2021-to-2022-local-authority-guidance</t>
  </si>
  <si>
    <t xml:space="preserve">A 100% business rates discount in Apriil to June 2021 for hereditaments occupied by providers on Ofsted’s Early Years Register and wholly or mainly used for the </t>
  </si>
  <si>
    <t>provision of the Early Years Foundation Stage and which are subject to business rates in the year 2020-21. There will be no rateable value limit on the relief. This</t>
  </si>
  <si>
    <t xml:space="preserve">Further details of eligiblity can be found here  </t>
  </si>
  <si>
    <t xml:space="preserve">This refers to Section 31 of the Local Government Finance Act 2003 which makes it possible for government to pay local authorities grants towards their activities </t>
  </si>
  <si>
    <t xml:space="preserve">which are not covered by existing payment schedules or methods. S31 grants are used to fund local authority activities which are not covered by existing payment </t>
  </si>
  <si>
    <t>schedules or methods.</t>
  </si>
  <si>
    <r>
      <rPr>
        <b/>
        <sz val="10"/>
        <rFont val="Arial"/>
        <family val="2"/>
      </rPr>
      <t>Note:</t>
    </r>
    <r>
      <rPr>
        <sz val="10"/>
        <rFont val="Arial"/>
        <family val="2"/>
      </rPr>
      <t xml:space="preserve"> These figures have not been reflected in the National Non-Domestic Rates estimates for 2021-22 Statistical Release, so it and the tables within it reflect the position as at 31 January 2021. </t>
    </r>
  </si>
  <si>
    <t>Key points</t>
  </si>
  <si>
    <t>these reliefs to businesses. They will also be used to inform government policy on national non-domestic rates. Final costs of these reliefs and reconciliation of the compensation will be</t>
  </si>
  <si>
    <t xml:space="preserve">The data in this additional table (that are associated with the Statistical Release) are used to provide appropriate compensation for the loss of income to authorities associated with providing </t>
  </si>
  <si>
    <t xml:space="preserve">collected in the 2021-22 NNDR3 form, which will be collected during 2022. </t>
  </si>
  <si>
    <t xml:space="preserve">While there have been some basic validations, there have been limited comparisons that could be made on the validity of the data. Estimates will be reconciled with final out-turn data </t>
  </si>
  <si>
    <t xml:space="preserve">through the 2021-22 NNDR3 form. </t>
  </si>
  <si>
    <r>
      <t xml:space="preserve">Compensation due for remaining 8 months </t>
    </r>
    <r>
      <rPr>
        <vertAlign val="superscript"/>
        <sz val="10"/>
        <rFont val="Arial"/>
        <family val="2"/>
      </rPr>
      <t>(d)</t>
    </r>
  </si>
  <si>
    <t xml:space="preserve">(d) For authorities where the estimated cost is below the compensation already paid, no additional compensation payments will be paid </t>
  </si>
  <si>
    <t xml:space="preserve">during the financial year 2021-22. Therefore the compensation due for the remaining 8 months has been set to zero, and the cost and compensation </t>
  </si>
  <si>
    <t>will not match. Reconciliation of the final cost and the compensation made occur after the NNDR3 2021-22 has been collected.</t>
  </si>
  <si>
    <r>
      <t xml:space="preserve">Total on-account S31 compensation of additional reliefs in 2021-22 </t>
    </r>
    <r>
      <rPr>
        <vertAlign val="superscript"/>
        <sz val="10"/>
        <rFont val="Arial"/>
        <family val="2"/>
      </rPr>
      <t>(d)</t>
    </r>
  </si>
  <si>
    <t xml:space="preserve">using the cost of the additional reliefs included in Part 4a of the 2021-22 NNDR1 form. This did not make any adjustments for retail businesses who have opted out of receiving the relief. </t>
  </si>
  <si>
    <t xml:space="preserve">If this is the case, the compensation payment will be set at £0. Reconciliations of these payments will then be made in the usual way, using the data reported on the 2021-22 NNDR3 that </t>
  </si>
  <si>
    <t>will be collected in 2022.</t>
  </si>
  <si>
    <t>and reduce the amount of net rating income that has been estimated by authorities.</t>
  </si>
  <si>
    <t>(d) Compensation has already been paid to billing authorities to cover the estimated cost of the first four months of the year. This was calculated using the cost of the additional reliefs in 2020-21 reported in the 2021-22 NNDR1 form, at 100% for 3 months and 66% of the cost for 1 month. No adjustment was made for retail businesses that opted out of the/ repaid their retail discount.</t>
  </si>
  <si>
    <t>for 1 month. No adjustment was made for businesses that opted out/repaid their expanded retail discount.</t>
  </si>
  <si>
    <r>
      <t xml:space="preserve">Line 4. Compensation  provided for  April - July 2021 </t>
    </r>
    <r>
      <rPr>
        <b/>
        <vertAlign val="superscript"/>
        <sz val="10"/>
        <rFont val="Arial"/>
        <family val="2"/>
      </rPr>
      <t>(d)</t>
    </r>
  </si>
  <si>
    <r>
      <t xml:space="preserve">Line 5. 
S31 compensation due for additional reliefs </t>
    </r>
    <r>
      <rPr>
        <b/>
        <vertAlign val="superscript"/>
        <sz val="10"/>
        <rFont val="Arial"/>
        <family val="2"/>
      </rPr>
      <t>(e)(f)</t>
    </r>
  </si>
  <si>
    <t xml:space="preserve">(f) Rounded to the nearest £1. </t>
  </si>
  <si>
    <t>an additional data collection exercise run in July 2021. These figures are based on returns from all 309 billing authorities.</t>
  </si>
  <si>
    <t>In March 2021, the Government announced that the expanded retail discount would be continued into the financial year 2021-22, with the discount remaining at 100% for the first 3 months of</t>
  </si>
  <si>
    <t>the year, and then a 66% discount for businesses, with a cash cap of £105,000 per business, or £2 million per business if they were required, or would have been required, to close under the</t>
  </si>
  <si>
    <t>The Government also announced that the nursery discount would be continued into the financial year 2021-22, with the discount remaining at 100% for the first 3 months of the year, and then a</t>
  </si>
  <si>
    <t xml:space="preserve">the law and guidance applicable on the 5 January 2021. </t>
  </si>
  <si>
    <t>This announcement of both of these extensions was made after the standard annual collection of estimated costs via the 2021-22 NNDR1 form, and so an additional collection has been run.</t>
  </si>
  <si>
    <t xml:space="preserve">Compensation for the remaining 8 months of the year will be based on the cost of reliefs reported in this collection less the compensation already paid, unless the cost is less than the compensation given. </t>
  </si>
  <si>
    <t>businesses will then receive a 66% discount for the rest of the financial year, with a cash cap of £105,000 per business.</t>
  </si>
  <si>
    <t>66% discount for businesses, with a cash cap of £105,000 per business.</t>
  </si>
  <si>
    <t xml:space="preserve">This information was collected through a one-off additional data collection exercise run between the 30 June and 12 July 2021. The figures are as reported by local authorities as the best estimates
</t>
  </si>
  <si>
    <t xml:space="preserve">Data also needed to be certified by the authority's S151 officer before payments are made. These are marked as final, and there are no certified forms outstanding. </t>
  </si>
  <si>
    <t xml:space="preserve">would continue at 100% from 1 April 2021 until the 30 June 2021. This would then be reduced to a 66% discount on bills with a cash cap on the expanded </t>
  </si>
  <si>
    <t xml:space="preserve">retail discount of £105,000 per business, or £2 million per business if the business was required, or would have been required, by law or guidance to </t>
  </si>
  <si>
    <t>(a) In the March 2021 Budget, in response to Covid-19, the Government announced that the expanded retail discount and nursery discount would continue at 100% from 1 April 2021 until the 30 June 2021. This would then be reduced to a 66% discount on bills with a cash cap on the expanded retail relief of £105,000 per business, or £2 million per business if the business was required, or would have been required, by law or guidance to remain closed as at 5 January 2021; and a reduction to a 66% discount and a cash cap of £105,000 per business on the nursery discount.</t>
  </si>
  <si>
    <t>remain closed on the 5 January 2021; and a reduction to a 66% discount with a cash cap of £105,000 per business on the nursery relief.</t>
  </si>
  <si>
    <t xml:space="preserve">The Department has already paid on-account S31 compensation to billing authorities for the first 4 months of this financial year, to assist authorities with cash flow. The compensation was calculated </t>
  </si>
  <si>
    <t xml:space="preserve">These additional reliefs will be reflected in the 2022-23 statistical release when it is released in February 2022 and will increase the amount of discretionary relief funded through S31 grant </t>
  </si>
  <si>
    <t>(c) Although data are shown in this table as positive values, this is a cost to local authorities and will have been reported as a negative figure on the form.</t>
  </si>
  <si>
    <t>(e) Billing authorities will be compensated for the full amount of the cost of the relief as an on account payment. They will then provide actual costs of relief in the 2021-22 NNDR3 form, from whence a reconciliation of payments will be calculated. For authorities where the estimated cost is below the compensation already paid, no additional compensation payments will be paid during the financial year 2021-22. Therefore the compensation due for the remaining 8 months has been set to zero. This means that the total cost of the reliefs will not equal the sum of line 4 and line 5.</t>
  </si>
  <si>
    <t>(b) The form needs to be certified by the authority's Chief Finance Officer or S151 officer. If it has been certified, this is shown as 'Final'. If it has been submitted but not certified, this will be shown as 'Provisional'. For the July 2021 exercise, all authorities submitted certified forms in time for the release.</t>
  </si>
  <si>
    <t>Final</t>
  </si>
  <si>
    <t>Footnotes:</t>
  </si>
  <si>
    <r>
      <t xml:space="preserve">Compensation already provided for 1st 4 months </t>
    </r>
    <r>
      <rPr>
        <vertAlign val="superscript"/>
        <sz val="10"/>
        <rFont val="Arial"/>
        <family val="2"/>
      </rPr>
      <t>(c)</t>
    </r>
    <r>
      <rPr>
        <sz val="10"/>
        <rFont val="Arial"/>
        <family val="2"/>
      </rPr>
      <t xml:space="preserve"> </t>
    </r>
  </si>
  <si>
    <r>
      <t xml:space="preserve">Total on-account S31 compensation of additional reliefs in 2021-22 </t>
    </r>
    <r>
      <rPr>
        <b/>
        <vertAlign val="superscript"/>
        <sz val="10"/>
        <rFont val="Arial"/>
        <family val="2"/>
      </rPr>
      <t>(d)</t>
    </r>
  </si>
  <si>
    <t>- The estimated total cost of the expanded retail discount for 2021-22 is £5.8 billion.</t>
  </si>
  <si>
    <t>- The estimated total cost of the nursery discount for 2021-22 is £68 million.</t>
  </si>
  <si>
    <r>
      <t xml:space="preserve">Additional non-domestic rates reliefs announced in March 2021 Budget </t>
    </r>
    <r>
      <rPr>
        <b/>
        <vertAlign val="superscript"/>
        <sz val="12"/>
        <color rgb="FFFFFFFF"/>
        <rFont val="Arial"/>
        <family val="2"/>
      </rPr>
      <t>(a)</t>
    </r>
    <r>
      <rPr>
        <b/>
        <sz val="12"/>
        <color indexed="9"/>
        <rFont val="Arial"/>
        <family val="2"/>
      </rPr>
      <t xml:space="preserve"> - revised</t>
    </r>
  </si>
  <si>
    <t xml:space="preserve">Notes; </t>
  </si>
  <si>
    <t>Revised due to a correction in estimate submitted by one local authority after the original publication.</t>
  </si>
  <si>
    <t>Oxford (R)</t>
  </si>
  <si>
    <t>England (R)</t>
  </si>
  <si>
    <t xml:space="preserve">Shire Districts (R) </t>
  </si>
  <si>
    <t>(R) - one authority submitted revised estimates after they had found their original estimates were incorrect. This has affected Lines 1 -3 and Line 5. Line 1 has been reduced by £11,439,214 and Line 2 has been reduced by £27,369. This means Lines 3 and 5 has been reduced by £11,466,583.</t>
  </si>
  <si>
    <t xml:space="preserve">available at the time. This release has been published in order for payments to be prepared and are based on returns submitted by all 309 billing authorities in England. The table has been revised </t>
  </si>
  <si>
    <t>a correction submitted by one local authority after the original publication.</t>
  </si>
  <si>
    <t>R - Revised due to a correction in estimate submitted by one local authority after the original publication.</t>
  </si>
  <si>
    <r>
      <rPr>
        <b/>
        <sz val="10"/>
        <rFont val="Arial"/>
        <family val="2"/>
      </rPr>
      <t xml:space="preserve">Published: </t>
    </r>
    <r>
      <rPr>
        <sz val="10"/>
        <rFont val="Arial"/>
        <family val="2"/>
      </rPr>
      <t>Revised on 25 August 2021, originally published 5 August 2021</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</si>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</sst>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0.0"/>
    <numFmt numFmtId="166" formatCode="0000"/>
    <numFmt numFmtId="167" formatCode="_-* #,##0_-;\-* #,##0_-;_-* &quot;-&quot;??_-;_-@_-"/>
    <numFmt numFmtId="168" formatCode="#,##0.000"/>
  </numFmts>
  <fonts count="35" x14ac:knownFonts="1">
    <font>
      <sz val="10"/>
      <name val="Arial"/>
    </font>
    <font>
      <sz val="11"/>
      <color theme="1"/>
      <name val="Calibri"/>
      <family val="2"/>
      <scheme val="minor"/>
    </font>
    <font>
      <sz val="10"/>
      <name val="Arial"/>
      <family val="2"/>
    </font>
    <font>
      <b/>
      <sz val="12"/>
      <color indexed="9"/>
      <name val="Arial"/>
      <family val="2"/>
    </font>
    <font>
      <sz val="10"/>
      <name val="Arial"/>
      <family val="2"/>
    </font>
    <font>
      <b/>
      <sz val="10"/>
      <name val="Arial"/>
      <family val="2"/>
    </font>
    <font>
      <sz val="8"/>
      <name val="Arial"/>
      <family val="2"/>
    </font>
    <font>
      <i/>
      <sz val="10"/>
      <name val="Arial"/>
      <family val="2"/>
    </font>
    <font>
      <u/>
      <sz val="10"/>
      <color indexed="12"/>
      <name val="Arial"/>
      <family val="2"/>
    </font>
    <font>
      <b/>
      <sz val="12"/>
      <name val="Arial"/>
      <family val="2"/>
    </font>
    <font>
      <b/>
      <sz val="10"/>
      <name val="Arial"/>
      <family val="2"/>
    </font>
    <font>
      <sz val="10"/>
      <name val="Tahoma"/>
      <family val="2"/>
    </font>
    <font>
      <b/>
      <sz val="12"/>
      <name val="Arial"/>
      <family val="2"/>
    </font>
    <font>
      <sz val="10"/>
      <color theme="1"/>
      <name val="Arial"/>
      <family val="2"/>
    </font>
    <font>
      <sz val="8"/>
      <color theme="1"/>
      <name val="Arial"/>
      <family val="2"/>
    </font>
    <font>
      <b/>
      <sz val="10"/>
      <color theme="1"/>
      <name val="Arial"/>
      <family val="2"/>
    </font>
    <font>
      <sz val="10"/>
      <color theme="0"/>
      <name val="Arial"/>
      <family val="2"/>
    </font>
    <font>
      <sz val="10"/>
      <name val="Arial"/>
      <family val="2"/>
    </font>
    <font>
      <b/>
      <vertAlign val="superscript"/>
      <sz val="10"/>
      <name val="Arial"/>
      <family val="2"/>
    </font>
    <font>
      <b/>
      <sz val="12"/>
      <color theme="0"/>
      <name val="Arial"/>
      <family val="2"/>
    </font>
    <font>
      <sz val="10"/>
      <color indexed="18"/>
      <name val="Arial"/>
      <family val="2"/>
    </font>
    <font>
      <sz val="9"/>
      <name val="Arial"/>
      <family val="2"/>
    </font>
    <font>
      <vertAlign val="superscript"/>
      <sz val="10"/>
      <color theme="1"/>
      <name val="Arial"/>
      <family val="2"/>
    </font>
    <font>
      <b/>
      <vertAlign val="superscript"/>
      <sz val="12"/>
      <color rgb="FFFFFFFF"/>
      <name val="Arial"/>
      <family val="2"/>
    </font>
    <font>
      <sz val="9"/>
      <color theme="1"/>
      <name val="Arial"/>
      <family val="2"/>
    </font>
    <font>
      <sz val="10"/>
      <color rgb="FFFF0000"/>
      <name val="Arial"/>
      <family val="2"/>
    </font>
    <font>
      <sz val="11"/>
      <color rgb="FFFF0000"/>
      <name val="Calibri"/>
      <family val="2"/>
    </font>
    <font>
      <sz val="11"/>
      <color rgb="FFFF0000"/>
      <name val="Arial"/>
      <family val="2"/>
    </font>
    <font>
      <sz val="9"/>
      <color rgb="FFFF0000"/>
      <name val="Arial"/>
      <family val="2"/>
    </font>
    <font>
      <sz val="10"/>
      <color theme="0" tint="-0.14999847407452621"/>
      <name val="Arial"/>
      <family val="2"/>
    </font>
    <font>
      <sz val="9"/>
      <color theme="0" tint="-0.14999847407452621"/>
      <name val="Arial"/>
      <family val="2"/>
    </font>
    <font>
      <b/>
      <sz val="11"/>
      <color theme="3"/>
      <name val="Arial"/>
      <family val="2"/>
    </font>
    <font>
      <u/>
      <sz val="10"/>
      <name val="Arial"/>
      <family val="2"/>
    </font>
    <font>
      <vertAlign val="superscript"/>
      <sz val="10"/>
      <name val="Arial"/>
      <family val="2"/>
    </font>
    <font>
      <b/>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0099"/>
        <bgColor indexed="64"/>
      </patternFill>
    </fill>
    <fill>
      <patternFill patternType="solid">
        <fgColor theme="8" tint="0.79998168889431442"/>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thick">
        <color theme="3"/>
      </left>
      <right style="thick">
        <color theme="3"/>
      </right>
      <top style="thick">
        <color theme="3"/>
      </top>
      <bottom style="thick">
        <color theme="3"/>
      </bottom>
      <diagonal/>
    </border>
  </borders>
  <cellStyleXfs count="47">
    <xf numFmtId="0" fontId="0" fillId="0" borderId="0"/>
    <xf numFmtId="166" fontId="4" fillId="2" borderId="1">
      <alignment horizontal="right" vertical="top"/>
    </xf>
    <xf numFmtId="0" fontId="4" fillId="2" borderId="1">
      <alignment horizontal="left" indent="5"/>
    </xf>
    <xf numFmtId="166" fontId="4" fillId="2" borderId="2" applyNumberFormat="0">
      <alignment horizontal="right" vertical="top"/>
    </xf>
    <xf numFmtId="0" fontId="4" fillId="2" borderId="2">
      <alignment horizontal="left" indent="3"/>
    </xf>
    <xf numFmtId="166" fontId="5" fillId="2" borderId="2" applyNumberFormat="0">
      <alignment horizontal="right" vertical="top"/>
    </xf>
    <xf numFmtId="0" fontId="5" fillId="2" borderId="2">
      <alignment horizontal="left" indent="1"/>
    </xf>
    <xf numFmtId="3" fontId="5" fillId="2" borderId="2">
      <alignment horizontal="right"/>
    </xf>
    <xf numFmtId="0" fontId="5" fillId="2" borderId="2">
      <alignment horizontal="right" vertical="top"/>
    </xf>
    <xf numFmtId="0" fontId="5" fillId="2" borderId="2">
      <alignment horizontal="left" indent="2"/>
    </xf>
    <xf numFmtId="166" fontId="4" fillId="2" borderId="2" applyNumberFormat="0">
      <alignment horizontal="right" vertical="top"/>
    </xf>
    <xf numFmtId="0" fontId="4" fillId="2" borderId="2">
      <alignment horizontal="left" indent="3"/>
    </xf>
    <xf numFmtId="0" fontId="10" fillId="0" borderId="0"/>
    <xf numFmtId="0" fontId="10" fillId="0" borderId="0"/>
    <xf numFmtId="0" fontId="8" fillId="0" borderId="0" applyNumberFormat="0" applyFill="0" applyBorder="0" applyAlignment="0" applyProtection="0">
      <alignment vertical="top"/>
      <protection locked="0"/>
    </xf>
    <xf numFmtId="0" fontId="2" fillId="0" borderId="0">
      <alignment textRotation="90"/>
    </xf>
    <xf numFmtId="0" fontId="2" fillId="0" borderId="0"/>
    <xf numFmtId="0" fontId="11" fillId="2" borderId="0"/>
    <xf numFmtId="0" fontId="12" fillId="0" borderId="0"/>
    <xf numFmtId="0" fontId="10" fillId="0" borderId="0"/>
    <xf numFmtId="0" fontId="2" fillId="0" borderId="0"/>
    <xf numFmtId="164" fontId="17" fillId="0" borderId="0" applyFont="0" applyFill="0" applyBorder="0" applyAlignment="0" applyProtection="0"/>
    <xf numFmtId="0" fontId="2" fillId="0" borderId="0"/>
    <xf numFmtId="0" fontId="2" fillId="2" borderId="0"/>
    <xf numFmtId="166" fontId="2" fillId="2" borderId="1">
      <alignment horizontal="right" vertical="top"/>
    </xf>
    <xf numFmtId="0" fontId="2" fillId="2" borderId="1">
      <alignment horizontal="left" indent="5"/>
    </xf>
    <xf numFmtId="166" fontId="2" fillId="2" borderId="2" applyNumberFormat="0">
      <alignment horizontal="right" vertical="top"/>
    </xf>
    <xf numFmtId="0" fontId="2" fillId="2" borderId="2">
      <alignment horizontal="left" indent="3"/>
    </xf>
    <xf numFmtId="166" fontId="2" fillId="2" borderId="2" applyNumberFormat="0">
      <alignment horizontal="right" vertical="top"/>
    </xf>
    <xf numFmtId="0" fontId="2" fillId="2" borderId="2">
      <alignment horizontal="left" indent="3"/>
    </xf>
    <xf numFmtId="0" fontId="5" fillId="0" borderId="0"/>
    <xf numFmtId="0" fontId="5"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cellStyleXfs>
  <cellXfs count="268">
    <xf numFmtId="0" fontId="0" fillId="0" borderId="0" xfId="0"/>
    <xf numFmtId="0" fontId="5" fillId="2" borderId="0" xfId="0" applyFont="1" applyFill="1" applyBorder="1" applyAlignment="1">
      <alignment horizontal="right"/>
    </xf>
    <xf numFmtId="0" fontId="0" fillId="2" borderId="3" xfId="0" applyFill="1" applyBorder="1" applyAlignment="1">
      <alignment horizontal="left" vertical="center" wrapText="1"/>
    </xf>
    <xf numFmtId="0" fontId="0" fillId="2" borderId="0" xfId="0" applyFill="1" applyBorder="1" applyAlignment="1">
      <alignment horizontal="left" vertical="center" wrapText="1"/>
    </xf>
    <xf numFmtId="0" fontId="5" fillId="2" borderId="3" xfId="0" applyFont="1" applyFill="1" applyBorder="1" applyAlignment="1"/>
    <xf numFmtId="0" fontId="5" fillId="2" borderId="3" xfId="0" applyFont="1" applyFill="1" applyBorder="1" applyAlignment="1">
      <alignment horizontal="right"/>
    </xf>
    <xf numFmtId="0" fontId="5" fillId="2" borderId="0" xfId="0" applyFont="1" applyFill="1" applyBorder="1" applyAlignment="1">
      <alignment horizontal="left"/>
    </xf>
    <xf numFmtId="0" fontId="5" fillId="2" borderId="0" xfId="0" quotePrefix="1" applyFont="1" applyFill="1" applyBorder="1" applyAlignment="1">
      <alignment horizontal="left"/>
    </xf>
    <xf numFmtId="165" fontId="5" fillId="2" borderId="0" xfId="0" applyNumberFormat="1" applyFont="1" applyFill="1" applyBorder="1" applyAlignment="1"/>
    <xf numFmtId="0" fontId="0" fillId="3" borderId="5" xfId="0" applyFill="1" applyBorder="1"/>
    <xf numFmtId="3" fontId="0" fillId="3" borderId="0" xfId="0" applyNumberFormat="1" applyFill="1" applyBorder="1"/>
    <xf numFmtId="0" fontId="0" fillId="3" borderId="0" xfId="0" applyFill="1"/>
    <xf numFmtId="4" fontId="5" fillId="3" borderId="0" xfId="0" applyNumberFormat="1" applyFont="1" applyFill="1" applyBorder="1" applyAlignment="1">
      <alignment wrapText="1"/>
    </xf>
    <xf numFmtId="0" fontId="6" fillId="3" borderId="0" xfId="0" applyFont="1" applyFill="1" applyBorder="1" applyAlignment="1">
      <alignment vertical="center"/>
    </xf>
    <xf numFmtId="0" fontId="2" fillId="3" borderId="0" xfId="0" applyFont="1" applyFill="1"/>
    <xf numFmtId="0" fontId="2" fillId="2" borderId="0" xfId="20" applyFont="1" applyFill="1" applyBorder="1" applyAlignment="1">
      <alignment horizontal="left"/>
    </xf>
    <xf numFmtId="0" fontId="13" fillId="3" borderId="0" xfId="0" applyFont="1" applyFill="1"/>
    <xf numFmtId="0" fontId="0" fillId="3" borderId="11" xfId="0" applyFill="1" applyBorder="1"/>
    <xf numFmtId="3" fontId="0" fillId="3" borderId="5" xfId="0" applyNumberFormat="1" applyFill="1" applyBorder="1"/>
    <xf numFmtId="4" fontId="5" fillId="3" borderId="11" xfId="0" applyNumberFormat="1" applyFont="1" applyFill="1" applyBorder="1" applyAlignment="1">
      <alignment wrapText="1"/>
    </xf>
    <xf numFmtId="0" fontId="7" fillId="2" borderId="0" xfId="20" applyFont="1" applyFill="1" applyBorder="1" applyAlignment="1">
      <alignment horizontal="left"/>
    </xf>
    <xf numFmtId="0" fontId="2" fillId="2" borderId="3" xfId="0" applyFont="1" applyFill="1" applyBorder="1" applyAlignment="1">
      <alignment vertical="center"/>
    </xf>
    <xf numFmtId="15" fontId="5" fillId="2" borderId="0" xfId="0" quotePrefix="1" applyNumberFormat="1" applyFont="1" applyFill="1" applyBorder="1" applyAlignment="1">
      <alignment horizontal="right"/>
    </xf>
    <xf numFmtId="0" fontId="2" fillId="2" borderId="3" xfId="0" applyFont="1" applyFill="1" applyBorder="1" applyAlignment="1"/>
    <xf numFmtId="0" fontId="2" fillId="2" borderId="0" xfId="0" applyFont="1" applyFill="1" applyBorder="1" applyAlignment="1"/>
    <xf numFmtId="15" fontId="5" fillId="2" borderId="0" xfId="0" quotePrefix="1" applyNumberFormat="1" applyFont="1" applyFill="1" applyBorder="1" applyAlignment="1">
      <alignment horizontal="left"/>
    </xf>
    <xf numFmtId="0" fontId="2" fillId="2" borderId="0" xfId="0" applyFont="1" applyFill="1" applyBorder="1" applyAlignment="1">
      <alignment horizontal="left"/>
    </xf>
    <xf numFmtId="165" fontId="2" fillId="2" borderId="0" xfId="0" applyNumberFormat="1" applyFont="1" applyFill="1" applyBorder="1"/>
    <xf numFmtId="3" fontId="2" fillId="2" borderId="0" xfId="0" applyNumberFormat="1" applyFont="1" applyFill="1" applyBorder="1" applyAlignment="1"/>
    <xf numFmtId="0" fontId="2" fillId="2" borderId="0" xfId="0" quotePrefix="1" applyFont="1" applyFill="1" applyBorder="1" applyAlignment="1">
      <alignment horizontal="left"/>
    </xf>
    <xf numFmtId="165" fontId="2" fillId="2" borderId="0" xfId="0" applyNumberFormat="1" applyFont="1" applyFill="1" applyBorder="1" applyAlignment="1"/>
    <xf numFmtId="3" fontId="5" fillId="2" borderId="0" xfId="0" applyNumberFormat="1" applyFont="1" applyFill="1" applyBorder="1" applyAlignment="1"/>
    <xf numFmtId="0" fontId="2" fillId="2" borderId="4" xfId="0" applyFont="1" applyFill="1" applyBorder="1" applyAlignment="1"/>
    <xf numFmtId="0" fontId="2" fillId="2" borderId="5" xfId="0" applyFont="1" applyFill="1" applyBorder="1" applyAlignment="1">
      <alignment horizontal="left"/>
    </xf>
    <xf numFmtId="165" fontId="2" fillId="2" borderId="5" xfId="0" applyNumberFormat="1" applyFont="1" applyFill="1" applyBorder="1" applyAlignment="1"/>
    <xf numFmtId="0" fontId="2" fillId="2" borderId="5" xfId="0" applyFont="1" applyFill="1" applyBorder="1" applyAlignment="1"/>
    <xf numFmtId="0" fontId="2" fillId="3" borderId="0" xfId="0" applyFont="1" applyFill="1" applyBorder="1"/>
    <xf numFmtId="3" fontId="2" fillId="3" borderId="0" xfId="0" applyNumberFormat="1" applyFont="1" applyFill="1"/>
    <xf numFmtId="3" fontId="2" fillId="3" borderId="11" xfId="0" applyNumberFormat="1" applyFont="1" applyFill="1" applyBorder="1"/>
    <xf numFmtId="3" fontId="2" fillId="3" borderId="5" xfId="22" applyNumberFormat="1" applyFont="1" applyFill="1" applyBorder="1"/>
    <xf numFmtId="3" fontId="2" fillId="3" borderId="6" xfId="0" applyNumberFormat="1" applyFont="1" applyFill="1" applyBorder="1"/>
    <xf numFmtId="4" fontId="5" fillId="3" borderId="9" xfId="0" applyNumberFormat="1" applyFont="1" applyFill="1" applyBorder="1" applyAlignment="1">
      <alignment wrapText="1"/>
    </xf>
    <xf numFmtId="4" fontId="0" fillId="3" borderId="0" xfId="0" applyNumberFormat="1" applyFill="1"/>
    <xf numFmtId="4" fontId="2" fillId="3" borderId="0" xfId="0" applyNumberFormat="1" applyFont="1" applyFill="1"/>
    <xf numFmtId="0" fontId="0" fillId="3" borderId="0" xfId="0" applyFill="1" applyBorder="1"/>
    <xf numFmtId="0" fontId="5" fillId="3" borderId="0" xfId="5" applyNumberFormat="1" applyFill="1" applyBorder="1">
      <alignment horizontal="right" vertical="top"/>
    </xf>
    <xf numFmtId="0" fontId="2" fillId="3" borderId="0" xfId="23" applyNumberFormat="1" applyFont="1" applyFill="1" applyBorder="1" applyAlignment="1">
      <alignment horizontal="right" vertical="top"/>
    </xf>
    <xf numFmtId="0" fontId="4" fillId="3" borderId="0" xfId="10" applyNumberFormat="1" applyFill="1" applyBorder="1">
      <alignment horizontal="right" vertical="top"/>
    </xf>
    <xf numFmtId="166" fontId="4" fillId="3" borderId="0" xfId="1" applyFill="1" applyBorder="1">
      <alignment horizontal="right" vertical="top"/>
    </xf>
    <xf numFmtId="3" fontId="7" fillId="3" borderId="6" xfId="0" applyNumberFormat="1" applyFont="1" applyFill="1" applyBorder="1"/>
    <xf numFmtId="4" fontId="5" fillId="3" borderId="5" xfId="0" applyNumberFormat="1" applyFont="1" applyFill="1" applyBorder="1" applyAlignment="1">
      <alignment wrapText="1"/>
    </xf>
    <xf numFmtId="0" fontId="0" fillId="3" borderId="12" xfId="0" applyFill="1" applyBorder="1"/>
    <xf numFmtId="0" fontId="5" fillId="3" borderId="13" xfId="0" applyFont="1" applyFill="1" applyBorder="1" applyAlignment="1">
      <alignment wrapText="1"/>
    </xf>
    <xf numFmtId="4" fontId="13" fillId="3" borderId="0" xfId="0" applyNumberFormat="1" applyFont="1" applyFill="1"/>
    <xf numFmtId="0" fontId="13" fillId="2" borderId="11" xfId="0" applyFont="1" applyFill="1" applyBorder="1" applyAlignment="1">
      <alignment horizontal="left" vertical="center" wrapText="1"/>
    </xf>
    <xf numFmtId="0" fontId="13" fillId="2" borderId="11" xfId="0" applyFont="1" applyFill="1" applyBorder="1" applyAlignment="1">
      <alignment vertical="center"/>
    </xf>
    <xf numFmtId="0" fontId="15" fillId="2" borderId="11" xfId="0" applyFont="1" applyFill="1" applyBorder="1" applyAlignment="1">
      <alignment horizontal="right"/>
    </xf>
    <xf numFmtId="0" fontId="13" fillId="2" borderId="11" xfId="0" applyFont="1" applyFill="1" applyBorder="1" applyAlignment="1"/>
    <xf numFmtId="0" fontId="15" fillId="2" borderId="11" xfId="0" applyFont="1" applyFill="1" applyBorder="1" applyAlignment="1"/>
    <xf numFmtId="0" fontId="13" fillId="2" borderId="6" xfId="0" applyFont="1" applyFill="1" applyBorder="1" applyAlignment="1"/>
    <xf numFmtId="3" fontId="7" fillId="2" borderId="0" xfId="0" applyNumberFormat="1" applyFont="1" applyFill="1" applyBorder="1" applyAlignment="1"/>
    <xf numFmtId="3" fontId="15" fillId="3" borderId="4" xfId="0" applyNumberFormat="1" applyFont="1" applyFill="1" applyBorder="1"/>
    <xf numFmtId="4" fontId="2" fillId="3" borderId="3" xfId="0" applyNumberFormat="1" applyFont="1" applyFill="1" applyBorder="1"/>
    <xf numFmtId="4" fontId="13" fillId="3" borderId="8" xfId="0" applyNumberFormat="1" applyFont="1" applyFill="1" applyBorder="1" applyAlignment="1">
      <alignment wrapText="1"/>
    </xf>
    <xf numFmtId="4" fontId="13" fillId="3" borderId="3" xfId="0" applyNumberFormat="1" applyFont="1" applyFill="1" applyBorder="1" applyAlignment="1">
      <alignment wrapText="1"/>
    </xf>
    <xf numFmtId="0" fontId="13" fillId="3" borderId="4" xfId="0" applyFont="1" applyFill="1" applyBorder="1"/>
    <xf numFmtId="0" fontId="0" fillId="0" borderId="0" xfId="0" applyBorder="1"/>
    <xf numFmtId="4" fontId="0" fillId="3" borderId="4" xfId="0" applyNumberFormat="1" applyFill="1" applyBorder="1"/>
    <xf numFmtId="0" fontId="5" fillId="0" borderId="0" xfId="0" applyFont="1" applyBorder="1"/>
    <xf numFmtId="0" fontId="9" fillId="3" borderId="0" xfId="0" applyFont="1" applyFill="1" applyBorder="1"/>
    <xf numFmtId="0" fontId="2" fillId="3" borderId="0" xfId="0" applyFont="1" applyFill="1" applyBorder="1" applyAlignment="1"/>
    <xf numFmtId="0" fontId="2" fillId="3" borderId="0" xfId="0" applyFont="1" applyFill="1" applyBorder="1" applyAlignment="1">
      <alignment horizontal="left" vertical="top"/>
    </xf>
    <xf numFmtId="0" fontId="2" fillId="3" borderId="19" xfId="0" applyFont="1" applyFill="1" applyBorder="1" applyAlignment="1">
      <alignment vertical="top" wrapText="1"/>
    </xf>
    <xf numFmtId="0" fontId="5" fillId="3" borderId="0" xfId="0" applyFont="1" applyFill="1" applyBorder="1"/>
    <xf numFmtId="4" fontId="0" fillId="3" borderId="5" xfId="0" applyNumberFormat="1" applyFill="1" applyBorder="1"/>
    <xf numFmtId="167" fontId="0" fillId="3" borderId="0" xfId="0" applyNumberFormat="1" applyFill="1" applyBorder="1"/>
    <xf numFmtId="4" fontId="5" fillId="3" borderId="6" xfId="0" applyNumberFormat="1" applyFont="1" applyFill="1" applyBorder="1" applyAlignment="1">
      <alignment wrapText="1"/>
    </xf>
    <xf numFmtId="0" fontId="0" fillId="0" borderId="0" xfId="0"/>
    <xf numFmtId="4" fontId="0" fillId="3" borderId="3" xfId="0" applyNumberFormat="1" applyFill="1" applyBorder="1"/>
    <xf numFmtId="0" fontId="16" fillId="3" borderId="14" xfId="0" applyFont="1" applyFill="1" applyBorder="1" applyAlignment="1">
      <alignment horizontal="right"/>
    </xf>
    <xf numFmtId="0" fontId="19" fillId="3" borderId="8" xfId="0" quotePrefix="1" applyFont="1" applyFill="1" applyBorder="1" applyAlignment="1">
      <alignment horizontal="right" vertical="center"/>
    </xf>
    <xf numFmtId="0" fontId="19" fillId="3" borderId="9" xfId="0" quotePrefix="1" applyFont="1" applyFill="1" applyBorder="1" applyAlignment="1">
      <alignment horizontal="right" vertical="center"/>
    </xf>
    <xf numFmtId="0" fontId="19" fillId="3" borderId="10" xfId="0" quotePrefix="1" applyFont="1" applyFill="1" applyBorder="1" applyAlignment="1">
      <alignment horizontal="right" vertical="center"/>
    </xf>
    <xf numFmtId="0" fontId="19" fillId="3" borderId="9" xfId="0" quotePrefix="1" applyFont="1" applyFill="1" applyBorder="1" applyAlignment="1">
      <alignment horizontal="right"/>
    </xf>
    <xf numFmtId="0" fontId="16" fillId="3" borderId="0" xfId="0" applyFont="1" applyFill="1" applyAlignment="1">
      <alignment horizontal="right"/>
    </xf>
    <xf numFmtId="0" fontId="22" fillId="2" borderId="11" xfId="0" applyFont="1" applyFill="1" applyBorder="1" applyAlignment="1"/>
    <xf numFmtId="165" fontId="16" fillId="2" borderId="0" xfId="0" applyNumberFormat="1" applyFont="1" applyFill="1" applyBorder="1" applyAlignment="1">
      <alignment vertical="center"/>
    </xf>
    <xf numFmtId="4" fontId="0" fillId="3" borderId="11" xfId="0" applyNumberFormat="1" applyFill="1" applyBorder="1"/>
    <xf numFmtId="3" fontId="2" fillId="3" borderId="0" xfId="22" applyNumberFormat="1" applyFont="1" applyFill="1" applyBorder="1" applyAlignment="1">
      <alignment horizontal="right"/>
    </xf>
    <xf numFmtId="3" fontId="5" fillId="3" borderId="5" xfId="0" applyNumberFormat="1" applyFont="1" applyFill="1" applyBorder="1" applyAlignment="1">
      <alignment horizontal="right" wrapText="1"/>
    </xf>
    <xf numFmtId="3" fontId="5" fillId="3" borderId="6" xfId="0" applyNumberFormat="1" applyFont="1" applyFill="1" applyBorder="1" applyAlignment="1">
      <alignment horizontal="right" wrapText="1"/>
    </xf>
    <xf numFmtId="0" fontId="0" fillId="3" borderId="9" xfId="0" applyFill="1" applyBorder="1"/>
    <xf numFmtId="0" fontId="14" fillId="3" borderId="0" xfId="0" quotePrefix="1" applyFont="1" applyFill="1" applyBorder="1" applyAlignment="1">
      <alignment vertical="center"/>
    </xf>
    <xf numFmtId="0" fontId="6" fillId="3" borderId="9" xfId="0" applyFont="1" applyFill="1" applyBorder="1" applyAlignment="1">
      <alignment vertical="center"/>
    </xf>
    <xf numFmtId="3" fontId="2" fillId="2" borderId="0" xfId="0" applyNumberFormat="1" applyFont="1" applyFill="1" applyBorder="1" applyAlignment="1">
      <alignment horizontal="right"/>
    </xf>
    <xf numFmtId="0" fontId="0" fillId="3" borderId="0" xfId="0" applyFill="1" applyBorder="1" applyAlignment="1">
      <alignment horizontal="right"/>
    </xf>
    <xf numFmtId="3" fontId="2" fillId="3" borderId="0" xfId="21" applyNumberFormat="1" applyFont="1" applyFill="1"/>
    <xf numFmtId="3" fontId="2" fillId="3" borderId="0" xfId="21" applyNumberFormat="1" applyFont="1" applyFill="1" applyAlignment="1">
      <alignment horizontal="right"/>
    </xf>
    <xf numFmtId="0" fontId="20" fillId="3" borderId="0" xfId="0" applyNumberFormat="1" applyFont="1" applyFill="1" applyBorder="1" applyAlignment="1" applyProtection="1">
      <alignment vertical="center"/>
    </xf>
    <xf numFmtId="3" fontId="5" fillId="2" borderId="0" xfId="0" applyNumberFormat="1" applyFont="1" applyFill="1" applyBorder="1" applyAlignment="1">
      <alignment horizontal="right"/>
    </xf>
    <xf numFmtId="3" fontId="2" fillId="2" borderId="22" xfId="0" applyNumberFormat="1" applyFont="1" applyFill="1" applyBorder="1" applyAlignment="1">
      <alignment horizontal="right"/>
    </xf>
    <xf numFmtId="0" fontId="5" fillId="3" borderId="0" xfId="0" applyFont="1" applyFill="1"/>
    <xf numFmtId="3" fontId="5" fillId="0" borderId="22" xfId="0" applyNumberFormat="1" applyFont="1" applyBorder="1"/>
    <xf numFmtId="0" fontId="0" fillId="0" borderId="3" xfId="0" applyBorder="1"/>
    <xf numFmtId="0" fontId="0" fillId="0" borderId="11" xfId="0" applyBorder="1"/>
    <xf numFmtId="0" fontId="5" fillId="0" borderId="0" xfId="0" applyFont="1" applyBorder="1" applyAlignment="1">
      <alignment horizontal="right"/>
    </xf>
    <xf numFmtId="3" fontId="0" fillId="0" borderId="0" xfId="0" applyNumberFormat="1" applyBorder="1"/>
    <xf numFmtId="0" fontId="0" fillId="0" borderId="9" xfId="0" applyBorder="1"/>
    <xf numFmtId="0" fontId="0" fillId="0" borderId="10" xfId="0" applyBorder="1"/>
    <xf numFmtId="0" fontId="2" fillId="3" borderId="0" xfId="0" applyFont="1" applyFill="1" applyBorder="1" applyAlignment="1">
      <alignment wrapText="1"/>
    </xf>
    <xf numFmtId="4" fontId="0" fillId="3" borderId="0" xfId="0" applyNumberFormat="1" applyFill="1" applyBorder="1"/>
    <xf numFmtId="4" fontId="15" fillId="3" borderId="3" xfId="0" applyNumberFormat="1" applyFont="1" applyFill="1" applyBorder="1" applyAlignment="1">
      <alignment wrapText="1"/>
    </xf>
    <xf numFmtId="3" fontId="5" fillId="3" borderId="11" xfId="0" applyNumberFormat="1" applyFont="1" applyFill="1" applyBorder="1"/>
    <xf numFmtId="3" fontId="5" fillId="3" borderId="0" xfId="0" applyNumberFormat="1" applyFont="1" applyFill="1" applyBorder="1"/>
    <xf numFmtId="3" fontId="5" fillId="3" borderId="0" xfId="21" applyNumberFormat="1" applyFont="1" applyFill="1"/>
    <xf numFmtId="0" fontId="2" fillId="0" borderId="3" xfId="0" applyFont="1" applyBorder="1"/>
    <xf numFmtId="0" fontId="3" fillId="3" borderId="0" xfId="0" quotePrefix="1" applyFont="1" applyFill="1" applyBorder="1" applyAlignment="1">
      <alignment horizontal="left" vertical="center"/>
    </xf>
    <xf numFmtId="0" fontId="3" fillId="3" borderId="11" xfId="0" quotePrefix="1" applyFont="1" applyFill="1" applyBorder="1" applyAlignment="1">
      <alignment horizontal="left" vertical="center"/>
    </xf>
    <xf numFmtId="3" fontId="0" fillId="3" borderId="0" xfId="0" applyNumberFormat="1" applyFill="1" applyBorder="1" applyAlignment="1">
      <alignment horizontal="right"/>
    </xf>
    <xf numFmtId="3" fontId="2" fillId="3" borderId="5" xfId="22" applyNumberFormat="1" applyFont="1" applyFill="1" applyBorder="1" applyAlignment="1">
      <alignment horizontal="right"/>
    </xf>
    <xf numFmtId="3" fontId="2" fillId="3" borderId="6" xfId="22" applyNumberFormat="1" applyFont="1" applyFill="1" applyBorder="1" applyAlignment="1">
      <alignment horizontal="right"/>
    </xf>
    <xf numFmtId="3" fontId="2" fillId="3" borderId="0" xfId="0" applyNumberFormat="1" applyFont="1" applyFill="1" applyAlignment="1">
      <alignment horizontal="right"/>
    </xf>
    <xf numFmtId="0" fontId="2" fillId="3" borderId="11" xfId="0" applyFont="1" applyFill="1" applyBorder="1" applyAlignment="1">
      <alignment horizontal="right"/>
    </xf>
    <xf numFmtId="3" fontId="5" fillId="3" borderId="0" xfId="21" applyNumberFormat="1" applyFont="1" applyFill="1" applyAlignment="1">
      <alignment horizontal="right"/>
    </xf>
    <xf numFmtId="3" fontId="5" fillId="3" borderId="11" xfId="21" applyNumberFormat="1" applyFont="1" applyFill="1" applyBorder="1" applyAlignment="1">
      <alignment horizontal="right"/>
    </xf>
    <xf numFmtId="3" fontId="2" fillId="3" borderId="11" xfId="21" applyNumberFormat="1" applyFont="1" applyFill="1" applyBorder="1" applyAlignment="1">
      <alignment horizontal="right"/>
    </xf>
    <xf numFmtId="3" fontId="0" fillId="3" borderId="5" xfId="0" applyNumberFormat="1" applyFill="1" applyBorder="1" applyAlignment="1">
      <alignment horizontal="right"/>
    </xf>
    <xf numFmtId="3" fontId="7" fillId="3" borderId="9" xfId="0" applyNumberFormat="1" applyFont="1" applyFill="1" applyBorder="1" applyAlignment="1">
      <alignment horizontal="right"/>
    </xf>
    <xf numFmtId="3" fontId="7" fillId="3" borderId="0" xfId="0" applyNumberFormat="1" applyFont="1" applyFill="1" applyBorder="1" applyAlignment="1">
      <alignment horizontal="right"/>
    </xf>
    <xf numFmtId="167" fontId="0" fillId="3" borderId="0" xfId="0" applyNumberFormat="1" applyFill="1" applyBorder="1" applyAlignment="1">
      <alignment horizontal="right"/>
    </xf>
    <xf numFmtId="3" fontId="0" fillId="3" borderId="11" xfId="0" applyNumberFormat="1" applyFill="1" applyBorder="1" applyAlignment="1">
      <alignment horizontal="right"/>
    </xf>
    <xf numFmtId="0" fontId="7" fillId="3" borderId="6" xfId="0" applyFont="1" applyFill="1" applyBorder="1" applyAlignment="1">
      <alignment horizontal="right"/>
    </xf>
    <xf numFmtId="0" fontId="0" fillId="0" borderId="0" xfId="0" applyAlignment="1">
      <alignment vertical="top"/>
    </xf>
    <xf numFmtId="0" fontId="21" fillId="2" borderId="11" xfId="0" applyFont="1" applyFill="1" applyBorder="1" applyAlignment="1">
      <alignment vertical="center" wrapText="1"/>
    </xf>
    <xf numFmtId="0" fontId="24" fillId="3" borderId="0" xfId="0" applyFont="1" applyFill="1"/>
    <xf numFmtId="4" fontId="24" fillId="3" borderId="0" xfId="0" applyNumberFormat="1" applyFont="1" applyFill="1"/>
    <xf numFmtId="4" fontId="21" fillId="3" borderId="0" xfId="0" applyNumberFormat="1" applyFont="1" applyFill="1"/>
    <xf numFmtId="0" fontId="21" fillId="3" borderId="0" xfId="10" applyNumberFormat="1" applyFont="1" applyFill="1" applyBorder="1">
      <alignment horizontal="right" vertical="top"/>
    </xf>
    <xf numFmtId="0" fontId="21" fillId="3" borderId="0" xfId="0" applyFont="1" applyFill="1"/>
    <xf numFmtId="0" fontId="21" fillId="3" borderId="11" xfId="0" applyFont="1" applyFill="1" applyBorder="1" applyAlignment="1">
      <alignment horizontal="left"/>
    </xf>
    <xf numFmtId="0" fontId="21" fillId="3" borderId="0" xfId="23" applyNumberFormat="1" applyFont="1" applyFill="1" applyBorder="1" applyAlignment="1">
      <alignment horizontal="right" vertical="top"/>
    </xf>
    <xf numFmtId="0" fontId="21" fillId="3" borderId="3" xfId="0" applyFont="1" applyFill="1" applyBorder="1" applyAlignment="1">
      <alignment horizontal="left" vertical="top"/>
    </xf>
    <xf numFmtId="0" fontId="21" fillId="3" borderId="0" xfId="0" applyFont="1" applyFill="1" applyBorder="1" applyAlignment="1">
      <alignment horizontal="left" vertical="top"/>
    </xf>
    <xf numFmtId="0" fontId="25" fillId="3" borderId="0" xfId="0" applyFont="1" applyFill="1"/>
    <xf numFmtId="0" fontId="25" fillId="3" borderId="15" xfId="0" applyFont="1" applyFill="1" applyBorder="1"/>
    <xf numFmtId="0" fontId="25" fillId="3" borderId="16" xfId="0" applyFont="1" applyFill="1" applyBorder="1"/>
    <xf numFmtId="0" fontId="25" fillId="3" borderId="17" xfId="0" applyFont="1" applyFill="1" applyBorder="1"/>
    <xf numFmtId="0" fontId="25" fillId="3" borderId="18" xfId="0" applyFont="1" applyFill="1" applyBorder="1"/>
    <xf numFmtId="0" fontId="25" fillId="3" borderId="0" xfId="0" applyFont="1" applyFill="1" applyBorder="1"/>
    <xf numFmtId="0" fontId="25" fillId="3" borderId="19" xfId="0" applyFont="1" applyFill="1" applyBorder="1"/>
    <xf numFmtId="0" fontId="25" fillId="3" borderId="0" xfId="0" applyFont="1" applyFill="1" applyBorder="1" applyAlignment="1">
      <alignment vertical="top" wrapText="1"/>
    </xf>
    <xf numFmtId="0" fontId="25" fillId="3" borderId="0" xfId="0" applyFont="1" applyFill="1" applyBorder="1" applyAlignment="1">
      <alignment vertical="top"/>
    </xf>
    <xf numFmtId="0" fontId="25" fillId="3" borderId="0" xfId="0" applyFont="1" applyFill="1" applyBorder="1" applyAlignment="1">
      <alignment horizontal="left"/>
    </xf>
    <xf numFmtId="0" fontId="26" fillId="0" borderId="0" xfId="0" applyFont="1" applyAlignment="1">
      <alignment horizontal="left" vertical="center" indent="4"/>
    </xf>
    <xf numFmtId="0" fontId="25" fillId="3" borderId="19" xfId="0" applyFont="1" applyFill="1" applyBorder="1" applyAlignment="1">
      <alignment horizontal="left"/>
    </xf>
    <xf numFmtId="0" fontId="25" fillId="3" borderId="20" xfId="0" applyFont="1" applyFill="1" applyBorder="1"/>
    <xf numFmtId="0" fontId="25" fillId="3" borderId="7" xfId="0" applyFont="1" applyFill="1" applyBorder="1"/>
    <xf numFmtId="0" fontId="25" fillId="3" borderId="21" xfId="0" applyFont="1" applyFill="1" applyBorder="1"/>
    <xf numFmtId="0" fontId="27" fillId="3" borderId="3" xfId="0" quotePrefix="1" applyFont="1" applyFill="1" applyBorder="1" applyAlignment="1">
      <alignment horizontal="left" vertical="center"/>
    </xf>
    <xf numFmtId="0" fontId="28" fillId="2" borderId="0" xfId="0" applyFont="1" applyFill="1" applyBorder="1" applyAlignment="1">
      <alignment horizontal="left" vertical="top" wrapText="1"/>
    </xf>
    <xf numFmtId="0" fontId="21" fillId="0" borderId="3" xfId="0" applyFont="1" applyBorder="1" applyAlignment="1">
      <alignment vertical="top"/>
    </xf>
    <xf numFmtId="0" fontId="21" fillId="0" borderId="0" xfId="0" applyFont="1" applyBorder="1" applyAlignment="1">
      <alignment vertical="top"/>
    </xf>
    <xf numFmtId="0" fontId="21" fillId="0" borderId="11" xfId="0" applyFont="1" applyBorder="1" applyAlignment="1">
      <alignment vertical="top"/>
    </xf>
    <xf numFmtId="0" fontId="21" fillId="0" borderId="0" xfId="0" applyFont="1" applyBorder="1" applyAlignment="1">
      <alignment vertical="top" wrapText="1"/>
    </xf>
    <xf numFmtId="0" fontId="21" fillId="0" borderId="11" xfId="0" applyFont="1" applyBorder="1" applyAlignment="1">
      <alignment vertical="top" wrapText="1"/>
    </xf>
    <xf numFmtId="0" fontId="21" fillId="0" borderId="0" xfId="0" applyFont="1" applyBorder="1" applyAlignment="1">
      <alignment wrapText="1"/>
    </xf>
    <xf numFmtId="0" fontId="21" fillId="0" borderId="11" xfId="0" applyFont="1" applyBorder="1" applyAlignment="1">
      <alignment wrapText="1"/>
    </xf>
    <xf numFmtId="0" fontId="0" fillId="0" borderId="5" xfId="0" applyBorder="1"/>
    <xf numFmtId="0" fontId="0" fillId="0" borderId="6" xfId="0" applyBorder="1"/>
    <xf numFmtId="0" fontId="3" fillId="4" borderId="8" xfId="0" quotePrefix="1" applyFont="1" applyFill="1" applyBorder="1" applyAlignment="1">
      <alignment vertical="center"/>
    </xf>
    <xf numFmtId="0" fontId="3" fillId="4" borderId="9" xfId="0" quotePrefix="1" applyFont="1" applyFill="1" applyBorder="1" applyAlignment="1">
      <alignment vertical="center"/>
    </xf>
    <xf numFmtId="0" fontId="3" fillId="4" borderId="10" xfId="0" quotePrefix="1" applyFont="1" applyFill="1" applyBorder="1" applyAlignment="1">
      <alignment vertical="center"/>
    </xf>
    <xf numFmtId="0" fontId="3" fillId="4" borderId="3" xfId="0" quotePrefix="1" applyFont="1" applyFill="1" applyBorder="1" applyAlignment="1">
      <alignment vertical="center"/>
    </xf>
    <xf numFmtId="0" fontId="3" fillId="4" borderId="0" xfId="0" quotePrefix="1" applyFont="1" applyFill="1" applyBorder="1" applyAlignment="1">
      <alignment vertical="center"/>
    </xf>
    <xf numFmtId="0" fontId="3" fillId="4" borderId="11" xfId="0" quotePrefix="1" applyFont="1" applyFill="1" applyBorder="1" applyAlignment="1">
      <alignment vertical="center"/>
    </xf>
    <xf numFmtId="0" fontId="2" fillId="3" borderId="12" xfId="0" applyFont="1" applyFill="1" applyBorder="1"/>
    <xf numFmtId="4" fontId="2" fillId="3" borderId="11" xfId="0" applyNumberFormat="1" applyFont="1" applyFill="1" applyBorder="1"/>
    <xf numFmtId="4" fontId="25" fillId="3" borderId="0" xfId="0" applyNumberFormat="1" applyFont="1" applyFill="1" applyBorder="1"/>
    <xf numFmtId="4" fontId="28" fillId="3" borderId="0" xfId="0" applyNumberFormat="1" applyFont="1" applyFill="1" applyBorder="1"/>
    <xf numFmtId="0" fontId="29" fillId="3" borderId="0" xfId="0" applyFont="1" applyFill="1"/>
    <xf numFmtId="4" fontId="29" fillId="3" borderId="0" xfId="0" applyNumberFormat="1" applyFont="1" applyFill="1"/>
    <xf numFmtId="0" fontId="29" fillId="3" borderId="0" xfId="0" applyFont="1" applyFill="1" applyBorder="1"/>
    <xf numFmtId="4" fontId="29" fillId="3" borderId="0" xfId="0" applyNumberFormat="1" applyFont="1" applyFill="1" applyBorder="1"/>
    <xf numFmtId="0" fontId="30" fillId="3" borderId="0" xfId="0" applyFont="1" applyFill="1" applyBorder="1"/>
    <xf numFmtId="4" fontId="30" fillId="3" borderId="0" xfId="0" applyNumberFormat="1" applyFont="1" applyFill="1" applyBorder="1"/>
    <xf numFmtId="0" fontId="29" fillId="3" borderId="0" xfId="0" applyNumberFormat="1" applyFont="1" applyFill="1" applyBorder="1" applyAlignment="1" applyProtection="1">
      <alignment vertical="center"/>
    </xf>
    <xf numFmtId="3" fontId="0" fillId="3" borderId="10" xfId="0" applyNumberFormat="1" applyFill="1" applyBorder="1" applyAlignment="1">
      <alignment horizontal="right"/>
    </xf>
    <xf numFmtId="0" fontId="31" fillId="6" borderId="23" xfId="0" quotePrefix="1" applyFont="1" applyFill="1" applyBorder="1" applyAlignment="1">
      <alignment horizontal="left" vertical="center"/>
    </xf>
    <xf numFmtId="0" fontId="2" fillId="3" borderId="18" xfId="0" applyFont="1" applyFill="1" applyBorder="1"/>
    <xf numFmtId="0" fontId="2" fillId="3" borderId="19" xfId="0" applyFont="1" applyFill="1" applyBorder="1"/>
    <xf numFmtId="0" fontId="32" fillId="3" borderId="0" xfId="14" applyFont="1" applyFill="1" applyAlignment="1" applyProtection="1"/>
    <xf numFmtId="0" fontId="32" fillId="3" borderId="0" xfId="14" applyFont="1" applyFill="1" applyBorder="1" applyAlignment="1" applyProtection="1">
      <alignment vertical="top"/>
    </xf>
    <xf numFmtId="0" fontId="32" fillId="3" borderId="0" xfId="14" applyFont="1" applyFill="1" applyBorder="1" applyAlignment="1" applyProtection="1">
      <alignment vertical="top" wrapText="1"/>
    </xf>
    <xf numFmtId="0" fontId="21" fillId="3" borderId="3" xfId="0" applyFont="1" applyFill="1" applyBorder="1"/>
    <xf numFmtId="0" fontId="21" fillId="3" borderId="0" xfId="0" applyFont="1" applyFill="1" applyBorder="1"/>
    <xf numFmtId="0" fontId="21" fillId="3" borderId="11" xfId="0" applyFont="1" applyFill="1" applyBorder="1"/>
    <xf numFmtId="0" fontId="24" fillId="3" borderId="11" xfId="0" applyFont="1" applyFill="1" applyBorder="1"/>
    <xf numFmtId="0" fontId="21" fillId="2" borderId="8" xfId="0" quotePrefix="1" applyFont="1" applyFill="1" applyBorder="1" applyAlignment="1">
      <alignment vertical="center"/>
    </xf>
    <xf numFmtId="0" fontId="6" fillId="2" borderId="9" xfId="0" applyFont="1" applyFill="1" applyBorder="1" applyAlignment="1">
      <alignment vertical="center"/>
    </xf>
    <xf numFmtId="0" fontId="6" fillId="2" borderId="9" xfId="0" applyFont="1" applyFill="1" applyBorder="1" applyAlignment="1">
      <alignment wrapText="1"/>
    </xf>
    <xf numFmtId="0" fontId="14" fillId="2" borderId="10" xfId="0" applyFont="1" applyFill="1" applyBorder="1" applyAlignment="1">
      <alignment wrapText="1"/>
    </xf>
    <xf numFmtId="0" fontId="2" fillId="3" borderId="0" xfId="0" applyFont="1" applyFill="1" applyBorder="1" applyAlignment="1">
      <alignment vertical="top"/>
    </xf>
    <xf numFmtId="0" fontId="2" fillId="3" borderId="0" xfId="0" applyFont="1" applyFill="1" applyBorder="1" applyAlignment="1">
      <alignment vertical="top" wrapText="1"/>
    </xf>
    <xf numFmtId="0" fontId="2" fillId="3" borderId="18" xfId="0" applyFont="1" applyFill="1" applyBorder="1" applyAlignment="1"/>
    <xf numFmtId="0" fontId="2" fillId="3" borderId="0" xfId="0" applyFont="1" applyFill="1" applyBorder="1" applyAlignment="1">
      <alignment horizontal="left"/>
    </xf>
    <xf numFmtId="0" fontId="2" fillId="3" borderId="0" xfId="0" applyFont="1" applyFill="1" applyBorder="1" applyAlignment="1">
      <alignment horizontal="left" wrapText="1"/>
    </xf>
    <xf numFmtId="0" fontId="2" fillId="3" borderId="19" xfId="0" applyFont="1" applyFill="1" applyBorder="1" applyAlignment="1">
      <alignment horizontal="left" wrapText="1"/>
    </xf>
    <xf numFmtId="0" fontId="2" fillId="3" borderId="0" xfId="0" applyFont="1" applyFill="1" applyAlignment="1"/>
    <xf numFmtId="0" fontId="32" fillId="3" borderId="0" xfId="14" applyFont="1" applyFill="1" applyBorder="1" applyAlignment="1" applyProtection="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19" xfId="0" applyFont="1" applyBorder="1" applyAlignment="1">
      <alignment horizontal="left" vertical="top" wrapText="1"/>
    </xf>
    <xf numFmtId="0" fontId="2" fillId="0" borderId="0" xfId="0" applyFont="1" applyAlignment="1">
      <alignment vertical="top"/>
    </xf>
    <xf numFmtId="0" fontId="2" fillId="3" borderId="19" xfId="0" applyFont="1" applyFill="1" applyBorder="1" applyAlignment="1">
      <alignment vertical="top"/>
    </xf>
    <xf numFmtId="0" fontId="2" fillId="3" borderId="0" xfId="0" applyFont="1" applyFill="1" applyAlignment="1">
      <alignment vertical="center"/>
    </xf>
    <xf numFmtId="0" fontId="2" fillId="3" borderId="18" xfId="0" applyFont="1" applyFill="1" applyBorder="1" applyAlignment="1">
      <alignment vertical="center"/>
    </xf>
    <xf numFmtId="0" fontId="2" fillId="3" borderId="0" xfId="0" applyFont="1" applyFill="1" applyBorder="1" applyAlignment="1">
      <alignment vertical="center"/>
    </xf>
    <xf numFmtId="0" fontId="2" fillId="3" borderId="19" xfId="0" applyFont="1" applyFill="1" applyBorder="1" applyAlignment="1">
      <alignment vertical="center"/>
    </xf>
    <xf numFmtId="0" fontId="8" fillId="0" borderId="0" xfId="14" applyAlignment="1" applyProtection="1">
      <alignment vertical="center"/>
    </xf>
    <xf numFmtId="0" fontId="25" fillId="3" borderId="18" xfId="0" applyFont="1" applyFill="1" applyBorder="1" applyAlignment="1">
      <alignment vertical="center"/>
    </xf>
    <xf numFmtId="0" fontId="25" fillId="3" borderId="0" xfId="0" applyFont="1" applyFill="1" applyBorder="1" applyAlignment="1">
      <alignment horizontal="left" vertical="center"/>
    </xf>
    <xf numFmtId="0" fontId="8" fillId="0" borderId="0" xfId="14" applyAlignment="1" applyProtection="1">
      <alignment horizontal="left" vertical="center"/>
    </xf>
    <xf numFmtId="0" fontId="25" fillId="0" borderId="0" xfId="0" applyFont="1" applyAlignment="1">
      <alignment horizontal="left" vertical="center" wrapText="1"/>
    </xf>
    <xf numFmtId="0" fontId="25" fillId="0" borderId="19" xfId="0" applyFont="1" applyBorder="1" applyAlignment="1">
      <alignment horizontal="left" vertical="center" wrapText="1"/>
    </xf>
    <xf numFmtId="0" fontId="25" fillId="3" borderId="0" xfId="0" applyFont="1" applyFill="1" applyAlignment="1">
      <alignment vertical="center"/>
    </xf>
    <xf numFmtId="0" fontId="2" fillId="0" borderId="0" xfId="0" applyFont="1" applyAlignment="1"/>
    <xf numFmtId="0" fontId="2" fillId="0" borderId="19" xfId="0" applyFont="1" applyBorder="1" applyAlignment="1"/>
    <xf numFmtId="168" fontId="0" fillId="0" borderId="0" xfId="0" applyNumberFormat="1"/>
    <xf numFmtId="165" fontId="0" fillId="0" borderId="0" xfId="0" applyNumberFormat="1"/>
    <xf numFmtId="0" fontId="2" fillId="0" borderId="0" xfId="0" applyFont="1"/>
    <xf numFmtId="0" fontId="2" fillId="5" borderId="19" xfId="20" applyFont="1" applyFill="1" applyBorder="1" applyAlignment="1"/>
    <xf numFmtId="0" fontId="25" fillId="5" borderId="18" xfId="20" applyFont="1" applyFill="1" applyBorder="1" applyAlignment="1"/>
    <xf numFmtId="0" fontId="2" fillId="5" borderId="19" xfId="20" applyFont="1" applyFill="1" applyBorder="1" applyAlignment="1">
      <alignment horizontal="left" vertical="top" wrapText="1"/>
    </xf>
    <xf numFmtId="0" fontId="25" fillId="5" borderId="18" xfId="20" applyFont="1" applyFill="1" applyBorder="1"/>
    <xf numFmtId="0" fontId="2" fillId="5" borderId="0" xfId="20" applyFont="1" applyFill="1" applyBorder="1" applyAlignment="1">
      <alignment horizontal="left" vertical="top"/>
    </xf>
    <xf numFmtId="0" fontId="2" fillId="3" borderId="19" xfId="0" applyFont="1" applyFill="1" applyBorder="1" applyAlignment="1"/>
    <xf numFmtId="0" fontId="2" fillId="5" borderId="0" xfId="20" applyFont="1" applyFill="1" applyBorder="1" applyAlignment="1"/>
    <xf numFmtId="0" fontId="25" fillId="3" borderId="0" xfId="20" applyFont="1" applyFill="1" applyBorder="1" applyAlignment="1"/>
    <xf numFmtId="0" fontId="25" fillId="3" borderId="0" xfId="20" applyFont="1" applyFill="1" applyBorder="1"/>
    <xf numFmtId="0" fontId="2" fillId="5" borderId="0" xfId="20" applyFont="1" applyFill="1" applyBorder="1" applyAlignment="1">
      <alignment horizontal="left" vertical="top" wrapText="1"/>
    </xf>
    <xf numFmtId="0" fontId="0" fillId="3" borderId="4" xfId="0" applyFill="1" applyBorder="1"/>
    <xf numFmtId="0" fontId="13" fillId="3" borderId="6" xfId="0" applyFont="1" applyFill="1" applyBorder="1"/>
    <xf numFmtId="0" fontId="25" fillId="0" borderId="3" xfId="0" applyFont="1" applyBorder="1"/>
    <xf numFmtId="0" fontId="0" fillId="0" borderId="4" xfId="0" applyBorder="1"/>
    <xf numFmtId="3" fontId="5" fillId="3" borderId="0" xfId="21" applyNumberFormat="1" applyFont="1" applyFill="1" applyBorder="1" applyAlignment="1">
      <alignment horizontal="right"/>
    </xf>
    <xf numFmtId="3" fontId="2" fillId="3" borderId="0" xfId="21" applyNumberFormat="1" applyFont="1" applyFill="1" applyBorder="1" applyAlignment="1">
      <alignment horizontal="right"/>
    </xf>
    <xf numFmtId="0" fontId="21" fillId="2" borderId="3" xfId="0" applyFont="1" applyFill="1" applyBorder="1" applyAlignment="1">
      <alignment horizontal="left" vertical="top"/>
    </xf>
    <xf numFmtId="0" fontId="3" fillId="4" borderId="8" xfId="0" quotePrefix="1" applyFont="1" applyFill="1" applyBorder="1" applyAlignment="1">
      <alignment horizontal="left" vertical="center"/>
    </xf>
    <xf numFmtId="0" fontId="3" fillId="4" borderId="9" xfId="0" quotePrefix="1" applyFont="1" applyFill="1" applyBorder="1" applyAlignment="1">
      <alignment horizontal="left" vertical="center"/>
    </xf>
    <xf numFmtId="0" fontId="3" fillId="4" borderId="9" xfId="0" quotePrefix="1" applyFont="1" applyFill="1" applyBorder="1" applyAlignment="1">
      <alignment horizontal="right" vertical="center"/>
    </xf>
    <xf numFmtId="0" fontId="3" fillId="4" borderId="10" xfId="0" quotePrefix="1" applyFont="1" applyFill="1" applyBorder="1" applyAlignment="1">
      <alignment horizontal="right" vertical="center"/>
    </xf>
    <xf numFmtId="0" fontId="19" fillId="3" borderId="10" xfId="0" quotePrefix="1" applyFont="1" applyFill="1" applyBorder="1" applyAlignment="1">
      <alignment horizontal="right"/>
    </xf>
    <xf numFmtId="0" fontId="21" fillId="3" borderId="0" xfId="0" applyFont="1" applyFill="1" applyBorder="1" applyAlignment="1">
      <alignment vertical="center"/>
    </xf>
    <xf numFmtId="0" fontId="15" fillId="3" borderId="0" xfId="0" quotePrefix="1" applyFont="1" applyFill="1" applyBorder="1" applyAlignment="1">
      <alignment vertical="center"/>
    </xf>
    <xf numFmtId="0" fontId="2" fillId="3" borderId="0" xfId="0" quotePrefix="1" applyFont="1" applyFill="1" applyBorder="1"/>
    <xf numFmtId="0" fontId="2" fillId="0" borderId="19" xfId="0" applyFont="1" applyBorder="1" applyAlignment="1">
      <alignment vertical="top"/>
    </xf>
    <xf numFmtId="0" fontId="5" fillId="2" borderId="0" xfId="0" applyFont="1" applyFill="1" applyBorder="1" applyAlignment="1">
      <alignment vertical="center"/>
    </xf>
    <xf numFmtId="0" fontId="34" fillId="3" borderId="0" xfId="0" applyFont="1" applyFill="1" applyBorder="1"/>
    <xf numFmtId="0" fontId="21" fillId="0" borderId="3" xfId="0" applyFont="1" applyBorder="1"/>
    <xf numFmtId="0" fontId="21" fillId="2" borderId="3" xfId="0" quotePrefix="1" applyFont="1" applyFill="1" applyBorder="1" applyAlignment="1">
      <alignment vertical="center"/>
    </xf>
    <xf numFmtId="0" fontId="21" fillId="3" borderId="8" xfId="0" quotePrefix="1" applyFont="1" applyFill="1" applyBorder="1" applyAlignment="1">
      <alignment vertical="center"/>
    </xf>
    <xf numFmtId="0" fontId="0" fillId="3" borderId="10" xfId="0" applyFill="1" applyBorder="1"/>
    <xf numFmtId="0" fontId="21" fillId="3" borderId="3" xfId="0" quotePrefix="1" applyFont="1" applyFill="1" applyBorder="1" applyAlignment="1">
      <alignment vertical="center"/>
    </xf>
    <xf numFmtId="0" fontId="21" fillId="2" borderId="3" xfId="0" applyFont="1" applyFill="1" applyBorder="1" applyAlignment="1">
      <alignment vertical="top"/>
    </xf>
    <xf numFmtId="0" fontId="28" fillId="2" borderId="0" xfId="0" applyFont="1" applyFill="1" applyBorder="1" applyAlignment="1">
      <alignment vertical="top"/>
    </xf>
    <xf numFmtId="3" fontId="0" fillId="3" borderId="0" xfId="0" applyNumberFormat="1" applyFill="1"/>
    <xf numFmtId="3" fontId="0" fillId="3" borderId="0" xfId="0" applyNumberFormat="1" applyFill="1" applyAlignment="1">
      <alignment horizontal="right"/>
    </xf>
    <xf numFmtId="3" fontId="2" fillId="3" borderId="0" xfId="22" applyNumberFormat="1" applyFill="1" applyAlignment="1">
      <alignment horizontal="right"/>
    </xf>
  </cellXfs>
  <cellStyles count="47">
    <cellStyle name="CellBACode" xfId="1" xr:uid="{00000000-0005-0000-0000-000000000000}"/>
    <cellStyle name="CellBACode 2" xfId="24" xr:uid="{00000000-0005-0000-0000-000001000000}"/>
    <cellStyle name="CellBAName" xfId="2" xr:uid="{00000000-0005-0000-0000-000002000000}"/>
    <cellStyle name="CellBAName 2" xfId="25" xr:uid="{00000000-0005-0000-0000-000003000000}"/>
    <cellStyle name="CellMCCode" xfId="3" xr:uid="{00000000-0005-0000-0000-000004000000}"/>
    <cellStyle name="CellMCCode 2" xfId="26" xr:uid="{00000000-0005-0000-0000-000005000000}"/>
    <cellStyle name="CellMCName" xfId="4" xr:uid="{00000000-0005-0000-0000-000006000000}"/>
    <cellStyle name="CellMCName 2" xfId="27" xr:uid="{00000000-0005-0000-0000-000007000000}"/>
    <cellStyle name="CellNationCode" xfId="5" xr:uid="{00000000-0005-0000-0000-000008000000}"/>
    <cellStyle name="CellNationName" xfId="6" xr:uid="{00000000-0005-0000-0000-000009000000}"/>
    <cellStyle name="CellNationValue" xfId="7" xr:uid="{00000000-0005-0000-0000-00000A000000}"/>
    <cellStyle name="CellRegionCode" xfId="8" xr:uid="{00000000-0005-0000-0000-00000B000000}"/>
    <cellStyle name="CellRegionName" xfId="9" xr:uid="{00000000-0005-0000-0000-00000C000000}"/>
    <cellStyle name="CellUACode" xfId="10" xr:uid="{00000000-0005-0000-0000-00000D000000}"/>
    <cellStyle name="CellUACode 2" xfId="28" xr:uid="{00000000-0005-0000-0000-00000E000000}"/>
    <cellStyle name="CellUAName" xfId="11" xr:uid="{00000000-0005-0000-0000-00000F000000}"/>
    <cellStyle name="CellUAName 2" xfId="29" xr:uid="{00000000-0005-0000-0000-000010000000}"/>
    <cellStyle name="Comma" xfId="21" builtinId="3"/>
    <cellStyle name="Comma 2" xfId="32" xr:uid="{00000000-0005-0000-0000-000012000000}"/>
    <cellStyle name="Comma 2 2" xfId="34" xr:uid="{A34EDF8A-46DB-4A36-A677-A7B566940CA6}"/>
    <cellStyle name="Comma 2 2 2" xfId="39" xr:uid="{A3C3CCD3-44E3-410C-846C-B5B466221FB9}"/>
    <cellStyle name="Comma 2 2 2 2" xfId="45" xr:uid="{78FEA084-7D2E-4B90-9B61-100354E8BFDD}"/>
    <cellStyle name="Comma 2 2 3" xfId="41" xr:uid="{60B14BCC-7B2C-4B70-B770-0E03523541C3}"/>
    <cellStyle name="Comma 2 2 4" xfId="43" xr:uid="{E5067878-D37F-4A00-A48F-76BC52197392}"/>
    <cellStyle name="Comma 2 2 5" xfId="37" xr:uid="{FAC5579C-8DB6-4724-B992-119DA6763136}"/>
    <cellStyle name="Comma 3" xfId="33" xr:uid="{C2D5A565-26CE-4B3F-8F4F-CF0157C1163F}"/>
    <cellStyle name="Comma 3 2" xfId="38" xr:uid="{973E8A6C-D9A3-467A-9AB2-3326E4E564C8}"/>
    <cellStyle name="Comma 3 2 2" xfId="44" xr:uid="{3BE86FE2-3A93-47B4-A998-41D92BA6C4AC}"/>
    <cellStyle name="Comma 3 3" xfId="40" xr:uid="{50C02E79-D548-4F1C-82AF-39FE996A9828}"/>
    <cellStyle name="Comma 3 4" xfId="42" xr:uid="{BCD4EFF2-4959-4E6B-910C-357FB259498F}"/>
    <cellStyle name="Comma 3 5" xfId="36" xr:uid="{35828807-699F-4092-AA4F-3B8E918731D6}"/>
    <cellStyle name="Data_Total" xfId="12" xr:uid="{00000000-0005-0000-0000-000013000000}"/>
    <cellStyle name="Headings" xfId="13" xr:uid="{00000000-0005-0000-0000-000014000000}"/>
    <cellStyle name="Headings 2" xfId="30" xr:uid="{00000000-0005-0000-0000-000015000000}"/>
    <cellStyle name="Hyperlink" xfId="14" builtinId="8"/>
    <cellStyle name="Normal" xfId="0" builtinId="0"/>
    <cellStyle name="Normal 2" xfId="20" xr:uid="{00000000-0005-0000-0000-000018000000}"/>
    <cellStyle name="Normal 3" xfId="22" xr:uid="{00000000-0005-0000-0000-000019000000}"/>
    <cellStyle name="Normal 4" xfId="46" xr:uid="{7ED9F322-DB26-4C8C-B224-23E35BC6E32F}"/>
    <cellStyle name="Normal 6 2 2" xfId="35" xr:uid="{56BE8126-CF72-462E-B648-C51A22B12A83}"/>
    <cellStyle name="Normal_130425 Publication_AllTables" xfId="23" xr:uid="{00000000-0005-0000-0000-00001A000000}"/>
    <cellStyle name="Row_CategoryHeadings" xfId="15" xr:uid="{00000000-0005-0000-0000-00001B000000}"/>
    <cellStyle name="Source" xfId="16" xr:uid="{00000000-0005-0000-0000-00001C000000}"/>
    <cellStyle name="Style4" xfId="17" xr:uid="{00000000-0005-0000-0000-00001D000000}"/>
    <cellStyle name="Table_Name" xfId="18" xr:uid="{00000000-0005-0000-0000-00001E000000}"/>
    <cellStyle name="Warnings" xfId="19" xr:uid="{00000000-0005-0000-0000-00001F000000}"/>
    <cellStyle name="Warnings 2" xfId="31" xr:uid="{00000000-0005-0000-0000-00002000000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112058</xdr:colOff>
      <xdr:row>1</xdr:row>
      <xdr:rowOff>112059</xdr:rowOff>
    </xdr:from>
    <xdr:to>
      <xdr:col>3</xdr:col>
      <xdr:colOff>115907</xdr:colOff>
      <xdr:row>7</xdr:row>
      <xdr:rowOff>132356</xdr:rowOff>
    </xdr:to>
    <xdr:pic>
      <xdr:nvPicPr>
        <xdr:cNvPr id="6" name="Picture 5" descr="Ministry of Housing, Communities and Local Government logo&#10;">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6176" y="280147"/>
          <a:ext cx="1864025" cy="9679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business-rates-expanded-retail-discount-2021-to-2022-local-authority-guidance" TargetMode="External"/><Relationship Id="rId2" Type="http://schemas.openxmlformats.org/officeDocument/2006/relationships/hyperlink" Target="https://www.gov.uk/government/publications/business-rates-nursery-childcare-discount-2021-to-2022-local-authority-guidance" TargetMode="External"/><Relationship Id="rId1" Type="http://schemas.openxmlformats.org/officeDocument/2006/relationships/hyperlink" Target="https://www.gov.uk/government/collections/national-non-domestic-rates-collected-by-council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85"/>
  <sheetViews>
    <sheetView showGridLines="0" tabSelected="1" zoomScaleNormal="100" workbookViewId="0"/>
  </sheetViews>
  <sheetFormatPr defaultColWidth="8.7265625" defaultRowHeight="12.5" x14ac:dyDescent="0.25"/>
  <cols>
    <col min="1" max="1" width="3.26953125" style="143" customWidth="1"/>
    <col min="2" max="2" width="2.26953125" style="143" customWidth="1"/>
    <col min="3" max="3" width="25.6328125" style="143" customWidth="1"/>
    <col min="4" max="15" width="8.7265625" style="143"/>
    <col min="16" max="16" width="14.453125" style="143" customWidth="1"/>
    <col min="17" max="17" width="27.81640625" style="143" customWidth="1"/>
    <col min="18" max="16384" width="8.7265625" style="143"/>
  </cols>
  <sheetData>
    <row r="1" spans="2:17" ht="13" thickBot="1" x14ac:dyDescent="0.3"/>
    <row r="2" spans="2:17" x14ac:dyDescent="0.25">
      <c r="B2" s="144"/>
      <c r="C2" s="145"/>
      <c r="D2" s="145"/>
      <c r="E2" s="145"/>
      <c r="F2" s="145"/>
      <c r="G2" s="145"/>
      <c r="H2" s="145"/>
      <c r="I2" s="145"/>
      <c r="J2" s="145"/>
      <c r="K2" s="145"/>
      <c r="L2" s="145"/>
      <c r="M2" s="145"/>
      <c r="N2" s="145"/>
      <c r="O2" s="145"/>
      <c r="P2" s="145"/>
      <c r="Q2" s="146"/>
    </row>
    <row r="3" spans="2:17" x14ac:dyDescent="0.25">
      <c r="B3" s="147"/>
      <c r="C3" s="148"/>
      <c r="D3" s="148"/>
      <c r="E3" s="148"/>
      <c r="F3" s="148"/>
      <c r="G3" s="148"/>
      <c r="H3" s="148"/>
      <c r="I3" s="148"/>
      <c r="J3" s="148"/>
      <c r="K3" s="148"/>
      <c r="L3" s="148"/>
      <c r="M3" s="148"/>
      <c r="N3" s="148"/>
      <c r="O3" s="148"/>
      <c r="P3" s="148"/>
      <c r="Q3" s="149"/>
    </row>
    <row r="4" spans="2:17" ht="13" x14ac:dyDescent="0.3">
      <c r="B4" s="147"/>
      <c r="C4" s="148"/>
      <c r="D4" s="148"/>
      <c r="E4" s="257"/>
      <c r="F4" s="148"/>
      <c r="G4" s="148"/>
      <c r="H4" s="148"/>
      <c r="I4" s="148"/>
      <c r="J4" s="148"/>
      <c r="K4" s="148"/>
      <c r="L4" s="148"/>
      <c r="M4" s="148"/>
      <c r="N4" s="148"/>
      <c r="O4" s="148"/>
      <c r="P4" s="148"/>
      <c r="Q4" s="149"/>
    </row>
    <row r="5" spans="2:17" x14ac:dyDescent="0.25">
      <c r="B5" s="147"/>
      <c r="C5" s="148"/>
      <c r="D5" s="148"/>
      <c r="E5" s="148"/>
      <c r="F5" s="148"/>
      <c r="G5" s="148"/>
      <c r="H5" s="148"/>
      <c r="I5" s="148"/>
      <c r="J5" s="148"/>
      <c r="K5" s="148"/>
      <c r="L5" s="148"/>
      <c r="M5" s="148"/>
      <c r="N5" s="148"/>
      <c r="O5" s="148"/>
      <c r="P5" s="148"/>
      <c r="Q5" s="149"/>
    </row>
    <row r="6" spans="2:17" x14ac:dyDescent="0.25">
      <c r="B6" s="147"/>
      <c r="C6" s="148"/>
      <c r="D6" s="148"/>
      <c r="E6" s="148"/>
      <c r="F6" s="148"/>
      <c r="G6" s="148"/>
      <c r="H6" s="148"/>
      <c r="I6" s="148"/>
      <c r="J6" s="148"/>
      <c r="K6" s="148"/>
      <c r="L6" s="148"/>
      <c r="M6" s="148"/>
      <c r="N6" s="148"/>
      <c r="O6" s="148"/>
      <c r="P6" s="148"/>
      <c r="Q6" s="149"/>
    </row>
    <row r="7" spans="2:17" x14ac:dyDescent="0.25">
      <c r="B7" s="147"/>
      <c r="C7" s="148"/>
      <c r="D7" s="148"/>
      <c r="E7" s="148"/>
      <c r="F7" s="148"/>
      <c r="G7" s="148"/>
      <c r="H7" s="148"/>
      <c r="I7" s="148"/>
      <c r="J7" s="148"/>
      <c r="K7" s="148"/>
      <c r="L7" s="148"/>
      <c r="M7" s="148"/>
      <c r="N7" s="148"/>
      <c r="O7" s="148"/>
      <c r="P7" s="148"/>
      <c r="Q7" s="149"/>
    </row>
    <row r="8" spans="2:17" x14ac:dyDescent="0.25">
      <c r="B8" s="147"/>
      <c r="C8" s="148"/>
      <c r="D8" s="148"/>
      <c r="E8" s="148"/>
      <c r="F8" s="148"/>
      <c r="G8" s="148"/>
      <c r="H8" s="148"/>
      <c r="I8" s="148"/>
      <c r="J8" s="148"/>
      <c r="K8" s="148"/>
      <c r="L8" s="148"/>
      <c r="M8" s="148"/>
      <c r="N8" s="148"/>
      <c r="O8" s="148"/>
      <c r="P8" s="148"/>
      <c r="Q8" s="149"/>
    </row>
    <row r="9" spans="2:17" x14ac:dyDescent="0.25">
      <c r="B9" s="147"/>
      <c r="C9" s="148"/>
      <c r="D9" s="148"/>
      <c r="E9" s="148"/>
      <c r="F9" s="148"/>
      <c r="G9" s="148"/>
      <c r="H9" s="148"/>
      <c r="I9" s="148"/>
      <c r="J9" s="148"/>
      <c r="K9" s="148"/>
      <c r="L9" s="148"/>
      <c r="M9" s="148"/>
      <c r="N9" s="148"/>
      <c r="O9" s="148"/>
      <c r="P9" s="148"/>
      <c r="Q9" s="149"/>
    </row>
    <row r="10" spans="2:17" ht="13" x14ac:dyDescent="0.3">
      <c r="B10" s="147"/>
      <c r="C10" s="73" t="s">
        <v>0</v>
      </c>
      <c r="D10" s="148"/>
      <c r="E10" s="148"/>
      <c r="F10" s="148"/>
      <c r="G10" s="148"/>
      <c r="H10" s="148"/>
      <c r="I10" s="148"/>
      <c r="J10" s="148"/>
      <c r="K10" s="148"/>
      <c r="L10" s="148"/>
      <c r="M10" s="148"/>
      <c r="N10" s="148"/>
      <c r="O10" s="148"/>
      <c r="P10" s="148"/>
      <c r="Q10" s="149"/>
    </row>
    <row r="11" spans="2:17" s="14" customFormat="1" x14ac:dyDescent="0.25">
      <c r="B11" s="188"/>
      <c r="C11" s="201" t="s">
        <v>985</v>
      </c>
      <c r="D11" s="202"/>
      <c r="E11" s="202"/>
      <c r="F11" s="202"/>
      <c r="G11" s="202"/>
      <c r="H11" s="202"/>
      <c r="I11" s="202"/>
      <c r="J11" s="202"/>
      <c r="K11" s="202"/>
      <c r="L11" s="202"/>
      <c r="M11" s="202"/>
      <c r="N11" s="202"/>
      <c r="O11" s="202"/>
      <c r="P11" s="202"/>
      <c r="Q11" s="72"/>
    </row>
    <row r="12" spans="2:17" s="14" customFormat="1" x14ac:dyDescent="0.25">
      <c r="B12" s="188"/>
      <c r="C12" s="201" t="s">
        <v>1019</v>
      </c>
      <c r="D12" s="202"/>
      <c r="E12" s="202"/>
      <c r="F12" s="202"/>
      <c r="G12" s="202"/>
      <c r="H12" s="202"/>
      <c r="I12" s="202"/>
      <c r="J12" s="202"/>
      <c r="K12" s="202"/>
      <c r="L12" s="202"/>
      <c r="M12" s="202"/>
      <c r="N12" s="202"/>
      <c r="O12" s="202"/>
      <c r="P12" s="202"/>
      <c r="Q12" s="72"/>
    </row>
    <row r="13" spans="2:17" s="14" customFormat="1" ht="26.5" customHeight="1" x14ac:dyDescent="0.25">
      <c r="B13" s="188"/>
      <c r="C13" s="70" t="s">
        <v>982</v>
      </c>
      <c r="D13" s="202"/>
      <c r="E13" s="202"/>
      <c r="F13" s="202"/>
      <c r="G13" s="202"/>
      <c r="H13" s="202"/>
      <c r="I13" s="202"/>
      <c r="J13" s="202"/>
      <c r="K13" s="202"/>
      <c r="L13" s="202"/>
      <c r="M13" s="202"/>
      <c r="N13" s="202"/>
      <c r="O13" s="202"/>
      <c r="P13" s="202"/>
      <c r="Q13" s="72"/>
    </row>
    <row r="14" spans="2:17" s="14" customFormat="1" x14ac:dyDescent="0.25">
      <c r="B14" s="188"/>
      <c r="C14" s="201" t="s">
        <v>983</v>
      </c>
      <c r="D14" s="202"/>
      <c r="E14" s="202"/>
      <c r="F14" s="202"/>
      <c r="G14" s="202"/>
      <c r="H14" s="202"/>
      <c r="I14" s="202"/>
      <c r="J14" s="202"/>
      <c r="K14" s="202"/>
      <c r="L14" s="202"/>
      <c r="M14" s="202"/>
      <c r="N14" s="202"/>
      <c r="O14" s="202"/>
      <c r="P14" s="202"/>
      <c r="Q14" s="72"/>
    </row>
    <row r="15" spans="2:17" s="14" customFormat="1" x14ac:dyDescent="0.25">
      <c r="B15" s="188"/>
      <c r="C15" s="201" t="s">
        <v>984</v>
      </c>
      <c r="D15" s="202"/>
      <c r="E15" s="202"/>
      <c r="F15" s="202"/>
      <c r="G15" s="202"/>
      <c r="H15" s="202"/>
      <c r="I15" s="202"/>
      <c r="J15" s="202"/>
      <c r="K15" s="202"/>
      <c r="L15" s="202"/>
      <c r="M15" s="202"/>
      <c r="N15" s="202"/>
      <c r="O15" s="202"/>
      <c r="P15" s="202"/>
      <c r="Q15" s="72"/>
    </row>
    <row r="16" spans="2:17" s="14" customFormat="1" ht="24.5" customHeight="1" x14ac:dyDescent="0.25">
      <c r="B16" s="188"/>
      <c r="C16" s="70" t="s">
        <v>1020</v>
      </c>
      <c r="D16" s="202"/>
      <c r="E16" s="202"/>
      <c r="F16" s="202"/>
      <c r="G16" s="202"/>
      <c r="H16" s="202"/>
      <c r="I16" s="202"/>
      <c r="J16" s="202"/>
      <c r="K16" s="202"/>
      <c r="L16" s="202"/>
      <c r="M16" s="202"/>
      <c r="N16" s="202"/>
      <c r="O16" s="202"/>
      <c r="P16" s="202"/>
      <c r="Q16" s="72"/>
    </row>
    <row r="17" spans="2:18" s="14" customFormat="1" x14ac:dyDescent="0.25">
      <c r="B17" s="188"/>
      <c r="C17" s="70" t="s">
        <v>1021</v>
      </c>
      <c r="D17" s="202"/>
      <c r="E17" s="202"/>
      <c r="F17" s="202"/>
      <c r="G17" s="202"/>
      <c r="H17" s="202"/>
      <c r="I17" s="202"/>
      <c r="J17" s="202"/>
      <c r="K17" s="202"/>
      <c r="L17" s="202"/>
      <c r="M17" s="202"/>
      <c r="N17" s="202"/>
      <c r="O17" s="202"/>
      <c r="P17" s="202"/>
      <c r="Q17" s="72"/>
    </row>
    <row r="18" spans="2:18" s="14" customFormat="1" x14ac:dyDescent="0.25">
      <c r="B18" s="188"/>
      <c r="C18" s="70" t="s">
        <v>1023</v>
      </c>
      <c r="D18" s="202"/>
      <c r="E18" s="202"/>
      <c r="F18" s="202"/>
      <c r="G18" s="202"/>
      <c r="H18" s="202"/>
      <c r="I18" s="202"/>
      <c r="J18" s="202"/>
      <c r="K18" s="202"/>
      <c r="L18" s="202"/>
      <c r="M18" s="202"/>
      <c r="N18" s="202"/>
      <c r="O18" s="202"/>
      <c r="P18" s="202"/>
      <c r="Q18" s="72"/>
    </row>
    <row r="19" spans="2:18" s="14" customFormat="1" x14ac:dyDescent="0.25">
      <c r="B19" s="188"/>
      <c r="C19" s="70"/>
      <c r="D19" s="202"/>
      <c r="E19" s="202"/>
      <c r="F19" s="202"/>
      <c r="G19" s="202"/>
      <c r="H19" s="202"/>
      <c r="I19" s="202"/>
      <c r="J19" s="202"/>
      <c r="K19" s="202"/>
      <c r="L19" s="202"/>
      <c r="M19" s="202"/>
      <c r="N19" s="202"/>
      <c r="O19" s="202"/>
      <c r="P19" s="202"/>
      <c r="Q19" s="72"/>
    </row>
    <row r="20" spans="2:18" s="14" customFormat="1" x14ac:dyDescent="0.25">
      <c r="B20" s="188"/>
      <c r="C20" s="70" t="s">
        <v>1022</v>
      </c>
      <c r="D20" s="202"/>
      <c r="E20" s="202"/>
      <c r="F20" s="202"/>
      <c r="G20" s="202"/>
      <c r="H20" s="202"/>
      <c r="I20" s="202"/>
      <c r="J20" s="202"/>
      <c r="K20" s="202"/>
      <c r="L20" s="202"/>
      <c r="M20" s="202"/>
      <c r="N20" s="202"/>
      <c r="O20" s="202"/>
      <c r="P20" s="202"/>
      <c r="Q20" s="72"/>
    </row>
    <row r="21" spans="2:18" s="14" customFormat="1" x14ac:dyDescent="0.25">
      <c r="B21" s="188"/>
      <c r="C21" s="70" t="s">
        <v>1027</v>
      </c>
      <c r="D21" s="202"/>
      <c r="E21" s="202"/>
      <c r="F21" s="202"/>
      <c r="G21" s="202"/>
      <c r="H21" s="202"/>
      <c r="I21" s="202"/>
      <c r="J21" s="202"/>
      <c r="K21" s="202"/>
      <c r="L21" s="202"/>
      <c r="M21" s="202"/>
      <c r="N21" s="202"/>
      <c r="O21" s="202"/>
      <c r="P21" s="202"/>
      <c r="Q21" s="72"/>
    </row>
    <row r="22" spans="2:18" s="14" customFormat="1" x14ac:dyDescent="0.25">
      <c r="B22" s="188"/>
      <c r="C22" s="70" t="s">
        <v>1024</v>
      </c>
      <c r="D22" s="202"/>
      <c r="E22" s="202"/>
      <c r="F22" s="202"/>
      <c r="G22" s="202"/>
      <c r="H22" s="202"/>
      <c r="I22" s="202"/>
      <c r="J22" s="202"/>
      <c r="K22" s="202"/>
      <c r="L22" s="202"/>
      <c r="M22" s="202"/>
      <c r="N22" s="202"/>
      <c r="O22" s="202"/>
      <c r="P22" s="202"/>
      <c r="Q22" s="72"/>
    </row>
    <row r="23" spans="2:18" s="14" customFormat="1" ht="26" customHeight="1" x14ac:dyDescent="0.25">
      <c r="B23" s="188"/>
      <c r="C23" s="70" t="s">
        <v>1034</v>
      </c>
      <c r="D23" s="202"/>
      <c r="E23" s="202"/>
      <c r="F23" s="202"/>
      <c r="G23" s="202"/>
      <c r="H23" s="202"/>
      <c r="I23" s="202"/>
      <c r="J23" s="202"/>
      <c r="K23" s="202"/>
      <c r="L23" s="202"/>
      <c r="M23" s="202"/>
      <c r="N23" s="202"/>
      <c r="O23" s="202"/>
      <c r="P23" s="202"/>
      <c r="Q23" s="72"/>
    </row>
    <row r="24" spans="2:18" s="14" customFormat="1" x14ac:dyDescent="0.25">
      <c r="B24" s="188"/>
      <c r="C24" s="70" t="s">
        <v>1010</v>
      </c>
      <c r="D24" s="202"/>
      <c r="E24" s="202"/>
      <c r="F24" s="202"/>
      <c r="G24" s="202"/>
      <c r="H24" s="202"/>
      <c r="I24" s="202"/>
      <c r="J24" s="202"/>
      <c r="K24" s="202"/>
      <c r="L24" s="202"/>
      <c r="M24" s="202"/>
      <c r="N24" s="202"/>
      <c r="O24" s="202"/>
      <c r="P24" s="202"/>
      <c r="Q24" s="72"/>
    </row>
    <row r="25" spans="2:18" s="207" customFormat="1" x14ac:dyDescent="0.25">
      <c r="B25" s="203"/>
      <c r="C25" s="204" t="s">
        <v>1025</v>
      </c>
      <c r="D25" s="205"/>
      <c r="E25" s="205"/>
      <c r="F25" s="205"/>
      <c r="G25" s="205"/>
      <c r="H25" s="205"/>
      <c r="I25" s="205"/>
      <c r="J25" s="205"/>
      <c r="K25" s="205"/>
      <c r="L25" s="205"/>
      <c r="M25" s="205"/>
      <c r="N25" s="205"/>
      <c r="O25" s="205"/>
      <c r="P25" s="205"/>
      <c r="Q25" s="206"/>
    </row>
    <row r="26" spans="2:18" s="207" customFormat="1" x14ac:dyDescent="0.25">
      <c r="B26" s="203"/>
      <c r="C26" s="204" t="s">
        <v>1011</v>
      </c>
      <c r="D26" s="205"/>
      <c r="E26" s="205"/>
      <c r="F26" s="205"/>
      <c r="G26" s="205"/>
      <c r="H26" s="205"/>
      <c r="I26" s="205"/>
      <c r="J26" s="205"/>
      <c r="K26" s="205"/>
      <c r="L26" s="205"/>
      <c r="M26" s="205"/>
      <c r="N26" s="205"/>
      <c r="O26" s="205"/>
      <c r="P26" s="205"/>
      <c r="Q26" s="206"/>
    </row>
    <row r="27" spans="2:18" s="207" customFormat="1" x14ac:dyDescent="0.25">
      <c r="B27" s="203"/>
      <c r="C27" s="204" t="s">
        <v>1012</v>
      </c>
      <c r="D27" s="205"/>
      <c r="E27" s="205"/>
      <c r="F27" s="205"/>
      <c r="G27" s="205"/>
      <c r="H27" s="205"/>
      <c r="I27" s="205"/>
      <c r="J27" s="205"/>
      <c r="K27" s="205"/>
      <c r="L27" s="205"/>
      <c r="M27" s="205"/>
      <c r="N27" s="205"/>
      <c r="O27" s="205"/>
      <c r="P27" s="205"/>
      <c r="Q27" s="206"/>
    </row>
    <row r="28" spans="2:18" s="14" customFormat="1" ht="9.65" customHeight="1" x14ac:dyDescent="0.25">
      <c r="B28" s="188"/>
      <c r="C28" s="202"/>
      <c r="D28" s="202"/>
      <c r="E28" s="202"/>
      <c r="F28" s="202"/>
      <c r="G28" s="202"/>
      <c r="H28" s="202"/>
      <c r="I28" s="202"/>
      <c r="J28" s="202"/>
      <c r="K28" s="202"/>
      <c r="L28" s="202"/>
      <c r="M28" s="202"/>
      <c r="N28" s="202"/>
      <c r="O28" s="202"/>
      <c r="P28" s="202"/>
      <c r="Q28" s="189"/>
    </row>
    <row r="29" spans="2:18" s="14" customFormat="1" ht="17.25" customHeight="1" x14ac:dyDescent="0.25">
      <c r="B29" s="188"/>
      <c r="C29" s="201" t="s">
        <v>1</v>
      </c>
      <c r="D29" s="201"/>
      <c r="E29" s="201"/>
      <c r="F29" s="201"/>
      <c r="G29" s="201"/>
      <c r="H29" s="201"/>
      <c r="I29" s="201"/>
      <c r="J29" s="208" t="s">
        <v>2</v>
      </c>
      <c r="K29" s="202"/>
      <c r="L29" s="202"/>
      <c r="M29" s="109"/>
      <c r="N29" s="109"/>
      <c r="O29" s="109"/>
      <c r="P29" s="109"/>
      <c r="Q29" s="189"/>
    </row>
    <row r="30" spans="2:18" s="207" customFormat="1" ht="22" customHeight="1" x14ac:dyDescent="0.3">
      <c r="B30" s="231"/>
      <c r="C30" s="236" t="s">
        <v>998</v>
      </c>
      <c r="D30" s="236"/>
      <c r="E30" s="236"/>
      <c r="F30" s="236"/>
      <c r="G30" s="236"/>
      <c r="H30" s="236"/>
      <c r="I30" s="236"/>
      <c r="J30" s="236"/>
      <c r="K30" s="236"/>
      <c r="L30" s="236"/>
      <c r="M30" s="236"/>
      <c r="N30" s="236"/>
      <c r="O30" s="236"/>
      <c r="P30" s="236"/>
      <c r="Q30" s="230"/>
      <c r="R30" s="237"/>
    </row>
    <row r="31" spans="2:18" s="14" customFormat="1" x14ac:dyDescent="0.25">
      <c r="B31" s="233"/>
      <c r="C31" s="234" t="s">
        <v>1035</v>
      </c>
      <c r="D31" s="239"/>
      <c r="E31" s="239"/>
      <c r="F31" s="239"/>
      <c r="G31" s="239"/>
      <c r="H31" s="239"/>
      <c r="I31" s="239"/>
      <c r="J31" s="239"/>
      <c r="K31" s="239"/>
      <c r="L31" s="239"/>
      <c r="M31" s="239"/>
      <c r="N31" s="239"/>
      <c r="O31" s="239"/>
      <c r="P31" s="239"/>
      <c r="Q31" s="232"/>
      <c r="R31" s="238"/>
    </row>
    <row r="32" spans="2:18" s="14" customFormat="1" ht="21" customHeight="1" x14ac:dyDescent="0.25">
      <c r="B32" s="233"/>
      <c r="C32" s="234" t="s">
        <v>1013</v>
      </c>
      <c r="D32" s="239"/>
      <c r="E32" s="239"/>
      <c r="F32" s="239"/>
      <c r="G32" s="239"/>
      <c r="H32" s="239"/>
      <c r="I32" s="239"/>
      <c r="J32" s="239"/>
      <c r="K32" s="239"/>
      <c r="L32" s="239"/>
      <c r="M32" s="239"/>
      <c r="N32" s="239"/>
      <c r="O32" s="239"/>
      <c r="P32" s="239"/>
      <c r="Q32" s="232"/>
      <c r="R32" s="238"/>
    </row>
    <row r="33" spans="2:17" x14ac:dyDescent="0.25">
      <c r="B33" s="147"/>
      <c r="C33" s="148"/>
      <c r="D33" s="148"/>
      <c r="E33" s="148"/>
      <c r="F33" s="148"/>
      <c r="G33" s="148"/>
      <c r="H33" s="148"/>
      <c r="I33" s="148"/>
      <c r="J33" s="148"/>
      <c r="K33" s="148"/>
      <c r="L33" s="148"/>
      <c r="N33" s="148"/>
      <c r="O33" s="148"/>
      <c r="P33" s="148"/>
      <c r="Q33" s="149"/>
    </row>
    <row r="34" spans="2:17" ht="13" x14ac:dyDescent="0.3">
      <c r="B34" s="147"/>
      <c r="C34" s="73" t="s">
        <v>999</v>
      </c>
      <c r="D34" s="148"/>
      <c r="E34" s="148"/>
      <c r="F34" s="148"/>
      <c r="G34" s="148"/>
      <c r="H34" s="148"/>
      <c r="I34" s="148"/>
      <c r="J34" s="148"/>
      <c r="K34" s="148"/>
      <c r="L34" s="148"/>
      <c r="N34" s="148"/>
      <c r="O34" s="148"/>
      <c r="P34" s="148"/>
      <c r="Q34" s="149"/>
    </row>
    <row r="35" spans="2:17" x14ac:dyDescent="0.25">
      <c r="B35" s="147"/>
      <c r="C35" s="254" t="s">
        <v>1043</v>
      </c>
      <c r="D35" s="148"/>
      <c r="E35" s="148"/>
      <c r="F35" s="148"/>
      <c r="G35" s="148"/>
      <c r="H35" s="148"/>
      <c r="I35" s="148"/>
      <c r="J35" s="148"/>
      <c r="K35" s="148"/>
      <c r="L35" s="148"/>
      <c r="N35" s="148"/>
      <c r="O35" s="148"/>
      <c r="P35" s="148"/>
      <c r="Q35" s="149"/>
    </row>
    <row r="36" spans="2:17" ht="18" customHeight="1" x14ac:dyDescent="0.25">
      <c r="B36" s="147"/>
      <c r="C36" s="254" t="s">
        <v>1044</v>
      </c>
      <c r="D36" s="148"/>
      <c r="E36" s="148"/>
      <c r="F36" s="148"/>
      <c r="G36" s="148"/>
      <c r="H36" s="148"/>
      <c r="I36" s="148"/>
      <c r="J36" s="148"/>
      <c r="K36" s="148"/>
      <c r="L36" s="148"/>
      <c r="N36" s="148"/>
      <c r="O36" s="148"/>
      <c r="P36" s="148"/>
      <c r="Q36" s="149"/>
    </row>
    <row r="37" spans="2:17" x14ac:dyDescent="0.25">
      <c r="B37" s="147"/>
      <c r="C37" s="148"/>
      <c r="D37" s="148"/>
      <c r="E37" s="148"/>
      <c r="F37" s="148"/>
      <c r="G37" s="148"/>
      <c r="H37" s="148"/>
      <c r="I37" s="148"/>
      <c r="J37" s="148"/>
      <c r="K37" s="148"/>
      <c r="L37" s="148"/>
      <c r="N37" s="148"/>
      <c r="O37" s="148"/>
      <c r="P37" s="148"/>
      <c r="Q37" s="149"/>
    </row>
    <row r="38" spans="2:17" s="14" customFormat="1" ht="13" x14ac:dyDescent="0.3">
      <c r="B38" s="188"/>
      <c r="C38" s="73" t="s">
        <v>3</v>
      </c>
      <c r="D38" s="70"/>
      <c r="E38" s="109"/>
      <c r="F38" s="109"/>
      <c r="G38" s="109"/>
      <c r="H38" s="109"/>
      <c r="I38" s="109"/>
      <c r="J38" s="109"/>
      <c r="K38" s="109"/>
      <c r="L38" s="109"/>
      <c r="M38" s="109"/>
      <c r="N38" s="109"/>
      <c r="O38" s="109"/>
      <c r="P38" s="109"/>
      <c r="Q38" s="189"/>
    </row>
    <row r="39" spans="2:17" s="14" customFormat="1" ht="15.5" x14ac:dyDescent="0.35">
      <c r="B39" s="188"/>
      <c r="C39" s="69"/>
      <c r="D39" s="70"/>
      <c r="E39" s="109"/>
      <c r="F39" s="109"/>
      <c r="G39" s="109"/>
      <c r="H39" s="109"/>
      <c r="I39" s="109"/>
      <c r="J39" s="109"/>
      <c r="K39" s="109"/>
      <c r="L39" s="109"/>
      <c r="M39" s="109"/>
      <c r="N39" s="109"/>
      <c r="O39" s="109"/>
      <c r="P39" s="109"/>
      <c r="Q39" s="189"/>
    </row>
    <row r="40" spans="2:17" s="14" customFormat="1" x14ac:dyDescent="0.25">
      <c r="B40" s="188"/>
      <c r="C40" s="14" t="s">
        <v>4</v>
      </c>
      <c r="D40" s="70" t="s">
        <v>5</v>
      </c>
      <c r="E40" s="109"/>
      <c r="F40" s="109"/>
      <c r="G40" s="109"/>
      <c r="H40" s="109"/>
      <c r="I40" s="109"/>
      <c r="J40" s="109"/>
      <c r="K40" s="109"/>
      <c r="L40" s="109"/>
      <c r="M40" s="109"/>
      <c r="N40" s="109"/>
      <c r="O40" s="109"/>
      <c r="P40" s="109"/>
      <c r="Q40" s="189"/>
    </row>
    <row r="41" spans="2:17" s="14" customFormat="1" x14ac:dyDescent="0.25">
      <c r="B41" s="188"/>
      <c r="D41" s="70"/>
      <c r="E41" s="109"/>
      <c r="F41" s="109"/>
      <c r="G41" s="109"/>
      <c r="H41" s="109"/>
      <c r="I41" s="109"/>
      <c r="J41" s="109"/>
      <c r="K41" s="109"/>
      <c r="L41" s="109"/>
      <c r="M41" s="109"/>
      <c r="N41" s="109"/>
      <c r="O41" s="109"/>
      <c r="P41" s="109"/>
      <c r="Q41" s="189"/>
    </row>
    <row r="42" spans="2:17" s="14" customFormat="1" x14ac:dyDescent="0.25">
      <c r="B42" s="188"/>
      <c r="C42" s="190" t="s">
        <v>6</v>
      </c>
      <c r="D42" s="70" t="s">
        <v>7</v>
      </c>
      <c r="E42" s="109"/>
      <c r="F42" s="109"/>
      <c r="G42" s="109"/>
      <c r="H42" s="109"/>
      <c r="I42" s="109"/>
      <c r="J42" s="109"/>
      <c r="K42" s="109"/>
      <c r="L42" s="109"/>
      <c r="M42" s="109"/>
      <c r="N42" s="109"/>
      <c r="O42" s="109"/>
      <c r="P42" s="109"/>
      <c r="Q42" s="189"/>
    </row>
    <row r="43" spans="2:17" s="14" customFormat="1" x14ac:dyDescent="0.25">
      <c r="B43" s="188"/>
      <c r="C43" s="191"/>
      <c r="D43" s="71"/>
      <c r="E43" s="109"/>
      <c r="F43" s="109"/>
      <c r="G43" s="109"/>
      <c r="H43" s="109"/>
      <c r="I43" s="109"/>
      <c r="J43" s="109"/>
      <c r="K43" s="109"/>
      <c r="L43" s="109"/>
      <c r="M43" s="109"/>
      <c r="N43" s="109"/>
      <c r="O43" s="109"/>
      <c r="P43" s="109"/>
      <c r="Q43" s="189"/>
    </row>
    <row r="44" spans="2:17" s="14" customFormat="1" ht="12.75" customHeight="1" x14ac:dyDescent="0.25">
      <c r="B44" s="188"/>
      <c r="C44" s="190" t="s">
        <v>8</v>
      </c>
      <c r="D44" s="71" t="s">
        <v>9</v>
      </c>
      <c r="E44" s="109"/>
      <c r="F44" s="109"/>
      <c r="G44" s="109"/>
      <c r="H44" s="109"/>
      <c r="I44" s="109"/>
      <c r="J44" s="109"/>
      <c r="K44" s="109"/>
      <c r="L44" s="109"/>
      <c r="M44" s="109"/>
      <c r="N44" s="109"/>
      <c r="O44" s="109"/>
      <c r="P44" s="109"/>
      <c r="Q44" s="189"/>
    </row>
    <row r="45" spans="2:17" s="14" customFormat="1" ht="12.75" customHeight="1" x14ac:dyDescent="0.25">
      <c r="B45" s="188"/>
      <c r="C45" s="192"/>
      <c r="D45" s="71"/>
      <c r="E45" s="109"/>
      <c r="F45" s="109"/>
      <c r="G45" s="109"/>
      <c r="H45" s="109"/>
      <c r="I45" s="109"/>
      <c r="J45" s="109"/>
      <c r="K45" s="109"/>
      <c r="L45" s="109"/>
      <c r="M45" s="109"/>
      <c r="N45" s="109"/>
      <c r="O45" s="109"/>
      <c r="P45" s="109"/>
      <c r="Q45" s="189"/>
    </row>
    <row r="46" spans="2:17" s="14" customFormat="1" x14ac:dyDescent="0.25">
      <c r="B46" s="188"/>
      <c r="C46" s="190" t="s">
        <v>10</v>
      </c>
      <c r="D46" s="201" t="s">
        <v>11</v>
      </c>
      <c r="E46" s="201"/>
      <c r="F46" s="201"/>
      <c r="G46" s="201"/>
      <c r="H46" s="201"/>
      <c r="I46" s="201"/>
      <c r="J46" s="201"/>
      <c r="K46" s="201"/>
      <c r="L46" s="201"/>
      <c r="M46" s="201"/>
      <c r="N46" s="201"/>
      <c r="O46" s="201"/>
      <c r="P46" s="201"/>
      <c r="Q46" s="72"/>
    </row>
    <row r="47" spans="2:17" s="14" customFormat="1" x14ac:dyDescent="0.25">
      <c r="B47" s="188"/>
      <c r="C47" s="109"/>
      <c r="D47" s="109"/>
      <c r="E47" s="109"/>
      <c r="F47" s="109"/>
      <c r="G47" s="109"/>
      <c r="H47" s="109"/>
      <c r="I47" s="109"/>
      <c r="J47" s="109"/>
      <c r="K47" s="109"/>
      <c r="L47" s="109"/>
      <c r="M47" s="109"/>
      <c r="N47" s="109"/>
      <c r="O47" s="109"/>
      <c r="P47" s="109"/>
      <c r="Q47" s="189"/>
    </row>
    <row r="48" spans="2:17" s="14" customFormat="1" x14ac:dyDescent="0.25">
      <c r="B48" s="188"/>
      <c r="C48" s="109"/>
      <c r="D48" s="109"/>
      <c r="E48" s="109"/>
      <c r="F48" s="109"/>
      <c r="G48" s="109"/>
      <c r="H48" s="109"/>
      <c r="I48" s="109"/>
      <c r="J48" s="109"/>
      <c r="K48" s="109"/>
      <c r="L48" s="109"/>
      <c r="M48" s="109"/>
      <c r="N48" s="109"/>
      <c r="O48" s="109"/>
      <c r="P48" s="109"/>
      <c r="Q48" s="189"/>
    </row>
    <row r="49" spans="2:17" s="14" customFormat="1" ht="13" x14ac:dyDescent="0.3">
      <c r="B49" s="188"/>
      <c r="C49" s="73" t="s">
        <v>12</v>
      </c>
      <c r="D49" s="36"/>
      <c r="E49" s="36"/>
      <c r="F49" s="36"/>
      <c r="G49" s="36"/>
      <c r="H49" s="36"/>
      <c r="I49" s="36"/>
      <c r="J49" s="36"/>
      <c r="K49" s="36"/>
      <c r="L49" s="36"/>
      <c r="M49" s="36"/>
      <c r="N49" s="36"/>
      <c r="O49" s="36"/>
      <c r="P49" s="36"/>
      <c r="Q49" s="189"/>
    </row>
    <row r="50" spans="2:17" s="14" customFormat="1" x14ac:dyDescent="0.25">
      <c r="B50" s="188"/>
      <c r="C50" s="201" t="s">
        <v>13</v>
      </c>
      <c r="D50" s="212" t="s">
        <v>990</v>
      </c>
      <c r="E50" s="212"/>
      <c r="F50" s="212"/>
      <c r="G50" s="212"/>
      <c r="H50" s="212"/>
      <c r="I50" s="212"/>
      <c r="J50" s="212"/>
      <c r="K50" s="212"/>
      <c r="L50" s="212"/>
      <c r="M50" s="212"/>
      <c r="N50" s="212"/>
      <c r="O50" s="212"/>
      <c r="P50" s="212"/>
      <c r="Q50" s="255"/>
    </row>
    <row r="51" spans="2:17" s="14" customFormat="1" x14ac:dyDescent="0.25">
      <c r="B51" s="188"/>
      <c r="C51" s="201"/>
      <c r="D51" s="209" t="s">
        <v>987</v>
      </c>
      <c r="E51" s="210"/>
      <c r="F51" s="210"/>
      <c r="G51" s="210"/>
      <c r="H51" s="210"/>
      <c r="I51" s="210"/>
      <c r="J51" s="210"/>
      <c r="K51" s="210"/>
      <c r="L51" s="210"/>
      <c r="M51" s="210"/>
      <c r="N51" s="210"/>
      <c r="O51" s="210"/>
      <c r="P51" s="210"/>
      <c r="Q51" s="211"/>
    </row>
    <row r="52" spans="2:17" s="14" customFormat="1" x14ac:dyDescent="0.25">
      <c r="B52" s="188"/>
      <c r="C52" s="201"/>
      <c r="D52" s="212" t="s">
        <v>988</v>
      </c>
      <c r="E52" s="210"/>
      <c r="F52" s="210"/>
      <c r="G52" s="210"/>
      <c r="H52" s="210"/>
      <c r="I52" s="210"/>
      <c r="J52" s="210"/>
      <c r="K52" s="210"/>
      <c r="L52" s="210"/>
      <c r="M52" s="210"/>
      <c r="N52" s="210"/>
      <c r="O52" s="210"/>
      <c r="P52" s="210"/>
      <c r="Q52" s="211"/>
    </row>
    <row r="53" spans="2:17" s="14" customFormat="1" x14ac:dyDescent="0.25">
      <c r="B53" s="188"/>
      <c r="C53" s="201"/>
      <c r="D53" s="14" t="s">
        <v>989</v>
      </c>
      <c r="E53" s="210"/>
      <c r="F53" s="210"/>
      <c r="G53" s="210"/>
      <c r="H53" s="210"/>
      <c r="I53" s="210"/>
      <c r="J53" s="210"/>
      <c r="K53" s="210"/>
      <c r="L53" s="210"/>
      <c r="M53" s="210"/>
      <c r="N53" s="210"/>
      <c r="O53" s="210"/>
      <c r="P53" s="210"/>
      <c r="Q53" s="211"/>
    </row>
    <row r="54" spans="2:17" s="214" customFormat="1" ht="27.5" customHeight="1" x14ac:dyDescent="0.25">
      <c r="B54" s="215"/>
      <c r="C54" s="216"/>
      <c r="D54" s="218" t="s">
        <v>986</v>
      </c>
      <c r="E54" s="216"/>
      <c r="F54" s="216"/>
      <c r="G54" s="216"/>
      <c r="H54" s="216"/>
      <c r="I54" s="216"/>
      <c r="J54" s="216"/>
      <c r="K54" s="216"/>
      <c r="L54" s="216"/>
      <c r="M54" s="216"/>
      <c r="N54" s="216"/>
      <c r="O54" s="216"/>
      <c r="P54" s="216"/>
      <c r="Q54" s="217"/>
    </row>
    <row r="55" spans="2:17" s="207" customFormat="1" ht="21" customHeight="1" x14ac:dyDescent="0.25">
      <c r="B55" s="203"/>
      <c r="C55" s="204" t="s">
        <v>14</v>
      </c>
      <c r="D55" s="225" t="s">
        <v>992</v>
      </c>
      <c r="E55" s="225"/>
      <c r="F55" s="225"/>
      <c r="G55" s="225"/>
      <c r="H55" s="225"/>
      <c r="I55" s="225"/>
      <c r="J55" s="225"/>
      <c r="K55" s="225"/>
      <c r="L55" s="225"/>
      <c r="M55" s="225"/>
      <c r="N55" s="225"/>
      <c r="O55" s="225"/>
      <c r="P55" s="225"/>
      <c r="Q55" s="226"/>
    </row>
    <row r="56" spans="2:17" s="14" customFormat="1" x14ac:dyDescent="0.25">
      <c r="B56" s="188"/>
      <c r="C56" s="71"/>
      <c r="D56" s="209" t="s">
        <v>993</v>
      </c>
      <c r="E56" s="210"/>
      <c r="F56" s="210"/>
      <c r="G56" s="210"/>
      <c r="H56" s="210"/>
      <c r="I56" s="210"/>
      <c r="J56" s="210"/>
      <c r="K56" s="210"/>
      <c r="L56" s="210"/>
      <c r="M56" s="210"/>
      <c r="N56" s="210"/>
      <c r="O56" s="210"/>
      <c r="P56" s="210"/>
      <c r="Q56" s="211"/>
    </row>
    <row r="57" spans="2:17" s="14" customFormat="1" x14ac:dyDescent="0.25">
      <c r="B57" s="188"/>
      <c r="C57" s="71"/>
      <c r="D57" s="209" t="s">
        <v>1026</v>
      </c>
      <c r="E57" s="210"/>
      <c r="F57" s="210"/>
      <c r="G57" s="210"/>
      <c r="H57" s="210"/>
      <c r="I57" s="210"/>
      <c r="J57" s="210"/>
      <c r="K57" s="210"/>
      <c r="L57" s="210"/>
      <c r="M57" s="210"/>
      <c r="N57" s="210"/>
      <c r="O57" s="210"/>
      <c r="P57" s="210"/>
      <c r="Q57" s="211"/>
    </row>
    <row r="58" spans="2:17" s="14" customFormat="1" x14ac:dyDescent="0.25">
      <c r="B58" s="188"/>
      <c r="C58" s="71"/>
      <c r="D58" s="209"/>
      <c r="E58" s="210"/>
      <c r="F58" s="210"/>
      <c r="G58" s="210"/>
      <c r="H58" s="210"/>
      <c r="I58" s="210"/>
      <c r="J58" s="210"/>
      <c r="K58" s="210"/>
      <c r="L58" s="210"/>
      <c r="M58" s="210"/>
      <c r="N58" s="210"/>
      <c r="O58" s="210"/>
      <c r="P58" s="210"/>
      <c r="Q58" s="211"/>
    </row>
    <row r="59" spans="2:17" s="14" customFormat="1" x14ac:dyDescent="0.25">
      <c r="B59" s="188"/>
      <c r="C59" s="71"/>
      <c r="D59" s="209" t="s">
        <v>994</v>
      </c>
      <c r="E59" s="210"/>
      <c r="F59" s="210"/>
      <c r="G59" s="210"/>
      <c r="H59" s="210"/>
      <c r="I59" s="210"/>
      <c r="J59" s="210"/>
      <c r="K59" s="210"/>
      <c r="L59" s="210"/>
      <c r="M59" s="210"/>
      <c r="N59" s="210"/>
      <c r="O59" s="210"/>
      <c r="P59" s="210"/>
      <c r="Q59" s="211"/>
    </row>
    <row r="60" spans="2:17" s="224" customFormat="1" ht="33.65" customHeight="1" x14ac:dyDescent="0.25">
      <c r="B60" s="219"/>
      <c r="C60" s="220"/>
      <c r="D60" s="221" t="s">
        <v>991</v>
      </c>
      <c r="E60" s="222"/>
      <c r="F60" s="222"/>
      <c r="G60" s="222"/>
      <c r="H60" s="222"/>
      <c r="I60" s="222"/>
      <c r="J60" s="222"/>
      <c r="K60" s="222"/>
      <c r="L60" s="222"/>
      <c r="M60" s="222"/>
      <c r="N60" s="222"/>
      <c r="O60" s="222"/>
      <c r="P60" s="222"/>
      <c r="Q60" s="223"/>
    </row>
    <row r="61" spans="2:17" s="207" customFormat="1" ht="19" customHeight="1" x14ac:dyDescent="0.25">
      <c r="B61" s="203"/>
      <c r="C61" s="204" t="s">
        <v>15</v>
      </c>
      <c r="D61" s="225" t="s">
        <v>995</v>
      </c>
      <c r="E61" s="225"/>
      <c r="F61" s="225"/>
      <c r="G61" s="225"/>
      <c r="H61" s="225"/>
      <c r="I61" s="225"/>
      <c r="J61" s="225"/>
      <c r="K61" s="225"/>
      <c r="L61" s="225"/>
      <c r="M61" s="225"/>
      <c r="N61" s="225"/>
      <c r="O61" s="225"/>
      <c r="P61" s="225"/>
      <c r="Q61" s="226"/>
    </row>
    <row r="62" spans="2:17" s="14" customFormat="1" x14ac:dyDescent="0.25">
      <c r="B62" s="188"/>
      <c r="C62" s="71"/>
      <c r="D62" s="209" t="s">
        <v>996</v>
      </c>
      <c r="E62" s="210"/>
      <c r="F62" s="210"/>
      <c r="G62" s="210"/>
      <c r="H62" s="210"/>
      <c r="I62" s="210"/>
      <c r="J62" s="210"/>
      <c r="K62" s="210"/>
      <c r="L62" s="210"/>
      <c r="M62" s="210"/>
      <c r="N62" s="210"/>
      <c r="O62" s="210"/>
      <c r="P62" s="210"/>
      <c r="Q62" s="211"/>
    </row>
    <row r="63" spans="2:17" s="14" customFormat="1" x14ac:dyDescent="0.25">
      <c r="B63" s="188"/>
      <c r="C63" s="71"/>
      <c r="D63" s="209" t="s">
        <v>997</v>
      </c>
      <c r="E63" s="210"/>
      <c r="F63" s="210"/>
      <c r="G63" s="210"/>
      <c r="H63" s="210"/>
      <c r="I63" s="210"/>
      <c r="J63" s="210"/>
      <c r="K63" s="210"/>
      <c r="L63" s="210"/>
      <c r="M63" s="210"/>
      <c r="N63" s="210"/>
      <c r="O63" s="210"/>
      <c r="P63" s="210"/>
      <c r="Q63" s="211"/>
    </row>
    <row r="64" spans="2:17" ht="14.5" x14ac:dyDescent="0.25">
      <c r="B64" s="147"/>
      <c r="D64" s="152"/>
      <c r="E64" s="152"/>
      <c r="F64" s="152"/>
      <c r="G64" s="152"/>
      <c r="H64" s="152"/>
      <c r="I64" s="152"/>
      <c r="J64" s="152"/>
      <c r="K64" s="153"/>
      <c r="L64" s="152"/>
      <c r="M64" s="152"/>
      <c r="N64" s="152"/>
      <c r="O64" s="152"/>
      <c r="P64" s="152"/>
      <c r="Q64" s="154"/>
    </row>
    <row r="65" spans="2:17" s="14" customFormat="1" ht="12.75" customHeight="1" x14ac:dyDescent="0.3">
      <c r="B65" s="188"/>
      <c r="C65" s="73" t="s">
        <v>16</v>
      </c>
      <c r="D65" s="36"/>
      <c r="E65" s="36"/>
      <c r="F65" s="36"/>
      <c r="G65" s="36"/>
      <c r="H65" s="36"/>
      <c r="I65" s="36"/>
      <c r="J65" s="36"/>
      <c r="K65" s="36"/>
      <c r="L65" s="36"/>
      <c r="M65" s="36"/>
      <c r="N65" s="36"/>
      <c r="O65" s="36"/>
      <c r="P65" s="36"/>
      <c r="Q65" s="189"/>
    </row>
    <row r="66" spans="2:17" s="14" customFormat="1" ht="12.65" customHeight="1" x14ac:dyDescent="0.25">
      <c r="B66" s="188"/>
      <c r="C66" s="201" t="s">
        <v>1001</v>
      </c>
      <c r="D66" s="201"/>
      <c r="E66" s="201"/>
      <c r="F66" s="201"/>
      <c r="G66" s="201"/>
      <c r="H66" s="201"/>
      <c r="I66" s="201"/>
      <c r="J66" s="201"/>
      <c r="K66" s="201"/>
      <c r="L66" s="201"/>
      <c r="M66" s="201"/>
      <c r="N66" s="201"/>
      <c r="O66" s="201"/>
      <c r="P66" s="201"/>
      <c r="Q66" s="213"/>
    </row>
    <row r="67" spans="2:17" s="14" customFormat="1" x14ac:dyDescent="0.25">
      <c r="B67" s="188"/>
      <c r="C67" s="201" t="s">
        <v>1000</v>
      </c>
      <c r="D67" s="201"/>
      <c r="E67" s="201"/>
      <c r="F67" s="201"/>
      <c r="G67" s="201"/>
      <c r="H67" s="201"/>
      <c r="I67" s="201"/>
      <c r="J67" s="201"/>
      <c r="K67" s="201"/>
      <c r="L67" s="201"/>
      <c r="M67" s="201"/>
      <c r="N67" s="201"/>
      <c r="O67" s="201"/>
      <c r="P67" s="201"/>
      <c r="Q67" s="213"/>
    </row>
    <row r="68" spans="2:17" s="14" customFormat="1" x14ac:dyDescent="0.25">
      <c r="B68" s="188"/>
      <c r="C68" s="201" t="s">
        <v>1002</v>
      </c>
      <c r="D68" s="201"/>
      <c r="E68" s="201"/>
      <c r="F68" s="201"/>
      <c r="G68" s="201"/>
      <c r="H68" s="201"/>
      <c r="I68" s="201"/>
      <c r="J68" s="201"/>
      <c r="K68" s="201"/>
      <c r="L68" s="201"/>
      <c r="M68" s="201"/>
      <c r="N68" s="201"/>
      <c r="O68" s="201"/>
      <c r="P68" s="201"/>
      <c r="Q68" s="213"/>
    </row>
    <row r="69" spans="2:17" x14ac:dyDescent="0.25">
      <c r="B69" s="147"/>
      <c r="C69" s="150"/>
      <c r="D69" s="150"/>
      <c r="E69" s="150"/>
      <c r="F69" s="150"/>
      <c r="G69" s="150"/>
      <c r="H69" s="150"/>
      <c r="I69" s="150"/>
      <c r="J69" s="150"/>
      <c r="K69" s="150"/>
      <c r="L69" s="150"/>
      <c r="M69" s="150"/>
      <c r="N69" s="150"/>
      <c r="O69" s="150"/>
      <c r="P69" s="150"/>
      <c r="Q69" s="149"/>
    </row>
    <row r="70" spans="2:17" s="14" customFormat="1" ht="13" x14ac:dyDescent="0.3">
      <c r="B70" s="188"/>
      <c r="C70" s="73" t="s">
        <v>17</v>
      </c>
      <c r="D70" s="36"/>
      <c r="E70" s="36"/>
      <c r="F70" s="36"/>
      <c r="G70" s="36"/>
      <c r="H70" s="36"/>
      <c r="I70" s="36"/>
      <c r="J70" s="36"/>
      <c r="K70" s="36"/>
      <c r="L70" s="36"/>
      <c r="M70" s="36"/>
      <c r="N70" s="36"/>
      <c r="O70" s="36"/>
      <c r="P70" s="36"/>
      <c r="Q70" s="189"/>
    </row>
    <row r="71" spans="2:17" s="14" customFormat="1" ht="12.65" customHeight="1" x14ac:dyDescent="0.25">
      <c r="B71" s="188"/>
      <c r="C71" s="201" t="s">
        <v>1028</v>
      </c>
      <c r="D71" s="201"/>
      <c r="E71" s="201"/>
      <c r="F71" s="201"/>
      <c r="G71" s="201"/>
      <c r="H71" s="201"/>
      <c r="I71" s="201"/>
      <c r="J71" s="201"/>
      <c r="K71" s="201"/>
      <c r="L71" s="201"/>
      <c r="M71" s="201"/>
      <c r="N71" s="201"/>
      <c r="O71" s="201"/>
      <c r="P71" s="201"/>
      <c r="Q71" s="213"/>
    </row>
    <row r="72" spans="2:17" s="14" customFormat="1" ht="12.65" customHeight="1" x14ac:dyDescent="0.25">
      <c r="B72" s="188"/>
      <c r="C72" s="201" t="s">
        <v>1052</v>
      </c>
      <c r="D72" s="201"/>
      <c r="E72" s="201"/>
      <c r="F72" s="201"/>
      <c r="G72" s="201"/>
      <c r="H72" s="201"/>
      <c r="I72" s="201"/>
      <c r="J72" s="201"/>
      <c r="K72" s="201"/>
      <c r="L72" s="201"/>
      <c r="M72" s="201"/>
      <c r="N72" s="201"/>
      <c r="O72" s="201"/>
      <c r="P72" s="201"/>
      <c r="Q72" s="213"/>
    </row>
    <row r="73" spans="2:17" s="14" customFormat="1" ht="12.65" customHeight="1" x14ac:dyDescent="0.25">
      <c r="B73" s="188"/>
      <c r="C73" s="201" t="s">
        <v>1053</v>
      </c>
      <c r="D73" s="201"/>
      <c r="E73" s="201"/>
      <c r="F73" s="201"/>
      <c r="G73" s="201"/>
      <c r="H73" s="201"/>
      <c r="I73" s="201"/>
      <c r="J73" s="201"/>
      <c r="K73" s="201"/>
      <c r="L73" s="201"/>
      <c r="M73" s="201"/>
      <c r="N73" s="201"/>
      <c r="O73" s="201"/>
      <c r="P73" s="201"/>
      <c r="Q73" s="213"/>
    </row>
    <row r="74" spans="2:17" s="14" customFormat="1" ht="12.65" customHeight="1" x14ac:dyDescent="0.25">
      <c r="B74" s="188"/>
      <c r="C74" s="151"/>
      <c r="D74" s="201"/>
      <c r="E74" s="201"/>
      <c r="F74" s="201"/>
      <c r="G74" s="201"/>
      <c r="H74" s="201"/>
      <c r="I74" s="201"/>
      <c r="J74" s="201"/>
      <c r="K74" s="201"/>
      <c r="L74" s="201"/>
      <c r="M74" s="201"/>
      <c r="N74" s="201"/>
      <c r="O74" s="201"/>
      <c r="P74" s="201"/>
      <c r="Q74" s="213"/>
    </row>
    <row r="75" spans="2:17" s="14" customFormat="1" x14ac:dyDescent="0.25">
      <c r="B75" s="188"/>
      <c r="C75" s="70" t="s">
        <v>1029</v>
      </c>
      <c r="D75" s="201"/>
      <c r="E75" s="201"/>
      <c r="F75" s="201"/>
      <c r="G75" s="201"/>
      <c r="H75" s="201"/>
      <c r="I75" s="201"/>
      <c r="J75" s="201"/>
      <c r="K75" s="201"/>
      <c r="L75" s="201"/>
      <c r="M75" s="201"/>
      <c r="N75" s="201"/>
      <c r="O75" s="201"/>
      <c r="P75" s="201"/>
      <c r="Q75" s="213"/>
    </row>
    <row r="76" spans="2:17" s="14" customFormat="1" ht="12.65" customHeight="1" x14ac:dyDescent="0.25">
      <c r="B76" s="188"/>
      <c r="C76" s="151"/>
      <c r="D76" s="201"/>
      <c r="E76" s="201"/>
      <c r="F76" s="201"/>
      <c r="G76" s="201"/>
      <c r="H76" s="201"/>
      <c r="I76" s="201"/>
      <c r="J76" s="201"/>
      <c r="K76" s="201"/>
      <c r="L76" s="201"/>
      <c r="M76" s="201"/>
      <c r="N76" s="201"/>
      <c r="O76" s="201"/>
      <c r="P76" s="201"/>
      <c r="Q76" s="213"/>
    </row>
    <row r="77" spans="2:17" s="207" customFormat="1" x14ac:dyDescent="0.25">
      <c r="B77" s="203"/>
      <c r="C77" s="70" t="s">
        <v>1003</v>
      </c>
      <c r="D77" s="70"/>
      <c r="E77" s="70"/>
      <c r="F77" s="70"/>
      <c r="G77" s="70"/>
      <c r="H77" s="70"/>
      <c r="I77" s="70"/>
      <c r="J77" s="70"/>
      <c r="K77" s="70"/>
      <c r="L77" s="70"/>
      <c r="M77" s="70"/>
      <c r="N77" s="70"/>
      <c r="O77" s="70"/>
      <c r="P77" s="70"/>
      <c r="Q77" s="235"/>
    </row>
    <row r="78" spans="2:17" s="14" customFormat="1" x14ac:dyDescent="0.25">
      <c r="B78" s="188"/>
      <c r="C78" s="201" t="s">
        <v>1004</v>
      </c>
      <c r="D78" s="201"/>
      <c r="E78" s="201"/>
      <c r="F78" s="201"/>
      <c r="G78" s="201"/>
      <c r="H78" s="201"/>
      <c r="I78" s="201"/>
      <c r="J78" s="201"/>
      <c r="K78" s="201"/>
      <c r="L78" s="201"/>
      <c r="M78" s="201"/>
      <c r="N78" s="201"/>
      <c r="O78" s="201"/>
      <c r="P78" s="201"/>
      <c r="Q78" s="213"/>
    </row>
    <row r="79" spans="2:17" s="14" customFormat="1" x14ac:dyDescent="0.25">
      <c r="B79" s="188"/>
      <c r="C79" s="201"/>
      <c r="D79" s="201"/>
      <c r="E79" s="201"/>
      <c r="F79" s="201"/>
      <c r="G79" s="201"/>
      <c r="H79" s="201"/>
      <c r="I79" s="201"/>
      <c r="J79" s="201"/>
      <c r="K79" s="201"/>
      <c r="L79" s="201"/>
      <c r="M79" s="201"/>
      <c r="N79" s="201"/>
      <c r="O79" s="201"/>
      <c r="P79" s="201"/>
      <c r="Q79" s="213"/>
    </row>
    <row r="80" spans="2:17" s="14" customFormat="1" ht="13" x14ac:dyDescent="0.3">
      <c r="B80" s="188"/>
      <c r="C80" s="73" t="s">
        <v>18</v>
      </c>
      <c r="D80" s="36"/>
      <c r="E80" s="36"/>
      <c r="F80" s="36"/>
      <c r="G80" s="36"/>
      <c r="H80" s="36"/>
      <c r="I80" s="36"/>
      <c r="J80" s="36"/>
      <c r="K80" s="36"/>
      <c r="L80" s="36"/>
      <c r="M80" s="36"/>
      <c r="N80" s="36"/>
      <c r="O80" s="36"/>
      <c r="P80" s="36"/>
      <c r="Q80" s="189"/>
    </row>
    <row r="81" spans="2:17" s="14" customFormat="1" x14ac:dyDescent="0.25">
      <c r="B81" s="188"/>
      <c r="C81" s="36" t="s">
        <v>19</v>
      </c>
      <c r="D81" s="36"/>
      <c r="E81" s="36"/>
      <c r="F81" s="36"/>
      <c r="G81" s="36"/>
      <c r="H81" s="36"/>
      <c r="I81" s="36"/>
      <c r="J81" s="36"/>
      <c r="K81" s="36"/>
      <c r="L81" s="36"/>
      <c r="M81" s="36"/>
      <c r="N81" s="36"/>
      <c r="O81" s="36"/>
      <c r="P81" s="36"/>
      <c r="Q81" s="189"/>
    </row>
    <row r="82" spans="2:17" s="14" customFormat="1" x14ac:dyDescent="0.25">
      <c r="B82" s="188"/>
      <c r="C82" s="36"/>
      <c r="D82" s="36"/>
      <c r="E82" s="36"/>
      <c r="F82" s="36"/>
      <c r="G82" s="36"/>
      <c r="H82" s="36"/>
      <c r="I82" s="36"/>
      <c r="J82" s="36"/>
      <c r="K82" s="36"/>
      <c r="L82" s="36"/>
      <c r="M82" s="36"/>
      <c r="N82" s="36"/>
      <c r="O82" s="36"/>
      <c r="P82" s="36"/>
      <c r="Q82" s="189"/>
    </row>
    <row r="83" spans="2:17" ht="13" x14ac:dyDescent="0.3">
      <c r="B83" s="147"/>
      <c r="C83" s="36" t="s">
        <v>1055</v>
      </c>
      <c r="D83" s="148"/>
      <c r="E83" s="148"/>
      <c r="F83" s="148"/>
      <c r="G83" s="148"/>
      <c r="H83" s="148"/>
      <c r="I83" s="148"/>
      <c r="J83" s="148"/>
      <c r="K83" s="148"/>
      <c r="L83" s="148"/>
      <c r="M83" s="148"/>
      <c r="N83" s="148"/>
      <c r="O83" s="148"/>
      <c r="P83" s="148"/>
      <c r="Q83" s="149"/>
    </row>
    <row r="84" spans="2:17" x14ac:dyDescent="0.25">
      <c r="B84" s="147"/>
      <c r="C84" s="148"/>
      <c r="D84" s="148"/>
      <c r="E84" s="148"/>
      <c r="F84" s="148"/>
      <c r="G84" s="148"/>
      <c r="H84" s="148"/>
      <c r="I84" s="148"/>
      <c r="J84" s="148"/>
      <c r="K84" s="148"/>
      <c r="L84" s="148"/>
      <c r="M84" s="148"/>
      <c r="N84" s="148"/>
      <c r="O84" s="148"/>
      <c r="P84" s="148"/>
      <c r="Q84" s="149"/>
    </row>
    <row r="85" spans="2:17" ht="13" thickBot="1" x14ac:dyDescent="0.3">
      <c r="B85" s="155"/>
      <c r="C85" s="156"/>
      <c r="D85" s="156"/>
      <c r="E85" s="156"/>
      <c r="F85" s="156"/>
      <c r="G85" s="156"/>
      <c r="H85" s="156"/>
      <c r="I85" s="156"/>
      <c r="J85" s="156"/>
      <c r="K85" s="156"/>
      <c r="L85" s="156"/>
      <c r="M85" s="156"/>
      <c r="N85" s="156"/>
      <c r="O85" s="156"/>
      <c r="P85" s="156"/>
      <c r="Q85" s="157"/>
    </row>
  </sheetData>
  <hyperlinks>
    <hyperlink ref="J29" r:id="rId1" xr:uid="{FF56EEA9-F33A-40C4-BCCD-54B57C2ED746}"/>
    <hyperlink ref="C44" location="'LA DropDown'!A1" display="LA DropDown" xr:uid="{8E14CB6D-8A04-4AEA-B08E-1E987583E336}"/>
    <hyperlink ref="C46" location="Datasheet!A1" display="Datasheet" xr:uid="{989A8BC3-AFFB-4A8A-90F3-BB8222FAFF8D}"/>
    <hyperlink ref="C42" location="England!A1" display="England" xr:uid="{E614EDC3-E642-46E3-ABE6-BBBCBC853D36}"/>
    <hyperlink ref="D60" r:id="rId2" xr:uid="{19FE1BA2-2792-4A99-AEE1-84F879EB7FE0}"/>
    <hyperlink ref="D54" r:id="rId3" xr:uid="{8CA2E572-B128-4C93-A114-D641B8EB59BC}"/>
  </hyperlinks>
  <pageMargins left="0.7" right="0.7" top="0.75" bottom="0.75" header="0.3" footer="0.3"/>
  <pageSetup paperSize="9" scale="50" orientation="portrait" r:id="rId4"/>
  <colBreaks count="1" manualBreakCount="1">
    <brk id="17" max="1048575"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9AB1B-5A14-4587-9127-7C6C2B74D6C5}">
  <dimension ref="A1:J33"/>
  <sheetViews>
    <sheetView showGridLines="0" zoomScaleNormal="100" workbookViewId="0"/>
  </sheetViews>
  <sheetFormatPr defaultRowHeight="12.5" x14ac:dyDescent="0.25"/>
  <cols>
    <col min="1" max="1" width="4.6328125" customWidth="1"/>
    <col min="2" max="2" width="45.36328125" bestFit="1" customWidth="1"/>
    <col min="3" max="3" width="16.08984375" customWidth="1"/>
    <col min="4" max="4" width="18.81640625" customWidth="1"/>
    <col min="7" max="7" width="14.54296875" customWidth="1"/>
  </cols>
  <sheetData>
    <row r="1" spans="1:10" ht="15.5" customHeight="1" x14ac:dyDescent="0.25">
      <c r="A1" s="169" t="s">
        <v>1045</v>
      </c>
      <c r="B1" s="170"/>
      <c r="C1" s="170"/>
      <c r="D1" s="170"/>
      <c r="E1" s="170"/>
      <c r="F1" s="170"/>
      <c r="G1" s="171"/>
    </row>
    <row r="2" spans="1:10" ht="12.5" customHeight="1" x14ac:dyDescent="0.25">
      <c r="A2" s="172"/>
      <c r="B2" s="173"/>
      <c r="C2" s="173"/>
      <c r="D2" s="173"/>
      <c r="E2" s="173"/>
      <c r="F2" s="173"/>
      <c r="G2" s="174"/>
    </row>
    <row r="3" spans="1:10" x14ac:dyDescent="0.25">
      <c r="A3" s="242"/>
      <c r="B3" s="66"/>
      <c r="C3" s="66"/>
      <c r="D3" s="66"/>
      <c r="E3" s="66"/>
      <c r="F3" s="66"/>
      <c r="G3" s="104"/>
    </row>
    <row r="4" spans="1:10" s="77" customFormat="1" x14ac:dyDescent="0.25">
      <c r="A4" s="115"/>
      <c r="B4" s="66"/>
      <c r="C4" s="66"/>
      <c r="D4" s="66"/>
      <c r="E4" s="66"/>
      <c r="F4" s="66"/>
      <c r="G4" s="104"/>
      <c r="I4" s="229"/>
      <c r="J4" s="229"/>
    </row>
    <row r="5" spans="1:10" ht="13" x14ac:dyDescent="0.3">
      <c r="A5" s="103"/>
      <c r="B5" s="66"/>
      <c r="C5" s="66"/>
      <c r="D5" s="105" t="s">
        <v>20</v>
      </c>
      <c r="E5" s="66"/>
      <c r="F5" s="66"/>
      <c r="G5" s="104"/>
    </row>
    <row r="6" spans="1:10" ht="13" x14ac:dyDescent="0.3">
      <c r="A6" s="103"/>
      <c r="B6" s="7" t="s">
        <v>964</v>
      </c>
      <c r="C6" s="66"/>
      <c r="D6" s="66"/>
      <c r="E6" s="66"/>
      <c r="F6" s="66"/>
      <c r="G6" s="104"/>
    </row>
    <row r="7" spans="1:10" x14ac:dyDescent="0.25">
      <c r="A7" s="103"/>
      <c r="B7" s="26" t="s">
        <v>21</v>
      </c>
      <c r="C7" s="66"/>
      <c r="D7" s="106">
        <v>5757.0790301600009</v>
      </c>
      <c r="E7" s="66"/>
      <c r="F7" s="66"/>
      <c r="G7" s="104"/>
      <c r="I7" s="227"/>
      <c r="J7" s="228"/>
    </row>
    <row r="8" spans="1:10" x14ac:dyDescent="0.25">
      <c r="A8" s="103"/>
      <c r="B8" s="26" t="s">
        <v>962</v>
      </c>
      <c r="C8" s="66"/>
      <c r="D8" s="106">
        <v>68.441220060000006</v>
      </c>
      <c r="E8" s="66"/>
      <c r="F8" s="66"/>
      <c r="G8" s="104"/>
      <c r="I8" s="227"/>
      <c r="J8" s="228"/>
    </row>
    <row r="9" spans="1:10" ht="13" x14ac:dyDescent="0.3">
      <c r="A9" s="103"/>
      <c r="B9" s="6" t="s">
        <v>978</v>
      </c>
      <c r="C9" s="66"/>
      <c r="D9" s="102">
        <v>5825.5202502200009</v>
      </c>
      <c r="E9" s="66"/>
      <c r="F9" s="66"/>
      <c r="G9" s="104"/>
      <c r="I9" s="227"/>
      <c r="J9" s="228"/>
    </row>
    <row r="10" spans="1:10" x14ac:dyDescent="0.25">
      <c r="A10" s="103"/>
      <c r="B10" s="26"/>
      <c r="C10" s="66"/>
      <c r="D10" s="106"/>
      <c r="E10" s="66"/>
      <c r="F10" s="66"/>
      <c r="G10" s="104"/>
    </row>
    <row r="11" spans="1:10" ht="15" x14ac:dyDescent="0.3">
      <c r="A11" s="103"/>
      <c r="B11" s="6" t="s">
        <v>970</v>
      </c>
      <c r="C11" s="66"/>
      <c r="D11" s="106"/>
      <c r="E11" s="66"/>
      <c r="F11" s="66"/>
      <c r="G11" s="104"/>
    </row>
    <row r="12" spans="1:10" ht="14.5" x14ac:dyDescent="0.25">
      <c r="A12" s="103"/>
      <c r="B12" s="26" t="s">
        <v>1041</v>
      </c>
      <c r="C12" s="66"/>
      <c r="D12" s="106">
        <v>3397.840064</v>
      </c>
      <c r="E12" s="66"/>
      <c r="F12" s="66"/>
      <c r="G12" s="104"/>
    </row>
    <row r="13" spans="1:10" ht="14.5" x14ac:dyDescent="0.25">
      <c r="A13" s="103"/>
      <c r="B13" s="26" t="s">
        <v>1005</v>
      </c>
      <c r="C13" s="66"/>
      <c r="D13" s="106">
        <v>2429.765042</v>
      </c>
      <c r="E13" s="66"/>
      <c r="F13" s="66"/>
      <c r="G13" s="104"/>
    </row>
    <row r="14" spans="1:10" ht="15" x14ac:dyDescent="0.3">
      <c r="A14" s="103"/>
      <c r="B14" s="6" t="s">
        <v>1042</v>
      </c>
      <c r="C14" s="68"/>
      <c r="D14" s="102">
        <v>5827.605106</v>
      </c>
      <c r="E14" s="66"/>
      <c r="F14" s="66"/>
      <c r="G14" s="104"/>
    </row>
    <row r="15" spans="1:10" x14ac:dyDescent="0.25">
      <c r="A15" s="103"/>
      <c r="B15" s="66"/>
      <c r="C15" s="66"/>
      <c r="D15" s="66"/>
      <c r="E15" s="66"/>
      <c r="F15" s="66"/>
      <c r="G15" s="104"/>
    </row>
    <row r="16" spans="1:10" x14ac:dyDescent="0.25">
      <c r="A16" s="103"/>
      <c r="B16" s="66"/>
      <c r="C16" s="66"/>
      <c r="D16" s="66"/>
      <c r="E16" s="66"/>
      <c r="F16" s="66"/>
      <c r="G16" s="104"/>
    </row>
    <row r="17" spans="1:7" x14ac:dyDescent="0.25">
      <c r="A17" s="197" t="s">
        <v>969</v>
      </c>
      <c r="B17" s="107"/>
      <c r="C17" s="107"/>
      <c r="D17" s="107"/>
      <c r="E17" s="107"/>
      <c r="F17" s="107"/>
      <c r="G17" s="108"/>
    </row>
    <row r="18" spans="1:7" s="77" customFormat="1" x14ac:dyDescent="0.25">
      <c r="A18" s="197" t="s">
        <v>1047</v>
      </c>
      <c r="B18" s="107"/>
      <c r="C18" s="107"/>
      <c r="D18" s="107"/>
      <c r="E18" s="107"/>
      <c r="F18" s="107"/>
      <c r="G18" s="108"/>
    </row>
    <row r="19" spans="1:7" s="77" customFormat="1" x14ac:dyDescent="0.25">
      <c r="A19" s="259" t="s">
        <v>1056</v>
      </c>
      <c r="B19" s="66"/>
      <c r="C19" s="66"/>
      <c r="D19" s="66"/>
      <c r="E19" s="66"/>
      <c r="F19" s="66"/>
      <c r="G19" s="104"/>
    </row>
    <row r="20" spans="1:7" x14ac:dyDescent="0.25">
      <c r="A20" s="258" t="s">
        <v>1046</v>
      </c>
      <c r="B20" s="66"/>
      <c r="C20" s="66"/>
      <c r="D20" s="66"/>
      <c r="E20" s="66"/>
      <c r="F20" s="66"/>
      <c r="G20" s="104"/>
    </row>
    <row r="21" spans="1:7" s="132" customFormat="1" ht="12.5" customHeight="1" x14ac:dyDescent="0.25">
      <c r="A21" s="160" t="s">
        <v>966</v>
      </c>
      <c r="B21" s="163"/>
      <c r="C21" s="163"/>
      <c r="D21" s="163"/>
      <c r="E21" s="163"/>
      <c r="F21" s="163"/>
      <c r="G21" s="164"/>
    </row>
    <row r="22" spans="1:7" s="132" customFormat="1" ht="12.5" customHeight="1" x14ac:dyDescent="0.25">
      <c r="A22" s="160" t="s">
        <v>1030</v>
      </c>
      <c r="B22" s="163"/>
      <c r="C22" s="163"/>
      <c r="D22" s="163"/>
      <c r="E22" s="163"/>
      <c r="F22" s="163"/>
      <c r="G22" s="164"/>
    </row>
    <row r="23" spans="1:7" s="132" customFormat="1" x14ac:dyDescent="0.25">
      <c r="A23" s="160" t="s">
        <v>1031</v>
      </c>
      <c r="B23" s="161"/>
      <c r="C23" s="161"/>
      <c r="D23" s="161"/>
      <c r="E23" s="161"/>
      <c r="F23" s="161"/>
      <c r="G23" s="162"/>
    </row>
    <row r="24" spans="1:7" ht="16.5" customHeight="1" x14ac:dyDescent="0.25">
      <c r="A24" s="160" t="s">
        <v>1033</v>
      </c>
      <c r="B24" s="165"/>
      <c r="C24" s="165"/>
      <c r="D24" s="165"/>
      <c r="E24" s="165"/>
      <c r="F24" s="165"/>
      <c r="G24" s="166"/>
    </row>
    <row r="25" spans="1:7" x14ac:dyDescent="0.25">
      <c r="A25" s="160" t="s">
        <v>967</v>
      </c>
      <c r="B25" s="66"/>
      <c r="C25" s="66"/>
      <c r="D25" s="66"/>
      <c r="E25" s="66"/>
      <c r="F25" s="66"/>
      <c r="G25" s="104"/>
    </row>
    <row r="26" spans="1:7" ht="17" customHeight="1" x14ac:dyDescent="0.25">
      <c r="A26" s="160" t="s">
        <v>968</v>
      </c>
      <c r="B26" s="66"/>
      <c r="C26" s="66"/>
      <c r="D26" s="66"/>
      <c r="E26" s="66"/>
      <c r="F26" s="66"/>
      <c r="G26" s="104"/>
    </row>
    <row r="27" spans="1:7" x14ac:dyDescent="0.25">
      <c r="A27" s="160" t="s">
        <v>980</v>
      </c>
      <c r="B27" s="66"/>
      <c r="C27" s="66"/>
      <c r="D27" s="66"/>
      <c r="E27" s="66"/>
      <c r="F27" s="66"/>
      <c r="G27" s="104"/>
    </row>
    <row r="28" spans="1:7" x14ac:dyDescent="0.25">
      <c r="A28" s="160" t="s">
        <v>981</v>
      </c>
      <c r="B28" s="66"/>
      <c r="C28" s="66"/>
      <c r="D28" s="66"/>
      <c r="E28" s="66"/>
      <c r="F28" s="66"/>
      <c r="G28" s="104"/>
    </row>
    <row r="29" spans="1:7" ht="19" customHeight="1" x14ac:dyDescent="0.25">
      <c r="A29" s="160" t="s">
        <v>1015</v>
      </c>
      <c r="B29" s="66"/>
      <c r="C29" s="66"/>
      <c r="D29" s="66"/>
      <c r="E29" s="66"/>
      <c r="F29" s="66"/>
      <c r="G29" s="104"/>
    </row>
    <row r="30" spans="1:7" x14ac:dyDescent="0.25">
      <c r="A30" s="160" t="s">
        <v>1006</v>
      </c>
      <c r="B30" s="66"/>
      <c r="C30" s="66"/>
      <c r="D30" s="66"/>
      <c r="E30" s="66"/>
      <c r="F30" s="66"/>
      <c r="G30" s="104"/>
    </row>
    <row r="31" spans="1:7" x14ac:dyDescent="0.25">
      <c r="A31" s="160" t="s">
        <v>1007</v>
      </c>
      <c r="B31" s="66"/>
      <c r="C31" s="66"/>
      <c r="D31" s="66"/>
      <c r="E31" s="66"/>
      <c r="F31" s="66"/>
      <c r="G31" s="104"/>
    </row>
    <row r="32" spans="1:7" x14ac:dyDescent="0.25">
      <c r="A32" s="160" t="s">
        <v>1008</v>
      </c>
      <c r="B32" s="66"/>
      <c r="C32" s="66"/>
      <c r="D32" s="66"/>
      <c r="E32" s="66"/>
      <c r="F32" s="66"/>
      <c r="G32" s="104"/>
    </row>
    <row r="33" spans="1:7" x14ac:dyDescent="0.25">
      <c r="A33" s="243"/>
      <c r="B33" s="167"/>
      <c r="C33" s="167"/>
      <c r="D33" s="167"/>
      <c r="E33" s="167"/>
      <c r="F33" s="167"/>
      <c r="G33" s="168"/>
    </row>
  </sheetData>
  <pageMargins left="0.7" right="0.7" top="0.75" bottom="0.75" header="0.3" footer="0.3"/>
  <pageSetup paperSize="9" scale="7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24"/>
  <sheetViews>
    <sheetView zoomScaleNormal="100" workbookViewId="0"/>
  </sheetViews>
  <sheetFormatPr defaultColWidth="9.08984375" defaultRowHeight="12.5" x14ac:dyDescent="0.25"/>
  <cols>
    <col min="1" max="1" width="9.08984375" style="11"/>
    <col min="2" max="2" width="25.81640625" style="11" customWidth="1"/>
    <col min="3" max="3" width="33" style="11" customWidth="1"/>
    <col min="4" max="4" width="14.6328125" style="11" customWidth="1"/>
    <col min="5" max="7" width="9.08984375" style="11"/>
    <col min="8" max="8" width="3.7265625" style="16" customWidth="1"/>
    <col min="9" max="9" width="9.08984375" style="16"/>
    <col min="10" max="13" width="9.08984375" style="179" hidden="1" customWidth="1"/>
    <col min="14" max="15" width="9.08984375" style="16"/>
    <col min="16" max="16" width="9.08984375" style="11"/>
    <col min="17" max="17" width="6.08984375" style="44" bestFit="1" customWidth="1"/>
    <col min="18" max="18" width="9.08984375" style="44"/>
    <col min="19" max="16384" width="9.08984375" style="11"/>
  </cols>
  <sheetData>
    <row r="1" spans="1:18" ht="18" customHeight="1" x14ac:dyDescent="0.25">
      <c r="A1" s="169" t="s">
        <v>1045</v>
      </c>
      <c r="B1" s="170"/>
      <c r="C1" s="170"/>
      <c r="D1" s="170"/>
      <c r="E1" s="170"/>
      <c r="F1" s="170"/>
      <c r="G1" s="170"/>
      <c r="H1" s="171"/>
      <c r="J1" s="179" t="s">
        <v>977</v>
      </c>
    </row>
    <row r="2" spans="1:18" ht="13.5" customHeight="1" x14ac:dyDescent="0.25">
      <c r="A2" s="172"/>
      <c r="B2" s="173"/>
      <c r="C2" s="173"/>
      <c r="D2" s="173"/>
      <c r="E2" s="173"/>
      <c r="F2" s="173"/>
      <c r="G2" s="173"/>
      <c r="H2" s="174"/>
      <c r="J2" s="179" t="s">
        <v>22</v>
      </c>
      <c r="K2" s="180" t="s">
        <v>6</v>
      </c>
      <c r="L2" s="179" t="s">
        <v>22</v>
      </c>
      <c r="M2" s="179" t="s">
        <v>22</v>
      </c>
    </row>
    <row r="3" spans="1:18" ht="13.5" customHeight="1" x14ac:dyDescent="0.25">
      <c r="A3" s="158"/>
      <c r="B3" s="116"/>
      <c r="C3" s="116"/>
      <c r="D3" s="116"/>
      <c r="E3" s="116"/>
      <c r="F3" s="116"/>
      <c r="G3" s="116"/>
      <c r="H3" s="117"/>
      <c r="K3" s="180"/>
    </row>
    <row r="4" spans="1:18" x14ac:dyDescent="0.25">
      <c r="A4" s="2"/>
      <c r="B4" s="3"/>
      <c r="C4" s="3"/>
      <c r="D4" s="3"/>
      <c r="E4" s="3"/>
      <c r="F4" s="3"/>
      <c r="G4" s="3"/>
      <c r="H4" s="54"/>
      <c r="J4" s="180" t="s">
        <v>23</v>
      </c>
      <c r="K4" s="180" t="s">
        <v>24</v>
      </c>
      <c r="L4" s="179" t="s">
        <v>23</v>
      </c>
      <c r="M4" s="179" t="s">
        <v>23</v>
      </c>
    </row>
    <row r="5" spans="1:18" ht="13.5" thickBot="1" x14ac:dyDescent="0.35">
      <c r="A5" s="2"/>
      <c r="B5" s="256" t="s">
        <v>25</v>
      </c>
      <c r="C5" s="256"/>
      <c r="D5" s="1"/>
      <c r="E5" s="3"/>
      <c r="F5" s="3"/>
      <c r="G5" s="3"/>
      <c r="H5" s="54"/>
      <c r="J5" s="180" t="s">
        <v>26</v>
      </c>
      <c r="K5" s="180" t="s">
        <v>27</v>
      </c>
      <c r="L5" s="179" t="s">
        <v>26</v>
      </c>
      <c r="M5" s="179" t="s">
        <v>26</v>
      </c>
      <c r="Q5" s="45"/>
      <c r="R5" s="46"/>
    </row>
    <row r="6" spans="1:18" ht="15" thickTop="1" thickBot="1" x14ac:dyDescent="0.35">
      <c r="A6" s="21"/>
      <c r="B6" s="187" t="s">
        <v>6</v>
      </c>
      <c r="C6" s="86" t="str">
        <f>VLOOKUP(B6,K:M,3,FALSE)</f>
        <v>Eng</v>
      </c>
      <c r="D6" s="22"/>
      <c r="E6" s="1"/>
      <c r="F6" s="1"/>
      <c r="G6" s="1"/>
      <c r="H6" s="55"/>
      <c r="J6" s="180" t="s">
        <v>28</v>
      </c>
      <c r="K6" s="180" t="s">
        <v>29</v>
      </c>
      <c r="L6" s="179" t="s">
        <v>28</v>
      </c>
      <c r="M6" s="179" t="s">
        <v>28</v>
      </c>
      <c r="Q6" s="45"/>
      <c r="R6" s="46"/>
    </row>
    <row r="7" spans="1:18" ht="13.5" thickTop="1" x14ac:dyDescent="0.3">
      <c r="A7" s="5"/>
      <c r="B7" s="6"/>
      <c r="C7" s="1"/>
      <c r="D7" s="22"/>
      <c r="E7" s="22"/>
      <c r="F7" s="1"/>
      <c r="G7" s="1"/>
      <c r="H7" s="56"/>
      <c r="J7" s="180" t="s">
        <v>30</v>
      </c>
      <c r="K7" s="180" t="s">
        <v>31</v>
      </c>
      <c r="L7" s="179" t="s">
        <v>30</v>
      </c>
      <c r="M7" s="179" t="s">
        <v>30</v>
      </c>
      <c r="Q7" s="45"/>
      <c r="R7" s="46"/>
    </row>
    <row r="8" spans="1:18" ht="13" x14ac:dyDescent="0.3">
      <c r="A8" s="23"/>
      <c r="B8" s="7" t="s">
        <v>964</v>
      </c>
      <c r="C8" s="24"/>
      <c r="D8" s="1" t="s">
        <v>32</v>
      </c>
      <c r="E8" s="24"/>
      <c r="F8" s="25"/>
      <c r="G8" s="24"/>
      <c r="H8" s="57"/>
      <c r="Q8" s="45"/>
      <c r="R8" s="46"/>
    </row>
    <row r="9" spans="1:18" x14ac:dyDescent="0.25">
      <c r="A9" s="23"/>
      <c r="B9" s="26" t="s">
        <v>21</v>
      </c>
      <c r="C9" s="27"/>
      <c r="D9" s="94">
        <f>VLOOKUP($C$6,Datasheet!$A:$J,6,FALSE)</f>
        <v>5757079030.1600008</v>
      </c>
      <c r="E9" s="28" t="str">
        <f>IF(OR($C$6="E3132",$C$6="Eng",$C$6="SD"),"  R","")</f>
        <v xml:space="preserve">  R</v>
      </c>
      <c r="F9" s="15"/>
      <c r="G9" s="28"/>
      <c r="H9" s="57"/>
      <c r="J9" s="181" t="s">
        <v>33</v>
      </c>
      <c r="K9" s="182" t="s">
        <v>34</v>
      </c>
      <c r="L9" s="182" t="s">
        <v>35</v>
      </c>
      <c r="M9" s="181" t="str">
        <f>J9</f>
        <v>E3831</v>
      </c>
      <c r="Q9" s="177"/>
      <c r="R9" s="47"/>
    </row>
    <row r="10" spans="1:18" ht="14.5" x14ac:dyDescent="0.25">
      <c r="A10" s="23"/>
      <c r="B10" s="29" t="s">
        <v>962</v>
      </c>
      <c r="C10" s="27"/>
      <c r="D10" s="94">
        <f>VLOOKUP($C$6,Datasheet!$A:$J,7,FALSE)</f>
        <v>68441220.060000002</v>
      </c>
      <c r="E10" s="28" t="str">
        <f t="shared" ref="E10:E11" si="0">IF(OR($C$6="E3132",$C$6="Eng",$C$6="SD"),"  R","")</f>
        <v xml:space="preserve">  R</v>
      </c>
      <c r="F10" s="15"/>
      <c r="G10" s="28"/>
      <c r="H10" s="85"/>
      <c r="J10" s="181" t="s">
        <v>36</v>
      </c>
      <c r="K10" s="182" t="s">
        <v>37</v>
      </c>
      <c r="L10" s="182" t="s">
        <v>38</v>
      </c>
      <c r="M10" s="181" t="str">
        <f t="shared" ref="M10:M75" si="1">J10</f>
        <v>E0931</v>
      </c>
      <c r="N10" s="53"/>
      <c r="P10" s="42"/>
      <c r="Q10" s="177"/>
      <c r="R10" s="47"/>
    </row>
    <row r="11" spans="1:18" ht="13" x14ac:dyDescent="0.3">
      <c r="A11" s="23"/>
      <c r="B11" s="29" t="s">
        <v>978</v>
      </c>
      <c r="C11" s="27"/>
      <c r="D11" s="100">
        <f>VLOOKUP($C$6,Datasheet!$A:$J,8,FALSE)</f>
        <v>5825520250.2199984</v>
      </c>
      <c r="E11" s="28" t="str">
        <f t="shared" si="0"/>
        <v xml:space="preserve">  R</v>
      </c>
      <c r="F11" s="20"/>
      <c r="G11" s="28"/>
      <c r="H11" s="57"/>
      <c r="J11" s="181" t="s">
        <v>39</v>
      </c>
      <c r="K11" s="182" t="s">
        <v>40</v>
      </c>
      <c r="L11" s="182" t="s">
        <v>41</v>
      </c>
      <c r="M11" s="181" t="str">
        <f t="shared" si="1"/>
        <v>E1031</v>
      </c>
      <c r="N11" s="53"/>
      <c r="P11" s="42"/>
      <c r="Q11" s="177"/>
      <c r="R11" s="47"/>
    </row>
    <row r="12" spans="1:18" ht="13" x14ac:dyDescent="0.3">
      <c r="A12" s="23"/>
      <c r="B12" s="26"/>
      <c r="C12" s="27"/>
      <c r="D12" s="94"/>
      <c r="E12" s="28"/>
      <c r="F12" s="20"/>
      <c r="G12" s="60"/>
      <c r="H12" s="57"/>
      <c r="J12" s="181" t="s">
        <v>42</v>
      </c>
      <c r="K12" s="182" t="s">
        <v>43</v>
      </c>
      <c r="L12" s="182" t="s">
        <v>44</v>
      </c>
      <c r="M12" s="181" t="str">
        <f t="shared" si="1"/>
        <v>E3832</v>
      </c>
      <c r="N12" s="53"/>
      <c r="P12" s="42"/>
      <c r="Q12" s="177"/>
      <c r="R12" s="47"/>
    </row>
    <row r="13" spans="1:18" ht="15" x14ac:dyDescent="0.3">
      <c r="A13" s="23"/>
      <c r="B13" s="7" t="s">
        <v>970</v>
      </c>
      <c r="C13" s="27"/>
      <c r="D13" s="99" t="s">
        <v>32</v>
      </c>
      <c r="E13" s="28"/>
      <c r="F13" s="20"/>
      <c r="G13" s="60"/>
      <c r="H13" s="57"/>
      <c r="J13" s="181" t="s">
        <v>45</v>
      </c>
      <c r="K13" s="182" t="s">
        <v>46</v>
      </c>
      <c r="L13" s="182" t="s">
        <v>47</v>
      </c>
      <c r="M13" s="181" t="str">
        <f t="shared" si="1"/>
        <v>E3031</v>
      </c>
      <c r="N13" s="53"/>
      <c r="P13" s="42"/>
      <c r="Q13" s="177"/>
      <c r="R13" s="47"/>
    </row>
    <row r="14" spans="1:18" ht="15" x14ac:dyDescent="0.3">
      <c r="A14" s="4"/>
      <c r="B14" s="26" t="s">
        <v>979</v>
      </c>
      <c r="C14" s="30"/>
      <c r="D14" s="94">
        <f>VLOOKUP($C$6,Datasheet!$A:$J,9,FALSE)</f>
        <v>3397840064</v>
      </c>
      <c r="E14" s="44"/>
      <c r="F14" s="31"/>
      <c r="G14" s="8"/>
      <c r="H14" s="58"/>
      <c r="J14" s="181" t="s">
        <v>48</v>
      </c>
      <c r="K14" s="182" t="s">
        <v>49</v>
      </c>
      <c r="L14" s="182" t="s">
        <v>50</v>
      </c>
      <c r="M14" s="181" t="str">
        <f t="shared" si="1"/>
        <v>E2231</v>
      </c>
      <c r="N14" s="53"/>
      <c r="P14" s="42"/>
      <c r="Q14" s="177"/>
      <c r="R14" s="47"/>
    </row>
    <row r="15" spans="1:18" ht="14.5" x14ac:dyDescent="0.25">
      <c r="A15" s="23"/>
      <c r="B15" s="26" t="s">
        <v>1005</v>
      </c>
      <c r="C15" s="27"/>
      <c r="D15" s="94">
        <f>VLOOKUP($C$6,Datasheet!$A:$J,10,FALSE)</f>
        <v>2429765042</v>
      </c>
      <c r="E15" s="28" t="str">
        <f t="shared" ref="E15:E16" si="2">IF(OR($C$6="E3132",$C$6="Eng",$C$6="SD"),"  R","")</f>
        <v xml:space="preserve">  R</v>
      </c>
      <c r="F15" s="28"/>
      <c r="G15" s="28"/>
      <c r="H15" s="57"/>
      <c r="J15" s="181" t="s">
        <v>51</v>
      </c>
      <c r="K15" s="182" t="s">
        <v>52</v>
      </c>
      <c r="L15" s="182" t="s">
        <v>53</v>
      </c>
      <c r="M15" s="181" t="str">
        <f t="shared" si="1"/>
        <v>E3531</v>
      </c>
      <c r="N15" s="53"/>
      <c r="P15" s="42"/>
      <c r="Q15" s="177"/>
      <c r="R15" s="47"/>
    </row>
    <row r="16" spans="1:18" ht="14.5" x14ac:dyDescent="0.25">
      <c r="A16" s="23"/>
      <c r="B16" s="29" t="s">
        <v>1009</v>
      </c>
      <c r="C16" s="27"/>
      <c r="D16" s="100">
        <f>IFERROR(D14+D15,"…")</f>
        <v>5827605106</v>
      </c>
      <c r="E16" s="28" t="str">
        <f t="shared" si="2"/>
        <v xml:space="preserve">  R</v>
      </c>
      <c r="F16" s="28"/>
      <c r="G16" s="28"/>
      <c r="H16" s="57"/>
      <c r="J16" s="181" t="s">
        <v>54</v>
      </c>
      <c r="K16" s="182" t="s">
        <v>55</v>
      </c>
      <c r="L16" s="182" t="s">
        <v>56</v>
      </c>
      <c r="M16" s="181" t="str">
        <f t="shared" si="1"/>
        <v>E5030</v>
      </c>
      <c r="N16" s="53"/>
      <c r="P16" s="42"/>
      <c r="Q16" s="177"/>
      <c r="R16" s="48"/>
    </row>
    <row r="17" spans="1:18" ht="13" x14ac:dyDescent="0.3">
      <c r="A17" s="4"/>
      <c r="B17" s="44"/>
      <c r="C17" s="44"/>
      <c r="D17" s="44"/>
      <c r="E17" s="31"/>
      <c r="F17" s="31"/>
      <c r="G17" s="31"/>
      <c r="H17" s="58"/>
      <c r="J17" s="181" t="s">
        <v>57</v>
      </c>
      <c r="K17" s="182" t="s">
        <v>58</v>
      </c>
      <c r="L17" s="182" t="s">
        <v>59</v>
      </c>
      <c r="M17" s="181" t="str">
        <f t="shared" si="1"/>
        <v>E5031</v>
      </c>
      <c r="N17" s="53"/>
      <c r="P17" s="42"/>
      <c r="Q17" s="177"/>
      <c r="R17" s="48"/>
    </row>
    <row r="18" spans="1:18" x14ac:dyDescent="0.25">
      <c r="A18" s="32"/>
      <c r="B18" s="33"/>
      <c r="C18" s="34"/>
      <c r="D18" s="35"/>
      <c r="E18" s="35"/>
      <c r="F18" s="35"/>
      <c r="G18" s="35"/>
      <c r="H18" s="59"/>
      <c r="J18" s="181" t="s">
        <v>60</v>
      </c>
      <c r="K18" s="182" t="s">
        <v>61</v>
      </c>
      <c r="L18" s="182" t="s">
        <v>62</v>
      </c>
      <c r="M18" s="181" t="str">
        <f t="shared" si="1"/>
        <v>E4401</v>
      </c>
      <c r="N18" s="53"/>
      <c r="P18" s="42"/>
      <c r="Q18" s="177"/>
      <c r="R18" s="48"/>
    </row>
    <row r="19" spans="1:18" x14ac:dyDescent="0.25">
      <c r="A19" s="197" t="s">
        <v>969</v>
      </c>
      <c r="B19" s="198"/>
      <c r="C19" s="198"/>
      <c r="D19" s="199"/>
      <c r="E19" s="199"/>
      <c r="F19" s="199"/>
      <c r="G19" s="199"/>
      <c r="H19" s="200"/>
      <c r="J19" s="181" t="s">
        <v>63</v>
      </c>
      <c r="K19" s="182" t="s">
        <v>64</v>
      </c>
      <c r="L19" s="182" t="s">
        <v>65</v>
      </c>
      <c r="M19" s="181" t="str">
        <f t="shared" si="1"/>
        <v>E0932</v>
      </c>
      <c r="N19" s="53"/>
      <c r="P19" s="42"/>
      <c r="Q19" s="177"/>
      <c r="R19" s="47"/>
    </row>
    <row r="20" spans="1:18" x14ac:dyDescent="0.25">
      <c r="A20" s="260" t="s">
        <v>1054</v>
      </c>
      <c r="B20" s="91"/>
      <c r="C20" s="91"/>
      <c r="D20" s="91"/>
      <c r="E20" s="91"/>
      <c r="F20" s="91"/>
      <c r="G20" s="91"/>
      <c r="H20" s="261"/>
      <c r="I20" s="11"/>
      <c r="J20" s="11"/>
      <c r="K20" s="11"/>
      <c r="L20" s="11"/>
      <c r="M20" s="11"/>
      <c r="N20" s="11"/>
      <c r="O20" s="11"/>
      <c r="Q20" s="11"/>
      <c r="R20" s="11"/>
    </row>
    <row r="21" spans="1:18" x14ac:dyDescent="0.25">
      <c r="A21" s="262"/>
      <c r="B21" s="44"/>
      <c r="C21" s="44"/>
      <c r="D21" s="44"/>
      <c r="E21" s="44"/>
      <c r="F21" s="44"/>
      <c r="G21" s="44"/>
      <c r="H21" s="17"/>
      <c r="I21" s="11"/>
      <c r="J21" s="11"/>
      <c r="K21" s="11"/>
      <c r="L21" s="11"/>
      <c r="M21" s="11"/>
      <c r="N21" s="11"/>
      <c r="O21" s="11"/>
      <c r="Q21" s="11"/>
      <c r="R21" s="11"/>
    </row>
    <row r="22" spans="1:18" s="138" customFormat="1" x14ac:dyDescent="0.25">
      <c r="A22" s="263" t="s">
        <v>966</v>
      </c>
      <c r="B22" s="264"/>
      <c r="C22" s="264"/>
      <c r="D22" s="264"/>
      <c r="E22" s="264"/>
      <c r="F22" s="264"/>
      <c r="G22" s="264"/>
      <c r="H22" s="133"/>
      <c r="I22" s="134"/>
      <c r="J22" s="183" t="s">
        <v>66</v>
      </c>
      <c r="K22" s="184" t="s">
        <v>67</v>
      </c>
      <c r="L22" s="184" t="s">
        <v>68</v>
      </c>
      <c r="M22" s="181" t="str">
        <f t="shared" si="1"/>
        <v>E1531</v>
      </c>
      <c r="N22" s="135"/>
      <c r="O22" s="134"/>
      <c r="P22" s="136"/>
      <c r="Q22" s="178"/>
      <c r="R22" s="137"/>
    </row>
    <row r="23" spans="1:18" s="138" customFormat="1" x14ac:dyDescent="0.25">
      <c r="A23" s="246" t="s">
        <v>1030</v>
      </c>
      <c r="B23" s="159"/>
      <c r="C23" s="159"/>
      <c r="D23" s="159"/>
      <c r="E23" s="159"/>
      <c r="F23" s="159"/>
      <c r="G23" s="159"/>
      <c r="H23" s="133"/>
      <c r="I23" s="134"/>
      <c r="J23" s="183" t="s">
        <v>69</v>
      </c>
      <c r="K23" s="184" t="s">
        <v>70</v>
      </c>
      <c r="L23" s="184" t="s">
        <v>71</v>
      </c>
      <c r="M23" s="181" t="str">
        <f t="shared" si="1"/>
        <v>E1731</v>
      </c>
      <c r="N23" s="135"/>
      <c r="O23" s="134"/>
      <c r="P23" s="136"/>
      <c r="Q23" s="178"/>
      <c r="R23" s="137"/>
    </row>
    <row r="24" spans="1:18" s="138" customFormat="1" x14ac:dyDescent="0.25">
      <c r="A24" s="246" t="s">
        <v>1031</v>
      </c>
      <c r="B24" s="159"/>
      <c r="C24" s="159"/>
      <c r="D24" s="159"/>
      <c r="E24" s="159"/>
      <c r="F24" s="159"/>
      <c r="G24" s="159"/>
      <c r="H24" s="133"/>
      <c r="I24" s="134"/>
      <c r="J24" s="183" t="s">
        <v>72</v>
      </c>
      <c r="K24" s="184" t="s">
        <v>73</v>
      </c>
      <c r="L24" s="184" t="s">
        <v>74</v>
      </c>
      <c r="M24" s="181" t="str">
        <f t="shared" si="1"/>
        <v>E3032</v>
      </c>
      <c r="N24" s="135"/>
      <c r="O24" s="134"/>
      <c r="P24" s="136"/>
      <c r="Q24" s="178"/>
      <c r="R24" s="137"/>
    </row>
    <row r="25" spans="1:18" s="138" customFormat="1" x14ac:dyDescent="0.25">
      <c r="A25" s="193" t="s">
        <v>1033</v>
      </c>
      <c r="B25" s="194"/>
      <c r="C25" s="194"/>
      <c r="D25" s="194"/>
      <c r="E25" s="194"/>
      <c r="F25" s="194"/>
      <c r="G25" s="194"/>
      <c r="H25" s="195"/>
      <c r="I25" s="134"/>
      <c r="J25" s="183" t="s">
        <v>75</v>
      </c>
      <c r="K25" s="184" t="s">
        <v>76</v>
      </c>
      <c r="L25" s="184" t="s">
        <v>77</v>
      </c>
      <c r="M25" s="181" t="str">
        <f t="shared" si="1"/>
        <v>E0101</v>
      </c>
      <c r="N25" s="135"/>
      <c r="O25" s="134"/>
      <c r="P25" s="136"/>
      <c r="Q25" s="178"/>
      <c r="R25" s="137"/>
    </row>
    <row r="26" spans="1:18" s="138" customFormat="1" x14ac:dyDescent="0.25">
      <c r="A26" s="141" t="s">
        <v>967</v>
      </c>
      <c r="B26" s="142"/>
      <c r="C26" s="142"/>
      <c r="D26" s="142"/>
      <c r="E26" s="142"/>
      <c r="F26" s="142"/>
      <c r="G26" s="142"/>
      <c r="H26" s="139"/>
      <c r="I26" s="134"/>
      <c r="J26" s="183" t="s">
        <v>78</v>
      </c>
      <c r="K26" s="184" t="s">
        <v>79</v>
      </c>
      <c r="L26" s="184" t="s">
        <v>80</v>
      </c>
      <c r="M26" s="181" t="str">
        <f t="shared" si="1"/>
        <v>E0202</v>
      </c>
      <c r="N26" s="135"/>
      <c r="O26" s="134"/>
      <c r="P26" s="136"/>
      <c r="Q26" s="178"/>
      <c r="R26" s="140"/>
    </row>
    <row r="27" spans="1:18" x14ac:dyDescent="0.25">
      <c r="A27" s="141" t="s">
        <v>968</v>
      </c>
      <c r="B27" s="142"/>
      <c r="C27" s="142"/>
      <c r="D27" s="142"/>
      <c r="E27" s="142"/>
      <c r="F27" s="142"/>
      <c r="G27" s="142"/>
      <c r="H27" s="139"/>
      <c r="J27" s="181" t="s">
        <v>81</v>
      </c>
      <c r="K27" s="182" t="s">
        <v>82</v>
      </c>
      <c r="L27" s="182" t="s">
        <v>83</v>
      </c>
      <c r="M27" s="181" t="str">
        <f t="shared" si="1"/>
        <v>E5032</v>
      </c>
      <c r="N27" s="53"/>
      <c r="P27" s="42"/>
      <c r="Q27" s="177"/>
      <c r="R27" s="48"/>
    </row>
    <row r="28" spans="1:18" x14ac:dyDescent="0.25">
      <c r="A28" s="193" t="s">
        <v>980</v>
      </c>
      <c r="B28" s="194"/>
      <c r="C28" s="194"/>
      <c r="D28" s="194"/>
      <c r="E28" s="194"/>
      <c r="F28" s="194"/>
      <c r="G28" s="194"/>
      <c r="H28" s="196"/>
      <c r="J28" s="181" t="s">
        <v>84</v>
      </c>
      <c r="K28" s="182" t="s">
        <v>85</v>
      </c>
      <c r="L28" s="182" t="s">
        <v>86</v>
      </c>
      <c r="M28" s="181" t="str">
        <f t="shared" si="1"/>
        <v>E4601</v>
      </c>
      <c r="N28" s="53"/>
      <c r="P28" s="42"/>
      <c r="Q28" s="177"/>
      <c r="R28" s="48"/>
    </row>
    <row r="29" spans="1:18" x14ac:dyDescent="0.25">
      <c r="A29" s="193" t="s">
        <v>981</v>
      </c>
      <c r="B29" s="194"/>
      <c r="C29" s="194"/>
      <c r="D29" s="194"/>
      <c r="E29" s="194"/>
      <c r="F29" s="194"/>
      <c r="G29" s="194"/>
      <c r="H29" s="196"/>
      <c r="J29" s="181" t="s">
        <v>87</v>
      </c>
      <c r="K29" s="182" t="s">
        <v>88</v>
      </c>
      <c r="L29" s="182" t="s">
        <v>89</v>
      </c>
      <c r="M29" s="181" t="str">
        <f t="shared" si="1"/>
        <v>E2431</v>
      </c>
      <c r="N29" s="53"/>
      <c r="P29" s="42"/>
      <c r="Q29" s="177"/>
      <c r="R29" s="48"/>
    </row>
    <row r="30" spans="1:18" x14ac:dyDescent="0.25">
      <c r="A30" s="193" t="s">
        <v>1015</v>
      </c>
      <c r="B30" s="194"/>
      <c r="C30" s="194"/>
      <c r="D30" s="194"/>
      <c r="E30" s="194"/>
      <c r="F30" s="194"/>
      <c r="G30" s="194"/>
      <c r="H30" s="196"/>
      <c r="J30" s="181" t="s">
        <v>90</v>
      </c>
      <c r="K30" s="182" t="s">
        <v>91</v>
      </c>
      <c r="L30" s="182" t="s">
        <v>92</v>
      </c>
      <c r="M30" s="181" t="str">
        <f t="shared" si="1"/>
        <v>E2301</v>
      </c>
      <c r="N30" s="53"/>
      <c r="P30" s="42"/>
      <c r="Q30" s="177"/>
      <c r="R30" s="48"/>
    </row>
    <row r="31" spans="1:18" x14ac:dyDescent="0.25">
      <c r="A31" s="193" t="s">
        <v>1006</v>
      </c>
      <c r="B31" s="194"/>
      <c r="C31" s="194"/>
      <c r="D31" s="194"/>
      <c r="E31" s="194"/>
      <c r="F31" s="194"/>
      <c r="G31" s="194"/>
      <c r="H31" s="196"/>
      <c r="J31" s="181" t="s">
        <v>93</v>
      </c>
      <c r="K31" s="182" t="s">
        <v>94</v>
      </c>
      <c r="L31" s="182" t="s">
        <v>95</v>
      </c>
      <c r="M31" s="181" t="str">
        <f t="shared" si="1"/>
        <v>E2302</v>
      </c>
      <c r="N31" s="53"/>
      <c r="P31" s="42"/>
      <c r="Q31" s="177"/>
      <c r="R31" s="48"/>
    </row>
    <row r="32" spans="1:18" x14ac:dyDescent="0.25">
      <c r="A32" s="193" t="s">
        <v>1007</v>
      </c>
      <c r="B32" s="194"/>
      <c r="C32" s="194"/>
      <c r="D32" s="194"/>
      <c r="E32" s="194"/>
      <c r="F32" s="194"/>
      <c r="G32" s="194"/>
      <c r="H32" s="196"/>
      <c r="J32" s="181" t="s">
        <v>96</v>
      </c>
      <c r="K32" s="182" t="s">
        <v>97</v>
      </c>
      <c r="L32" s="182" t="s">
        <v>98</v>
      </c>
      <c r="M32" s="181" t="str">
        <f t="shared" si="1"/>
        <v>E1032</v>
      </c>
      <c r="N32" s="53"/>
      <c r="P32" s="42"/>
      <c r="Q32" s="177"/>
      <c r="R32" s="48"/>
    </row>
    <row r="33" spans="1:18" x14ac:dyDescent="0.25">
      <c r="A33" s="193" t="s">
        <v>1008</v>
      </c>
      <c r="B33" s="194"/>
      <c r="C33" s="194"/>
      <c r="D33" s="194"/>
      <c r="E33" s="194"/>
      <c r="F33" s="194"/>
      <c r="G33" s="194"/>
      <c r="H33" s="196"/>
      <c r="J33" s="181" t="s">
        <v>99</v>
      </c>
      <c r="K33" s="182" t="s">
        <v>100</v>
      </c>
      <c r="L33" s="182" t="s">
        <v>101</v>
      </c>
      <c r="M33" s="181" t="str">
        <f t="shared" si="1"/>
        <v>E4201</v>
      </c>
      <c r="N33" s="53"/>
      <c r="P33" s="42"/>
      <c r="Q33" s="177"/>
      <c r="R33" s="47"/>
    </row>
    <row r="34" spans="1:18" x14ac:dyDescent="0.25">
      <c r="A34" s="240"/>
      <c r="B34" s="9"/>
      <c r="C34" s="9"/>
      <c r="D34" s="9"/>
      <c r="E34" s="9"/>
      <c r="F34" s="9"/>
      <c r="G34" s="9"/>
      <c r="H34" s="241"/>
      <c r="J34" s="181" t="s">
        <v>102</v>
      </c>
      <c r="K34" s="182" t="s">
        <v>103</v>
      </c>
      <c r="L34" s="182" t="s">
        <v>104</v>
      </c>
      <c r="M34" s="181" t="str">
        <f t="shared" si="1"/>
        <v>E2531</v>
      </c>
      <c r="N34" s="53"/>
      <c r="P34" s="42"/>
      <c r="Q34" s="177"/>
      <c r="R34" s="48"/>
    </row>
    <row r="35" spans="1:18" x14ac:dyDescent="0.25">
      <c r="J35" s="181" t="s">
        <v>105</v>
      </c>
      <c r="K35" s="182" t="s">
        <v>106</v>
      </c>
      <c r="L35" s="182" t="s">
        <v>107</v>
      </c>
      <c r="M35" s="181" t="str">
        <f t="shared" si="1"/>
        <v>E1204</v>
      </c>
      <c r="N35" s="53"/>
      <c r="P35" s="43"/>
      <c r="Q35" s="177"/>
      <c r="R35" s="48"/>
    </row>
    <row r="36" spans="1:18" x14ac:dyDescent="0.25">
      <c r="J36" s="181" t="s">
        <v>108</v>
      </c>
      <c r="K36" s="182" t="s">
        <v>109</v>
      </c>
      <c r="L36" s="182" t="s">
        <v>110</v>
      </c>
      <c r="M36" s="181" t="str">
        <f t="shared" si="1"/>
        <v>E0301</v>
      </c>
      <c r="N36" s="53"/>
      <c r="P36" s="42"/>
      <c r="Q36" s="177"/>
      <c r="R36" s="48"/>
    </row>
    <row r="37" spans="1:18" x14ac:dyDescent="0.25">
      <c r="J37" s="181" t="s">
        <v>111</v>
      </c>
      <c r="K37" s="182" t="s">
        <v>112</v>
      </c>
      <c r="L37" s="182" t="s">
        <v>113</v>
      </c>
      <c r="M37" s="181" t="str">
        <f t="shared" si="1"/>
        <v>E4701</v>
      </c>
      <c r="N37" s="53"/>
      <c r="P37" s="42"/>
      <c r="Q37" s="177"/>
      <c r="R37" s="48"/>
    </row>
    <row r="38" spans="1:18" x14ac:dyDescent="0.25">
      <c r="J38" s="181" t="s">
        <v>114</v>
      </c>
      <c r="K38" s="182" t="s">
        <v>115</v>
      </c>
      <c r="L38" s="182" t="s">
        <v>116</v>
      </c>
      <c r="M38" s="181" t="str">
        <f t="shared" si="1"/>
        <v>E1532</v>
      </c>
      <c r="N38" s="53"/>
      <c r="P38" s="43"/>
      <c r="Q38" s="177"/>
      <c r="R38" s="48"/>
    </row>
    <row r="39" spans="1:18" x14ac:dyDescent="0.25">
      <c r="J39" s="181" t="s">
        <v>117</v>
      </c>
      <c r="K39" s="182" t="s">
        <v>118</v>
      </c>
      <c r="L39" s="182" t="s">
        <v>119</v>
      </c>
      <c r="M39" s="181" t="str">
        <f t="shared" si="1"/>
        <v>E2631</v>
      </c>
      <c r="N39" s="53"/>
      <c r="P39" s="42"/>
      <c r="Q39" s="177"/>
      <c r="R39" s="48"/>
    </row>
    <row r="40" spans="1:18" x14ac:dyDescent="0.25">
      <c r="J40" s="181" t="s">
        <v>120</v>
      </c>
      <c r="K40" s="182" t="s">
        <v>121</v>
      </c>
      <c r="L40" s="182" t="s">
        <v>122</v>
      </c>
      <c r="M40" s="181" t="str">
        <f t="shared" si="1"/>
        <v>E5033</v>
      </c>
      <c r="N40" s="53"/>
      <c r="P40" s="42"/>
      <c r="Q40" s="177"/>
      <c r="R40" s="48"/>
    </row>
    <row r="41" spans="1:18" x14ac:dyDescent="0.25">
      <c r="J41" s="181" t="s">
        <v>123</v>
      </c>
      <c r="K41" s="182" t="s">
        <v>124</v>
      </c>
      <c r="L41" s="182" t="s">
        <v>125</v>
      </c>
      <c r="M41" s="181" t="str">
        <f t="shared" si="1"/>
        <v>E1533</v>
      </c>
      <c r="N41" s="53"/>
      <c r="P41" s="42"/>
      <c r="Q41" s="177"/>
      <c r="R41" s="48"/>
    </row>
    <row r="42" spans="1:18" x14ac:dyDescent="0.25">
      <c r="J42" s="181" t="s">
        <v>126</v>
      </c>
      <c r="K42" s="182" t="s">
        <v>127</v>
      </c>
      <c r="L42" s="182" t="s">
        <v>128</v>
      </c>
      <c r="M42" s="181" t="str">
        <f t="shared" si="1"/>
        <v>E1401</v>
      </c>
      <c r="N42" s="53"/>
      <c r="P42" s="42"/>
      <c r="Q42" s="177"/>
      <c r="R42" s="46"/>
    </row>
    <row r="43" spans="1:18" x14ac:dyDescent="0.25">
      <c r="J43" s="181" t="s">
        <v>129</v>
      </c>
      <c r="K43" s="182" t="s">
        <v>130</v>
      </c>
      <c r="L43" s="182" t="s">
        <v>131</v>
      </c>
      <c r="M43" s="181" t="str">
        <f t="shared" si="1"/>
        <v>E0102</v>
      </c>
      <c r="N43" s="53"/>
      <c r="P43" s="42"/>
      <c r="Q43" s="177"/>
      <c r="R43" s="46"/>
    </row>
    <row r="44" spans="1:18" x14ac:dyDescent="0.25">
      <c r="J44" s="181" t="s">
        <v>132</v>
      </c>
      <c r="K44" s="182" t="s">
        <v>133</v>
      </c>
      <c r="L44" s="182" t="s">
        <v>134</v>
      </c>
      <c r="M44" s="181" t="str">
        <f t="shared" si="1"/>
        <v>E2632</v>
      </c>
      <c r="N44" s="53"/>
      <c r="P44" s="42"/>
      <c r="Q44" s="177"/>
      <c r="R44" s="48"/>
    </row>
    <row r="45" spans="1:18" x14ac:dyDescent="0.25">
      <c r="J45" s="181" t="s">
        <v>135</v>
      </c>
      <c r="K45" s="182" t="s">
        <v>136</v>
      </c>
      <c r="L45" s="182" t="s">
        <v>137</v>
      </c>
      <c r="M45" s="181" t="str">
        <f t="shared" si="1"/>
        <v>E5034</v>
      </c>
      <c r="N45" s="53"/>
      <c r="P45" s="42"/>
      <c r="Q45" s="177"/>
      <c r="R45" s="48"/>
    </row>
    <row r="46" spans="1:18" x14ac:dyDescent="0.25">
      <c r="J46" s="181" t="s">
        <v>138</v>
      </c>
      <c r="K46" s="182" t="s">
        <v>139</v>
      </c>
      <c r="L46" s="182" t="s">
        <v>140</v>
      </c>
      <c r="M46" s="181" t="str">
        <f t="shared" si="1"/>
        <v>E1831</v>
      </c>
      <c r="N46" s="53"/>
      <c r="P46" s="42"/>
      <c r="Q46" s="177"/>
      <c r="R46" s="48"/>
    </row>
    <row r="47" spans="1:18" x14ac:dyDescent="0.25">
      <c r="J47" s="181" t="s">
        <v>141</v>
      </c>
      <c r="K47" s="182" t="s">
        <v>142</v>
      </c>
      <c r="L47" s="182" t="s">
        <v>143</v>
      </c>
      <c r="M47" s="181" t="str">
        <f t="shared" si="1"/>
        <v>E1931</v>
      </c>
      <c r="N47" s="53"/>
      <c r="P47" s="42"/>
      <c r="Q47" s="177"/>
      <c r="R47" s="48"/>
    </row>
    <row r="48" spans="1:18" x14ac:dyDescent="0.25">
      <c r="J48" s="181" t="s">
        <v>144</v>
      </c>
      <c r="K48" s="182" t="s">
        <v>145</v>
      </c>
      <c r="L48" s="182" t="s">
        <v>146</v>
      </c>
      <c r="M48" s="181" t="str">
        <f t="shared" si="1"/>
        <v>E3033</v>
      </c>
      <c r="N48" s="53"/>
      <c r="P48" s="42"/>
      <c r="Q48" s="177"/>
      <c r="R48" s="48"/>
    </row>
    <row r="49" spans="10:18" x14ac:dyDescent="0.25">
      <c r="J49" s="181" t="s">
        <v>147</v>
      </c>
      <c r="K49" s="182" t="s">
        <v>148</v>
      </c>
      <c r="L49" s="182" t="s">
        <v>149</v>
      </c>
      <c r="M49" s="181" t="str">
        <f t="shared" si="1"/>
        <v>E0402</v>
      </c>
      <c r="N49" s="53"/>
      <c r="P49" s="42"/>
      <c r="Q49" s="177"/>
      <c r="R49" s="48"/>
    </row>
    <row r="50" spans="10:18" x14ac:dyDescent="0.25">
      <c r="J50" s="181" t="s">
        <v>150</v>
      </c>
      <c r="K50" s="182" t="s">
        <v>151</v>
      </c>
      <c r="L50" s="182" t="s">
        <v>152</v>
      </c>
      <c r="M50" s="181" t="str">
        <f t="shared" si="1"/>
        <v>E2333</v>
      </c>
      <c r="N50" s="53"/>
      <c r="P50" s="42"/>
      <c r="Q50" s="177"/>
      <c r="R50" s="48"/>
    </row>
    <row r="51" spans="10:18" x14ac:dyDescent="0.25">
      <c r="J51" s="181" t="s">
        <v>153</v>
      </c>
      <c r="K51" s="182" t="s">
        <v>154</v>
      </c>
      <c r="L51" s="182" t="s">
        <v>155</v>
      </c>
      <c r="M51" s="181" t="str">
        <f t="shared" si="1"/>
        <v>E4202</v>
      </c>
      <c r="N51" s="53"/>
      <c r="P51" s="42"/>
      <c r="Q51" s="177"/>
      <c r="R51" s="48"/>
    </row>
    <row r="52" spans="10:18" x14ac:dyDescent="0.25">
      <c r="J52" s="181" t="s">
        <v>156</v>
      </c>
      <c r="K52" s="182" t="s">
        <v>157</v>
      </c>
      <c r="L52" s="182" t="s">
        <v>158</v>
      </c>
      <c r="M52" s="181" t="str">
        <f t="shared" si="1"/>
        <v>E4702</v>
      </c>
      <c r="N52" s="53"/>
      <c r="P52" s="42"/>
      <c r="Q52" s="177"/>
      <c r="R52" s="46"/>
    </row>
    <row r="53" spans="10:18" x14ac:dyDescent="0.25">
      <c r="J53" s="181" t="s">
        <v>159</v>
      </c>
      <c r="K53" s="182" t="s">
        <v>160</v>
      </c>
      <c r="L53" s="182" t="s">
        <v>161</v>
      </c>
      <c r="M53" s="181" t="str">
        <f t="shared" si="1"/>
        <v>E0531</v>
      </c>
      <c r="N53" s="53"/>
      <c r="P53" s="42"/>
      <c r="Q53" s="177"/>
      <c r="R53" s="46"/>
    </row>
    <row r="54" spans="10:18" x14ac:dyDescent="0.25">
      <c r="J54" s="181" t="s">
        <v>162</v>
      </c>
      <c r="K54" s="182" t="s">
        <v>163</v>
      </c>
      <c r="L54" s="182" t="s">
        <v>164</v>
      </c>
      <c r="M54" s="181" t="str">
        <f t="shared" si="1"/>
        <v>E5011</v>
      </c>
      <c r="N54" s="53"/>
      <c r="P54" s="42"/>
      <c r="Q54" s="177"/>
      <c r="R54" s="48"/>
    </row>
    <row r="55" spans="10:18" x14ac:dyDescent="0.25">
      <c r="J55" s="181" t="s">
        <v>165</v>
      </c>
      <c r="K55" s="182" t="s">
        <v>166</v>
      </c>
      <c r="L55" s="182" t="s">
        <v>167</v>
      </c>
      <c r="M55" s="181" t="str">
        <f t="shared" si="1"/>
        <v>E3431</v>
      </c>
      <c r="N55" s="53"/>
      <c r="P55" s="42"/>
      <c r="Q55" s="177"/>
      <c r="R55" s="48"/>
    </row>
    <row r="56" spans="10:18" x14ac:dyDescent="0.25">
      <c r="J56" s="181" t="s">
        <v>168</v>
      </c>
      <c r="K56" s="182" t="s">
        <v>169</v>
      </c>
      <c r="L56" s="182" t="s">
        <v>170</v>
      </c>
      <c r="M56" s="181" t="str">
        <f t="shared" si="1"/>
        <v>E2232</v>
      </c>
      <c r="N56" s="53"/>
      <c r="P56" s="42"/>
      <c r="Q56" s="177"/>
      <c r="R56" s="48"/>
    </row>
    <row r="57" spans="10:18" x14ac:dyDescent="0.25">
      <c r="J57" s="181" t="s">
        <v>171</v>
      </c>
      <c r="K57" s="182" t="s">
        <v>172</v>
      </c>
      <c r="L57" s="182" t="s">
        <v>173</v>
      </c>
      <c r="M57" s="181" t="str">
        <f t="shared" si="1"/>
        <v>E0933</v>
      </c>
      <c r="N57" s="53"/>
      <c r="P57" s="42"/>
      <c r="Q57" s="177"/>
      <c r="R57" s="48"/>
    </row>
    <row r="58" spans="10:18" x14ac:dyDescent="0.25">
      <c r="J58" s="181" t="s">
        <v>174</v>
      </c>
      <c r="K58" s="182" t="s">
        <v>175</v>
      </c>
      <c r="L58" s="182" t="s">
        <v>176</v>
      </c>
      <c r="M58" s="181" t="str">
        <f t="shared" si="1"/>
        <v>E1534</v>
      </c>
      <c r="N58" s="53"/>
      <c r="P58" s="42"/>
      <c r="Q58" s="177"/>
      <c r="R58" s="48"/>
    </row>
    <row r="59" spans="10:18" x14ac:dyDescent="0.25">
      <c r="J59" s="181" t="s">
        <v>177</v>
      </c>
      <c r="K59" s="182" t="s">
        <v>178</v>
      </c>
      <c r="L59" s="182" t="s">
        <v>179</v>
      </c>
      <c r="M59" s="181" t="str">
        <f t="shared" si="1"/>
        <v>E0203</v>
      </c>
      <c r="N59" s="53"/>
      <c r="P59" s="42"/>
      <c r="Q59" s="177"/>
      <c r="R59" s="48"/>
    </row>
    <row r="60" spans="10:18" x14ac:dyDescent="0.25">
      <c r="J60" s="181" t="s">
        <v>180</v>
      </c>
      <c r="K60" s="182" t="s">
        <v>181</v>
      </c>
      <c r="L60" s="182" t="s">
        <v>182</v>
      </c>
      <c r="M60" s="181" t="str">
        <f t="shared" si="1"/>
        <v>E2432</v>
      </c>
      <c r="N60" s="53"/>
      <c r="P60" s="42"/>
      <c r="Q60" s="177"/>
      <c r="R60" s="47"/>
    </row>
    <row r="61" spans="10:18" x14ac:dyDescent="0.25">
      <c r="J61" s="181" t="s">
        <v>183</v>
      </c>
      <c r="K61" s="182" t="s">
        <v>184</v>
      </c>
      <c r="L61" s="182" t="s">
        <v>185</v>
      </c>
      <c r="M61" s="181" t="str">
        <f t="shared" si="1"/>
        <v>E1535</v>
      </c>
      <c r="N61" s="53"/>
      <c r="P61" s="42"/>
      <c r="Q61" s="177"/>
      <c r="R61" s="47"/>
    </row>
    <row r="62" spans="10:18" x14ac:dyDescent="0.25">
      <c r="J62" s="181" t="s">
        <v>186</v>
      </c>
      <c r="K62" s="182" t="s">
        <v>187</v>
      </c>
      <c r="L62" s="182" t="s">
        <v>188</v>
      </c>
      <c r="M62" s="181" t="str">
        <f t="shared" si="1"/>
        <v>E1631</v>
      </c>
      <c r="N62" s="53"/>
      <c r="P62" s="42"/>
      <c r="Q62" s="177"/>
      <c r="R62" s="47"/>
    </row>
    <row r="63" spans="10:18" x14ac:dyDescent="0.25">
      <c r="J63" s="181" t="s">
        <v>189</v>
      </c>
      <c r="K63" s="182" t="s">
        <v>190</v>
      </c>
      <c r="L63" s="182" t="s">
        <v>191</v>
      </c>
      <c r="M63" s="181" t="str">
        <f t="shared" si="1"/>
        <v>E3131</v>
      </c>
      <c r="N63" s="53"/>
      <c r="P63" s="42"/>
      <c r="Q63" s="177"/>
      <c r="R63" s="48"/>
    </row>
    <row r="64" spans="10:18" x14ac:dyDescent="0.25">
      <c r="J64" s="181" t="s">
        <v>192</v>
      </c>
      <c r="K64" s="182" t="s">
        <v>193</v>
      </c>
      <c r="L64" s="182" t="s">
        <v>194</v>
      </c>
      <c r="M64" s="181" t="str">
        <f t="shared" si="1"/>
        <v>E0603</v>
      </c>
      <c r="N64" s="53"/>
      <c r="P64" s="42"/>
      <c r="Q64" s="177"/>
      <c r="R64" s="48"/>
    </row>
    <row r="65" spans="10:18" x14ac:dyDescent="0.25">
      <c r="J65" s="181" t="s">
        <v>195</v>
      </c>
      <c r="K65" s="182" t="s">
        <v>196</v>
      </c>
      <c r="L65" s="182" t="s">
        <v>197</v>
      </c>
      <c r="M65" s="181" t="str">
        <f t="shared" si="1"/>
        <v>E0604</v>
      </c>
      <c r="N65" s="53"/>
      <c r="P65" s="42"/>
      <c r="Q65" s="177"/>
      <c r="R65" s="48"/>
    </row>
    <row r="66" spans="10:18" x14ac:dyDescent="0.25">
      <c r="J66" s="181" t="s">
        <v>198</v>
      </c>
      <c r="K66" s="182" t="s">
        <v>199</v>
      </c>
      <c r="L66" s="182" t="s">
        <v>200</v>
      </c>
      <c r="M66" s="181" t="str">
        <f t="shared" si="1"/>
        <v>E1033</v>
      </c>
      <c r="N66" s="53"/>
      <c r="P66" s="42"/>
      <c r="Q66" s="177"/>
      <c r="R66" s="48"/>
    </row>
    <row r="67" spans="10:18" x14ac:dyDescent="0.25">
      <c r="J67" s="181" t="s">
        <v>201</v>
      </c>
      <c r="K67" s="182" t="s">
        <v>202</v>
      </c>
      <c r="L67" s="182" t="s">
        <v>203</v>
      </c>
      <c r="M67" s="181" t="str">
        <f t="shared" si="1"/>
        <v>E3833</v>
      </c>
      <c r="N67" s="53"/>
      <c r="P67" s="42"/>
      <c r="Q67" s="177"/>
      <c r="R67" s="48"/>
    </row>
    <row r="68" spans="10:18" x14ac:dyDescent="0.25">
      <c r="J68" s="181" t="s">
        <v>204</v>
      </c>
      <c r="K68" s="182" t="s">
        <v>205</v>
      </c>
      <c r="L68" s="182" t="s">
        <v>206</v>
      </c>
      <c r="M68" s="181" t="str">
        <f t="shared" si="1"/>
        <v>E2334</v>
      </c>
      <c r="N68" s="53"/>
      <c r="P68" s="42"/>
      <c r="Q68" s="177"/>
      <c r="R68" s="47"/>
    </row>
    <row r="69" spans="10:18" x14ac:dyDescent="0.25">
      <c r="J69" s="181" t="s">
        <v>207</v>
      </c>
      <c r="K69" s="182" t="s">
        <v>208</v>
      </c>
      <c r="L69" s="182" t="s">
        <v>209</v>
      </c>
      <c r="M69" s="181" t="str">
        <f t="shared" si="1"/>
        <v>E5010</v>
      </c>
      <c r="N69" s="53"/>
      <c r="P69" s="43"/>
      <c r="Q69" s="177"/>
      <c r="R69" s="47"/>
    </row>
    <row r="70" spans="10:18" x14ac:dyDescent="0.25">
      <c r="J70" s="181" t="s">
        <v>210</v>
      </c>
      <c r="K70" s="182" t="s">
        <v>211</v>
      </c>
      <c r="L70" s="182" t="s">
        <v>212</v>
      </c>
      <c r="M70" s="181" t="str">
        <f t="shared" si="1"/>
        <v>E1536</v>
      </c>
      <c r="N70" s="53"/>
      <c r="P70" s="42"/>
      <c r="Q70" s="177"/>
      <c r="R70" s="48"/>
    </row>
    <row r="71" spans="10:18" x14ac:dyDescent="0.25">
      <c r="J71" s="181" t="s">
        <v>213</v>
      </c>
      <c r="K71" s="182" t="s">
        <v>214</v>
      </c>
      <c r="L71" s="182" t="s">
        <v>215</v>
      </c>
      <c r="M71" s="181" t="str">
        <f t="shared" si="1"/>
        <v>E0934</v>
      </c>
      <c r="N71" s="53"/>
      <c r="P71" s="42"/>
      <c r="Q71" s="177"/>
      <c r="R71" s="48"/>
    </row>
    <row r="72" spans="10:18" x14ac:dyDescent="0.25">
      <c r="J72" s="181" t="s">
        <v>216</v>
      </c>
      <c r="K72" s="182" t="s">
        <v>217</v>
      </c>
      <c r="L72" s="182" t="s">
        <v>218</v>
      </c>
      <c r="M72" s="181" t="str">
        <f t="shared" si="1"/>
        <v>E0801</v>
      </c>
      <c r="N72" s="53"/>
      <c r="P72" s="42"/>
      <c r="Q72" s="177"/>
      <c r="R72" s="48"/>
    </row>
    <row r="73" spans="10:18" x14ac:dyDescent="0.25">
      <c r="J73" s="181" t="s">
        <v>219</v>
      </c>
      <c r="K73" s="182" t="s">
        <v>220</v>
      </c>
      <c r="L73" s="182" t="s">
        <v>221</v>
      </c>
      <c r="M73" s="181" t="str">
        <f t="shared" si="1"/>
        <v>E1632</v>
      </c>
      <c r="N73" s="53"/>
      <c r="P73" s="42"/>
      <c r="Q73" s="177"/>
      <c r="R73" s="48"/>
    </row>
    <row r="74" spans="10:18" x14ac:dyDescent="0.25">
      <c r="J74" s="181" t="s">
        <v>222</v>
      </c>
      <c r="K74" s="182" t="s">
        <v>223</v>
      </c>
      <c r="L74" s="182" t="s">
        <v>224</v>
      </c>
      <c r="M74" s="181" t="str">
        <f t="shared" si="1"/>
        <v>E4602</v>
      </c>
      <c r="N74" s="53"/>
      <c r="P74" s="42"/>
      <c r="Q74" s="177"/>
      <c r="R74" s="48"/>
    </row>
    <row r="75" spans="10:18" x14ac:dyDescent="0.25">
      <c r="J75" s="181" t="s">
        <v>225</v>
      </c>
      <c r="K75" s="182" t="s">
        <v>226</v>
      </c>
      <c r="L75" s="182" t="s">
        <v>227</v>
      </c>
      <c r="M75" s="181" t="str">
        <f t="shared" si="1"/>
        <v>E2731</v>
      </c>
      <c r="N75" s="53"/>
      <c r="P75" s="42"/>
      <c r="Q75" s="177"/>
      <c r="R75" s="48"/>
    </row>
    <row r="76" spans="10:18" x14ac:dyDescent="0.25">
      <c r="J76" s="181" t="s">
        <v>228</v>
      </c>
      <c r="K76" s="182" t="s">
        <v>229</v>
      </c>
      <c r="L76" s="182" t="s">
        <v>230</v>
      </c>
      <c r="M76" s="181" t="str">
        <f t="shared" ref="M76:M139" si="3">J76</f>
        <v>E3834</v>
      </c>
      <c r="N76" s="53"/>
      <c r="P76" s="42"/>
      <c r="Q76" s="177"/>
      <c r="R76" s="48"/>
    </row>
    <row r="77" spans="10:18" x14ac:dyDescent="0.25">
      <c r="J77" s="181" t="s">
        <v>231</v>
      </c>
      <c r="K77" s="182" t="s">
        <v>232</v>
      </c>
      <c r="L77" s="182" t="s">
        <v>233</v>
      </c>
      <c r="M77" s="181" t="str">
        <f t="shared" si="3"/>
        <v>E5035</v>
      </c>
      <c r="N77" s="53"/>
      <c r="P77" s="42"/>
      <c r="Q77" s="177"/>
      <c r="R77" s="48"/>
    </row>
    <row r="78" spans="10:18" x14ac:dyDescent="0.25">
      <c r="J78" s="181" t="s">
        <v>234</v>
      </c>
      <c r="K78" s="182" t="s">
        <v>235</v>
      </c>
      <c r="L78" s="182" t="s">
        <v>236</v>
      </c>
      <c r="M78" s="181" t="str">
        <f t="shared" si="3"/>
        <v>E1932</v>
      </c>
      <c r="N78" s="53"/>
      <c r="P78" s="42"/>
      <c r="Q78" s="177"/>
      <c r="R78" s="48"/>
    </row>
    <row r="79" spans="10:18" x14ac:dyDescent="0.25">
      <c r="J79" s="181" t="s">
        <v>237</v>
      </c>
      <c r="K79" s="182" t="s">
        <v>238</v>
      </c>
      <c r="L79" s="182" t="s">
        <v>239</v>
      </c>
      <c r="M79" s="181" t="str">
        <f t="shared" si="3"/>
        <v>E1301</v>
      </c>
      <c r="N79" s="53"/>
      <c r="P79" s="42"/>
      <c r="Q79" s="177"/>
      <c r="R79" s="48"/>
    </row>
    <row r="80" spans="10:18" x14ac:dyDescent="0.25">
      <c r="J80" s="181" t="s">
        <v>240</v>
      </c>
      <c r="K80" s="182" t="s">
        <v>241</v>
      </c>
      <c r="L80" s="182" t="s">
        <v>242</v>
      </c>
      <c r="M80" s="181" t="str">
        <f t="shared" si="3"/>
        <v>E2233</v>
      </c>
      <c r="N80" s="53"/>
      <c r="P80" s="42"/>
      <c r="Q80" s="177"/>
      <c r="R80" s="48"/>
    </row>
    <row r="81" spans="10:18" x14ac:dyDescent="0.25">
      <c r="J81" s="181" t="s">
        <v>243</v>
      </c>
      <c r="K81" s="182" t="s">
        <v>244</v>
      </c>
      <c r="L81" s="182" t="s">
        <v>245</v>
      </c>
      <c r="M81" s="181" t="str">
        <f t="shared" si="3"/>
        <v>E1001</v>
      </c>
      <c r="N81" s="53"/>
      <c r="P81" s="42"/>
      <c r="Q81" s="177"/>
      <c r="R81" s="48"/>
    </row>
    <row r="82" spans="10:18" x14ac:dyDescent="0.25">
      <c r="J82" s="181" t="s">
        <v>246</v>
      </c>
      <c r="K82" s="182" t="s">
        <v>247</v>
      </c>
      <c r="L82" s="182" t="s">
        <v>248</v>
      </c>
      <c r="M82" s="181" t="str">
        <f t="shared" si="3"/>
        <v>E1035</v>
      </c>
      <c r="N82" s="53"/>
      <c r="P82" s="42"/>
      <c r="Q82" s="177"/>
      <c r="R82" s="48"/>
    </row>
    <row r="83" spans="10:18" x14ac:dyDescent="0.25">
      <c r="J83" s="181" t="s">
        <v>249</v>
      </c>
      <c r="K83" s="182" t="s">
        <v>250</v>
      </c>
      <c r="L83" s="182" t="s">
        <v>251</v>
      </c>
      <c r="M83" s="181" t="str">
        <f t="shared" si="3"/>
        <v>E4402</v>
      </c>
      <c r="N83" s="53"/>
      <c r="P83" s="42"/>
      <c r="Q83" s="177"/>
      <c r="R83" s="48"/>
    </row>
    <row r="84" spans="10:18" x14ac:dyDescent="0.25">
      <c r="J84" s="181" t="s">
        <v>252</v>
      </c>
      <c r="K84" s="182" t="s">
        <v>253</v>
      </c>
      <c r="L84" s="182" t="s">
        <v>254</v>
      </c>
      <c r="M84" s="181" t="str">
        <f t="shared" si="3"/>
        <v>E1203</v>
      </c>
      <c r="N84" s="53"/>
      <c r="P84" s="42"/>
      <c r="Q84" s="177"/>
      <c r="R84" s="48"/>
    </row>
    <row r="85" spans="10:18" x14ac:dyDescent="0.25">
      <c r="J85" s="181" t="s">
        <v>255</v>
      </c>
      <c r="K85" s="182" t="s">
        <v>256</v>
      </c>
      <c r="L85" s="182" t="s">
        <v>257</v>
      </c>
      <c r="M85" s="181" t="str">
        <f t="shared" si="3"/>
        <v>E2234</v>
      </c>
      <c r="N85" s="53"/>
      <c r="P85" s="42"/>
      <c r="Q85" s="177"/>
      <c r="R85" s="48"/>
    </row>
    <row r="86" spans="10:18" x14ac:dyDescent="0.25">
      <c r="J86" s="181" t="s">
        <v>258</v>
      </c>
      <c r="K86" s="182" t="s">
        <v>259</v>
      </c>
      <c r="L86" s="182" t="s">
        <v>260</v>
      </c>
      <c r="M86" s="181" t="str">
        <f t="shared" si="3"/>
        <v>E4603</v>
      </c>
      <c r="N86" s="53"/>
      <c r="P86" s="42"/>
      <c r="Q86" s="177"/>
      <c r="R86" s="48"/>
    </row>
    <row r="87" spans="10:18" x14ac:dyDescent="0.25">
      <c r="J87" s="181" t="s">
        <v>261</v>
      </c>
      <c r="K87" s="182" t="s">
        <v>262</v>
      </c>
      <c r="L87" s="182" t="s">
        <v>263</v>
      </c>
      <c r="M87" s="181" t="str">
        <f t="shared" si="3"/>
        <v>E1302</v>
      </c>
      <c r="N87" s="53"/>
      <c r="P87" s="42"/>
      <c r="Q87" s="177"/>
      <c r="R87" s="48"/>
    </row>
    <row r="88" spans="10:18" x14ac:dyDescent="0.25">
      <c r="J88" s="181" t="s">
        <v>264</v>
      </c>
      <c r="K88" s="182" t="s">
        <v>265</v>
      </c>
      <c r="L88" s="182" t="s">
        <v>266</v>
      </c>
      <c r="M88" s="181" t="str">
        <f t="shared" si="3"/>
        <v>E5036</v>
      </c>
      <c r="N88" s="53"/>
      <c r="P88" s="42"/>
      <c r="Q88" s="177"/>
      <c r="R88" s="47"/>
    </row>
    <row r="89" spans="10:18" x14ac:dyDescent="0.25">
      <c r="J89" s="181" t="s">
        <v>267</v>
      </c>
      <c r="K89" s="185" t="s">
        <v>268</v>
      </c>
      <c r="L89" s="182" t="s">
        <v>269</v>
      </c>
      <c r="M89" s="181" t="str">
        <f t="shared" si="3"/>
        <v>E0532</v>
      </c>
      <c r="N89" s="53"/>
      <c r="P89" s="42"/>
      <c r="Q89" s="177"/>
      <c r="R89" s="47"/>
    </row>
    <row r="90" spans="10:18" x14ac:dyDescent="0.25">
      <c r="J90" s="181" t="s">
        <v>270</v>
      </c>
      <c r="K90" s="182" t="s">
        <v>271</v>
      </c>
      <c r="L90" s="182" t="s">
        <v>272</v>
      </c>
      <c r="M90" s="181" t="str">
        <f t="shared" si="3"/>
        <v>E1131</v>
      </c>
      <c r="N90" s="53"/>
      <c r="P90" s="42"/>
      <c r="Q90" s="177"/>
      <c r="R90" s="48"/>
    </row>
    <row r="91" spans="10:18" x14ac:dyDescent="0.25">
      <c r="J91" s="181" t="s">
        <v>273</v>
      </c>
      <c r="K91" s="182" t="s">
        <v>274</v>
      </c>
      <c r="L91" s="182" t="s">
        <v>275</v>
      </c>
      <c r="M91" s="181" t="str">
        <f t="shared" si="3"/>
        <v>E1732</v>
      </c>
      <c r="N91" s="53"/>
      <c r="P91" s="42"/>
      <c r="Q91" s="177"/>
      <c r="R91" s="48"/>
    </row>
    <row r="92" spans="10:18" x14ac:dyDescent="0.25">
      <c r="J92" s="181" t="s">
        <v>276</v>
      </c>
      <c r="K92" s="182" t="s">
        <v>277</v>
      </c>
      <c r="L92" s="182" t="s">
        <v>278</v>
      </c>
      <c r="M92" s="181" t="str">
        <f t="shared" si="3"/>
        <v>E1933</v>
      </c>
      <c r="N92" s="53"/>
      <c r="P92" s="42"/>
      <c r="Q92" s="177"/>
      <c r="R92" s="48"/>
    </row>
    <row r="93" spans="10:18" x14ac:dyDescent="0.25">
      <c r="J93" s="181" t="s">
        <v>279</v>
      </c>
      <c r="K93" s="182" t="s">
        <v>280</v>
      </c>
      <c r="L93" s="182" t="s">
        <v>281</v>
      </c>
      <c r="M93" s="181" t="str">
        <f t="shared" si="3"/>
        <v>E2532</v>
      </c>
      <c r="N93" s="53"/>
      <c r="P93" s="42"/>
      <c r="Q93" s="177"/>
      <c r="R93" s="48"/>
    </row>
    <row r="94" spans="10:18" x14ac:dyDescent="0.25">
      <c r="J94" s="181" t="s">
        <v>282</v>
      </c>
      <c r="K94" s="182" t="s">
        <v>283</v>
      </c>
      <c r="L94" s="182" t="s">
        <v>284</v>
      </c>
      <c r="M94" s="181" t="str">
        <f t="shared" si="3"/>
        <v>E2001</v>
      </c>
      <c r="N94" s="53"/>
      <c r="P94" s="42"/>
      <c r="Q94" s="177"/>
      <c r="R94" s="48"/>
    </row>
    <row r="95" spans="10:18" x14ac:dyDescent="0.25">
      <c r="J95" s="181" t="s">
        <v>285</v>
      </c>
      <c r="K95" s="182" t="s">
        <v>286</v>
      </c>
      <c r="L95" s="182" t="s">
        <v>287</v>
      </c>
      <c r="M95" s="181" t="str">
        <f t="shared" si="3"/>
        <v>E3432</v>
      </c>
      <c r="N95" s="53"/>
      <c r="P95" s="42"/>
      <c r="Q95" s="177"/>
      <c r="R95" s="48"/>
    </row>
    <row r="96" spans="10:18" x14ac:dyDescent="0.25">
      <c r="J96" s="181" t="s">
        <v>288</v>
      </c>
      <c r="K96" s="182" t="s">
        <v>289</v>
      </c>
      <c r="L96" s="182" t="s">
        <v>290</v>
      </c>
      <c r="M96" s="181" t="str">
        <f t="shared" si="3"/>
        <v>E3538</v>
      </c>
      <c r="N96" s="53"/>
      <c r="P96" s="42"/>
      <c r="Q96" s="177"/>
      <c r="R96" s="48"/>
    </row>
    <row r="97" spans="10:18" x14ac:dyDescent="0.25">
      <c r="J97" s="181" t="s">
        <v>291</v>
      </c>
      <c r="K97" s="182" t="s">
        <v>292</v>
      </c>
      <c r="L97" s="182" t="s">
        <v>293</v>
      </c>
      <c r="M97" s="181" t="str">
        <f t="shared" si="3"/>
        <v>E1432</v>
      </c>
      <c r="N97" s="53"/>
      <c r="P97" s="42"/>
      <c r="Q97" s="177"/>
      <c r="R97" s="48"/>
    </row>
    <row r="98" spans="10:18" x14ac:dyDescent="0.25">
      <c r="J98" s="181" t="s">
        <v>294</v>
      </c>
      <c r="K98" s="182" t="s">
        <v>295</v>
      </c>
      <c r="L98" s="182" t="s">
        <v>296</v>
      </c>
      <c r="M98" s="181" t="str">
        <f t="shared" si="3"/>
        <v>E1733</v>
      </c>
      <c r="N98" s="53"/>
      <c r="P98" s="42"/>
      <c r="Q98" s="177"/>
      <c r="R98" s="48"/>
    </row>
    <row r="99" spans="10:18" x14ac:dyDescent="0.25">
      <c r="J99" s="181" t="s">
        <v>297</v>
      </c>
      <c r="K99" s="182" t="s">
        <v>298</v>
      </c>
      <c r="L99" s="182" t="s">
        <v>299</v>
      </c>
      <c r="M99" s="181" t="str">
        <f t="shared" si="3"/>
        <v>E0935</v>
      </c>
      <c r="N99" s="53"/>
      <c r="P99" s="42"/>
      <c r="Q99" s="177"/>
      <c r="R99" s="48"/>
    </row>
    <row r="100" spans="10:18" x14ac:dyDescent="0.25">
      <c r="J100" s="181" t="s">
        <v>300</v>
      </c>
      <c r="K100" s="182" t="s">
        <v>301</v>
      </c>
      <c r="L100" s="182" t="s">
        <v>302</v>
      </c>
      <c r="M100" s="181" t="str">
        <f t="shared" si="3"/>
        <v>E3631</v>
      </c>
      <c r="N100" s="53"/>
      <c r="P100" s="42"/>
      <c r="Q100" s="177"/>
      <c r="R100" s="48"/>
    </row>
    <row r="101" spans="10:18" x14ac:dyDescent="0.25">
      <c r="J101" s="181" t="s">
        <v>303</v>
      </c>
      <c r="K101" s="182" t="s">
        <v>304</v>
      </c>
      <c r="L101" s="182" t="s">
        <v>305</v>
      </c>
      <c r="M101" s="181" t="str">
        <f t="shared" si="3"/>
        <v>E5037</v>
      </c>
      <c r="N101" s="53"/>
      <c r="P101" s="42"/>
      <c r="Q101" s="177"/>
      <c r="R101" s="47"/>
    </row>
    <row r="102" spans="10:18" x14ac:dyDescent="0.25">
      <c r="J102" s="181" t="s">
        <v>306</v>
      </c>
      <c r="K102" s="182" t="s">
        <v>307</v>
      </c>
      <c r="L102" s="182" t="s">
        <v>308</v>
      </c>
      <c r="M102" s="181" t="str">
        <f t="shared" si="3"/>
        <v>E1537</v>
      </c>
      <c r="N102" s="53"/>
      <c r="P102" s="42"/>
      <c r="Q102" s="177"/>
      <c r="R102" s="48"/>
    </row>
    <row r="103" spans="10:18" x14ac:dyDescent="0.25">
      <c r="J103" s="181" t="s">
        <v>309</v>
      </c>
      <c r="K103" s="182" t="s">
        <v>310</v>
      </c>
      <c r="L103" s="182" t="s">
        <v>311</v>
      </c>
      <c r="M103" s="181" t="str">
        <f t="shared" si="3"/>
        <v>E3632</v>
      </c>
      <c r="N103" s="53"/>
      <c r="P103" s="42"/>
      <c r="Q103" s="177"/>
      <c r="R103" s="48"/>
    </row>
    <row r="104" spans="10:18" x14ac:dyDescent="0.25">
      <c r="J104" s="181" t="s">
        <v>312</v>
      </c>
      <c r="K104" s="182" t="s">
        <v>313</v>
      </c>
      <c r="L104" s="182" t="s">
        <v>314</v>
      </c>
      <c r="M104" s="181" t="str">
        <f t="shared" si="3"/>
        <v>E1036</v>
      </c>
      <c r="N104" s="53"/>
      <c r="P104" s="42"/>
      <c r="Q104" s="177"/>
      <c r="R104" s="48"/>
    </row>
    <row r="105" spans="10:18" x14ac:dyDescent="0.25">
      <c r="J105" s="181" t="s">
        <v>315</v>
      </c>
      <c r="K105" s="182" t="s">
        <v>316</v>
      </c>
      <c r="L105" s="182" t="s">
        <v>317</v>
      </c>
      <c r="M105" s="181" t="str">
        <f t="shared" si="3"/>
        <v>E1132</v>
      </c>
      <c r="N105" s="53"/>
      <c r="P105" s="42"/>
      <c r="Q105" s="177"/>
      <c r="R105" s="48"/>
    </row>
    <row r="106" spans="10:18" x14ac:dyDescent="0.25">
      <c r="J106" s="181" t="s">
        <v>318</v>
      </c>
      <c r="K106" s="182" t="s">
        <v>319</v>
      </c>
      <c r="L106" s="182" t="s">
        <v>320</v>
      </c>
      <c r="M106" s="181" t="str">
        <f t="shared" si="3"/>
        <v>E1734</v>
      </c>
      <c r="N106" s="53"/>
      <c r="P106" s="42"/>
      <c r="Q106" s="177"/>
      <c r="R106" s="48"/>
    </row>
    <row r="107" spans="10:18" x14ac:dyDescent="0.25">
      <c r="J107" s="181" t="s">
        <v>321</v>
      </c>
      <c r="K107" s="182" t="s">
        <v>322</v>
      </c>
      <c r="L107" s="182" t="s">
        <v>323</v>
      </c>
      <c r="M107" s="181" t="str">
        <f t="shared" si="3"/>
        <v>E0533</v>
      </c>
      <c r="N107" s="53"/>
      <c r="P107" s="42"/>
      <c r="Q107" s="177"/>
      <c r="R107" s="48"/>
    </row>
    <row r="108" spans="10:18" x14ac:dyDescent="0.25">
      <c r="J108" s="181" t="s">
        <v>324</v>
      </c>
      <c r="K108" s="182" t="s">
        <v>325</v>
      </c>
      <c r="L108" s="182" t="s">
        <v>326</v>
      </c>
      <c r="M108" s="181" t="str">
        <f t="shared" si="3"/>
        <v>E2240</v>
      </c>
      <c r="N108" s="53"/>
      <c r="P108" s="42"/>
      <c r="Q108" s="177"/>
      <c r="R108" s="48"/>
    </row>
    <row r="109" spans="10:18" x14ac:dyDescent="0.25">
      <c r="J109" s="181" t="s">
        <v>327</v>
      </c>
      <c r="K109" s="185" t="s">
        <v>328</v>
      </c>
      <c r="L109" s="182" t="s">
        <v>329</v>
      </c>
      <c r="M109" s="181" t="str">
        <f t="shared" si="3"/>
        <v>E1633</v>
      </c>
      <c r="N109" s="53"/>
      <c r="P109" s="42"/>
      <c r="Q109" s="177"/>
      <c r="R109" s="48"/>
    </row>
    <row r="110" spans="10:18" x14ac:dyDescent="0.25">
      <c r="J110" s="181" t="s">
        <v>330</v>
      </c>
      <c r="K110" s="182" t="s">
        <v>331</v>
      </c>
      <c r="L110" s="182" t="s">
        <v>332</v>
      </c>
      <c r="M110" s="181" t="str">
        <f t="shared" si="3"/>
        <v>E2335</v>
      </c>
      <c r="N110" s="53"/>
      <c r="P110" s="42"/>
      <c r="Q110" s="177"/>
      <c r="R110" s="48"/>
    </row>
    <row r="111" spans="10:18" x14ac:dyDescent="0.25">
      <c r="J111" s="181" t="s">
        <v>333</v>
      </c>
      <c r="K111" s="182" t="s">
        <v>334</v>
      </c>
      <c r="L111" s="182" t="s">
        <v>335</v>
      </c>
      <c r="M111" s="181" t="str">
        <f t="shared" si="3"/>
        <v>E4501</v>
      </c>
      <c r="N111" s="53"/>
      <c r="P111" s="42"/>
      <c r="Q111" s="177"/>
      <c r="R111" s="48"/>
    </row>
    <row r="112" spans="10:18" x14ac:dyDescent="0.25">
      <c r="J112" s="181" t="s">
        <v>336</v>
      </c>
      <c r="K112" s="182" t="s">
        <v>337</v>
      </c>
      <c r="L112" s="182" t="s">
        <v>338</v>
      </c>
      <c r="M112" s="181" t="str">
        <f t="shared" si="3"/>
        <v>E3034</v>
      </c>
      <c r="N112" s="53"/>
      <c r="P112" s="42"/>
      <c r="Q112" s="177"/>
      <c r="R112" s="48"/>
    </row>
    <row r="113" spans="10:18" x14ac:dyDescent="0.25">
      <c r="J113" s="181" t="s">
        <v>339</v>
      </c>
      <c r="K113" s="182" t="s">
        <v>340</v>
      </c>
      <c r="L113" s="182" t="s">
        <v>341</v>
      </c>
      <c r="M113" s="181" t="str">
        <f t="shared" si="3"/>
        <v>E1634</v>
      </c>
      <c r="N113" s="53"/>
      <c r="P113" s="42"/>
      <c r="Q113" s="177"/>
      <c r="R113" s="48"/>
    </row>
    <row r="114" spans="10:18" x14ac:dyDescent="0.25">
      <c r="J114" s="181" t="s">
        <v>342</v>
      </c>
      <c r="K114" s="182" t="s">
        <v>343</v>
      </c>
      <c r="L114" s="182" t="s">
        <v>344</v>
      </c>
      <c r="M114" s="181" t="str">
        <f t="shared" si="3"/>
        <v>E1735</v>
      </c>
      <c r="N114" s="53"/>
      <c r="P114" s="42"/>
      <c r="Q114" s="177"/>
      <c r="R114" s="48"/>
    </row>
    <row r="115" spans="10:18" x14ac:dyDescent="0.25">
      <c r="J115" s="181" t="s">
        <v>345</v>
      </c>
      <c r="K115" s="182" t="s">
        <v>346</v>
      </c>
      <c r="L115" s="182" t="s">
        <v>347</v>
      </c>
      <c r="M115" s="181" t="str">
        <f t="shared" si="3"/>
        <v>E2236</v>
      </c>
      <c r="N115" s="53"/>
      <c r="P115" s="42"/>
      <c r="Q115" s="177"/>
      <c r="R115" s="48"/>
    </row>
    <row r="116" spans="10:18" x14ac:dyDescent="0.25">
      <c r="J116" s="181" t="s">
        <v>348</v>
      </c>
      <c r="K116" s="182" t="s">
        <v>349</v>
      </c>
      <c r="L116" s="182" t="s">
        <v>350</v>
      </c>
      <c r="M116" s="181" t="str">
        <f t="shared" si="3"/>
        <v>E2633</v>
      </c>
      <c r="N116" s="53"/>
      <c r="P116" s="42"/>
      <c r="Q116" s="177"/>
      <c r="R116" s="48"/>
    </row>
    <row r="117" spans="10:18" x14ac:dyDescent="0.25">
      <c r="J117" s="181" t="s">
        <v>351</v>
      </c>
      <c r="K117" s="182" t="s">
        <v>352</v>
      </c>
      <c r="L117" s="182" t="s">
        <v>353</v>
      </c>
      <c r="M117" s="181" t="str">
        <f t="shared" si="3"/>
        <v>E5012</v>
      </c>
      <c r="N117" s="53"/>
      <c r="P117" s="42"/>
      <c r="Q117" s="177"/>
      <c r="R117" s="48"/>
    </row>
    <row r="118" spans="10:18" x14ac:dyDescent="0.25">
      <c r="J118" s="181" t="s">
        <v>354</v>
      </c>
      <c r="K118" s="182" t="s">
        <v>355</v>
      </c>
      <c r="L118" s="182" t="s">
        <v>356</v>
      </c>
      <c r="M118" s="181" t="str">
        <f t="shared" si="3"/>
        <v>E3633</v>
      </c>
      <c r="N118" s="53"/>
      <c r="P118" s="42"/>
      <c r="Q118" s="177"/>
      <c r="R118" s="47"/>
    </row>
    <row r="119" spans="10:18" x14ac:dyDescent="0.25">
      <c r="J119" s="181" t="s">
        <v>357</v>
      </c>
      <c r="K119" s="182" t="s">
        <v>358</v>
      </c>
      <c r="L119" s="182" t="s">
        <v>359</v>
      </c>
      <c r="M119" s="181" t="str">
        <f t="shared" si="3"/>
        <v>E5013</v>
      </c>
      <c r="N119" s="53"/>
      <c r="P119" s="42"/>
      <c r="Q119" s="177"/>
      <c r="R119" s="47"/>
    </row>
    <row r="120" spans="10:18" x14ac:dyDescent="0.25">
      <c r="J120" s="181" t="s">
        <v>360</v>
      </c>
      <c r="K120" s="182" t="s">
        <v>361</v>
      </c>
      <c r="L120" s="182" t="s">
        <v>362</v>
      </c>
      <c r="M120" s="181" t="str">
        <f t="shared" si="3"/>
        <v>E0601</v>
      </c>
      <c r="N120" s="53"/>
      <c r="P120" s="42"/>
      <c r="Q120" s="177"/>
      <c r="R120" s="47"/>
    </row>
    <row r="121" spans="10:18" x14ac:dyDescent="0.25">
      <c r="J121" s="181" t="s">
        <v>363</v>
      </c>
      <c r="K121" s="182" t="s">
        <v>364</v>
      </c>
      <c r="L121" s="182" t="s">
        <v>365</v>
      </c>
      <c r="M121" s="181" t="str">
        <f t="shared" si="3"/>
        <v>E2732</v>
      </c>
      <c r="N121" s="53"/>
      <c r="P121" s="42"/>
      <c r="Q121" s="177"/>
      <c r="R121" s="47"/>
    </row>
    <row r="122" spans="10:18" x14ac:dyDescent="0.25">
      <c r="J122" s="181" t="s">
        <v>366</v>
      </c>
      <c r="K122" s="182" t="s">
        <v>367</v>
      </c>
      <c r="L122" s="182" t="s">
        <v>368</v>
      </c>
      <c r="M122" s="181" t="str">
        <f t="shared" si="3"/>
        <v>E5014</v>
      </c>
      <c r="N122" s="53"/>
      <c r="P122" s="42"/>
      <c r="Q122" s="177"/>
      <c r="R122" s="47"/>
    </row>
    <row r="123" spans="10:18" x14ac:dyDescent="0.25">
      <c r="J123" s="181" t="s">
        <v>369</v>
      </c>
      <c r="K123" s="182" t="s">
        <v>370</v>
      </c>
      <c r="L123" s="182" t="s">
        <v>371</v>
      </c>
      <c r="M123" s="181" t="str">
        <f t="shared" si="3"/>
        <v>E2433</v>
      </c>
      <c r="N123" s="53"/>
      <c r="P123" s="42"/>
      <c r="Q123" s="177"/>
      <c r="R123" s="47"/>
    </row>
    <row r="124" spans="10:18" x14ac:dyDescent="0.25">
      <c r="J124" s="181" t="s">
        <v>372</v>
      </c>
      <c r="K124" s="182" t="s">
        <v>373</v>
      </c>
      <c r="L124" s="182" t="s">
        <v>374</v>
      </c>
      <c r="M124" s="181" t="str">
        <f t="shared" si="3"/>
        <v>E5038</v>
      </c>
      <c r="N124" s="53"/>
      <c r="P124" s="42"/>
      <c r="Q124" s="177"/>
      <c r="R124" s="48"/>
    </row>
    <row r="125" spans="10:18" x14ac:dyDescent="0.25">
      <c r="J125" s="181" t="s">
        <v>375</v>
      </c>
      <c r="K125" s="182" t="s">
        <v>376</v>
      </c>
      <c r="L125" s="182" t="s">
        <v>377</v>
      </c>
      <c r="M125" s="181" t="str">
        <f t="shared" si="3"/>
        <v>E1538</v>
      </c>
      <c r="N125" s="53"/>
      <c r="P125" s="42"/>
      <c r="Q125" s="177"/>
      <c r="R125" s="48"/>
    </row>
    <row r="126" spans="10:18" x14ac:dyDescent="0.25">
      <c r="J126" s="181" t="s">
        <v>378</v>
      </c>
      <c r="K126" s="182" t="s">
        <v>379</v>
      </c>
      <c r="L126" s="182" t="s">
        <v>380</v>
      </c>
      <c r="M126" s="181" t="str">
        <f t="shared" si="3"/>
        <v>E2753</v>
      </c>
      <c r="N126" s="53"/>
      <c r="P126" s="42"/>
      <c r="Q126" s="177"/>
      <c r="R126" s="48"/>
    </row>
    <row r="127" spans="10:18" x14ac:dyDescent="0.25">
      <c r="J127" s="181" t="s">
        <v>381</v>
      </c>
      <c r="K127" s="182" t="s">
        <v>382</v>
      </c>
      <c r="L127" s="182" t="s">
        <v>383</v>
      </c>
      <c r="M127" s="181" t="str">
        <f t="shared" si="3"/>
        <v>E5039</v>
      </c>
      <c r="N127" s="53"/>
      <c r="P127" s="42"/>
      <c r="Q127" s="177"/>
      <c r="R127" s="48"/>
    </row>
    <row r="128" spans="10:18" x14ac:dyDescent="0.25">
      <c r="J128" s="181" t="s">
        <v>384</v>
      </c>
      <c r="K128" s="182" t="s">
        <v>385</v>
      </c>
      <c r="L128" s="182" t="s">
        <v>386</v>
      </c>
      <c r="M128" s="181" t="str">
        <f t="shared" si="3"/>
        <v>E1736</v>
      </c>
      <c r="N128" s="53"/>
      <c r="P128" s="42"/>
      <c r="Q128" s="177"/>
      <c r="R128" s="48"/>
    </row>
    <row r="129" spans="10:18" x14ac:dyDescent="0.25">
      <c r="J129" s="181" t="s">
        <v>387</v>
      </c>
      <c r="K129" s="182" t="s">
        <v>388</v>
      </c>
      <c r="L129" s="182" t="s">
        <v>389</v>
      </c>
      <c r="M129" s="181" t="str">
        <f t="shared" si="3"/>
        <v>E0701</v>
      </c>
      <c r="N129" s="53"/>
      <c r="P129" s="42"/>
      <c r="Q129" s="177"/>
      <c r="R129" s="48"/>
    </row>
    <row r="130" spans="10:18" x14ac:dyDescent="0.25">
      <c r="J130" s="181" t="s">
        <v>390</v>
      </c>
      <c r="K130" s="182" t="s">
        <v>391</v>
      </c>
      <c r="L130" s="182" t="s">
        <v>392</v>
      </c>
      <c r="M130" s="181" t="str">
        <f t="shared" si="3"/>
        <v>E1433</v>
      </c>
      <c r="N130" s="53"/>
      <c r="P130" s="42"/>
      <c r="Q130" s="177"/>
      <c r="R130" s="48"/>
    </row>
    <row r="131" spans="10:18" x14ac:dyDescent="0.25">
      <c r="J131" s="181" t="s">
        <v>393</v>
      </c>
      <c r="K131" s="182" t="s">
        <v>394</v>
      </c>
      <c r="L131" s="182" t="s">
        <v>395</v>
      </c>
      <c r="M131" s="181" t="str">
        <f t="shared" si="3"/>
        <v>E1737</v>
      </c>
      <c r="N131" s="53"/>
      <c r="P131" s="42"/>
      <c r="Q131" s="177"/>
      <c r="R131" s="48"/>
    </row>
    <row r="132" spans="10:18" x14ac:dyDescent="0.25">
      <c r="J132" s="181" t="s">
        <v>396</v>
      </c>
      <c r="K132" s="182" t="s">
        <v>397</v>
      </c>
      <c r="L132" s="182" t="s">
        <v>398</v>
      </c>
      <c r="M132" s="181" t="str">
        <f t="shared" si="3"/>
        <v>E5040</v>
      </c>
      <c r="N132" s="53"/>
      <c r="P132" s="43"/>
      <c r="Q132" s="177"/>
      <c r="R132" s="48"/>
    </row>
    <row r="133" spans="10:18" x14ac:dyDescent="0.25">
      <c r="J133" s="181" t="s">
        <v>399</v>
      </c>
      <c r="K133" s="182" t="s">
        <v>400</v>
      </c>
      <c r="L133" s="182" t="s">
        <v>401</v>
      </c>
      <c r="M133" s="181" t="str">
        <f t="shared" si="3"/>
        <v>E1801</v>
      </c>
      <c r="N133" s="53"/>
      <c r="P133" s="42"/>
      <c r="Q133" s="177"/>
      <c r="R133" s="48"/>
    </row>
    <row r="134" spans="10:18" x14ac:dyDescent="0.25">
      <c r="J134" s="181" t="s">
        <v>402</v>
      </c>
      <c r="K134" s="182" t="s">
        <v>403</v>
      </c>
      <c r="L134" s="182" t="s">
        <v>404</v>
      </c>
      <c r="M134" s="181" t="str">
        <f t="shared" si="3"/>
        <v>E1934</v>
      </c>
      <c r="N134" s="53"/>
      <c r="P134" s="42"/>
      <c r="Q134" s="177"/>
      <c r="R134" s="48"/>
    </row>
    <row r="135" spans="10:18" x14ac:dyDescent="0.25">
      <c r="J135" s="181" t="s">
        <v>405</v>
      </c>
      <c r="K135" s="182" t="s">
        <v>406</v>
      </c>
      <c r="L135" s="182" t="s">
        <v>407</v>
      </c>
      <c r="M135" s="181" t="str">
        <f t="shared" si="3"/>
        <v>E1037</v>
      </c>
      <c r="N135" s="53"/>
      <c r="P135" s="42"/>
      <c r="Q135" s="177"/>
      <c r="R135" s="48"/>
    </row>
    <row r="136" spans="10:18" x14ac:dyDescent="0.25">
      <c r="J136" s="181" t="s">
        <v>408</v>
      </c>
      <c r="K136" s="182" t="s">
        <v>409</v>
      </c>
      <c r="L136" s="182" t="s">
        <v>410</v>
      </c>
      <c r="M136" s="181" t="str">
        <f t="shared" si="3"/>
        <v>E5041</v>
      </c>
      <c r="N136" s="53"/>
      <c r="P136" s="42"/>
      <c r="Q136" s="177"/>
      <c r="R136" s="47"/>
    </row>
    <row r="137" spans="10:18" x14ac:dyDescent="0.25">
      <c r="J137" s="181" t="s">
        <v>411</v>
      </c>
      <c r="K137" s="182" t="s">
        <v>412</v>
      </c>
      <c r="L137" s="182" t="s">
        <v>413</v>
      </c>
      <c r="M137" s="181" t="str">
        <f t="shared" si="3"/>
        <v>E2434</v>
      </c>
      <c r="N137" s="53"/>
      <c r="P137" s="42"/>
      <c r="Q137" s="177"/>
      <c r="R137" s="47"/>
    </row>
    <row r="138" spans="10:18" x14ac:dyDescent="0.25">
      <c r="J138" s="181" t="s">
        <v>414</v>
      </c>
      <c r="K138" s="182" t="s">
        <v>415</v>
      </c>
      <c r="L138" s="182" t="s">
        <v>416</v>
      </c>
      <c r="M138" s="181" t="str">
        <f t="shared" si="3"/>
        <v>E3835</v>
      </c>
      <c r="N138" s="53"/>
      <c r="P138" s="42"/>
      <c r="Q138" s="177"/>
      <c r="R138" s="48"/>
    </row>
    <row r="139" spans="10:18" x14ac:dyDescent="0.25">
      <c r="J139" s="181" t="s">
        <v>417</v>
      </c>
      <c r="K139" s="182" t="s">
        <v>418</v>
      </c>
      <c r="L139" s="182" t="s">
        <v>419</v>
      </c>
      <c r="M139" s="181" t="str">
        <f t="shared" si="3"/>
        <v>E5042</v>
      </c>
      <c r="N139" s="53"/>
      <c r="P139" s="42"/>
      <c r="Q139" s="177"/>
      <c r="R139" s="48"/>
    </row>
    <row r="140" spans="10:18" x14ac:dyDescent="0.25">
      <c r="J140" s="181" t="s">
        <v>420</v>
      </c>
      <c r="K140" s="182" t="s">
        <v>421</v>
      </c>
      <c r="L140" s="182" t="s">
        <v>422</v>
      </c>
      <c r="M140" s="181" t="str">
        <f t="shared" ref="M140:M203" si="4">J140</f>
        <v>E0551</v>
      </c>
      <c r="N140" s="53"/>
      <c r="P140" s="42"/>
      <c r="Q140" s="177"/>
      <c r="R140" s="48"/>
    </row>
    <row r="141" spans="10:18" x14ac:dyDescent="0.25">
      <c r="J141" s="181" t="s">
        <v>423</v>
      </c>
      <c r="K141" s="182" t="s">
        <v>424</v>
      </c>
      <c r="L141" s="182" t="s">
        <v>425</v>
      </c>
      <c r="M141" s="181" t="str">
        <f t="shared" si="4"/>
        <v>E2336</v>
      </c>
      <c r="N141" s="53"/>
      <c r="P141" s="42"/>
      <c r="Q141" s="177"/>
      <c r="R141" s="48"/>
    </row>
    <row r="142" spans="10:18" x14ac:dyDescent="0.25">
      <c r="J142" s="181" t="s">
        <v>426</v>
      </c>
      <c r="K142" s="182" t="s">
        <v>427</v>
      </c>
      <c r="L142" s="182" t="s">
        <v>428</v>
      </c>
      <c r="M142" s="181" t="str">
        <f t="shared" si="4"/>
        <v>E3533</v>
      </c>
      <c r="N142" s="53"/>
      <c r="P142" s="42"/>
      <c r="Q142" s="177"/>
      <c r="R142" s="48"/>
    </row>
    <row r="143" spans="10:18" x14ac:dyDescent="0.25">
      <c r="J143" s="181" t="s">
        <v>429</v>
      </c>
      <c r="K143" s="182" t="s">
        <v>430</v>
      </c>
      <c r="L143" s="182" t="s">
        <v>431</v>
      </c>
      <c r="M143" s="181" t="str">
        <f t="shared" si="4"/>
        <v>E2101</v>
      </c>
      <c r="N143" s="53"/>
      <c r="P143" s="42"/>
      <c r="Q143" s="177"/>
      <c r="R143" s="48"/>
    </row>
    <row r="144" spans="10:18" x14ac:dyDescent="0.25">
      <c r="J144" s="181" t="s">
        <v>432</v>
      </c>
      <c r="K144" s="182" t="s">
        <v>433</v>
      </c>
      <c r="L144" s="182" t="s">
        <v>434</v>
      </c>
      <c r="M144" s="181" t="str">
        <f t="shared" si="4"/>
        <v>E4001</v>
      </c>
      <c r="N144" s="53"/>
      <c r="P144" s="42"/>
      <c r="Q144" s="177"/>
      <c r="R144" s="48"/>
    </row>
    <row r="145" spans="10:18" x14ac:dyDescent="0.25">
      <c r="J145" s="181" t="s">
        <v>435</v>
      </c>
      <c r="K145" s="182" t="s">
        <v>436</v>
      </c>
      <c r="L145" s="182" t="s">
        <v>437</v>
      </c>
      <c r="M145" s="181" t="str">
        <f t="shared" si="4"/>
        <v>E5015</v>
      </c>
      <c r="N145" s="53"/>
      <c r="P145" s="42"/>
      <c r="Q145" s="177"/>
      <c r="R145" s="48"/>
    </row>
    <row r="146" spans="10:18" x14ac:dyDescent="0.25">
      <c r="J146" s="181" t="s">
        <v>438</v>
      </c>
      <c r="K146" s="182" t="s">
        <v>439</v>
      </c>
      <c r="L146" s="182" t="s">
        <v>440</v>
      </c>
      <c r="M146" s="181" t="str">
        <f t="shared" si="4"/>
        <v>E5016</v>
      </c>
      <c r="N146" s="53"/>
      <c r="P146" s="42"/>
      <c r="Q146" s="177"/>
      <c r="R146" s="48"/>
    </row>
    <row r="147" spans="10:18" x14ac:dyDescent="0.25">
      <c r="J147" s="181" t="s">
        <v>441</v>
      </c>
      <c r="K147" s="182" t="s">
        <v>442</v>
      </c>
      <c r="L147" s="182" t="s">
        <v>443</v>
      </c>
      <c r="M147" s="181" t="str">
        <f t="shared" si="4"/>
        <v>E2634</v>
      </c>
      <c r="N147" s="53"/>
      <c r="P147" s="42"/>
      <c r="Q147" s="177"/>
      <c r="R147" s="48"/>
    </row>
    <row r="148" spans="10:18" x14ac:dyDescent="0.25">
      <c r="J148" s="181" t="s">
        <v>444</v>
      </c>
      <c r="K148" s="182" t="s">
        <v>445</v>
      </c>
      <c r="L148" s="182" t="s">
        <v>446</v>
      </c>
      <c r="M148" s="181" t="str">
        <f t="shared" si="4"/>
        <v>E2002</v>
      </c>
      <c r="N148" s="53"/>
      <c r="P148" s="42"/>
      <c r="Q148" s="177"/>
      <c r="R148" s="48"/>
    </row>
    <row r="149" spans="10:18" x14ac:dyDescent="0.25">
      <c r="J149" s="181" t="s">
        <v>447</v>
      </c>
      <c r="K149" s="182" t="s">
        <v>448</v>
      </c>
      <c r="L149" s="182" t="s">
        <v>449</v>
      </c>
      <c r="M149" s="181" t="str">
        <f t="shared" si="4"/>
        <v>E5043</v>
      </c>
      <c r="N149" s="53"/>
      <c r="P149" s="42"/>
      <c r="Q149" s="177"/>
      <c r="R149" s="48"/>
    </row>
    <row r="150" spans="10:18" x14ac:dyDescent="0.25">
      <c r="J150" s="181" t="s">
        <v>450</v>
      </c>
      <c r="K150" s="182" t="s">
        <v>451</v>
      </c>
      <c r="L150" s="182" t="s">
        <v>452</v>
      </c>
      <c r="M150" s="181" t="str">
        <f t="shared" si="4"/>
        <v>E4703</v>
      </c>
      <c r="N150" s="53"/>
      <c r="P150" s="42"/>
      <c r="Q150" s="177"/>
      <c r="R150" s="47"/>
    </row>
    <row r="151" spans="10:18" x14ac:dyDescent="0.25">
      <c r="J151" s="181" t="s">
        <v>453</v>
      </c>
      <c r="K151" s="182" t="s">
        <v>454</v>
      </c>
      <c r="L151" s="182" t="s">
        <v>455</v>
      </c>
      <c r="M151" s="181" t="str">
        <f t="shared" si="4"/>
        <v>E4301</v>
      </c>
      <c r="N151" s="53"/>
      <c r="P151" s="42"/>
      <c r="Q151" s="177"/>
      <c r="R151" s="47"/>
    </row>
    <row r="152" spans="10:18" x14ac:dyDescent="0.25">
      <c r="J152" s="181" t="s">
        <v>456</v>
      </c>
      <c r="K152" s="182" t="s">
        <v>457</v>
      </c>
      <c r="L152" s="182" t="s">
        <v>458</v>
      </c>
      <c r="M152" s="181" t="str">
        <f t="shared" si="4"/>
        <v>E5017</v>
      </c>
      <c r="N152" s="53"/>
      <c r="P152" s="42"/>
      <c r="Q152" s="177"/>
      <c r="R152" s="48"/>
    </row>
    <row r="153" spans="10:18" x14ac:dyDescent="0.25">
      <c r="J153" s="181" t="s">
        <v>459</v>
      </c>
      <c r="K153" s="182" t="s">
        <v>460</v>
      </c>
      <c r="L153" s="182" t="s">
        <v>461</v>
      </c>
      <c r="M153" s="181" t="str">
        <f t="shared" si="4"/>
        <v>E2337</v>
      </c>
      <c r="N153" s="53"/>
      <c r="P153" s="42"/>
      <c r="Q153" s="177"/>
      <c r="R153" s="48"/>
    </row>
    <row r="154" spans="10:18" x14ac:dyDescent="0.25">
      <c r="J154" s="181" t="s">
        <v>462</v>
      </c>
      <c r="K154" s="182" t="s">
        <v>463</v>
      </c>
      <c r="L154" s="182" t="s">
        <v>464</v>
      </c>
      <c r="M154" s="181" t="str">
        <f t="shared" si="4"/>
        <v>E4704</v>
      </c>
      <c r="N154" s="53"/>
      <c r="P154" s="42"/>
      <c r="Q154" s="177"/>
      <c r="R154" s="48"/>
    </row>
    <row r="155" spans="10:18" x14ac:dyDescent="0.25">
      <c r="J155" s="181" t="s">
        <v>465</v>
      </c>
      <c r="K155" s="182" t="s">
        <v>466</v>
      </c>
      <c r="L155" s="182" t="s">
        <v>467</v>
      </c>
      <c r="M155" s="181" t="str">
        <f t="shared" si="4"/>
        <v>E2401</v>
      </c>
      <c r="N155" s="53"/>
      <c r="P155" s="42"/>
      <c r="Q155" s="177"/>
      <c r="R155" s="48"/>
    </row>
    <row r="156" spans="10:18" x14ac:dyDescent="0.25">
      <c r="J156" s="181" t="s">
        <v>468</v>
      </c>
      <c r="K156" s="182" t="s">
        <v>469</v>
      </c>
      <c r="L156" s="182" t="s">
        <v>470</v>
      </c>
      <c r="M156" s="181" t="str">
        <f t="shared" si="4"/>
        <v>E1435</v>
      </c>
      <c r="N156" s="53"/>
      <c r="P156" s="42"/>
      <c r="Q156" s="177"/>
      <c r="R156" s="48"/>
    </row>
    <row r="157" spans="10:18" x14ac:dyDescent="0.25">
      <c r="J157" s="181" t="s">
        <v>471</v>
      </c>
      <c r="K157" s="182" t="s">
        <v>472</v>
      </c>
      <c r="L157" s="182" t="s">
        <v>473</v>
      </c>
      <c r="M157" s="181" t="str">
        <f t="shared" si="4"/>
        <v>E5018</v>
      </c>
      <c r="N157" s="53"/>
      <c r="P157" s="43"/>
      <c r="Q157" s="177"/>
      <c r="R157" s="48"/>
    </row>
    <row r="158" spans="10:18" x14ac:dyDescent="0.25">
      <c r="J158" s="181" t="s">
        <v>474</v>
      </c>
      <c r="K158" s="182" t="s">
        <v>475</v>
      </c>
      <c r="L158" s="182" t="s">
        <v>476</v>
      </c>
      <c r="M158" s="181" t="str">
        <f t="shared" si="4"/>
        <v>E3433</v>
      </c>
      <c r="N158" s="53"/>
      <c r="P158" s="42"/>
      <c r="Q158" s="177"/>
      <c r="R158" s="48"/>
    </row>
    <row r="159" spans="10:18" x14ac:dyDescent="0.25">
      <c r="J159" s="181" t="s">
        <v>477</v>
      </c>
      <c r="K159" s="182" t="s">
        <v>478</v>
      </c>
      <c r="L159" s="182" t="s">
        <v>479</v>
      </c>
      <c r="M159" s="181" t="str">
        <f t="shared" si="4"/>
        <v>E2533</v>
      </c>
      <c r="N159" s="53"/>
      <c r="P159" s="42"/>
      <c r="Q159" s="177"/>
      <c r="R159" s="48"/>
    </row>
    <row r="160" spans="10:18" x14ac:dyDescent="0.25">
      <c r="J160" s="181" t="s">
        <v>480</v>
      </c>
      <c r="K160" s="182" t="s">
        <v>481</v>
      </c>
      <c r="L160" s="182" t="s">
        <v>482</v>
      </c>
      <c r="M160" s="181" t="str">
        <f t="shared" si="4"/>
        <v>E4302</v>
      </c>
      <c r="N160" s="53"/>
      <c r="P160" s="43"/>
      <c r="Q160" s="177"/>
      <c r="R160" s="48"/>
    </row>
    <row r="161" spans="10:18" x14ac:dyDescent="0.25">
      <c r="J161" s="181" t="s">
        <v>483</v>
      </c>
      <c r="K161" s="182" t="s">
        <v>484</v>
      </c>
      <c r="L161" s="182" t="s">
        <v>485</v>
      </c>
      <c r="M161" s="181" t="str">
        <f t="shared" si="4"/>
        <v>E0201</v>
      </c>
      <c r="N161" s="53"/>
      <c r="P161" s="42"/>
      <c r="Q161" s="177"/>
      <c r="R161" s="48"/>
    </row>
    <row r="162" spans="10:18" x14ac:dyDescent="0.25">
      <c r="J162" s="181" t="s">
        <v>486</v>
      </c>
      <c r="K162" s="182" t="s">
        <v>487</v>
      </c>
      <c r="L162" s="182" t="s">
        <v>488</v>
      </c>
      <c r="M162" s="181" t="str">
        <f t="shared" si="4"/>
        <v>E2237</v>
      </c>
      <c r="N162" s="53"/>
      <c r="P162" s="42"/>
      <c r="Q162" s="177"/>
      <c r="R162" s="48"/>
    </row>
    <row r="163" spans="10:18" x14ac:dyDescent="0.25">
      <c r="J163" s="181" t="s">
        <v>489</v>
      </c>
      <c r="K163" s="182" t="s">
        <v>490</v>
      </c>
      <c r="L163" s="182" t="s">
        <v>491</v>
      </c>
      <c r="M163" s="181" t="str">
        <f t="shared" si="4"/>
        <v>E1539</v>
      </c>
      <c r="N163" s="53"/>
      <c r="P163" s="42"/>
      <c r="Q163" s="177"/>
      <c r="R163" s="48"/>
    </row>
    <row r="164" spans="10:18" x14ac:dyDescent="0.25">
      <c r="J164" s="181" t="s">
        <v>492</v>
      </c>
      <c r="K164" s="182" t="s">
        <v>493</v>
      </c>
      <c r="L164" s="182" t="s">
        <v>494</v>
      </c>
      <c r="M164" s="181" t="str">
        <f t="shared" si="4"/>
        <v>E1851</v>
      </c>
      <c r="N164" s="53"/>
      <c r="P164" s="42"/>
      <c r="Q164" s="177"/>
      <c r="R164" s="48"/>
    </row>
    <row r="165" spans="10:18" x14ac:dyDescent="0.25">
      <c r="J165" s="181" t="s">
        <v>495</v>
      </c>
      <c r="K165" s="182" t="s">
        <v>496</v>
      </c>
      <c r="L165" s="182" t="s">
        <v>497</v>
      </c>
      <c r="M165" s="181" t="str">
        <f t="shared" si="4"/>
        <v>E4203</v>
      </c>
      <c r="N165" s="53"/>
      <c r="P165" s="42"/>
      <c r="Q165" s="177"/>
      <c r="R165" s="48"/>
    </row>
    <row r="166" spans="10:18" x14ac:dyDescent="0.25">
      <c r="J166" s="181" t="s">
        <v>498</v>
      </c>
      <c r="K166" s="182" t="s">
        <v>499</v>
      </c>
      <c r="L166" s="182" t="s">
        <v>500</v>
      </c>
      <c r="M166" s="181" t="str">
        <f t="shared" si="4"/>
        <v>E3035</v>
      </c>
      <c r="N166" s="53"/>
      <c r="P166" s="42"/>
      <c r="Q166" s="177"/>
      <c r="R166" s="48"/>
    </row>
    <row r="167" spans="10:18" x14ac:dyDescent="0.25">
      <c r="J167" s="181" t="s">
        <v>501</v>
      </c>
      <c r="K167" s="182" t="s">
        <v>502</v>
      </c>
      <c r="L167" s="182" t="s">
        <v>503</v>
      </c>
      <c r="M167" s="181" t="str">
        <f t="shared" si="4"/>
        <v>E2201</v>
      </c>
      <c r="N167" s="53"/>
      <c r="P167" s="42"/>
      <c r="Q167" s="177"/>
      <c r="R167" s="48"/>
    </row>
    <row r="168" spans="10:18" x14ac:dyDescent="0.25">
      <c r="J168" s="181" t="s">
        <v>504</v>
      </c>
      <c r="K168" s="182" t="s">
        <v>505</v>
      </c>
      <c r="L168" s="182" t="s">
        <v>506</v>
      </c>
      <c r="M168" s="181" t="str">
        <f t="shared" si="4"/>
        <v>E2436</v>
      </c>
      <c r="N168" s="53"/>
      <c r="P168" s="42"/>
      <c r="Q168" s="177"/>
      <c r="R168" s="48"/>
    </row>
    <row r="169" spans="10:18" x14ac:dyDescent="0.25">
      <c r="J169" s="181" t="s">
        <v>507</v>
      </c>
      <c r="K169" s="182" t="s">
        <v>508</v>
      </c>
      <c r="L169" s="182" t="s">
        <v>509</v>
      </c>
      <c r="M169" s="181" t="str">
        <f t="shared" si="4"/>
        <v>E3331</v>
      </c>
      <c r="N169" s="53"/>
      <c r="P169" s="42"/>
      <c r="Q169" s="177"/>
      <c r="R169" s="48"/>
    </row>
    <row r="170" spans="10:18" x14ac:dyDescent="0.25">
      <c r="J170" s="181" t="s">
        <v>510</v>
      </c>
      <c r="K170" s="182" t="s">
        <v>511</v>
      </c>
      <c r="L170" s="182" t="s">
        <v>512</v>
      </c>
      <c r="M170" s="181" t="str">
        <f t="shared" si="4"/>
        <v>E5044</v>
      </c>
      <c r="N170" s="53"/>
      <c r="P170" s="42"/>
      <c r="Q170" s="177"/>
      <c r="R170" s="48"/>
    </row>
    <row r="171" spans="10:18" x14ac:dyDescent="0.25">
      <c r="J171" s="181" t="s">
        <v>513</v>
      </c>
      <c r="K171" s="182" t="s">
        <v>514</v>
      </c>
      <c r="L171" s="182" t="s">
        <v>515</v>
      </c>
      <c r="M171" s="181" t="str">
        <f t="shared" si="4"/>
        <v>E1133</v>
      </c>
      <c r="N171" s="53"/>
      <c r="P171" s="42"/>
      <c r="Q171" s="177"/>
      <c r="R171" s="48"/>
    </row>
    <row r="172" spans="10:18" x14ac:dyDescent="0.25">
      <c r="J172" s="181" t="s">
        <v>516</v>
      </c>
      <c r="K172" s="182" t="s">
        <v>517</v>
      </c>
      <c r="L172" s="182" t="s">
        <v>518</v>
      </c>
      <c r="M172" s="181" t="str">
        <f t="shared" si="4"/>
        <v>E3534</v>
      </c>
      <c r="N172" s="53"/>
      <c r="P172" s="42"/>
      <c r="Q172" s="177"/>
      <c r="R172" s="48"/>
    </row>
    <row r="173" spans="10:18" x14ac:dyDescent="0.25">
      <c r="J173" s="181" t="s">
        <v>519</v>
      </c>
      <c r="K173" s="182" t="s">
        <v>520</v>
      </c>
      <c r="L173" s="182" t="s">
        <v>521</v>
      </c>
      <c r="M173" s="181" t="str">
        <f t="shared" si="4"/>
        <v>E3836</v>
      </c>
      <c r="N173" s="53"/>
      <c r="P173" s="42"/>
      <c r="Q173" s="177"/>
      <c r="R173" s="47"/>
    </row>
    <row r="174" spans="10:18" x14ac:dyDescent="0.25">
      <c r="J174" s="181" t="s">
        <v>522</v>
      </c>
      <c r="K174" s="182" t="s">
        <v>523</v>
      </c>
      <c r="L174" s="182" t="s">
        <v>524</v>
      </c>
      <c r="M174" s="181" t="str">
        <f t="shared" si="4"/>
        <v>E0702</v>
      </c>
      <c r="N174" s="53"/>
      <c r="P174" s="42"/>
      <c r="Q174" s="177"/>
      <c r="R174" s="48"/>
    </row>
    <row r="175" spans="10:18" x14ac:dyDescent="0.25">
      <c r="J175" s="181" t="s">
        <v>525</v>
      </c>
      <c r="K175" s="182" t="s">
        <v>526</v>
      </c>
      <c r="L175" s="182" t="s">
        <v>527</v>
      </c>
      <c r="M175" s="181" t="str">
        <f t="shared" si="4"/>
        <v>E0401</v>
      </c>
      <c r="N175" s="53"/>
      <c r="P175" s="42"/>
      <c r="Q175" s="177"/>
      <c r="R175" s="48"/>
    </row>
    <row r="176" spans="10:18" x14ac:dyDescent="0.25">
      <c r="J176" s="181" t="s">
        <v>528</v>
      </c>
      <c r="K176" s="182" t="s">
        <v>529</v>
      </c>
      <c r="L176" s="182" t="s">
        <v>530</v>
      </c>
      <c r="M176" s="181" t="str">
        <f t="shared" si="4"/>
        <v>E3634</v>
      </c>
      <c r="N176" s="53"/>
      <c r="P176" s="42"/>
      <c r="Q176" s="177"/>
      <c r="R176" s="48"/>
    </row>
    <row r="177" spans="10:18" x14ac:dyDescent="0.25">
      <c r="J177" s="181" t="s">
        <v>531</v>
      </c>
      <c r="K177" s="182" t="s">
        <v>532</v>
      </c>
      <c r="L177" s="182" t="s">
        <v>533</v>
      </c>
      <c r="M177" s="181" t="str">
        <f t="shared" si="4"/>
        <v>E1738</v>
      </c>
      <c r="N177" s="53"/>
      <c r="P177" s="42"/>
      <c r="Q177" s="177"/>
      <c r="R177" s="48"/>
    </row>
    <row r="178" spans="10:18" x14ac:dyDescent="0.25">
      <c r="J178" s="181" t="s">
        <v>534</v>
      </c>
      <c r="K178" s="182" t="s">
        <v>535</v>
      </c>
      <c r="L178" s="182" t="s">
        <v>536</v>
      </c>
      <c r="M178" s="181" t="str">
        <f t="shared" si="4"/>
        <v>E3036</v>
      </c>
      <c r="N178" s="53"/>
      <c r="P178" s="42"/>
      <c r="Q178" s="177"/>
      <c r="R178" s="48"/>
    </row>
    <row r="179" spans="10:18" x14ac:dyDescent="0.25">
      <c r="J179" s="181" t="s">
        <v>537</v>
      </c>
      <c r="K179" s="182" t="s">
        <v>538</v>
      </c>
      <c r="L179" s="182" t="s">
        <v>539</v>
      </c>
      <c r="M179" s="181" t="str">
        <f t="shared" si="4"/>
        <v>E4502</v>
      </c>
      <c r="N179" s="53"/>
      <c r="P179" s="42"/>
      <c r="Q179" s="177"/>
      <c r="R179" s="48"/>
    </row>
    <row r="180" spans="10:18" x14ac:dyDescent="0.25">
      <c r="J180" s="181" t="s">
        <v>540</v>
      </c>
      <c r="K180" s="182" t="s">
        <v>541</v>
      </c>
      <c r="L180" s="182" t="s">
        <v>542</v>
      </c>
      <c r="M180" s="181" t="str">
        <f t="shared" si="4"/>
        <v>E3434</v>
      </c>
      <c r="N180" s="53"/>
      <c r="P180" s="42"/>
      <c r="Q180" s="177"/>
      <c r="R180" s="48"/>
    </row>
    <row r="181" spans="10:18" x14ac:dyDescent="0.25">
      <c r="J181" s="181" t="s">
        <v>543</v>
      </c>
      <c r="K181" s="182" t="s">
        <v>544</v>
      </c>
      <c r="L181" s="182" t="s">
        <v>545</v>
      </c>
      <c r="M181" s="181" t="str">
        <f t="shared" si="4"/>
        <v>E5045</v>
      </c>
      <c r="N181" s="53"/>
      <c r="P181" s="42"/>
      <c r="Q181" s="177"/>
      <c r="R181" s="48"/>
    </row>
    <row r="182" spans="10:18" x14ac:dyDescent="0.25">
      <c r="J182" s="181" t="s">
        <v>546</v>
      </c>
      <c r="K182" s="182" t="s">
        <v>547</v>
      </c>
      <c r="L182" s="182" t="s">
        <v>548</v>
      </c>
      <c r="M182" s="181" t="str">
        <f t="shared" si="4"/>
        <v>E1134</v>
      </c>
      <c r="N182" s="53"/>
      <c r="P182" s="42"/>
      <c r="Q182" s="177"/>
      <c r="R182" s="48"/>
    </row>
    <row r="183" spans="10:18" x14ac:dyDescent="0.25">
      <c r="J183" s="181" t="s">
        <v>549</v>
      </c>
      <c r="K183" s="182" t="s">
        <v>550</v>
      </c>
      <c r="L183" s="182" t="s">
        <v>551</v>
      </c>
      <c r="M183" s="181" t="str">
        <f t="shared" si="4"/>
        <v>E1038</v>
      </c>
      <c r="N183" s="53"/>
      <c r="P183" s="42"/>
      <c r="Q183" s="177"/>
      <c r="R183" s="48"/>
    </row>
    <row r="184" spans="10:18" x14ac:dyDescent="0.25">
      <c r="J184" s="181" t="s">
        <v>552</v>
      </c>
      <c r="K184" s="182" t="s">
        <v>553</v>
      </c>
      <c r="L184" s="182" t="s">
        <v>554</v>
      </c>
      <c r="M184" s="181" t="str">
        <f t="shared" si="4"/>
        <v>E2003</v>
      </c>
      <c r="N184" s="53"/>
      <c r="P184" s="42"/>
      <c r="Q184" s="177"/>
      <c r="R184" s="48"/>
    </row>
    <row r="185" spans="10:18" x14ac:dyDescent="0.25">
      <c r="J185" s="181" t="s">
        <v>555</v>
      </c>
      <c r="K185" s="182" t="s">
        <v>556</v>
      </c>
      <c r="L185" s="182" t="s">
        <v>557</v>
      </c>
      <c r="M185" s="181" t="str">
        <f t="shared" si="4"/>
        <v>E1935</v>
      </c>
      <c r="N185" s="53"/>
      <c r="P185" s="42"/>
      <c r="Q185" s="177"/>
      <c r="R185" s="48"/>
    </row>
    <row r="186" spans="10:18" x14ac:dyDescent="0.25">
      <c r="J186" s="181" t="s">
        <v>558</v>
      </c>
      <c r="K186" s="182" t="s">
        <v>559</v>
      </c>
      <c r="L186" s="182" t="s">
        <v>560</v>
      </c>
      <c r="M186" s="181" t="str">
        <f t="shared" si="4"/>
        <v>E2534</v>
      </c>
      <c r="N186" s="53"/>
      <c r="P186" s="42"/>
      <c r="Q186" s="177"/>
      <c r="R186" s="48"/>
    </row>
    <row r="187" spans="10:18" x14ac:dyDescent="0.25">
      <c r="J187" s="181" t="s">
        <v>561</v>
      </c>
      <c r="K187" s="182" t="s">
        <v>562</v>
      </c>
      <c r="L187" s="182" t="s">
        <v>563</v>
      </c>
      <c r="M187" s="181" t="str">
        <f t="shared" si="4"/>
        <v>E2004</v>
      </c>
      <c r="N187" s="53"/>
      <c r="P187" s="42"/>
      <c r="Q187" s="177"/>
      <c r="R187" s="48"/>
    </row>
    <row r="188" spans="10:18" x14ac:dyDescent="0.25">
      <c r="J188" s="181" t="s">
        <v>564</v>
      </c>
      <c r="K188" s="182" t="s">
        <v>565</v>
      </c>
      <c r="L188" s="182" t="s">
        <v>566</v>
      </c>
      <c r="M188" s="181" t="str">
        <f t="shared" si="4"/>
        <v>E2635</v>
      </c>
      <c r="N188" s="53"/>
      <c r="P188" s="42"/>
      <c r="Q188" s="177"/>
      <c r="R188" s="47"/>
    </row>
    <row r="189" spans="10:18" x14ac:dyDescent="0.25">
      <c r="J189" s="181" t="s">
        <v>971</v>
      </c>
      <c r="K189" s="182" t="s">
        <v>973</v>
      </c>
      <c r="L189" s="182" t="s">
        <v>972</v>
      </c>
      <c r="M189" s="181" t="str">
        <f t="shared" si="4"/>
        <v>E2801</v>
      </c>
      <c r="N189" s="53"/>
      <c r="P189" s="42"/>
      <c r="Q189" s="177"/>
      <c r="R189" s="47"/>
    </row>
    <row r="190" spans="10:18" x14ac:dyDescent="0.25">
      <c r="J190" s="181" t="s">
        <v>567</v>
      </c>
      <c r="K190" s="182" t="s">
        <v>568</v>
      </c>
      <c r="L190" s="182" t="s">
        <v>569</v>
      </c>
      <c r="M190" s="181" t="str">
        <f t="shared" si="4"/>
        <v>E0104</v>
      </c>
      <c r="N190" s="53"/>
      <c r="P190" s="42"/>
      <c r="Q190" s="177"/>
      <c r="R190" s="48"/>
    </row>
    <row r="191" spans="10:18" x14ac:dyDescent="0.25">
      <c r="J191" s="181" t="s">
        <v>570</v>
      </c>
      <c r="K191" s="182" t="s">
        <v>571</v>
      </c>
      <c r="L191" s="182" t="s">
        <v>572</v>
      </c>
      <c r="M191" s="181" t="str">
        <f t="shared" si="4"/>
        <v>E4503</v>
      </c>
      <c r="N191" s="53"/>
      <c r="P191" s="42"/>
      <c r="Q191" s="177"/>
      <c r="R191" s="48"/>
    </row>
    <row r="192" spans="10:18" x14ac:dyDescent="0.25">
      <c r="J192" s="181" t="s">
        <v>573</v>
      </c>
      <c r="K192" s="182" t="s">
        <v>574</v>
      </c>
      <c r="L192" s="182" t="s">
        <v>575</v>
      </c>
      <c r="M192" s="181" t="str">
        <f t="shared" si="4"/>
        <v>E3731</v>
      </c>
      <c r="N192" s="53"/>
      <c r="P192" s="42"/>
      <c r="Q192" s="177"/>
      <c r="R192" s="48"/>
    </row>
    <row r="193" spans="10:18" x14ac:dyDescent="0.25">
      <c r="J193" s="181" t="s">
        <v>576</v>
      </c>
      <c r="K193" s="185" t="s">
        <v>577</v>
      </c>
      <c r="L193" s="182" t="s">
        <v>578</v>
      </c>
      <c r="M193" s="181" t="str">
        <f t="shared" si="4"/>
        <v>E2437</v>
      </c>
      <c r="N193" s="53"/>
      <c r="P193" s="42"/>
      <c r="Q193" s="177"/>
      <c r="R193" s="48"/>
    </row>
    <row r="194" spans="10:18" x14ac:dyDescent="0.25">
      <c r="J194" s="181" t="s">
        <v>579</v>
      </c>
      <c r="K194" s="182" t="s">
        <v>580</v>
      </c>
      <c r="L194" s="182" t="s">
        <v>581</v>
      </c>
      <c r="M194" s="181" t="str">
        <f t="shared" si="4"/>
        <v>E2901</v>
      </c>
      <c r="N194" s="53"/>
      <c r="P194" s="42"/>
      <c r="Q194" s="177"/>
      <c r="R194" s="48"/>
    </row>
    <row r="195" spans="10:18" x14ac:dyDescent="0.25">
      <c r="J195" s="181" t="s">
        <v>582</v>
      </c>
      <c r="K195" s="182" t="s">
        <v>583</v>
      </c>
      <c r="L195" s="182" t="s">
        <v>584</v>
      </c>
      <c r="M195" s="181" t="str">
        <f t="shared" si="4"/>
        <v>E2636</v>
      </c>
      <c r="N195" s="53"/>
      <c r="P195" s="42"/>
      <c r="Q195" s="177"/>
      <c r="R195" s="48"/>
    </row>
    <row r="196" spans="10:18" x14ac:dyDescent="0.25">
      <c r="J196" s="181" t="s">
        <v>585</v>
      </c>
      <c r="K196" s="182" t="s">
        <v>586</v>
      </c>
      <c r="L196" s="182" t="s">
        <v>587</v>
      </c>
      <c r="M196" s="181" t="str">
        <f t="shared" si="4"/>
        <v>E3001</v>
      </c>
      <c r="N196" s="53"/>
      <c r="P196" s="42"/>
      <c r="Q196" s="177"/>
      <c r="R196" s="48"/>
    </row>
    <row r="197" spans="10:18" x14ac:dyDescent="0.25">
      <c r="J197" s="181" t="s">
        <v>588</v>
      </c>
      <c r="K197" s="182" t="s">
        <v>589</v>
      </c>
      <c r="L197" s="182" t="s">
        <v>590</v>
      </c>
      <c r="M197" s="181" t="str">
        <f t="shared" si="4"/>
        <v>E3732</v>
      </c>
      <c r="N197" s="53"/>
      <c r="P197" s="42"/>
      <c r="Q197" s="177"/>
      <c r="R197" s="48"/>
    </row>
    <row r="198" spans="10:18" x14ac:dyDescent="0.25">
      <c r="J198" s="181" t="s">
        <v>591</v>
      </c>
      <c r="K198" s="182" t="s">
        <v>592</v>
      </c>
      <c r="L198" s="182" t="s">
        <v>593</v>
      </c>
      <c r="M198" s="181" t="str">
        <f t="shared" si="4"/>
        <v>E2438</v>
      </c>
      <c r="N198" s="53"/>
      <c r="P198" s="42"/>
      <c r="Q198" s="177"/>
      <c r="R198" s="48"/>
    </row>
    <row r="199" spans="10:18" x14ac:dyDescent="0.25">
      <c r="J199" s="181" t="s">
        <v>594</v>
      </c>
      <c r="K199" s="182" t="s">
        <v>595</v>
      </c>
      <c r="L199" s="182" t="s">
        <v>596</v>
      </c>
      <c r="M199" s="181" t="str">
        <f t="shared" si="4"/>
        <v>E4204</v>
      </c>
      <c r="N199" s="53"/>
      <c r="P199" s="42"/>
      <c r="Q199" s="177"/>
      <c r="R199" s="48"/>
    </row>
    <row r="200" spans="10:18" x14ac:dyDescent="0.25">
      <c r="J200" s="181" t="s">
        <v>597</v>
      </c>
      <c r="K200" s="182" t="s">
        <v>598</v>
      </c>
      <c r="L200" s="182" t="s">
        <v>599</v>
      </c>
      <c r="M200" s="181" t="str">
        <f t="shared" si="4"/>
        <v>E3132</v>
      </c>
      <c r="N200" s="53"/>
      <c r="P200" s="42"/>
      <c r="Q200" s="177"/>
      <c r="R200" s="48"/>
    </row>
    <row r="201" spans="10:18" x14ac:dyDescent="0.25">
      <c r="J201" s="181" t="s">
        <v>600</v>
      </c>
      <c r="K201" s="182" t="s">
        <v>601</v>
      </c>
      <c r="L201" s="182" t="s">
        <v>602</v>
      </c>
      <c r="M201" s="181" t="str">
        <f t="shared" si="4"/>
        <v>E2338</v>
      </c>
      <c r="N201" s="53"/>
      <c r="P201" s="42"/>
      <c r="Q201" s="177"/>
      <c r="R201" s="48"/>
    </row>
    <row r="202" spans="10:18" x14ac:dyDescent="0.25">
      <c r="J202" s="181" t="s">
        <v>603</v>
      </c>
      <c r="K202" s="182" t="s">
        <v>604</v>
      </c>
      <c r="L202" s="182" t="s">
        <v>605</v>
      </c>
      <c r="M202" s="181" t="str">
        <f t="shared" si="4"/>
        <v>E0501</v>
      </c>
      <c r="N202" s="53"/>
      <c r="P202" s="42"/>
      <c r="Q202" s="177"/>
      <c r="R202" s="47"/>
    </row>
    <row r="203" spans="10:18" x14ac:dyDescent="0.25">
      <c r="J203" s="181" t="s">
        <v>606</v>
      </c>
      <c r="K203" s="182" t="s">
        <v>607</v>
      </c>
      <c r="L203" s="182" t="s">
        <v>608</v>
      </c>
      <c r="M203" s="181" t="str">
        <f t="shared" si="4"/>
        <v>E1101</v>
      </c>
      <c r="N203" s="53"/>
      <c r="P203" s="42"/>
      <c r="Q203" s="177"/>
      <c r="R203" s="47"/>
    </row>
    <row r="204" spans="10:18" x14ac:dyDescent="0.25">
      <c r="J204" s="181" t="s">
        <v>609</v>
      </c>
      <c r="K204" s="182" t="s">
        <v>610</v>
      </c>
      <c r="L204" s="182" t="s">
        <v>611</v>
      </c>
      <c r="M204" s="181" t="str">
        <f t="shared" ref="M204:M267" si="5">J204</f>
        <v>E1701</v>
      </c>
      <c r="N204" s="53"/>
      <c r="P204" s="42"/>
      <c r="Q204" s="177"/>
      <c r="R204" s="48"/>
    </row>
    <row r="205" spans="10:18" x14ac:dyDescent="0.25">
      <c r="J205" s="181" t="s">
        <v>612</v>
      </c>
      <c r="K205" s="182" t="s">
        <v>613</v>
      </c>
      <c r="L205" s="182" t="s">
        <v>614</v>
      </c>
      <c r="M205" s="181" t="str">
        <f t="shared" si="5"/>
        <v>E2339</v>
      </c>
      <c r="N205" s="53"/>
      <c r="P205" s="42"/>
      <c r="Q205" s="177"/>
      <c r="R205" s="48"/>
    </row>
    <row r="206" spans="10:18" x14ac:dyDescent="0.25">
      <c r="J206" s="181" t="s">
        <v>615</v>
      </c>
      <c r="K206" s="182" t="s">
        <v>616</v>
      </c>
      <c r="L206" s="182" t="s">
        <v>617</v>
      </c>
      <c r="M206" s="181" t="str">
        <f t="shared" si="5"/>
        <v>E0303</v>
      </c>
      <c r="N206" s="53"/>
      <c r="P206" s="42"/>
      <c r="Q206" s="177"/>
      <c r="R206" s="48"/>
    </row>
    <row r="207" spans="10:18" x14ac:dyDescent="0.25">
      <c r="J207" s="181" t="s">
        <v>618</v>
      </c>
      <c r="K207" s="182" t="s">
        <v>619</v>
      </c>
      <c r="L207" s="182" t="s">
        <v>620</v>
      </c>
      <c r="M207" s="181" t="str">
        <f t="shared" si="5"/>
        <v>E5046</v>
      </c>
      <c r="N207" s="53"/>
      <c r="P207" s="42"/>
      <c r="Q207" s="177"/>
      <c r="R207" s="48"/>
    </row>
    <row r="208" spans="10:18" x14ac:dyDescent="0.25">
      <c r="J208" s="181" t="s">
        <v>621</v>
      </c>
      <c r="K208" s="182" t="s">
        <v>622</v>
      </c>
      <c r="L208" s="182" t="s">
        <v>623</v>
      </c>
      <c r="M208" s="181" t="str">
        <f t="shared" si="5"/>
        <v>E0703</v>
      </c>
      <c r="N208" s="53"/>
      <c r="P208" s="42"/>
      <c r="Q208" s="177"/>
      <c r="R208" s="48"/>
    </row>
    <row r="209" spans="10:18" x14ac:dyDescent="0.25">
      <c r="J209" s="181" t="s">
        <v>624</v>
      </c>
      <c r="K209" s="182" t="s">
        <v>625</v>
      </c>
      <c r="L209" s="182" t="s">
        <v>626</v>
      </c>
      <c r="M209" s="181" t="str">
        <f t="shared" si="5"/>
        <v>E1835</v>
      </c>
      <c r="N209" s="53"/>
      <c r="P209" s="42"/>
      <c r="Q209" s="177"/>
      <c r="R209" s="47"/>
    </row>
    <row r="210" spans="10:18" x14ac:dyDescent="0.25">
      <c r="J210" s="181" t="s">
        <v>627</v>
      </c>
      <c r="K210" s="182" t="s">
        <v>628</v>
      </c>
      <c r="L210" s="182" t="s">
        <v>629</v>
      </c>
      <c r="M210" s="181" t="str">
        <f t="shared" si="5"/>
        <v>E3635</v>
      </c>
      <c r="N210" s="53"/>
      <c r="P210" s="42"/>
      <c r="Q210" s="177"/>
      <c r="R210" s="48"/>
    </row>
    <row r="211" spans="10:18" x14ac:dyDescent="0.25">
      <c r="J211" s="181" t="s">
        <v>630</v>
      </c>
      <c r="K211" s="182" t="s">
        <v>631</v>
      </c>
      <c r="L211" s="182" t="s">
        <v>632</v>
      </c>
      <c r="M211" s="181" t="str">
        <f t="shared" si="5"/>
        <v>E2340</v>
      </c>
      <c r="N211" s="53"/>
      <c r="P211" s="42"/>
      <c r="Q211" s="177"/>
      <c r="R211" s="48"/>
    </row>
    <row r="212" spans="10:18" x14ac:dyDescent="0.25">
      <c r="J212" s="181" t="s">
        <v>633</v>
      </c>
      <c r="K212" s="182" t="s">
        <v>634</v>
      </c>
      <c r="L212" s="182" t="s">
        <v>635</v>
      </c>
      <c r="M212" s="181" t="str">
        <f t="shared" si="5"/>
        <v>E5047</v>
      </c>
      <c r="N212" s="53"/>
      <c r="P212" s="42"/>
      <c r="Q212" s="177"/>
      <c r="R212" s="48"/>
    </row>
    <row r="213" spans="10:18" x14ac:dyDescent="0.25">
      <c r="J213" s="181" t="s">
        <v>636</v>
      </c>
      <c r="K213" s="182" t="s">
        <v>637</v>
      </c>
      <c r="L213" s="182" t="s">
        <v>638</v>
      </c>
      <c r="M213" s="181" t="str">
        <f t="shared" si="5"/>
        <v>E2734</v>
      </c>
      <c r="N213" s="53"/>
      <c r="P213" s="42"/>
      <c r="Q213" s="177"/>
      <c r="R213" s="48"/>
    </row>
    <row r="214" spans="10:18" x14ac:dyDescent="0.25">
      <c r="J214" s="181" t="s">
        <v>639</v>
      </c>
      <c r="K214" s="182" t="s">
        <v>640</v>
      </c>
      <c r="L214" s="182" t="s">
        <v>641</v>
      </c>
      <c r="M214" s="181" t="str">
        <f t="shared" si="5"/>
        <v>E4205</v>
      </c>
      <c r="N214" s="53"/>
      <c r="P214" s="42"/>
      <c r="Q214" s="177"/>
      <c r="R214" s="48"/>
    </row>
    <row r="215" spans="10:18" x14ac:dyDescent="0.25">
      <c r="J215" s="181" t="s">
        <v>642</v>
      </c>
      <c r="K215" s="182" t="s">
        <v>643</v>
      </c>
      <c r="L215" s="182" t="s">
        <v>644</v>
      </c>
      <c r="M215" s="181" t="str">
        <f t="shared" si="5"/>
        <v>E1540</v>
      </c>
      <c r="N215" s="53"/>
      <c r="P215" s="42"/>
      <c r="Q215" s="177"/>
      <c r="R215" s="48"/>
    </row>
    <row r="216" spans="10:18" x14ac:dyDescent="0.25">
      <c r="J216" s="181" t="s">
        <v>645</v>
      </c>
      <c r="K216" s="182" t="s">
        <v>646</v>
      </c>
      <c r="L216" s="182" t="s">
        <v>647</v>
      </c>
      <c r="M216" s="181" t="str">
        <f t="shared" si="5"/>
        <v>E2341</v>
      </c>
      <c r="N216" s="53"/>
      <c r="P216" s="42"/>
      <c r="Q216" s="177"/>
      <c r="R216" s="48"/>
    </row>
    <row r="217" spans="10:18" x14ac:dyDescent="0.25">
      <c r="J217" s="181" t="s">
        <v>648</v>
      </c>
      <c r="K217" s="182" t="s">
        <v>649</v>
      </c>
      <c r="L217" s="182" t="s">
        <v>650</v>
      </c>
      <c r="M217" s="181" t="str">
        <f t="shared" si="5"/>
        <v>E1436</v>
      </c>
      <c r="N217" s="53"/>
      <c r="P217" s="42"/>
      <c r="Q217" s="177"/>
      <c r="R217" s="48"/>
    </row>
    <row r="218" spans="10:18" x14ac:dyDescent="0.25">
      <c r="J218" s="181" t="s">
        <v>651</v>
      </c>
      <c r="K218" s="182" t="s">
        <v>652</v>
      </c>
      <c r="L218" s="182" t="s">
        <v>653</v>
      </c>
      <c r="M218" s="181" t="str">
        <f t="shared" si="5"/>
        <v>E4403</v>
      </c>
      <c r="N218" s="53"/>
      <c r="P218" s="42"/>
      <c r="Q218" s="177"/>
      <c r="R218" s="48"/>
    </row>
    <row r="219" spans="10:18" x14ac:dyDescent="0.25">
      <c r="J219" s="181" t="s">
        <v>654</v>
      </c>
      <c r="K219" s="182" t="s">
        <v>655</v>
      </c>
      <c r="L219" s="182" t="s">
        <v>656</v>
      </c>
      <c r="M219" s="181" t="str">
        <f t="shared" si="5"/>
        <v>E3733</v>
      </c>
      <c r="N219" s="53"/>
      <c r="P219" s="42"/>
      <c r="Q219" s="177"/>
      <c r="R219" s="48"/>
    </row>
    <row r="220" spans="10:18" x14ac:dyDescent="0.25">
      <c r="J220" s="181" t="s">
        <v>657</v>
      </c>
      <c r="K220" s="182" t="s">
        <v>658</v>
      </c>
      <c r="L220" s="182" t="s">
        <v>659</v>
      </c>
      <c r="M220" s="181" t="str">
        <f t="shared" si="5"/>
        <v>E3636</v>
      </c>
      <c r="N220" s="53"/>
      <c r="P220" s="42"/>
      <c r="Q220" s="177"/>
      <c r="R220" s="48"/>
    </row>
    <row r="221" spans="10:18" x14ac:dyDescent="0.25">
      <c r="J221" s="181" t="s">
        <v>660</v>
      </c>
      <c r="K221" s="182" t="s">
        <v>661</v>
      </c>
      <c r="L221" s="182" t="s">
        <v>662</v>
      </c>
      <c r="M221" s="181" t="str">
        <f t="shared" si="5"/>
        <v>E3038</v>
      </c>
      <c r="N221" s="53"/>
      <c r="P221" s="42"/>
      <c r="Q221" s="177"/>
      <c r="R221" s="48"/>
    </row>
    <row r="222" spans="10:18" x14ac:dyDescent="0.25">
      <c r="J222" s="181" t="s">
        <v>663</v>
      </c>
      <c r="K222" s="182" t="s">
        <v>664</v>
      </c>
      <c r="L222" s="182" t="s">
        <v>665</v>
      </c>
      <c r="M222" s="181" t="str">
        <f t="shared" si="5"/>
        <v>E1740</v>
      </c>
      <c r="N222" s="53"/>
      <c r="P222" s="42"/>
      <c r="Q222" s="177"/>
      <c r="R222" s="48"/>
    </row>
    <row r="223" spans="10:18" x14ac:dyDescent="0.25">
      <c r="J223" s="181" t="s">
        <v>666</v>
      </c>
      <c r="K223" s="182" t="s">
        <v>667</v>
      </c>
      <c r="L223" s="182" t="s">
        <v>668</v>
      </c>
      <c r="M223" s="181" t="str">
        <f t="shared" si="5"/>
        <v>E2402</v>
      </c>
      <c r="N223" s="53"/>
      <c r="P223" s="42"/>
      <c r="Q223" s="177"/>
      <c r="R223" s="48"/>
    </row>
    <row r="224" spans="10:18" x14ac:dyDescent="0.25">
      <c r="J224" s="181" t="s">
        <v>669</v>
      </c>
      <c r="K224" s="182" t="s">
        <v>670</v>
      </c>
      <c r="L224" s="182" t="s">
        <v>671</v>
      </c>
      <c r="M224" s="181" t="str">
        <f t="shared" si="5"/>
        <v>E2755</v>
      </c>
      <c r="N224" s="53"/>
      <c r="P224" s="42"/>
      <c r="Q224" s="177"/>
      <c r="R224" s="48"/>
    </row>
    <row r="225" spans="10:18" x14ac:dyDescent="0.25">
      <c r="J225" s="181" t="s">
        <v>672</v>
      </c>
      <c r="K225" s="182" t="s">
        <v>673</v>
      </c>
      <c r="L225" s="182" t="s">
        <v>674</v>
      </c>
      <c r="M225" s="181" t="str">
        <f t="shared" si="5"/>
        <v>E4206</v>
      </c>
      <c r="N225" s="53"/>
      <c r="P225" s="42"/>
      <c r="Q225" s="177"/>
      <c r="R225" s="48"/>
    </row>
    <row r="226" spans="10:18" x14ac:dyDescent="0.25">
      <c r="J226" s="181" t="s">
        <v>675</v>
      </c>
      <c r="K226" s="182" t="s">
        <v>676</v>
      </c>
      <c r="L226" s="182" t="s">
        <v>677</v>
      </c>
      <c r="M226" s="181" t="str">
        <f t="shared" si="5"/>
        <v>E4604</v>
      </c>
      <c r="N226" s="53"/>
      <c r="P226" s="42"/>
      <c r="Q226" s="177"/>
      <c r="R226" s="48"/>
    </row>
    <row r="227" spans="10:18" x14ac:dyDescent="0.25">
      <c r="J227" s="181" t="s">
        <v>678</v>
      </c>
      <c r="K227" s="182" t="s">
        <v>679</v>
      </c>
      <c r="L227" s="182" t="s">
        <v>680</v>
      </c>
      <c r="M227" s="181" t="str">
        <f t="shared" si="5"/>
        <v>E2736</v>
      </c>
      <c r="N227" s="53"/>
      <c r="P227" s="42"/>
      <c r="Q227" s="177"/>
      <c r="R227" s="48"/>
    </row>
    <row r="228" spans="10:18" x14ac:dyDescent="0.25">
      <c r="J228" s="181" t="s">
        <v>681</v>
      </c>
      <c r="K228" s="182" t="s">
        <v>682</v>
      </c>
      <c r="L228" s="182" t="s">
        <v>683</v>
      </c>
      <c r="M228" s="181" t="str">
        <f t="shared" si="5"/>
        <v>E3332</v>
      </c>
      <c r="N228" s="53"/>
      <c r="P228" s="42"/>
      <c r="Q228" s="177"/>
      <c r="R228" s="48"/>
    </row>
    <row r="229" spans="10:18" x14ac:dyDescent="0.25">
      <c r="J229" s="181" t="s">
        <v>684</v>
      </c>
      <c r="K229" s="182" t="s">
        <v>685</v>
      </c>
      <c r="L229" s="182" t="s">
        <v>686</v>
      </c>
      <c r="M229" s="181" t="str">
        <f t="shared" si="5"/>
        <v>E4304</v>
      </c>
      <c r="N229" s="53"/>
      <c r="P229" s="42"/>
      <c r="Q229" s="177"/>
      <c r="R229" s="48"/>
    </row>
    <row r="230" spans="10:18" x14ac:dyDescent="0.25">
      <c r="J230" s="181" t="s">
        <v>687</v>
      </c>
      <c r="K230" s="182" t="s">
        <v>688</v>
      </c>
      <c r="L230" s="182" t="s">
        <v>689</v>
      </c>
      <c r="M230" s="181" t="str">
        <f t="shared" si="5"/>
        <v>E2757</v>
      </c>
      <c r="N230" s="53"/>
      <c r="P230" s="42"/>
      <c r="Q230" s="177"/>
      <c r="R230" s="48"/>
    </row>
    <row r="231" spans="10:18" x14ac:dyDescent="0.25">
      <c r="J231" s="181" t="s">
        <v>690</v>
      </c>
      <c r="K231" s="182" t="s">
        <v>691</v>
      </c>
      <c r="L231" s="182" t="s">
        <v>692</v>
      </c>
      <c r="M231" s="181" t="str">
        <f t="shared" si="5"/>
        <v>E2239</v>
      </c>
      <c r="N231" s="53"/>
      <c r="P231" s="42"/>
      <c r="Q231" s="177"/>
      <c r="R231" s="48"/>
    </row>
    <row r="232" spans="10:18" x14ac:dyDescent="0.25">
      <c r="J232" s="181" t="s">
        <v>693</v>
      </c>
      <c r="K232" s="182" t="s">
        <v>694</v>
      </c>
      <c r="L232" s="182" t="s">
        <v>695</v>
      </c>
      <c r="M232" s="181" t="str">
        <f t="shared" si="5"/>
        <v>E4404</v>
      </c>
      <c r="N232" s="53"/>
      <c r="P232" s="42"/>
      <c r="Q232" s="177"/>
      <c r="R232" s="48"/>
    </row>
    <row r="233" spans="10:18" x14ac:dyDescent="0.25">
      <c r="J233" s="181" t="s">
        <v>696</v>
      </c>
      <c r="K233" s="182" t="s">
        <v>697</v>
      </c>
      <c r="L233" s="182" t="s">
        <v>698</v>
      </c>
      <c r="M233" s="181" t="str">
        <f t="shared" si="5"/>
        <v>E3202</v>
      </c>
      <c r="N233" s="53"/>
      <c r="P233" s="42"/>
      <c r="Q233" s="177"/>
      <c r="R233" s="48"/>
    </row>
    <row r="234" spans="10:18" x14ac:dyDescent="0.25">
      <c r="J234" s="181" t="s">
        <v>699</v>
      </c>
      <c r="K234" s="182" t="s">
        <v>700</v>
      </c>
      <c r="L234" s="182" t="s">
        <v>701</v>
      </c>
      <c r="M234" s="181" t="str">
        <f t="shared" si="5"/>
        <v>E0304</v>
      </c>
      <c r="N234" s="53"/>
      <c r="P234" s="42"/>
      <c r="Q234" s="177"/>
      <c r="R234" s="48"/>
    </row>
    <row r="235" spans="10:18" x14ac:dyDescent="0.25">
      <c r="J235" s="181" t="s">
        <v>702</v>
      </c>
      <c r="K235" s="182" t="s">
        <v>703</v>
      </c>
      <c r="L235" s="182" t="s">
        <v>704</v>
      </c>
      <c r="M235" s="181" t="str">
        <f t="shared" si="5"/>
        <v>E4605</v>
      </c>
      <c r="N235" s="53"/>
      <c r="P235" s="42"/>
      <c r="Q235" s="177"/>
      <c r="R235" s="48"/>
    </row>
    <row r="236" spans="10:18" x14ac:dyDescent="0.25">
      <c r="J236" s="181" t="s">
        <v>705</v>
      </c>
      <c r="K236" s="182" t="s">
        <v>706</v>
      </c>
      <c r="L236" s="182" t="s">
        <v>707</v>
      </c>
      <c r="M236" s="181" t="str">
        <f t="shared" si="5"/>
        <v>E3336</v>
      </c>
      <c r="N236" s="53"/>
      <c r="P236" s="42"/>
      <c r="Q236" s="177"/>
      <c r="R236" s="48"/>
    </row>
    <row r="237" spans="10:18" x14ac:dyDescent="0.25">
      <c r="J237" s="181" t="s">
        <v>708</v>
      </c>
      <c r="K237" s="182" t="s">
        <v>709</v>
      </c>
      <c r="L237" s="182" t="s">
        <v>710</v>
      </c>
      <c r="M237" s="181" t="str">
        <f t="shared" si="5"/>
        <v>E0536</v>
      </c>
      <c r="N237" s="53"/>
      <c r="P237" s="42"/>
      <c r="Q237" s="177"/>
      <c r="R237" s="48"/>
    </row>
    <row r="238" spans="10:18" x14ac:dyDescent="0.25">
      <c r="J238" s="181" t="s">
        <v>711</v>
      </c>
      <c r="K238" s="182" t="s">
        <v>712</v>
      </c>
      <c r="L238" s="182" t="s">
        <v>713</v>
      </c>
      <c r="M238" s="181" t="str">
        <f t="shared" si="5"/>
        <v>E1039</v>
      </c>
      <c r="N238" s="53"/>
      <c r="P238" s="42"/>
      <c r="Q238" s="177"/>
      <c r="R238" s="48"/>
    </row>
    <row r="239" spans="10:18" x14ac:dyDescent="0.25">
      <c r="J239" s="181" t="s">
        <v>714</v>
      </c>
      <c r="K239" s="182" t="s">
        <v>715</v>
      </c>
      <c r="L239" s="182" t="s">
        <v>716</v>
      </c>
      <c r="M239" s="181" t="str">
        <f t="shared" si="5"/>
        <v>E0103</v>
      </c>
      <c r="N239" s="53"/>
      <c r="P239" s="42"/>
      <c r="Q239" s="177"/>
      <c r="R239" s="48"/>
    </row>
    <row r="240" spans="10:18" x14ac:dyDescent="0.25">
      <c r="J240" s="181" t="s">
        <v>717</v>
      </c>
      <c r="K240" s="182" t="s">
        <v>718</v>
      </c>
      <c r="L240" s="182" t="s">
        <v>719</v>
      </c>
      <c r="M240" s="181" t="str">
        <f t="shared" si="5"/>
        <v>E1136</v>
      </c>
      <c r="N240" s="53"/>
      <c r="P240" s="42"/>
      <c r="Q240" s="177"/>
      <c r="R240" s="48"/>
    </row>
    <row r="241" spans="10:18" x14ac:dyDescent="0.25">
      <c r="J241" s="181" t="s">
        <v>720</v>
      </c>
      <c r="K241" s="182" t="s">
        <v>721</v>
      </c>
      <c r="L241" s="182" t="s">
        <v>722</v>
      </c>
      <c r="M241" s="181" t="str">
        <f t="shared" si="5"/>
        <v>E2535</v>
      </c>
      <c r="N241" s="53"/>
      <c r="P241" s="42"/>
      <c r="Q241" s="177"/>
      <c r="R241" s="48"/>
    </row>
    <row r="242" spans="10:18" x14ac:dyDescent="0.25">
      <c r="J242" s="181" t="s">
        <v>723</v>
      </c>
      <c r="K242" s="182" t="s">
        <v>724</v>
      </c>
      <c r="L242" s="182" t="s">
        <v>725</v>
      </c>
      <c r="M242" s="181" t="str">
        <f t="shared" si="5"/>
        <v>E2536</v>
      </c>
      <c r="N242" s="53"/>
      <c r="P242" s="42"/>
      <c r="Q242" s="177"/>
      <c r="R242" s="48"/>
    </row>
    <row r="243" spans="10:18" x14ac:dyDescent="0.25">
      <c r="J243" s="181" t="s">
        <v>726</v>
      </c>
      <c r="K243" s="182" t="s">
        <v>727</v>
      </c>
      <c r="L243" s="182" t="s">
        <v>728</v>
      </c>
      <c r="M243" s="181" t="str">
        <f t="shared" si="5"/>
        <v>E0936</v>
      </c>
      <c r="N243" s="53"/>
      <c r="P243" s="42"/>
      <c r="Q243" s="177"/>
      <c r="R243" s="48"/>
    </row>
    <row r="244" spans="10:18" x14ac:dyDescent="0.25">
      <c r="J244" s="181" t="s">
        <v>729</v>
      </c>
      <c r="K244" s="182" t="s">
        <v>730</v>
      </c>
      <c r="L244" s="182" t="s">
        <v>731</v>
      </c>
      <c r="M244" s="181" t="str">
        <f t="shared" si="5"/>
        <v>E2637</v>
      </c>
      <c r="N244" s="53"/>
      <c r="P244" s="42"/>
      <c r="Q244" s="177"/>
      <c r="R244" s="48"/>
    </row>
    <row r="245" spans="10:18" x14ac:dyDescent="0.25">
      <c r="J245" s="181" t="s">
        <v>732</v>
      </c>
      <c r="K245" s="182" t="s">
        <v>733</v>
      </c>
      <c r="L245" s="182" t="s">
        <v>734</v>
      </c>
      <c r="M245" s="181" t="str">
        <f t="shared" si="5"/>
        <v>E3133</v>
      </c>
      <c r="N245" s="53"/>
      <c r="P245" s="42"/>
      <c r="Q245" s="177"/>
      <c r="R245" s="48"/>
    </row>
    <row r="246" spans="10:18" x14ac:dyDescent="0.25">
      <c r="J246" s="181" t="s">
        <v>735</v>
      </c>
      <c r="K246" s="182" t="s">
        <v>736</v>
      </c>
      <c r="L246" s="182" t="s">
        <v>737</v>
      </c>
      <c r="M246" s="181" t="str">
        <f t="shared" si="5"/>
        <v>E2342</v>
      </c>
      <c r="N246" s="53"/>
      <c r="P246" s="42"/>
      <c r="Q246" s="177"/>
      <c r="R246" s="48"/>
    </row>
    <row r="247" spans="10:18" x14ac:dyDescent="0.25">
      <c r="J247" s="181" t="s">
        <v>738</v>
      </c>
      <c r="K247" s="182" t="s">
        <v>739</v>
      </c>
      <c r="L247" s="182" t="s">
        <v>740</v>
      </c>
      <c r="M247" s="181" t="str">
        <f t="shared" si="5"/>
        <v>E3334</v>
      </c>
      <c r="N247" s="53"/>
      <c r="P247" s="42"/>
      <c r="Q247" s="177"/>
      <c r="R247" s="48"/>
    </row>
    <row r="248" spans="10:18" x14ac:dyDescent="0.25">
      <c r="J248" s="181" t="s">
        <v>741</v>
      </c>
      <c r="K248" s="182" t="s">
        <v>742</v>
      </c>
      <c r="L248" s="182" t="s">
        <v>743</v>
      </c>
      <c r="M248" s="181" t="str">
        <f t="shared" si="5"/>
        <v>E3435</v>
      </c>
      <c r="N248" s="53"/>
      <c r="P248" s="42"/>
      <c r="Q248" s="177"/>
      <c r="R248" s="46"/>
    </row>
    <row r="249" spans="10:18" x14ac:dyDescent="0.25">
      <c r="J249" s="181" t="s">
        <v>744</v>
      </c>
      <c r="K249" s="182" t="s">
        <v>745</v>
      </c>
      <c r="L249" s="182" t="s">
        <v>746</v>
      </c>
      <c r="M249" s="181" t="str">
        <f t="shared" si="5"/>
        <v>E4504</v>
      </c>
      <c r="N249" s="53"/>
      <c r="P249" s="42"/>
      <c r="Q249" s="177"/>
      <c r="R249" s="46"/>
    </row>
    <row r="250" spans="10:18" x14ac:dyDescent="0.25">
      <c r="J250" s="181" t="s">
        <v>747</v>
      </c>
      <c r="K250" s="182" t="s">
        <v>748</v>
      </c>
      <c r="L250" s="182" t="s">
        <v>749</v>
      </c>
      <c r="M250" s="181" t="str">
        <f t="shared" si="5"/>
        <v>E1702</v>
      </c>
      <c r="N250" s="53"/>
      <c r="P250" s="42"/>
      <c r="Q250" s="177"/>
      <c r="R250" s="46"/>
    </row>
    <row r="251" spans="10:18" x14ac:dyDescent="0.25">
      <c r="J251" s="181" t="s">
        <v>750</v>
      </c>
      <c r="K251" s="182" t="s">
        <v>751</v>
      </c>
      <c r="L251" s="182" t="s">
        <v>752</v>
      </c>
      <c r="M251" s="181" t="str">
        <f t="shared" si="5"/>
        <v>E1501</v>
      </c>
      <c r="N251" s="53"/>
      <c r="P251" s="42"/>
      <c r="Q251" s="177"/>
      <c r="R251" s="48"/>
    </row>
    <row r="252" spans="10:18" x14ac:dyDescent="0.25">
      <c r="J252" s="181" t="s">
        <v>753</v>
      </c>
      <c r="K252" s="182" t="s">
        <v>754</v>
      </c>
      <c r="L252" s="182" t="s">
        <v>755</v>
      </c>
      <c r="M252" s="181" t="str">
        <f t="shared" si="5"/>
        <v>E5019</v>
      </c>
      <c r="N252" s="53"/>
      <c r="P252" s="42"/>
      <c r="Q252" s="177"/>
      <c r="R252" s="48"/>
    </row>
    <row r="253" spans="10:18" x14ac:dyDescent="0.25">
      <c r="J253" s="181" t="s">
        <v>756</v>
      </c>
      <c r="K253" s="182" t="s">
        <v>757</v>
      </c>
      <c r="L253" s="182" t="s">
        <v>758</v>
      </c>
      <c r="M253" s="181" t="str">
        <f t="shared" si="5"/>
        <v>E3637</v>
      </c>
      <c r="N253" s="53"/>
      <c r="P253" s="42"/>
      <c r="Q253" s="177"/>
      <c r="R253" s="48"/>
    </row>
    <row r="254" spans="10:18" x14ac:dyDescent="0.25">
      <c r="J254" s="181" t="s">
        <v>759</v>
      </c>
      <c r="K254" s="185" t="s">
        <v>760</v>
      </c>
      <c r="L254" s="182" t="s">
        <v>761</v>
      </c>
      <c r="M254" s="181" t="str">
        <f t="shared" si="5"/>
        <v>E1936</v>
      </c>
      <c r="N254" s="53"/>
      <c r="P254" s="42"/>
      <c r="Q254" s="177"/>
      <c r="R254" s="48"/>
    </row>
    <row r="255" spans="10:18" x14ac:dyDescent="0.25">
      <c r="J255" s="181" t="s">
        <v>762</v>
      </c>
      <c r="K255" s="182" t="s">
        <v>763</v>
      </c>
      <c r="L255" s="182" t="s">
        <v>764</v>
      </c>
      <c r="M255" s="181" t="str">
        <f t="shared" si="5"/>
        <v>E4303</v>
      </c>
      <c r="N255" s="53"/>
      <c r="P255" s="42"/>
      <c r="Q255" s="177"/>
      <c r="R255" s="48"/>
    </row>
    <row r="256" spans="10:18" x14ac:dyDescent="0.25">
      <c r="J256" s="181" t="s">
        <v>765</v>
      </c>
      <c r="K256" s="182" t="s">
        <v>766</v>
      </c>
      <c r="L256" s="182" t="s">
        <v>767</v>
      </c>
      <c r="M256" s="181" t="str">
        <f t="shared" si="5"/>
        <v>E3436</v>
      </c>
      <c r="N256" s="53"/>
      <c r="P256" s="42"/>
      <c r="Q256" s="177"/>
      <c r="R256" s="48"/>
    </row>
    <row r="257" spans="10:18" x14ac:dyDescent="0.25">
      <c r="J257" s="181" t="s">
        <v>768</v>
      </c>
      <c r="K257" s="182" t="s">
        <v>769</v>
      </c>
      <c r="L257" s="182" t="s">
        <v>770</v>
      </c>
      <c r="M257" s="181" t="str">
        <f t="shared" si="5"/>
        <v>E3437</v>
      </c>
      <c r="N257" s="53"/>
      <c r="P257" s="42"/>
      <c r="Q257" s="177"/>
      <c r="R257" s="48"/>
    </row>
    <row r="258" spans="10:18" x14ac:dyDescent="0.25">
      <c r="J258" s="181" t="s">
        <v>771</v>
      </c>
      <c r="K258" s="185" t="s">
        <v>772</v>
      </c>
      <c r="L258" s="182" t="s">
        <v>773</v>
      </c>
      <c r="M258" s="181" t="str">
        <f t="shared" si="5"/>
        <v>E1937</v>
      </c>
      <c r="N258" s="53"/>
      <c r="P258" s="42"/>
      <c r="Q258" s="177"/>
      <c r="R258" s="48"/>
    </row>
    <row r="259" spans="10:18" x14ac:dyDescent="0.25">
      <c r="J259" s="181" t="s">
        <v>774</v>
      </c>
      <c r="K259" s="182" t="s">
        <v>775</v>
      </c>
      <c r="L259" s="182" t="s">
        <v>776</v>
      </c>
      <c r="M259" s="181" t="str">
        <f t="shared" si="5"/>
        <v>E4207</v>
      </c>
      <c r="N259" s="53"/>
      <c r="P259" s="42"/>
      <c r="Q259" s="177"/>
      <c r="R259" s="48"/>
    </row>
    <row r="260" spans="10:18" x14ac:dyDescent="0.25">
      <c r="J260" s="181" t="s">
        <v>777</v>
      </c>
      <c r="K260" s="182" t="s">
        <v>778</v>
      </c>
      <c r="L260" s="182" t="s">
        <v>779</v>
      </c>
      <c r="M260" s="181" t="str">
        <f t="shared" si="5"/>
        <v>E0704</v>
      </c>
      <c r="N260" s="53"/>
      <c r="P260" s="42"/>
      <c r="Q260" s="177"/>
      <c r="R260" s="48"/>
    </row>
    <row r="261" spans="10:18" x14ac:dyDescent="0.25">
      <c r="J261" s="181" t="s">
        <v>780</v>
      </c>
      <c r="K261" s="182" t="s">
        <v>781</v>
      </c>
      <c r="L261" s="182" t="s">
        <v>782</v>
      </c>
      <c r="M261" s="181" t="str">
        <f t="shared" si="5"/>
        <v>E3401</v>
      </c>
      <c r="N261" s="53"/>
      <c r="P261" s="42"/>
      <c r="Q261" s="177"/>
      <c r="R261" s="48"/>
    </row>
    <row r="262" spans="10:18" x14ac:dyDescent="0.25">
      <c r="J262" s="181" t="s">
        <v>783</v>
      </c>
      <c r="K262" s="182" t="s">
        <v>784</v>
      </c>
      <c r="L262" s="182" t="s">
        <v>785</v>
      </c>
      <c r="M262" s="181" t="str">
        <f t="shared" si="5"/>
        <v>E3734</v>
      </c>
      <c r="N262" s="53"/>
      <c r="P262" s="42"/>
      <c r="Q262" s="177"/>
      <c r="R262" s="48"/>
    </row>
    <row r="263" spans="10:18" x14ac:dyDescent="0.25">
      <c r="J263" s="181" t="s">
        <v>786</v>
      </c>
      <c r="K263" s="182" t="s">
        <v>787</v>
      </c>
      <c r="L263" s="182" t="s">
        <v>788</v>
      </c>
      <c r="M263" s="181" t="str">
        <f t="shared" si="5"/>
        <v>E1635</v>
      </c>
      <c r="N263" s="53"/>
      <c r="P263" s="42"/>
      <c r="Q263" s="177"/>
      <c r="R263" s="48"/>
    </row>
    <row r="264" spans="10:18" x14ac:dyDescent="0.25">
      <c r="J264" s="181" t="s">
        <v>789</v>
      </c>
      <c r="K264" s="182" t="s">
        <v>790</v>
      </c>
      <c r="L264" s="182" t="s">
        <v>791</v>
      </c>
      <c r="M264" s="181" t="str">
        <f t="shared" si="5"/>
        <v>E4505</v>
      </c>
      <c r="N264" s="53"/>
      <c r="P264" s="42"/>
      <c r="Q264" s="177"/>
      <c r="R264" s="48"/>
    </row>
    <row r="265" spans="10:18" x14ac:dyDescent="0.25">
      <c r="J265" s="181" t="s">
        <v>792</v>
      </c>
      <c r="K265" s="182" t="s">
        <v>793</v>
      </c>
      <c r="L265" s="182" t="s">
        <v>794</v>
      </c>
      <c r="M265" s="181" t="str">
        <f t="shared" si="5"/>
        <v>E3638</v>
      </c>
      <c r="N265" s="53"/>
      <c r="P265" s="42"/>
      <c r="Q265" s="177"/>
      <c r="R265" s="48"/>
    </row>
    <row r="266" spans="10:18" x14ac:dyDescent="0.25">
      <c r="J266" s="181" t="s">
        <v>795</v>
      </c>
      <c r="K266" s="182" t="s">
        <v>796</v>
      </c>
      <c r="L266" s="182" t="s">
        <v>797</v>
      </c>
      <c r="M266" s="181" t="str">
        <f t="shared" si="5"/>
        <v>E5048</v>
      </c>
      <c r="N266" s="53"/>
      <c r="P266" s="42"/>
      <c r="Q266" s="177"/>
      <c r="R266" s="48"/>
    </row>
    <row r="267" spans="10:18" x14ac:dyDescent="0.25">
      <c r="J267" s="181" t="s">
        <v>798</v>
      </c>
      <c r="K267" s="182" t="s">
        <v>799</v>
      </c>
      <c r="L267" s="182" t="s">
        <v>800</v>
      </c>
      <c r="M267" s="181" t="str">
        <f t="shared" si="5"/>
        <v>E2241</v>
      </c>
      <c r="N267" s="53"/>
      <c r="P267" s="42"/>
      <c r="Q267" s="177"/>
      <c r="R267" s="48"/>
    </row>
    <row r="268" spans="10:18" x14ac:dyDescent="0.25">
      <c r="J268" s="181" t="s">
        <v>801</v>
      </c>
      <c r="K268" s="182" t="s">
        <v>802</v>
      </c>
      <c r="L268" s="182" t="s">
        <v>803</v>
      </c>
      <c r="M268" s="181" t="str">
        <f t="shared" ref="M268:M319" si="6">J268</f>
        <v>E3901</v>
      </c>
      <c r="N268" s="53"/>
      <c r="P268" s="42"/>
      <c r="Q268" s="177"/>
      <c r="R268" s="48"/>
    </row>
    <row r="269" spans="10:18" x14ac:dyDescent="0.25">
      <c r="J269" s="181" t="s">
        <v>804</v>
      </c>
      <c r="K269" s="182" t="s">
        <v>805</v>
      </c>
      <c r="L269" s="182" t="s">
        <v>806</v>
      </c>
      <c r="M269" s="181" t="str">
        <f t="shared" si="6"/>
        <v>E4208</v>
      </c>
      <c r="N269" s="53"/>
      <c r="P269" s="42"/>
      <c r="Q269" s="177"/>
      <c r="R269" s="48"/>
    </row>
    <row r="270" spans="10:18" x14ac:dyDescent="0.25">
      <c r="J270" s="181" t="s">
        <v>807</v>
      </c>
      <c r="K270" s="182" t="s">
        <v>808</v>
      </c>
      <c r="L270" s="182" t="s">
        <v>809</v>
      </c>
      <c r="M270" s="181" t="str">
        <f t="shared" si="6"/>
        <v>E3439</v>
      </c>
      <c r="N270" s="53"/>
      <c r="P270" s="42"/>
      <c r="Q270" s="177"/>
      <c r="R270" s="48"/>
    </row>
    <row r="271" spans="10:18" x14ac:dyDescent="0.25">
      <c r="J271" s="181" t="s">
        <v>810</v>
      </c>
      <c r="K271" s="182" t="s">
        <v>811</v>
      </c>
      <c r="L271" s="182" t="s">
        <v>812</v>
      </c>
      <c r="M271" s="181" t="str">
        <f t="shared" si="6"/>
        <v>E3639</v>
      </c>
      <c r="N271" s="53"/>
      <c r="P271" s="42"/>
      <c r="Q271" s="177"/>
      <c r="R271" s="48"/>
    </row>
    <row r="272" spans="10:18" x14ac:dyDescent="0.25">
      <c r="J272" s="181" t="s">
        <v>813</v>
      </c>
      <c r="K272" s="182" t="s">
        <v>814</v>
      </c>
      <c r="L272" s="182" t="s">
        <v>815</v>
      </c>
      <c r="M272" s="181" t="str">
        <f t="shared" si="6"/>
        <v>E1137</v>
      </c>
      <c r="N272" s="53"/>
      <c r="P272" s="43"/>
      <c r="Q272" s="177"/>
      <c r="R272" s="48"/>
    </row>
    <row r="273" spans="10:18" x14ac:dyDescent="0.25">
      <c r="J273" s="181" t="s">
        <v>816</v>
      </c>
      <c r="K273" s="182" t="s">
        <v>817</v>
      </c>
      <c r="L273" s="182" t="s">
        <v>818</v>
      </c>
      <c r="M273" s="181" t="str">
        <f t="shared" si="6"/>
        <v>E3201</v>
      </c>
      <c r="N273" s="53"/>
      <c r="P273" s="42"/>
      <c r="Q273" s="177"/>
      <c r="R273" s="48"/>
    </row>
    <row r="274" spans="10:18" x14ac:dyDescent="0.25">
      <c r="J274" s="181" t="s">
        <v>819</v>
      </c>
      <c r="K274" s="182" t="s">
        <v>820</v>
      </c>
      <c r="L274" s="182" t="s">
        <v>821</v>
      </c>
      <c r="M274" s="181" t="str">
        <f t="shared" si="6"/>
        <v>E1542</v>
      </c>
      <c r="N274" s="53"/>
      <c r="P274" s="42"/>
      <c r="Q274" s="177"/>
      <c r="R274" s="48"/>
    </row>
    <row r="275" spans="10:18" x14ac:dyDescent="0.25">
      <c r="J275" s="181" t="s">
        <v>822</v>
      </c>
      <c r="K275" s="182" t="s">
        <v>823</v>
      </c>
      <c r="L275" s="182" t="s">
        <v>824</v>
      </c>
      <c r="M275" s="181" t="str">
        <f t="shared" si="6"/>
        <v>E1742</v>
      </c>
      <c r="N275" s="53"/>
      <c r="P275" s="42"/>
      <c r="Q275" s="177"/>
      <c r="R275" s="48"/>
    </row>
    <row r="276" spans="10:18" x14ac:dyDescent="0.25">
      <c r="J276" s="181" t="s">
        <v>825</v>
      </c>
      <c r="K276" s="182" t="s">
        <v>826</v>
      </c>
      <c r="L276" s="182" t="s">
        <v>827</v>
      </c>
      <c r="M276" s="181" t="str">
        <f t="shared" si="6"/>
        <v>E1636</v>
      </c>
      <c r="N276" s="53"/>
      <c r="P276" s="42"/>
      <c r="Q276" s="177"/>
      <c r="R276" s="48"/>
    </row>
    <row r="277" spans="10:18" x14ac:dyDescent="0.25">
      <c r="J277" s="181" t="s">
        <v>828</v>
      </c>
      <c r="K277" s="182" t="s">
        <v>829</v>
      </c>
      <c r="L277" s="182" t="s">
        <v>830</v>
      </c>
      <c r="M277" s="181" t="str">
        <f t="shared" si="6"/>
        <v>E2242</v>
      </c>
      <c r="N277" s="53"/>
      <c r="P277" s="43"/>
      <c r="Q277" s="177"/>
      <c r="R277" s="48"/>
    </row>
    <row r="278" spans="10:18" x14ac:dyDescent="0.25">
      <c r="J278" s="181" t="s">
        <v>831</v>
      </c>
      <c r="K278" s="182" t="s">
        <v>832</v>
      </c>
      <c r="L278" s="182" t="s">
        <v>833</v>
      </c>
      <c r="M278" s="181" t="str">
        <f t="shared" si="6"/>
        <v>E1938</v>
      </c>
      <c r="N278" s="53"/>
      <c r="P278" s="42"/>
      <c r="Q278" s="177"/>
      <c r="R278" s="48"/>
    </row>
    <row r="279" spans="10:18" x14ac:dyDescent="0.25">
      <c r="J279" s="181" t="s">
        <v>834</v>
      </c>
      <c r="K279" s="182" t="s">
        <v>835</v>
      </c>
      <c r="L279" s="182" t="s">
        <v>836</v>
      </c>
      <c r="M279" s="181" t="str">
        <f t="shared" si="6"/>
        <v>E1502</v>
      </c>
      <c r="N279" s="53"/>
      <c r="P279" s="42"/>
      <c r="Q279" s="177"/>
      <c r="R279" s="48"/>
    </row>
    <row r="280" spans="10:18" x14ac:dyDescent="0.25">
      <c r="J280" s="181" t="s">
        <v>837</v>
      </c>
      <c r="K280" s="182" t="s">
        <v>838</v>
      </c>
      <c r="L280" s="182" t="s">
        <v>839</v>
      </c>
      <c r="M280" s="181" t="str">
        <f t="shared" si="6"/>
        <v>E2243</v>
      </c>
      <c r="N280" s="53"/>
      <c r="P280" s="42"/>
      <c r="Q280" s="177"/>
      <c r="R280" s="48"/>
    </row>
    <row r="281" spans="10:18" x14ac:dyDescent="0.25">
      <c r="J281" s="181" t="s">
        <v>840</v>
      </c>
      <c r="K281" s="182" t="s">
        <v>841</v>
      </c>
      <c r="L281" s="182" t="s">
        <v>842</v>
      </c>
      <c r="M281" s="181" t="str">
        <f t="shared" si="6"/>
        <v>E1102</v>
      </c>
      <c r="N281" s="53"/>
      <c r="P281" s="42"/>
      <c r="Q281" s="177"/>
      <c r="R281" s="48"/>
    </row>
    <row r="282" spans="10:18" x14ac:dyDescent="0.25">
      <c r="J282" s="181" t="s">
        <v>843</v>
      </c>
      <c r="K282" s="182" t="s">
        <v>844</v>
      </c>
      <c r="L282" s="182" t="s">
        <v>845</v>
      </c>
      <c r="M282" s="181" t="str">
        <f t="shared" si="6"/>
        <v>E1139</v>
      </c>
      <c r="N282" s="53"/>
      <c r="P282" s="42"/>
      <c r="Q282" s="177"/>
      <c r="R282" s="48"/>
    </row>
    <row r="283" spans="10:18" x14ac:dyDescent="0.25">
      <c r="J283" s="181" t="s">
        <v>846</v>
      </c>
      <c r="K283" s="182" t="s">
        <v>847</v>
      </c>
      <c r="L283" s="182" t="s">
        <v>848</v>
      </c>
      <c r="M283" s="181" t="str">
        <f t="shared" si="6"/>
        <v>E5020</v>
      </c>
      <c r="N283" s="53"/>
      <c r="P283" s="42"/>
      <c r="Q283" s="177"/>
      <c r="R283" s="48"/>
    </row>
    <row r="284" spans="10:18" x14ac:dyDescent="0.25">
      <c r="J284" s="181" t="s">
        <v>849</v>
      </c>
      <c r="K284" s="182" t="s">
        <v>850</v>
      </c>
      <c r="L284" s="182" t="s">
        <v>851</v>
      </c>
      <c r="M284" s="181" t="str">
        <f t="shared" si="6"/>
        <v>E4209</v>
      </c>
      <c r="N284" s="53"/>
      <c r="P284" s="42"/>
      <c r="Q284" s="177"/>
      <c r="R284" s="48"/>
    </row>
    <row r="285" spans="10:18" x14ac:dyDescent="0.25">
      <c r="J285" s="181" t="s">
        <v>852</v>
      </c>
      <c r="K285" s="182" t="s">
        <v>853</v>
      </c>
      <c r="L285" s="182" t="s">
        <v>854</v>
      </c>
      <c r="M285" s="181" t="str">
        <f t="shared" si="6"/>
        <v>E2244</v>
      </c>
      <c r="N285" s="53"/>
      <c r="P285" s="42"/>
      <c r="Q285" s="177"/>
      <c r="R285" s="48"/>
    </row>
    <row r="286" spans="10:18" x14ac:dyDescent="0.25">
      <c r="J286" s="181" t="s">
        <v>855</v>
      </c>
      <c r="K286" s="182" t="s">
        <v>856</v>
      </c>
      <c r="L286" s="182" t="s">
        <v>857</v>
      </c>
      <c r="M286" s="181" t="str">
        <f t="shared" si="6"/>
        <v>E1544</v>
      </c>
      <c r="N286" s="53"/>
      <c r="P286" s="42"/>
      <c r="Q286" s="177"/>
      <c r="R286" s="48"/>
    </row>
    <row r="287" spans="10:18" x14ac:dyDescent="0.25">
      <c r="J287" s="181" t="s">
        <v>858</v>
      </c>
      <c r="K287" s="182" t="s">
        <v>859</v>
      </c>
      <c r="L287" s="182" t="s">
        <v>860</v>
      </c>
      <c r="M287" s="181" t="str">
        <f t="shared" si="6"/>
        <v>E3134</v>
      </c>
      <c r="N287" s="53"/>
      <c r="P287" s="42"/>
      <c r="Q287" s="177"/>
      <c r="R287" s="48"/>
    </row>
    <row r="288" spans="10:18" x14ac:dyDescent="0.25">
      <c r="J288" s="181" t="s">
        <v>861</v>
      </c>
      <c r="K288" s="182" t="s">
        <v>862</v>
      </c>
      <c r="L288" s="182" t="s">
        <v>863</v>
      </c>
      <c r="M288" s="181" t="str">
        <f t="shared" si="6"/>
        <v>E4705</v>
      </c>
      <c r="N288" s="53"/>
      <c r="P288" s="42"/>
      <c r="Q288" s="177"/>
      <c r="R288" s="48"/>
    </row>
    <row r="289" spans="10:18" x14ac:dyDescent="0.25">
      <c r="J289" s="181" t="s">
        <v>864</v>
      </c>
      <c r="K289" s="182" t="s">
        <v>865</v>
      </c>
      <c r="L289" s="182" t="s">
        <v>866</v>
      </c>
      <c r="M289" s="181" t="str">
        <f t="shared" si="6"/>
        <v>E4606</v>
      </c>
      <c r="N289" s="53"/>
      <c r="P289" s="42"/>
      <c r="Q289" s="177"/>
      <c r="R289" s="48"/>
    </row>
    <row r="290" spans="10:18" x14ac:dyDescent="0.25">
      <c r="J290" s="181" t="s">
        <v>867</v>
      </c>
      <c r="K290" s="182" t="s">
        <v>868</v>
      </c>
      <c r="L290" s="182" t="s">
        <v>869</v>
      </c>
      <c r="M290" s="181" t="str">
        <f t="shared" si="6"/>
        <v>E5049</v>
      </c>
      <c r="N290" s="53"/>
      <c r="P290" s="42"/>
      <c r="Q290" s="177"/>
      <c r="R290" s="48"/>
    </row>
    <row r="291" spans="10:18" x14ac:dyDescent="0.25">
      <c r="J291" s="181" t="s">
        <v>870</v>
      </c>
      <c r="K291" s="182" t="s">
        <v>871</v>
      </c>
      <c r="L291" s="182" t="s">
        <v>872</v>
      </c>
      <c r="M291" s="181" t="str">
        <f t="shared" si="6"/>
        <v>E5021</v>
      </c>
      <c r="N291" s="53"/>
      <c r="P291" s="42"/>
      <c r="Q291" s="177"/>
      <c r="R291" s="48"/>
    </row>
    <row r="292" spans="10:18" x14ac:dyDescent="0.25">
      <c r="J292" s="181" t="s">
        <v>873</v>
      </c>
      <c r="K292" s="182" t="s">
        <v>874</v>
      </c>
      <c r="L292" s="182" t="s">
        <v>875</v>
      </c>
      <c r="M292" s="181" t="str">
        <f t="shared" si="6"/>
        <v>E0602</v>
      </c>
      <c r="N292" s="53"/>
      <c r="P292" s="42"/>
      <c r="Q292" s="177"/>
      <c r="R292" s="48"/>
    </row>
    <row r="293" spans="10:18" x14ac:dyDescent="0.25">
      <c r="J293" s="181" t="s">
        <v>876</v>
      </c>
      <c r="K293" s="182" t="s">
        <v>877</v>
      </c>
      <c r="L293" s="182" t="s">
        <v>878</v>
      </c>
      <c r="M293" s="181" t="str">
        <f t="shared" si="6"/>
        <v>E3735</v>
      </c>
      <c r="N293" s="53"/>
      <c r="P293" s="42"/>
      <c r="Q293" s="177"/>
      <c r="R293" s="48"/>
    </row>
    <row r="294" spans="10:18" x14ac:dyDescent="0.25">
      <c r="J294" s="181" t="s">
        <v>879</v>
      </c>
      <c r="K294" s="182" t="s">
        <v>880</v>
      </c>
      <c r="L294" s="182" t="s">
        <v>881</v>
      </c>
      <c r="M294" s="181" t="str">
        <f t="shared" si="6"/>
        <v>E1939</v>
      </c>
      <c r="N294" s="53"/>
      <c r="P294" s="42"/>
      <c r="Q294" s="177"/>
      <c r="R294" s="48"/>
    </row>
    <row r="295" spans="10:18" x14ac:dyDescent="0.25">
      <c r="J295" s="181" t="s">
        <v>882</v>
      </c>
      <c r="K295" s="182" t="s">
        <v>883</v>
      </c>
      <c r="L295" s="182" t="s">
        <v>884</v>
      </c>
      <c r="M295" s="181" t="str">
        <f t="shared" si="6"/>
        <v>E3640</v>
      </c>
      <c r="N295" s="53"/>
      <c r="P295" s="42"/>
      <c r="Q295" s="177"/>
      <c r="R295" s="48"/>
    </row>
    <row r="296" spans="10:18" x14ac:dyDescent="0.25">
      <c r="J296" s="181" t="s">
        <v>885</v>
      </c>
      <c r="K296" s="182" t="s">
        <v>886</v>
      </c>
      <c r="L296" s="182" t="s">
        <v>887</v>
      </c>
      <c r="M296" s="181" t="str">
        <f t="shared" si="6"/>
        <v>E1437</v>
      </c>
      <c r="N296" s="53"/>
      <c r="P296" s="42"/>
      <c r="Q296" s="177"/>
      <c r="R296" s="48"/>
    </row>
    <row r="297" spans="10:18" x14ac:dyDescent="0.25">
      <c r="J297" s="181" t="s">
        <v>888</v>
      </c>
      <c r="K297" s="182" t="s">
        <v>889</v>
      </c>
      <c r="L297" s="182" t="s">
        <v>890</v>
      </c>
      <c r="M297" s="181" t="str">
        <f t="shared" si="6"/>
        <v>E1940</v>
      </c>
      <c r="N297" s="53"/>
      <c r="P297" s="42"/>
      <c r="Q297" s="177"/>
      <c r="R297" s="48"/>
    </row>
    <row r="298" spans="10:18" x14ac:dyDescent="0.25">
      <c r="J298" s="181" t="s">
        <v>891</v>
      </c>
      <c r="K298" s="185" t="s">
        <v>892</v>
      </c>
      <c r="L298" s="182" t="s">
        <v>893</v>
      </c>
      <c r="M298" s="181" t="str">
        <f t="shared" si="6"/>
        <v>E0302</v>
      </c>
      <c r="N298" s="53"/>
      <c r="P298" s="42"/>
      <c r="Q298" s="177"/>
      <c r="R298" s="48"/>
    </row>
    <row r="299" spans="10:18" x14ac:dyDescent="0.25">
      <c r="J299" s="181" t="s">
        <v>894</v>
      </c>
      <c r="K299" s="182" t="s">
        <v>895</v>
      </c>
      <c r="L299" s="182" t="s">
        <v>896</v>
      </c>
      <c r="M299" s="181" t="str">
        <f t="shared" si="6"/>
        <v>E1140</v>
      </c>
      <c r="N299" s="53"/>
      <c r="P299" s="42"/>
      <c r="Q299" s="177"/>
      <c r="R299" s="48"/>
    </row>
    <row r="300" spans="10:18" x14ac:dyDescent="0.25">
      <c r="J300" s="181" t="s">
        <v>897</v>
      </c>
      <c r="K300" s="182" t="s">
        <v>898</v>
      </c>
      <c r="L300" s="182" t="s">
        <v>899</v>
      </c>
      <c r="M300" s="181" t="str">
        <f t="shared" si="6"/>
        <v>E2343</v>
      </c>
      <c r="N300" s="53"/>
      <c r="P300" s="42"/>
      <c r="Q300" s="177"/>
      <c r="R300" s="48"/>
    </row>
    <row r="301" spans="10:18" x14ac:dyDescent="0.25">
      <c r="J301" s="181" t="s">
        <v>900</v>
      </c>
      <c r="K301" s="182" t="s">
        <v>901</v>
      </c>
      <c r="L301" s="182" t="s">
        <v>902</v>
      </c>
      <c r="M301" s="181" t="str">
        <f t="shared" si="6"/>
        <v>E2537</v>
      </c>
      <c r="N301" s="53"/>
      <c r="P301" s="42"/>
      <c r="Q301" s="177"/>
      <c r="R301" s="48"/>
    </row>
    <row r="302" spans="10:18" x14ac:dyDescent="0.25">
      <c r="J302" s="181" t="s">
        <v>974</v>
      </c>
      <c r="K302" s="182" t="s">
        <v>976</v>
      </c>
      <c r="L302" s="182" t="s">
        <v>975</v>
      </c>
      <c r="M302" s="181" t="str">
        <f t="shared" si="6"/>
        <v>E2802</v>
      </c>
      <c r="N302" s="53"/>
      <c r="P302" s="42"/>
      <c r="Q302" s="177"/>
      <c r="R302" s="48"/>
    </row>
    <row r="303" spans="10:18" x14ac:dyDescent="0.25">
      <c r="J303" s="181" t="s">
        <v>903</v>
      </c>
      <c r="K303" s="182" t="s">
        <v>904</v>
      </c>
      <c r="L303" s="182" t="s">
        <v>905</v>
      </c>
      <c r="M303" s="181" t="str">
        <f t="shared" si="6"/>
        <v>E3135</v>
      </c>
      <c r="N303" s="53"/>
      <c r="P303" s="42"/>
      <c r="Q303" s="177"/>
      <c r="R303" s="48"/>
    </row>
    <row r="304" spans="10:18" x14ac:dyDescent="0.25">
      <c r="J304" s="181" t="s">
        <v>906</v>
      </c>
      <c r="K304" s="182" t="s">
        <v>907</v>
      </c>
      <c r="L304" s="182" t="s">
        <v>908</v>
      </c>
      <c r="M304" s="181" t="str">
        <f t="shared" si="6"/>
        <v>E3539</v>
      </c>
      <c r="N304" s="53"/>
      <c r="P304" s="42"/>
      <c r="Q304" s="177"/>
      <c r="R304" s="48"/>
    </row>
    <row r="305" spans="10:18" x14ac:dyDescent="0.25">
      <c r="J305" s="181" t="s">
        <v>909</v>
      </c>
      <c r="K305" s="182" t="s">
        <v>910</v>
      </c>
      <c r="L305" s="182" t="s">
        <v>911</v>
      </c>
      <c r="M305" s="181" t="str">
        <f t="shared" si="6"/>
        <v>E5022</v>
      </c>
      <c r="N305" s="53"/>
      <c r="P305" s="42"/>
      <c r="Q305" s="177"/>
      <c r="R305" s="48"/>
    </row>
    <row r="306" spans="10:18" x14ac:dyDescent="0.25">
      <c r="J306" s="181" t="s">
        <v>912</v>
      </c>
      <c r="K306" s="182" t="s">
        <v>913</v>
      </c>
      <c r="L306" s="182" t="s">
        <v>914</v>
      </c>
      <c r="M306" s="181" t="str">
        <f t="shared" si="6"/>
        <v>E4210</v>
      </c>
      <c r="N306" s="53"/>
      <c r="P306" s="42"/>
      <c r="Q306" s="177"/>
      <c r="R306" s="48"/>
    </row>
    <row r="307" spans="10:18" x14ac:dyDescent="0.25">
      <c r="J307" s="181" t="s">
        <v>915</v>
      </c>
      <c r="K307" s="182" t="s">
        <v>916</v>
      </c>
      <c r="L307" s="182" t="s">
        <v>917</v>
      </c>
      <c r="M307" s="181" t="str">
        <f t="shared" si="6"/>
        <v>E3902</v>
      </c>
      <c r="N307" s="53"/>
      <c r="P307" s="42"/>
      <c r="Q307" s="177"/>
      <c r="R307" s="48"/>
    </row>
    <row r="308" spans="10:18" x14ac:dyDescent="0.25">
      <c r="J308" s="181" t="s">
        <v>918</v>
      </c>
      <c r="K308" s="182" t="s">
        <v>919</v>
      </c>
      <c r="L308" s="182" t="s">
        <v>920</v>
      </c>
      <c r="M308" s="181" t="str">
        <f t="shared" si="6"/>
        <v>E1743</v>
      </c>
      <c r="N308" s="53"/>
      <c r="P308" s="42"/>
      <c r="Q308" s="177"/>
      <c r="R308" s="48"/>
    </row>
    <row r="309" spans="10:18" x14ac:dyDescent="0.25">
      <c r="J309" s="181" t="s">
        <v>921</v>
      </c>
      <c r="K309" s="182" t="s">
        <v>922</v>
      </c>
      <c r="L309" s="182" t="s">
        <v>923</v>
      </c>
      <c r="M309" s="181" t="str">
        <f t="shared" si="6"/>
        <v>E0305</v>
      </c>
      <c r="N309" s="53"/>
      <c r="P309" s="42"/>
      <c r="Q309" s="177"/>
      <c r="R309" s="48"/>
    </row>
    <row r="310" spans="10:18" x14ac:dyDescent="0.25">
      <c r="J310" s="181" t="s">
        <v>924</v>
      </c>
      <c r="K310" s="182" t="s">
        <v>925</v>
      </c>
      <c r="L310" s="182" t="s">
        <v>926</v>
      </c>
      <c r="M310" s="181" t="str">
        <f t="shared" si="6"/>
        <v>E4305</v>
      </c>
      <c r="N310" s="53"/>
      <c r="P310" s="42"/>
      <c r="Q310" s="177"/>
      <c r="R310" s="48"/>
    </row>
    <row r="311" spans="10:18" x14ac:dyDescent="0.25">
      <c r="J311" s="181" t="s">
        <v>927</v>
      </c>
      <c r="K311" s="182" t="s">
        <v>928</v>
      </c>
      <c r="L311" s="182" t="s">
        <v>929</v>
      </c>
      <c r="M311" s="181" t="str">
        <f t="shared" si="6"/>
        <v>E3641</v>
      </c>
      <c r="N311" s="53"/>
      <c r="P311" s="42"/>
      <c r="Q311" s="177"/>
      <c r="R311" s="48"/>
    </row>
    <row r="312" spans="10:18" x14ac:dyDescent="0.25">
      <c r="J312" s="181" t="s">
        <v>930</v>
      </c>
      <c r="K312" s="182" t="s">
        <v>931</v>
      </c>
      <c r="L312" s="182" t="s">
        <v>932</v>
      </c>
      <c r="M312" s="181" t="str">
        <f t="shared" si="6"/>
        <v>E0306</v>
      </c>
      <c r="N312" s="53"/>
      <c r="P312" s="42"/>
      <c r="Q312" s="177"/>
      <c r="R312" s="48"/>
    </row>
    <row r="313" spans="10:18" x14ac:dyDescent="0.25">
      <c r="J313" s="181" t="s">
        <v>933</v>
      </c>
      <c r="K313" s="182" t="s">
        <v>934</v>
      </c>
      <c r="L313" s="182" t="s">
        <v>935</v>
      </c>
      <c r="M313" s="181" t="str">
        <f t="shared" si="6"/>
        <v>E4607</v>
      </c>
      <c r="N313" s="53"/>
      <c r="P313" s="42"/>
      <c r="Q313" s="177"/>
      <c r="R313" s="48"/>
    </row>
    <row r="314" spans="10:18" x14ac:dyDescent="0.25">
      <c r="J314" s="181" t="s">
        <v>936</v>
      </c>
      <c r="K314" s="182" t="s">
        <v>937</v>
      </c>
      <c r="L314" s="182" t="s">
        <v>938</v>
      </c>
      <c r="M314" s="181" t="str">
        <f t="shared" si="6"/>
        <v>E1837</v>
      </c>
      <c r="N314" s="53"/>
      <c r="P314" s="42"/>
      <c r="Q314" s="177"/>
      <c r="R314" s="48"/>
    </row>
    <row r="315" spans="10:18" x14ac:dyDescent="0.25">
      <c r="J315" s="181" t="s">
        <v>939</v>
      </c>
      <c r="K315" s="182" t="s">
        <v>940</v>
      </c>
      <c r="L315" s="182" t="s">
        <v>941</v>
      </c>
      <c r="M315" s="181" t="str">
        <f t="shared" si="6"/>
        <v>E3837</v>
      </c>
      <c r="N315" s="53"/>
      <c r="P315" s="42"/>
      <c r="Q315" s="177"/>
      <c r="R315" s="48"/>
    </row>
    <row r="316" spans="10:18" x14ac:dyDescent="0.25">
      <c r="J316" s="181" t="s">
        <v>942</v>
      </c>
      <c r="K316" s="182" t="s">
        <v>943</v>
      </c>
      <c r="L316" s="182" t="s">
        <v>944</v>
      </c>
      <c r="M316" s="181" t="str">
        <f t="shared" si="6"/>
        <v>E1838</v>
      </c>
      <c r="N316" s="53"/>
      <c r="P316" s="42"/>
      <c r="Q316" s="177"/>
      <c r="R316" s="48"/>
    </row>
    <row r="317" spans="10:18" x14ac:dyDescent="0.25">
      <c r="J317" s="181" t="s">
        <v>945</v>
      </c>
      <c r="K317" s="182" t="s">
        <v>946</v>
      </c>
      <c r="L317" s="182" t="s">
        <v>947</v>
      </c>
      <c r="M317" s="181" t="str">
        <f t="shared" si="6"/>
        <v>E2344</v>
      </c>
      <c r="N317" s="53"/>
      <c r="P317" s="42"/>
      <c r="Q317" s="177"/>
      <c r="R317" s="48"/>
    </row>
    <row r="318" spans="10:18" x14ac:dyDescent="0.25">
      <c r="J318" s="181" t="s">
        <v>948</v>
      </c>
      <c r="K318" s="182" t="s">
        <v>949</v>
      </c>
      <c r="L318" s="182" t="s">
        <v>950</v>
      </c>
      <c r="M318" s="181" t="str">
        <f t="shared" si="6"/>
        <v>E1839</v>
      </c>
      <c r="N318" s="53"/>
      <c r="P318" s="42"/>
      <c r="Q318" s="177"/>
      <c r="R318" s="48"/>
    </row>
    <row r="319" spans="10:18" x14ac:dyDescent="0.25">
      <c r="J319" s="181" t="s">
        <v>951</v>
      </c>
      <c r="K319" s="182" t="s">
        <v>952</v>
      </c>
      <c r="L319" s="182" t="s">
        <v>953</v>
      </c>
      <c r="M319" s="181" t="str">
        <f t="shared" si="6"/>
        <v>E2701</v>
      </c>
      <c r="N319" s="53"/>
      <c r="P319" s="42"/>
      <c r="Q319" s="177"/>
      <c r="R319" s="48"/>
    </row>
    <row r="320" spans="10:18" x14ac:dyDescent="0.25">
      <c r="J320" s="180"/>
      <c r="K320" s="180"/>
      <c r="L320" s="180"/>
      <c r="M320" s="180"/>
      <c r="N320" s="53"/>
      <c r="P320" s="42"/>
    </row>
    <row r="321" spans="10:16" x14ac:dyDescent="0.25">
      <c r="J321" s="180"/>
      <c r="K321" s="180"/>
      <c r="L321" s="180"/>
      <c r="M321" s="180"/>
      <c r="N321" s="53"/>
      <c r="P321" s="42"/>
    </row>
    <row r="322" spans="10:16" x14ac:dyDescent="0.25">
      <c r="J322" s="180"/>
      <c r="K322" s="180"/>
      <c r="L322" s="180"/>
      <c r="N322" s="53"/>
      <c r="P322" s="42"/>
    </row>
    <row r="323" spans="10:16" x14ac:dyDescent="0.25">
      <c r="N323" s="53"/>
      <c r="P323" s="42"/>
    </row>
    <row r="324" spans="10:16" x14ac:dyDescent="0.25">
      <c r="K324" s="180"/>
      <c r="N324" s="53"/>
      <c r="P324" s="42"/>
    </row>
  </sheetData>
  <conditionalFormatting sqref="A26">
    <cfRule type="expression" priority="3">
      <formula>$C$6=E389</formula>
    </cfRule>
  </conditionalFormatting>
  <conditionalFormatting sqref="A27">
    <cfRule type="expression" priority="2">
      <formula>$C$6=E390</formula>
    </cfRule>
  </conditionalFormatting>
  <dataValidations count="1">
    <dataValidation type="list" allowBlank="1" showInputMessage="1" showErrorMessage="1" sqref="B6" xr:uid="{00000000-0002-0000-0100-000000000000}">
      <formula1>$K$1:$K$323</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29"/>
  <sheetViews>
    <sheetView zoomScale="90" zoomScaleNormal="90" workbookViewId="0">
      <pane xSplit="4" ySplit="3" topLeftCell="E4" activePane="bottomRight" state="frozen"/>
      <selection pane="topRight" activeCell="E1" sqref="E1"/>
      <selection pane="bottomLeft" activeCell="A4" sqref="A4"/>
      <selection pane="bottomRight"/>
    </sheetView>
  </sheetViews>
  <sheetFormatPr defaultColWidth="9.08984375" defaultRowHeight="12.5" x14ac:dyDescent="0.25"/>
  <cols>
    <col min="1" max="1" width="8" style="44" customWidth="1"/>
    <col min="2" max="2" width="12" style="44" bestFit="1" customWidth="1"/>
    <col min="3" max="3" width="32.08984375" style="44" customWidth="1"/>
    <col min="4" max="4" width="9.08984375" style="44"/>
    <col min="5" max="5" width="11.6328125" style="44" customWidth="1"/>
    <col min="6" max="6" width="14.81640625" style="44" customWidth="1"/>
    <col min="7" max="7" width="13.6328125" style="95" customWidth="1"/>
    <col min="8" max="10" width="17.26953125" style="95" customWidth="1"/>
    <col min="11" max="16384" width="9.08984375" style="44"/>
  </cols>
  <sheetData>
    <row r="1" spans="1:10" ht="17.5" x14ac:dyDescent="0.25">
      <c r="A1" s="247"/>
      <c r="B1" s="248" t="s">
        <v>965</v>
      </c>
      <c r="C1" s="248"/>
      <c r="D1" s="248"/>
      <c r="E1" s="248"/>
      <c r="F1" s="248"/>
      <c r="G1" s="249"/>
      <c r="H1" s="249"/>
      <c r="I1" s="249"/>
      <c r="J1" s="250"/>
    </row>
    <row r="2" spans="1:10" s="84" customFormat="1" ht="19.5" customHeight="1" x14ac:dyDescent="0.35">
      <c r="A2" s="79"/>
      <c r="B2" s="80"/>
      <c r="C2" s="81"/>
      <c r="D2" s="82"/>
      <c r="E2" s="81"/>
      <c r="F2" s="83"/>
      <c r="G2" s="83"/>
      <c r="H2" s="83"/>
      <c r="I2" s="83"/>
      <c r="J2" s="251"/>
    </row>
    <row r="3" spans="1:10" s="11" customFormat="1" ht="54" x14ac:dyDescent="0.3">
      <c r="A3" s="52" t="s">
        <v>954</v>
      </c>
      <c r="B3" s="61" t="s">
        <v>955</v>
      </c>
      <c r="C3" s="50" t="s">
        <v>956</v>
      </c>
      <c r="D3" s="76" t="s">
        <v>957</v>
      </c>
      <c r="E3" s="50" t="s">
        <v>958</v>
      </c>
      <c r="F3" s="89" t="s">
        <v>959</v>
      </c>
      <c r="G3" s="89" t="s">
        <v>960</v>
      </c>
      <c r="H3" s="89" t="s">
        <v>963</v>
      </c>
      <c r="I3" s="89" t="s">
        <v>1016</v>
      </c>
      <c r="J3" s="90" t="s">
        <v>1017</v>
      </c>
    </row>
    <row r="4" spans="1:10" s="11" customFormat="1" x14ac:dyDescent="0.25">
      <c r="A4" s="51" t="s">
        <v>33</v>
      </c>
      <c r="B4" s="78" t="s">
        <v>35</v>
      </c>
      <c r="C4" s="42" t="s">
        <v>34</v>
      </c>
      <c r="D4" s="87" t="s">
        <v>30</v>
      </c>
      <c r="E4" s="110" t="s">
        <v>1039</v>
      </c>
      <c r="F4" s="10">
        <v>6882348.7199999997</v>
      </c>
      <c r="G4" s="118">
        <v>40731.61</v>
      </c>
      <c r="H4" s="88">
        <v>6923080.3300000001</v>
      </c>
      <c r="I4" s="118">
        <v>2858372</v>
      </c>
      <c r="J4" s="186">
        <v>4064708</v>
      </c>
    </row>
    <row r="5" spans="1:10" s="11" customFormat="1" x14ac:dyDescent="0.25">
      <c r="A5" s="51" t="s">
        <v>36</v>
      </c>
      <c r="B5" s="78" t="s">
        <v>38</v>
      </c>
      <c r="C5" s="43" t="s">
        <v>37</v>
      </c>
      <c r="D5" s="87" t="s">
        <v>30</v>
      </c>
      <c r="E5" s="110" t="s">
        <v>1039</v>
      </c>
      <c r="F5" s="10">
        <v>7673059</v>
      </c>
      <c r="G5" s="118">
        <v>25146</v>
      </c>
      <c r="H5" s="88">
        <v>7698205</v>
      </c>
      <c r="I5" s="118">
        <v>5015037</v>
      </c>
      <c r="J5" s="130">
        <v>2683168</v>
      </c>
    </row>
    <row r="6" spans="1:10" s="11" customFormat="1" x14ac:dyDescent="0.25">
      <c r="A6" s="51" t="s">
        <v>39</v>
      </c>
      <c r="B6" s="78" t="s">
        <v>41</v>
      </c>
      <c r="C6" s="42" t="s">
        <v>40</v>
      </c>
      <c r="D6" s="87" t="s">
        <v>30</v>
      </c>
      <c r="E6" s="110" t="s">
        <v>1039</v>
      </c>
      <c r="F6" s="10">
        <v>5544615</v>
      </c>
      <c r="G6" s="118">
        <v>92245</v>
      </c>
      <c r="H6" s="88">
        <v>5636860</v>
      </c>
      <c r="I6" s="118">
        <v>3520720</v>
      </c>
      <c r="J6" s="130">
        <v>2116140</v>
      </c>
    </row>
    <row r="7" spans="1:10" s="11" customFormat="1" x14ac:dyDescent="0.25">
      <c r="A7" s="51" t="s">
        <v>42</v>
      </c>
      <c r="B7" s="78" t="s">
        <v>44</v>
      </c>
      <c r="C7" s="42" t="s">
        <v>43</v>
      </c>
      <c r="D7" s="87" t="s">
        <v>30</v>
      </c>
      <c r="E7" s="110" t="s">
        <v>1039</v>
      </c>
      <c r="F7" s="10">
        <v>10658589</v>
      </c>
      <c r="G7" s="118">
        <v>81345</v>
      </c>
      <c r="H7" s="88">
        <v>10739934</v>
      </c>
      <c r="I7" s="118">
        <v>7138257</v>
      </c>
      <c r="J7" s="130">
        <v>3601677</v>
      </c>
    </row>
    <row r="8" spans="1:10" s="11" customFormat="1" x14ac:dyDescent="0.25">
      <c r="A8" s="51" t="s">
        <v>45</v>
      </c>
      <c r="B8" s="78" t="s">
        <v>47</v>
      </c>
      <c r="C8" s="42" t="s">
        <v>46</v>
      </c>
      <c r="D8" s="87" t="s">
        <v>30</v>
      </c>
      <c r="E8" s="110" t="s">
        <v>1039</v>
      </c>
      <c r="F8" s="10">
        <v>5282260</v>
      </c>
      <c r="G8" s="118">
        <v>114392</v>
      </c>
      <c r="H8" s="88">
        <v>5396652</v>
      </c>
      <c r="I8" s="118">
        <v>3038957</v>
      </c>
      <c r="J8" s="130">
        <v>2357695</v>
      </c>
    </row>
    <row r="9" spans="1:10" s="11" customFormat="1" x14ac:dyDescent="0.25">
      <c r="A9" s="51" t="s">
        <v>48</v>
      </c>
      <c r="B9" s="78" t="s">
        <v>50</v>
      </c>
      <c r="C9" s="42" t="s">
        <v>49</v>
      </c>
      <c r="D9" s="87" t="s">
        <v>30</v>
      </c>
      <c r="E9" s="110" t="s">
        <v>1039</v>
      </c>
      <c r="F9" s="10">
        <v>10446578</v>
      </c>
      <c r="G9" s="118">
        <v>169969</v>
      </c>
      <c r="H9" s="88">
        <v>10616547</v>
      </c>
      <c r="I9" s="118">
        <v>8429953</v>
      </c>
      <c r="J9" s="130">
        <v>2186594</v>
      </c>
    </row>
    <row r="10" spans="1:10" s="11" customFormat="1" x14ac:dyDescent="0.25">
      <c r="A10" s="51" t="s">
        <v>51</v>
      </c>
      <c r="B10" s="78" t="s">
        <v>53</v>
      </c>
      <c r="C10" s="42" t="s">
        <v>52</v>
      </c>
      <c r="D10" s="87" t="s">
        <v>30</v>
      </c>
      <c r="E10" s="110" t="s">
        <v>1039</v>
      </c>
      <c r="F10" s="10">
        <v>6256124</v>
      </c>
      <c r="G10" s="118">
        <v>115834</v>
      </c>
      <c r="H10" s="88">
        <v>6371958</v>
      </c>
      <c r="I10" s="118">
        <v>3636171</v>
      </c>
      <c r="J10" s="130">
        <v>2735787</v>
      </c>
    </row>
    <row r="11" spans="1:10" s="11" customFormat="1" x14ac:dyDescent="0.25">
      <c r="A11" s="51" t="s">
        <v>54</v>
      </c>
      <c r="B11" s="78" t="s">
        <v>56</v>
      </c>
      <c r="C11" s="42" t="s">
        <v>55</v>
      </c>
      <c r="D11" s="87" t="s">
        <v>23</v>
      </c>
      <c r="E11" s="110" t="s">
        <v>1039</v>
      </c>
      <c r="F11" s="10">
        <v>9991648</v>
      </c>
      <c r="G11" s="118">
        <v>274058</v>
      </c>
      <c r="H11" s="88">
        <v>10265706</v>
      </c>
      <c r="I11" s="118">
        <v>6227955</v>
      </c>
      <c r="J11" s="130">
        <v>4037751</v>
      </c>
    </row>
    <row r="12" spans="1:10" s="11" customFormat="1" x14ac:dyDescent="0.25">
      <c r="A12" s="51" t="s">
        <v>57</v>
      </c>
      <c r="B12" s="78" t="s">
        <v>59</v>
      </c>
      <c r="C12" s="42" t="s">
        <v>58</v>
      </c>
      <c r="D12" s="87" t="s">
        <v>23</v>
      </c>
      <c r="E12" s="110" t="s">
        <v>1039</v>
      </c>
      <c r="F12" s="10">
        <v>58079392</v>
      </c>
      <c r="G12" s="118">
        <v>687592</v>
      </c>
      <c r="H12" s="88">
        <v>58766984</v>
      </c>
      <c r="I12" s="118">
        <v>24849330</v>
      </c>
      <c r="J12" s="130">
        <v>33917654</v>
      </c>
    </row>
    <row r="13" spans="1:10" s="11" customFormat="1" x14ac:dyDescent="0.25">
      <c r="A13" s="51" t="s">
        <v>60</v>
      </c>
      <c r="B13" s="78" t="s">
        <v>62</v>
      </c>
      <c r="C13" s="42" t="s">
        <v>61</v>
      </c>
      <c r="D13" s="87" t="s">
        <v>26</v>
      </c>
      <c r="E13" s="110" t="s">
        <v>1039</v>
      </c>
      <c r="F13" s="10">
        <v>7347165</v>
      </c>
      <c r="G13" s="118">
        <v>110797</v>
      </c>
      <c r="H13" s="88">
        <v>7457962</v>
      </c>
      <c r="I13" s="118">
        <v>5995170</v>
      </c>
      <c r="J13" s="130">
        <v>1462792</v>
      </c>
    </row>
    <row r="14" spans="1:10" s="11" customFormat="1" x14ac:dyDescent="0.25">
      <c r="A14" s="51" t="s">
        <v>63</v>
      </c>
      <c r="B14" s="78" t="s">
        <v>65</v>
      </c>
      <c r="C14" s="42" t="s">
        <v>64</v>
      </c>
      <c r="D14" s="87" t="s">
        <v>30</v>
      </c>
      <c r="E14" s="110" t="s">
        <v>1039</v>
      </c>
      <c r="F14" s="10">
        <v>3487646</v>
      </c>
      <c r="G14" s="118">
        <v>46787</v>
      </c>
      <c r="H14" s="88">
        <v>3534433</v>
      </c>
      <c r="I14" s="118">
        <v>2868894</v>
      </c>
      <c r="J14" s="130">
        <v>665539</v>
      </c>
    </row>
    <row r="15" spans="1:10" s="11" customFormat="1" x14ac:dyDescent="0.25">
      <c r="A15" s="51" t="s">
        <v>66</v>
      </c>
      <c r="B15" s="78" t="s">
        <v>68</v>
      </c>
      <c r="C15" s="42" t="s">
        <v>67</v>
      </c>
      <c r="D15" s="87" t="s">
        <v>30</v>
      </c>
      <c r="E15" s="110" t="s">
        <v>1039</v>
      </c>
      <c r="F15" s="10">
        <v>19774027</v>
      </c>
      <c r="G15" s="118">
        <v>122516</v>
      </c>
      <c r="H15" s="88">
        <v>19896543</v>
      </c>
      <c r="I15" s="118">
        <v>11092544</v>
      </c>
      <c r="J15" s="130">
        <v>8803999</v>
      </c>
    </row>
    <row r="16" spans="1:10" s="11" customFormat="1" x14ac:dyDescent="0.25">
      <c r="A16" s="51" t="s">
        <v>69</v>
      </c>
      <c r="B16" s="78" t="s">
        <v>71</v>
      </c>
      <c r="C16" s="42" t="s">
        <v>70</v>
      </c>
      <c r="D16" s="87" t="s">
        <v>30</v>
      </c>
      <c r="E16" s="110" t="s">
        <v>1039</v>
      </c>
      <c r="F16" s="10">
        <v>19130000</v>
      </c>
      <c r="G16" s="118">
        <v>357000</v>
      </c>
      <c r="H16" s="88">
        <v>19487000</v>
      </c>
      <c r="I16" s="118">
        <v>10293750</v>
      </c>
      <c r="J16" s="130">
        <v>9193250</v>
      </c>
    </row>
    <row r="17" spans="1:10" s="11" customFormat="1" x14ac:dyDescent="0.25">
      <c r="A17" s="51" t="s">
        <v>72</v>
      </c>
      <c r="B17" s="78" t="s">
        <v>74</v>
      </c>
      <c r="C17" s="42" t="s">
        <v>73</v>
      </c>
      <c r="D17" s="87" t="s">
        <v>30</v>
      </c>
      <c r="E17" s="110" t="s">
        <v>1039</v>
      </c>
      <c r="F17" s="10">
        <v>4925000</v>
      </c>
      <c r="G17" s="118">
        <v>75000</v>
      </c>
      <c r="H17" s="88">
        <v>5000000</v>
      </c>
      <c r="I17" s="118">
        <v>4037775</v>
      </c>
      <c r="J17" s="130">
        <v>962225</v>
      </c>
    </row>
    <row r="18" spans="1:10" s="11" customFormat="1" x14ac:dyDescent="0.25">
      <c r="A18" s="51" t="s">
        <v>75</v>
      </c>
      <c r="B18" s="78" t="s">
        <v>77</v>
      </c>
      <c r="C18" s="42" t="s">
        <v>76</v>
      </c>
      <c r="D18" s="87" t="s">
        <v>28</v>
      </c>
      <c r="E18" s="110" t="s">
        <v>1039</v>
      </c>
      <c r="F18" s="10">
        <v>19468615</v>
      </c>
      <c r="G18" s="118">
        <v>185836</v>
      </c>
      <c r="H18" s="88">
        <v>19654451</v>
      </c>
      <c r="I18" s="118">
        <v>13213881</v>
      </c>
      <c r="J18" s="130">
        <v>6440570</v>
      </c>
    </row>
    <row r="19" spans="1:10" s="11" customFormat="1" x14ac:dyDescent="0.25">
      <c r="A19" s="51" t="s">
        <v>78</v>
      </c>
      <c r="B19" s="78" t="s">
        <v>80</v>
      </c>
      <c r="C19" s="42" t="s">
        <v>79</v>
      </c>
      <c r="D19" s="87" t="s">
        <v>28</v>
      </c>
      <c r="E19" s="110" t="s">
        <v>1039</v>
      </c>
      <c r="F19" s="10">
        <v>10497523</v>
      </c>
      <c r="G19" s="118">
        <v>213718</v>
      </c>
      <c r="H19" s="88">
        <v>10711241</v>
      </c>
      <c r="I19" s="118">
        <v>8191227</v>
      </c>
      <c r="J19" s="130">
        <v>2520014</v>
      </c>
    </row>
    <row r="20" spans="1:10" s="11" customFormat="1" x14ac:dyDescent="0.25">
      <c r="A20" s="51" t="s">
        <v>81</v>
      </c>
      <c r="B20" s="78" t="s">
        <v>83</v>
      </c>
      <c r="C20" s="42" t="s">
        <v>82</v>
      </c>
      <c r="D20" s="87" t="s">
        <v>23</v>
      </c>
      <c r="E20" s="110" t="s">
        <v>1039</v>
      </c>
      <c r="F20" s="10">
        <v>16042401</v>
      </c>
      <c r="G20" s="118">
        <v>377403</v>
      </c>
      <c r="H20" s="88">
        <v>16419804</v>
      </c>
      <c r="I20" s="118">
        <v>9460011</v>
      </c>
      <c r="J20" s="130">
        <v>6959793</v>
      </c>
    </row>
    <row r="21" spans="1:10" s="11" customFormat="1" x14ac:dyDescent="0.25">
      <c r="A21" s="51" t="s">
        <v>84</v>
      </c>
      <c r="B21" s="78" t="s">
        <v>86</v>
      </c>
      <c r="C21" s="42" t="s">
        <v>85</v>
      </c>
      <c r="D21" s="87" t="s">
        <v>26</v>
      </c>
      <c r="E21" s="110" t="s">
        <v>1039</v>
      </c>
      <c r="F21" s="10">
        <v>113079399</v>
      </c>
      <c r="G21" s="118">
        <v>1920601</v>
      </c>
      <c r="H21" s="88">
        <v>115000000</v>
      </c>
      <c r="I21" s="118">
        <v>56518409</v>
      </c>
      <c r="J21" s="130">
        <v>58481591</v>
      </c>
    </row>
    <row r="22" spans="1:10" s="11" customFormat="1" x14ac:dyDescent="0.25">
      <c r="A22" s="51" t="s">
        <v>87</v>
      </c>
      <c r="B22" s="78" t="s">
        <v>89</v>
      </c>
      <c r="C22" s="42" t="s">
        <v>88</v>
      </c>
      <c r="D22" s="87" t="s">
        <v>30</v>
      </c>
      <c r="E22" s="110" t="s">
        <v>1039</v>
      </c>
      <c r="F22" s="10">
        <v>7813723</v>
      </c>
      <c r="G22" s="118">
        <v>175750</v>
      </c>
      <c r="H22" s="88">
        <v>7989473</v>
      </c>
      <c r="I22" s="118">
        <v>6515876</v>
      </c>
      <c r="J22" s="130">
        <v>1473597</v>
      </c>
    </row>
    <row r="23" spans="1:10" s="11" customFormat="1" x14ac:dyDescent="0.25">
      <c r="A23" s="51" t="s">
        <v>90</v>
      </c>
      <c r="B23" s="78" t="s">
        <v>92</v>
      </c>
      <c r="C23" s="42" t="s">
        <v>91</v>
      </c>
      <c r="D23" s="87" t="s">
        <v>28</v>
      </c>
      <c r="E23" s="110" t="s">
        <v>1039</v>
      </c>
      <c r="F23" s="10">
        <v>10410000</v>
      </c>
      <c r="G23" s="118">
        <v>48000</v>
      </c>
      <c r="H23" s="88">
        <v>10458000</v>
      </c>
      <c r="I23" s="118">
        <v>5633350</v>
      </c>
      <c r="J23" s="130">
        <v>4824650</v>
      </c>
    </row>
    <row r="24" spans="1:10" s="11" customFormat="1" x14ac:dyDescent="0.25">
      <c r="A24" s="51" t="s">
        <v>93</v>
      </c>
      <c r="B24" s="78" t="s">
        <v>95</v>
      </c>
      <c r="C24" s="42" t="s">
        <v>94</v>
      </c>
      <c r="D24" s="87" t="s">
        <v>28</v>
      </c>
      <c r="E24" s="110" t="s">
        <v>1039</v>
      </c>
      <c r="F24" s="10">
        <v>18362991</v>
      </c>
      <c r="G24" s="118">
        <v>64793</v>
      </c>
      <c r="H24" s="88">
        <v>18427784</v>
      </c>
      <c r="I24" s="118">
        <v>9370515</v>
      </c>
      <c r="J24" s="130">
        <v>9057269</v>
      </c>
    </row>
    <row r="25" spans="1:10" s="11" customFormat="1" x14ac:dyDescent="0.25">
      <c r="A25" s="51" t="s">
        <v>96</v>
      </c>
      <c r="B25" s="78" t="s">
        <v>98</v>
      </c>
      <c r="C25" s="42" t="s">
        <v>97</v>
      </c>
      <c r="D25" s="87" t="s">
        <v>30</v>
      </c>
      <c r="E25" s="110" t="s">
        <v>1039</v>
      </c>
      <c r="F25" s="10">
        <v>2735599</v>
      </c>
      <c r="G25" s="118">
        <v>36448</v>
      </c>
      <c r="H25" s="88">
        <v>2772047</v>
      </c>
      <c r="I25" s="118">
        <v>2524482</v>
      </c>
      <c r="J25" s="130">
        <v>247565</v>
      </c>
    </row>
    <row r="26" spans="1:10" s="11" customFormat="1" x14ac:dyDescent="0.25">
      <c r="A26" s="51" t="s">
        <v>99</v>
      </c>
      <c r="B26" s="78" t="s">
        <v>101</v>
      </c>
      <c r="C26" s="42" t="s">
        <v>100</v>
      </c>
      <c r="D26" s="87" t="s">
        <v>26</v>
      </c>
      <c r="E26" s="110" t="s">
        <v>1039</v>
      </c>
      <c r="F26" s="10">
        <v>23484336.739999998</v>
      </c>
      <c r="G26" s="118">
        <v>358988.95</v>
      </c>
      <c r="H26" s="88">
        <v>23843325.689999998</v>
      </c>
      <c r="I26" s="118">
        <v>12965116</v>
      </c>
      <c r="J26" s="130">
        <v>10878210</v>
      </c>
    </row>
    <row r="27" spans="1:10" s="11" customFormat="1" x14ac:dyDescent="0.25">
      <c r="A27" s="51" t="s">
        <v>102</v>
      </c>
      <c r="B27" s="78" t="s">
        <v>104</v>
      </c>
      <c r="C27" s="42" t="s">
        <v>103</v>
      </c>
      <c r="D27" s="87" t="s">
        <v>30</v>
      </c>
      <c r="E27" s="110" t="s">
        <v>1039</v>
      </c>
      <c r="F27" s="10">
        <v>4797279</v>
      </c>
      <c r="G27" s="118">
        <v>92364</v>
      </c>
      <c r="H27" s="88">
        <v>4889643</v>
      </c>
      <c r="I27" s="118">
        <v>3181044</v>
      </c>
      <c r="J27" s="130">
        <v>1708599</v>
      </c>
    </row>
    <row r="28" spans="1:10" s="11" customFormat="1" x14ac:dyDescent="0.25">
      <c r="A28" s="51" t="s">
        <v>105</v>
      </c>
      <c r="B28" s="62" t="s">
        <v>107</v>
      </c>
      <c r="C28" s="42" t="s">
        <v>106</v>
      </c>
      <c r="D28" s="87" t="s">
        <v>28</v>
      </c>
      <c r="E28" s="110" t="s">
        <v>1039</v>
      </c>
      <c r="F28" s="10">
        <v>47413892</v>
      </c>
      <c r="G28" s="118">
        <v>435841</v>
      </c>
      <c r="H28" s="88">
        <v>47849733</v>
      </c>
      <c r="I28" s="118">
        <v>26381309</v>
      </c>
      <c r="J28" s="130">
        <v>21468424</v>
      </c>
    </row>
    <row r="29" spans="1:10" s="11" customFormat="1" x14ac:dyDescent="0.25">
      <c r="A29" s="51" t="s">
        <v>108</v>
      </c>
      <c r="B29" s="78" t="s">
        <v>110</v>
      </c>
      <c r="C29" s="42" t="s">
        <v>109</v>
      </c>
      <c r="D29" s="87" t="s">
        <v>28</v>
      </c>
      <c r="E29" s="110" t="s">
        <v>1039</v>
      </c>
      <c r="F29" s="10">
        <v>17531337</v>
      </c>
      <c r="G29" s="118">
        <v>190000</v>
      </c>
      <c r="H29" s="88">
        <v>17721337</v>
      </c>
      <c r="I29" s="118">
        <v>8125539</v>
      </c>
      <c r="J29" s="130">
        <v>9595798</v>
      </c>
    </row>
    <row r="30" spans="1:10" s="11" customFormat="1" x14ac:dyDescent="0.25">
      <c r="A30" s="51" t="s">
        <v>111</v>
      </c>
      <c r="B30" s="78" t="s">
        <v>113</v>
      </c>
      <c r="C30" s="42" t="s">
        <v>112</v>
      </c>
      <c r="D30" s="87" t="s">
        <v>26</v>
      </c>
      <c r="E30" s="110" t="s">
        <v>1039</v>
      </c>
      <c r="F30" s="10">
        <v>30001497</v>
      </c>
      <c r="G30" s="118">
        <v>558776</v>
      </c>
      <c r="H30" s="88">
        <v>30560273</v>
      </c>
      <c r="I30" s="118">
        <v>18081537</v>
      </c>
      <c r="J30" s="130">
        <v>12478736</v>
      </c>
    </row>
    <row r="31" spans="1:10" s="11" customFormat="1" x14ac:dyDescent="0.25">
      <c r="A31" s="51" t="s">
        <v>114</v>
      </c>
      <c r="B31" s="78" t="s">
        <v>116</v>
      </c>
      <c r="C31" s="42" t="s">
        <v>115</v>
      </c>
      <c r="D31" s="87" t="s">
        <v>30</v>
      </c>
      <c r="E31" s="110" t="s">
        <v>1039</v>
      </c>
      <c r="F31" s="10">
        <v>10493240</v>
      </c>
      <c r="G31" s="118">
        <v>162481</v>
      </c>
      <c r="H31" s="88">
        <v>10655721</v>
      </c>
      <c r="I31" s="118">
        <v>5829884</v>
      </c>
      <c r="J31" s="130">
        <v>4825837</v>
      </c>
    </row>
    <row r="32" spans="1:10" s="11" customFormat="1" x14ac:dyDescent="0.25">
      <c r="A32" s="51" t="s">
        <v>117</v>
      </c>
      <c r="B32" s="78" t="s">
        <v>119</v>
      </c>
      <c r="C32" s="42" t="s">
        <v>118</v>
      </c>
      <c r="D32" s="87" t="s">
        <v>30</v>
      </c>
      <c r="E32" s="110" t="s">
        <v>1039</v>
      </c>
      <c r="F32" s="10">
        <v>5743121</v>
      </c>
      <c r="G32" s="118">
        <v>81858</v>
      </c>
      <c r="H32" s="88">
        <v>5824979</v>
      </c>
      <c r="I32" s="118">
        <v>4459019</v>
      </c>
      <c r="J32" s="130">
        <v>1365960</v>
      </c>
    </row>
    <row r="33" spans="1:10" s="11" customFormat="1" x14ac:dyDescent="0.25">
      <c r="A33" s="51" t="s">
        <v>120</v>
      </c>
      <c r="B33" s="78" t="s">
        <v>122</v>
      </c>
      <c r="C33" s="42" t="s">
        <v>121</v>
      </c>
      <c r="D33" s="87" t="s">
        <v>23</v>
      </c>
      <c r="E33" s="110" t="s">
        <v>1039</v>
      </c>
      <c r="F33" s="10">
        <v>39005353</v>
      </c>
      <c r="G33" s="118">
        <v>361151</v>
      </c>
      <c r="H33" s="88">
        <v>39366504</v>
      </c>
      <c r="I33" s="118">
        <v>18771118</v>
      </c>
      <c r="J33" s="130">
        <v>20595386</v>
      </c>
    </row>
    <row r="34" spans="1:10" s="11" customFormat="1" x14ac:dyDescent="0.25">
      <c r="A34" s="51" t="s">
        <v>123</v>
      </c>
      <c r="B34" s="78" t="s">
        <v>125</v>
      </c>
      <c r="C34" s="42" t="s">
        <v>124</v>
      </c>
      <c r="D34" s="87" t="s">
        <v>30</v>
      </c>
      <c r="E34" s="110" t="s">
        <v>1039</v>
      </c>
      <c r="F34" s="10">
        <v>7921846</v>
      </c>
      <c r="G34" s="118">
        <v>111879</v>
      </c>
      <c r="H34" s="88">
        <v>8033725</v>
      </c>
      <c r="I34" s="118">
        <v>3837558</v>
      </c>
      <c r="J34" s="130">
        <v>4196167</v>
      </c>
    </row>
    <row r="35" spans="1:10" s="11" customFormat="1" x14ac:dyDescent="0.25">
      <c r="A35" s="51" t="s">
        <v>126</v>
      </c>
      <c r="B35" s="78" t="s">
        <v>128</v>
      </c>
      <c r="C35" s="42" t="s">
        <v>127</v>
      </c>
      <c r="D35" s="87" t="s">
        <v>28</v>
      </c>
      <c r="E35" s="110" t="s">
        <v>1039</v>
      </c>
      <c r="F35" s="10">
        <v>46278270</v>
      </c>
      <c r="G35" s="118">
        <v>711457</v>
      </c>
      <c r="H35" s="88">
        <v>46989727</v>
      </c>
      <c r="I35" s="118">
        <v>22479332</v>
      </c>
      <c r="J35" s="130">
        <v>24510395</v>
      </c>
    </row>
    <row r="36" spans="1:10" s="11" customFormat="1" x14ac:dyDescent="0.25">
      <c r="A36" s="51" t="s">
        <v>129</v>
      </c>
      <c r="B36" s="78" t="s">
        <v>131</v>
      </c>
      <c r="C36" s="42" t="s">
        <v>130</v>
      </c>
      <c r="D36" s="87" t="s">
        <v>28</v>
      </c>
      <c r="E36" s="110" t="s">
        <v>1039</v>
      </c>
      <c r="F36" s="10">
        <v>51097163</v>
      </c>
      <c r="G36" s="118">
        <v>649389</v>
      </c>
      <c r="H36" s="88">
        <v>51746552</v>
      </c>
      <c r="I36" s="118">
        <v>28326044</v>
      </c>
      <c r="J36" s="130">
        <v>23420508</v>
      </c>
    </row>
    <row r="37" spans="1:10" s="11" customFormat="1" x14ac:dyDescent="0.25">
      <c r="A37" s="51" t="s">
        <v>132</v>
      </c>
      <c r="B37" s="78" t="s">
        <v>134</v>
      </c>
      <c r="C37" s="43" t="s">
        <v>133</v>
      </c>
      <c r="D37" s="87" t="s">
        <v>30</v>
      </c>
      <c r="E37" s="110" t="s">
        <v>1039</v>
      </c>
      <c r="F37" s="10">
        <v>6566407</v>
      </c>
      <c r="G37" s="118">
        <v>103535</v>
      </c>
      <c r="H37" s="88">
        <v>6669942</v>
      </c>
      <c r="I37" s="118">
        <v>4372175</v>
      </c>
      <c r="J37" s="130">
        <v>2297767</v>
      </c>
    </row>
    <row r="38" spans="1:10" s="11" customFormat="1" x14ac:dyDescent="0.25">
      <c r="A38" s="51" t="s">
        <v>135</v>
      </c>
      <c r="B38" s="78" t="s">
        <v>137</v>
      </c>
      <c r="C38" s="42" t="s">
        <v>136</v>
      </c>
      <c r="D38" s="87" t="s">
        <v>23</v>
      </c>
      <c r="E38" s="110" t="s">
        <v>1039</v>
      </c>
      <c r="F38" s="10">
        <v>24140438</v>
      </c>
      <c r="G38" s="118">
        <v>904072</v>
      </c>
      <c r="H38" s="88">
        <v>25044510</v>
      </c>
      <c r="I38" s="118">
        <v>17925919</v>
      </c>
      <c r="J38" s="130">
        <v>7118591</v>
      </c>
    </row>
    <row r="39" spans="1:10" s="11" customFormat="1" x14ac:dyDescent="0.25">
      <c r="A39" s="51" t="s">
        <v>138</v>
      </c>
      <c r="B39" s="78" t="s">
        <v>140</v>
      </c>
      <c r="C39" s="43" t="s">
        <v>139</v>
      </c>
      <c r="D39" s="87" t="s">
        <v>30</v>
      </c>
      <c r="E39" s="110" t="s">
        <v>1039</v>
      </c>
      <c r="F39" s="10">
        <v>4560779.26</v>
      </c>
      <c r="G39" s="118">
        <v>166188.07</v>
      </c>
      <c r="H39" s="88">
        <v>4726967.33</v>
      </c>
      <c r="I39" s="118">
        <v>3440144</v>
      </c>
      <c r="J39" s="130">
        <v>1286823</v>
      </c>
    </row>
    <row r="40" spans="1:10" s="11" customFormat="1" x14ac:dyDescent="0.25">
      <c r="A40" s="51" t="s">
        <v>141</v>
      </c>
      <c r="B40" s="78" t="s">
        <v>143</v>
      </c>
      <c r="C40" s="42" t="s">
        <v>142</v>
      </c>
      <c r="D40" s="87" t="s">
        <v>30</v>
      </c>
      <c r="E40" s="110" t="s">
        <v>1039</v>
      </c>
      <c r="F40" s="10">
        <v>8220430</v>
      </c>
      <c r="G40" s="118">
        <v>108148</v>
      </c>
      <c r="H40" s="88">
        <v>8328578</v>
      </c>
      <c r="I40" s="118">
        <v>5044774</v>
      </c>
      <c r="J40" s="130">
        <v>3283804</v>
      </c>
    </row>
    <row r="41" spans="1:10" s="11" customFormat="1" x14ac:dyDescent="0.25">
      <c r="A41" s="51" t="s">
        <v>144</v>
      </c>
      <c r="B41" s="78" t="s">
        <v>146</v>
      </c>
      <c r="C41" s="42" t="s">
        <v>145</v>
      </c>
      <c r="D41" s="87" t="s">
        <v>30</v>
      </c>
      <c r="E41" s="110" t="s">
        <v>1039</v>
      </c>
      <c r="F41" s="10">
        <v>9634407</v>
      </c>
      <c r="G41" s="118">
        <v>150508</v>
      </c>
      <c r="H41" s="88">
        <v>9784915</v>
      </c>
      <c r="I41" s="118">
        <v>5326331</v>
      </c>
      <c r="J41" s="130">
        <v>4458584</v>
      </c>
    </row>
    <row r="42" spans="1:10" s="11" customFormat="1" x14ac:dyDescent="0.25">
      <c r="A42" s="51" t="s">
        <v>147</v>
      </c>
      <c r="B42" s="78" t="s">
        <v>149</v>
      </c>
      <c r="C42" s="43" t="s">
        <v>148</v>
      </c>
      <c r="D42" s="87" t="s">
        <v>28</v>
      </c>
      <c r="E42" s="110" t="s">
        <v>1039</v>
      </c>
      <c r="F42" s="10">
        <v>52100000</v>
      </c>
      <c r="G42" s="118">
        <v>974000</v>
      </c>
      <c r="H42" s="88">
        <v>53074000</v>
      </c>
      <c r="I42" s="118">
        <v>25362344</v>
      </c>
      <c r="J42" s="130">
        <v>27711656</v>
      </c>
    </row>
    <row r="43" spans="1:10" s="11" customFormat="1" x14ac:dyDescent="0.25">
      <c r="A43" s="51" t="s">
        <v>150</v>
      </c>
      <c r="B43" s="78" t="s">
        <v>152</v>
      </c>
      <c r="C43" s="43" t="s">
        <v>151</v>
      </c>
      <c r="D43" s="87" t="s">
        <v>30</v>
      </c>
      <c r="E43" s="110" t="s">
        <v>1039</v>
      </c>
      <c r="F43" s="10">
        <v>6590161</v>
      </c>
      <c r="G43" s="118">
        <v>86315</v>
      </c>
      <c r="H43" s="88">
        <v>6676476</v>
      </c>
      <c r="I43" s="118">
        <v>3659530</v>
      </c>
      <c r="J43" s="130">
        <v>3016946</v>
      </c>
    </row>
    <row r="44" spans="1:10" s="11" customFormat="1" x14ac:dyDescent="0.25">
      <c r="A44" s="51" t="s">
        <v>153</v>
      </c>
      <c r="B44" s="78" t="s">
        <v>155</v>
      </c>
      <c r="C44" s="42" t="s">
        <v>154</v>
      </c>
      <c r="D44" s="87" t="s">
        <v>26</v>
      </c>
      <c r="E44" s="110" t="s">
        <v>1039</v>
      </c>
      <c r="F44" s="10">
        <v>7457846</v>
      </c>
      <c r="G44" s="118">
        <v>112054</v>
      </c>
      <c r="H44" s="88">
        <v>7569900</v>
      </c>
      <c r="I44" s="118">
        <v>8100556</v>
      </c>
      <c r="J44" s="130">
        <v>0</v>
      </c>
    </row>
    <row r="45" spans="1:10" s="11" customFormat="1" x14ac:dyDescent="0.25">
      <c r="A45" s="51" t="s">
        <v>156</v>
      </c>
      <c r="B45" s="78" t="s">
        <v>158</v>
      </c>
      <c r="C45" s="42" t="s">
        <v>157</v>
      </c>
      <c r="D45" s="87" t="s">
        <v>26</v>
      </c>
      <c r="E45" s="110" t="s">
        <v>1039</v>
      </c>
      <c r="F45" s="10">
        <v>12838917</v>
      </c>
      <c r="G45" s="118">
        <v>143576</v>
      </c>
      <c r="H45" s="88">
        <v>12982493</v>
      </c>
      <c r="I45" s="118">
        <v>7111596</v>
      </c>
      <c r="J45" s="130">
        <v>5870897</v>
      </c>
    </row>
    <row r="46" spans="1:10" s="11" customFormat="1" x14ac:dyDescent="0.25">
      <c r="A46" s="51" t="s">
        <v>159</v>
      </c>
      <c r="B46" s="78" t="s">
        <v>161</v>
      </c>
      <c r="C46" s="42" t="s">
        <v>160</v>
      </c>
      <c r="D46" s="87" t="s">
        <v>30</v>
      </c>
      <c r="E46" s="110" t="s">
        <v>1039</v>
      </c>
      <c r="F46" s="10">
        <v>22112650</v>
      </c>
      <c r="G46" s="118">
        <v>350174</v>
      </c>
      <c r="H46" s="88">
        <v>22462824</v>
      </c>
      <c r="I46" s="118">
        <v>16673174</v>
      </c>
      <c r="J46" s="130">
        <v>5789650</v>
      </c>
    </row>
    <row r="47" spans="1:10" s="11" customFormat="1" x14ac:dyDescent="0.25">
      <c r="A47" s="51" t="s">
        <v>162</v>
      </c>
      <c r="B47" s="78" t="s">
        <v>164</v>
      </c>
      <c r="C47" s="42" t="s">
        <v>163</v>
      </c>
      <c r="D47" s="87" t="s">
        <v>23</v>
      </c>
      <c r="E47" s="110" t="s">
        <v>1039</v>
      </c>
      <c r="F47" s="10">
        <v>89358786.079999998</v>
      </c>
      <c r="G47" s="118">
        <v>792068.9</v>
      </c>
      <c r="H47" s="88">
        <v>90150854.980000004</v>
      </c>
      <c r="I47" s="118">
        <v>62630085</v>
      </c>
      <c r="J47" s="130">
        <v>27520770</v>
      </c>
    </row>
    <row r="48" spans="1:10" s="11" customFormat="1" x14ac:dyDescent="0.25">
      <c r="A48" s="51" t="s">
        <v>165</v>
      </c>
      <c r="B48" s="78" t="s">
        <v>167</v>
      </c>
      <c r="C48" s="42" t="s">
        <v>166</v>
      </c>
      <c r="D48" s="87" t="s">
        <v>30</v>
      </c>
      <c r="E48" s="110" t="s">
        <v>1039</v>
      </c>
      <c r="F48" s="10">
        <v>4453178</v>
      </c>
      <c r="G48" s="118">
        <v>49240</v>
      </c>
      <c r="H48" s="88">
        <v>4502418</v>
      </c>
      <c r="I48" s="118">
        <v>4656028</v>
      </c>
      <c r="J48" s="130">
        <v>0</v>
      </c>
    </row>
    <row r="49" spans="1:10" s="11" customFormat="1" x14ac:dyDescent="0.25">
      <c r="A49" s="51" t="s">
        <v>168</v>
      </c>
      <c r="B49" s="78" t="s">
        <v>170</v>
      </c>
      <c r="C49" s="42" t="s">
        <v>169</v>
      </c>
      <c r="D49" s="87" t="s">
        <v>30</v>
      </c>
      <c r="E49" s="110" t="s">
        <v>1039</v>
      </c>
      <c r="F49" s="10">
        <v>16071642.189999999</v>
      </c>
      <c r="G49" s="118">
        <v>101275.55</v>
      </c>
      <c r="H49" s="88">
        <v>16172917.74</v>
      </c>
      <c r="I49" s="118">
        <v>10625056</v>
      </c>
      <c r="J49" s="130">
        <v>5547862</v>
      </c>
    </row>
    <row r="50" spans="1:10" s="11" customFormat="1" x14ac:dyDescent="0.25">
      <c r="A50" s="51" t="s">
        <v>171</v>
      </c>
      <c r="B50" s="78" t="s">
        <v>173</v>
      </c>
      <c r="C50" s="42" t="s">
        <v>172</v>
      </c>
      <c r="D50" s="87" t="s">
        <v>30</v>
      </c>
      <c r="E50" s="110" t="s">
        <v>1039</v>
      </c>
      <c r="F50" s="10">
        <v>8098552</v>
      </c>
      <c r="G50" s="118">
        <v>78461</v>
      </c>
      <c r="H50" s="88">
        <v>8177013</v>
      </c>
      <c r="I50" s="118">
        <v>7137883</v>
      </c>
      <c r="J50" s="130">
        <v>1039130</v>
      </c>
    </row>
    <row r="51" spans="1:10" s="11" customFormat="1" x14ac:dyDescent="0.25">
      <c r="A51" s="51" t="s">
        <v>174</v>
      </c>
      <c r="B51" s="78" t="s">
        <v>176</v>
      </c>
      <c r="C51" s="42" t="s">
        <v>175</v>
      </c>
      <c r="D51" s="87" t="s">
        <v>30</v>
      </c>
      <c r="E51" s="110" t="s">
        <v>1039</v>
      </c>
      <c r="F51" s="10">
        <v>3904952</v>
      </c>
      <c r="G51" s="118">
        <v>68705</v>
      </c>
      <c r="H51" s="88">
        <v>3973657</v>
      </c>
      <c r="I51" s="118">
        <v>2783295</v>
      </c>
      <c r="J51" s="130">
        <v>1190362</v>
      </c>
    </row>
    <row r="52" spans="1:10" s="11" customFormat="1" x14ac:dyDescent="0.25">
      <c r="A52" s="51" t="s">
        <v>177</v>
      </c>
      <c r="B52" s="78" t="s">
        <v>179</v>
      </c>
      <c r="C52" s="42" t="s">
        <v>178</v>
      </c>
      <c r="D52" s="87" t="s">
        <v>28</v>
      </c>
      <c r="E52" s="110" t="s">
        <v>1039</v>
      </c>
      <c r="F52" s="10">
        <v>15783249</v>
      </c>
      <c r="G52" s="118">
        <v>304299</v>
      </c>
      <c r="H52" s="88">
        <v>16087548</v>
      </c>
      <c r="I52" s="118">
        <v>11193557</v>
      </c>
      <c r="J52" s="130">
        <v>4893991</v>
      </c>
    </row>
    <row r="53" spans="1:10" s="11" customFormat="1" x14ac:dyDescent="0.25">
      <c r="A53" s="51" t="s">
        <v>180</v>
      </c>
      <c r="B53" s="78" t="s">
        <v>182</v>
      </c>
      <c r="C53" s="42" t="s">
        <v>181</v>
      </c>
      <c r="D53" s="87" t="s">
        <v>30</v>
      </c>
      <c r="E53" s="110" t="s">
        <v>1039</v>
      </c>
      <c r="F53" s="10">
        <v>6929764</v>
      </c>
      <c r="G53" s="118">
        <v>126542</v>
      </c>
      <c r="H53" s="88">
        <v>7056306</v>
      </c>
      <c r="I53" s="118">
        <v>5975465</v>
      </c>
      <c r="J53" s="130">
        <v>1080841</v>
      </c>
    </row>
    <row r="54" spans="1:10" s="11" customFormat="1" x14ac:dyDescent="0.25">
      <c r="A54" s="51" t="s">
        <v>183</v>
      </c>
      <c r="B54" s="78" t="s">
        <v>185</v>
      </c>
      <c r="C54" s="42" t="s">
        <v>184</v>
      </c>
      <c r="D54" s="87" t="s">
        <v>30</v>
      </c>
      <c r="E54" s="110" t="s">
        <v>1039</v>
      </c>
      <c r="F54" s="10">
        <v>14768524</v>
      </c>
      <c r="G54" s="118">
        <v>211231</v>
      </c>
      <c r="H54" s="88">
        <v>14979755</v>
      </c>
      <c r="I54" s="118">
        <v>12510170</v>
      </c>
      <c r="J54" s="130">
        <v>2469585</v>
      </c>
    </row>
    <row r="55" spans="1:10" s="11" customFormat="1" x14ac:dyDescent="0.25">
      <c r="A55" s="51" t="s">
        <v>186</v>
      </c>
      <c r="B55" s="78" t="s">
        <v>188</v>
      </c>
      <c r="C55" s="42" t="s">
        <v>187</v>
      </c>
      <c r="D55" s="87" t="s">
        <v>30</v>
      </c>
      <c r="E55" s="110" t="s">
        <v>1039</v>
      </c>
      <c r="F55" s="10">
        <v>12000000</v>
      </c>
      <c r="G55" s="118">
        <v>103250</v>
      </c>
      <c r="H55" s="88">
        <v>12103250</v>
      </c>
      <c r="I55" s="118">
        <v>10537945</v>
      </c>
      <c r="J55" s="130">
        <v>1565305</v>
      </c>
    </row>
    <row r="56" spans="1:10" s="11" customFormat="1" x14ac:dyDescent="0.25">
      <c r="A56" s="51" t="s">
        <v>189</v>
      </c>
      <c r="B56" s="78" t="s">
        <v>191</v>
      </c>
      <c r="C56" s="42" t="s">
        <v>190</v>
      </c>
      <c r="D56" s="87" t="s">
        <v>30</v>
      </c>
      <c r="E56" s="110" t="s">
        <v>1039</v>
      </c>
      <c r="F56" s="10">
        <v>23448706.600000001</v>
      </c>
      <c r="G56" s="118">
        <v>149454.79999999999</v>
      </c>
      <c r="H56" s="88">
        <v>23598161.400000002</v>
      </c>
      <c r="I56" s="118">
        <v>17755540</v>
      </c>
      <c r="J56" s="130">
        <v>5842621</v>
      </c>
    </row>
    <row r="57" spans="1:10" s="11" customFormat="1" x14ac:dyDescent="0.25">
      <c r="A57" s="51" t="s">
        <v>192</v>
      </c>
      <c r="B57" s="78" t="s">
        <v>194</v>
      </c>
      <c r="C57" s="42" t="s">
        <v>193</v>
      </c>
      <c r="D57" s="87" t="s">
        <v>28</v>
      </c>
      <c r="E57" s="110" t="s">
        <v>1039</v>
      </c>
      <c r="F57" s="10">
        <v>26735827.93</v>
      </c>
      <c r="G57" s="118">
        <v>544251.16</v>
      </c>
      <c r="H57" s="88">
        <v>27280079.09</v>
      </c>
      <c r="I57" s="118">
        <v>19498960</v>
      </c>
      <c r="J57" s="130">
        <v>7781119</v>
      </c>
    </row>
    <row r="58" spans="1:10" s="11" customFormat="1" x14ac:dyDescent="0.25">
      <c r="A58" s="51" t="s">
        <v>195</v>
      </c>
      <c r="B58" s="78" t="s">
        <v>197</v>
      </c>
      <c r="C58" s="42" t="s">
        <v>196</v>
      </c>
      <c r="D58" s="87" t="s">
        <v>28</v>
      </c>
      <c r="E58" s="110" t="s">
        <v>1039</v>
      </c>
      <c r="F58" s="10">
        <v>31500000</v>
      </c>
      <c r="G58" s="118">
        <v>420000</v>
      </c>
      <c r="H58" s="88">
        <v>31920000</v>
      </c>
      <c r="I58" s="118">
        <v>25546800</v>
      </c>
      <c r="J58" s="130">
        <v>6373200</v>
      </c>
    </row>
    <row r="59" spans="1:10" s="11" customFormat="1" x14ac:dyDescent="0.25">
      <c r="A59" s="51" t="s">
        <v>198</v>
      </c>
      <c r="B59" s="78" t="s">
        <v>200</v>
      </c>
      <c r="C59" s="42" t="s">
        <v>199</v>
      </c>
      <c r="D59" s="87" t="s">
        <v>30</v>
      </c>
      <c r="E59" s="110" t="s">
        <v>1039</v>
      </c>
      <c r="F59" s="10">
        <v>6665184</v>
      </c>
      <c r="G59" s="118">
        <v>64197</v>
      </c>
      <c r="H59" s="88">
        <v>6729381</v>
      </c>
      <c r="I59" s="118">
        <v>5866453</v>
      </c>
      <c r="J59" s="130">
        <v>862928</v>
      </c>
    </row>
    <row r="60" spans="1:10" s="11" customFormat="1" x14ac:dyDescent="0.25">
      <c r="A60" s="51" t="s">
        <v>201</v>
      </c>
      <c r="B60" s="78" t="s">
        <v>203</v>
      </c>
      <c r="C60" s="42" t="s">
        <v>202</v>
      </c>
      <c r="D60" s="87" t="s">
        <v>30</v>
      </c>
      <c r="E60" s="110" t="s">
        <v>1039</v>
      </c>
      <c r="F60" s="10">
        <v>19400656</v>
      </c>
      <c r="G60" s="118">
        <v>237985</v>
      </c>
      <c r="H60" s="88">
        <v>19638641</v>
      </c>
      <c r="I60" s="118">
        <v>9304670</v>
      </c>
      <c r="J60" s="130">
        <v>10333971</v>
      </c>
    </row>
    <row r="61" spans="1:10" s="11" customFormat="1" x14ac:dyDescent="0.25">
      <c r="A61" s="51" t="s">
        <v>204</v>
      </c>
      <c r="B61" s="78" t="s">
        <v>206</v>
      </c>
      <c r="C61" s="43" t="s">
        <v>205</v>
      </c>
      <c r="D61" s="87" t="s">
        <v>30</v>
      </c>
      <c r="E61" s="110" t="s">
        <v>1039</v>
      </c>
      <c r="F61" s="10">
        <v>6441254</v>
      </c>
      <c r="G61" s="118">
        <v>176462</v>
      </c>
      <c r="H61" s="88">
        <v>6617716</v>
      </c>
      <c r="I61" s="118">
        <v>3947636</v>
      </c>
      <c r="J61" s="130">
        <v>2670080</v>
      </c>
    </row>
    <row r="62" spans="1:10" s="11" customFormat="1" x14ac:dyDescent="0.25">
      <c r="A62" s="51" t="s">
        <v>207</v>
      </c>
      <c r="B62" s="78" t="s">
        <v>209</v>
      </c>
      <c r="C62" s="42" t="s">
        <v>208</v>
      </c>
      <c r="D62" s="87" t="s">
        <v>23</v>
      </c>
      <c r="E62" s="110" t="s">
        <v>1039</v>
      </c>
      <c r="F62" s="10">
        <v>89894143.840000004</v>
      </c>
      <c r="G62" s="118">
        <v>135393</v>
      </c>
      <c r="H62" s="88">
        <v>90029536.840000004</v>
      </c>
      <c r="I62" s="118">
        <v>41393624</v>
      </c>
      <c r="J62" s="130">
        <v>48635913</v>
      </c>
    </row>
    <row r="63" spans="1:10" s="11" customFormat="1" x14ac:dyDescent="0.25">
      <c r="A63" s="51" t="s">
        <v>210</v>
      </c>
      <c r="B63" s="78" t="s">
        <v>212</v>
      </c>
      <c r="C63" s="42" t="s">
        <v>211</v>
      </c>
      <c r="D63" s="87" t="s">
        <v>30</v>
      </c>
      <c r="E63" s="110" t="s">
        <v>1039</v>
      </c>
      <c r="F63" s="10">
        <v>20632727</v>
      </c>
      <c r="G63" s="118">
        <v>338640</v>
      </c>
      <c r="H63" s="88">
        <v>20971367</v>
      </c>
      <c r="I63" s="118">
        <v>10807790</v>
      </c>
      <c r="J63" s="130">
        <v>10163577</v>
      </c>
    </row>
    <row r="64" spans="1:10" s="11" customFormat="1" x14ac:dyDescent="0.25">
      <c r="A64" s="51" t="s">
        <v>213</v>
      </c>
      <c r="B64" s="78" t="s">
        <v>215</v>
      </c>
      <c r="C64" s="42" t="s">
        <v>214</v>
      </c>
      <c r="D64" s="87" t="s">
        <v>30</v>
      </c>
      <c r="E64" s="110" t="s">
        <v>1039</v>
      </c>
      <c r="F64" s="10">
        <v>2472614</v>
      </c>
      <c r="G64" s="118">
        <v>39358</v>
      </c>
      <c r="H64" s="88">
        <v>2511972</v>
      </c>
      <c r="I64" s="118">
        <v>1730096</v>
      </c>
      <c r="J64" s="130">
        <v>781876</v>
      </c>
    </row>
    <row r="65" spans="1:10" s="11" customFormat="1" x14ac:dyDescent="0.25">
      <c r="A65" s="51" t="s">
        <v>216</v>
      </c>
      <c r="B65" s="78" t="s">
        <v>218</v>
      </c>
      <c r="C65" s="42" t="s">
        <v>217</v>
      </c>
      <c r="D65" s="87" t="s">
        <v>28</v>
      </c>
      <c r="E65" s="110" t="s">
        <v>1039</v>
      </c>
      <c r="F65" s="10">
        <v>48888438</v>
      </c>
      <c r="G65" s="118">
        <v>402005</v>
      </c>
      <c r="H65" s="88">
        <v>49290443</v>
      </c>
      <c r="I65" s="118">
        <v>30755806</v>
      </c>
      <c r="J65" s="130">
        <v>18534637</v>
      </c>
    </row>
    <row r="66" spans="1:10" s="11" customFormat="1" x14ac:dyDescent="0.25">
      <c r="A66" s="51" t="s">
        <v>219</v>
      </c>
      <c r="B66" s="78" t="s">
        <v>221</v>
      </c>
      <c r="C66" s="43" t="s">
        <v>220</v>
      </c>
      <c r="D66" s="87" t="s">
        <v>30</v>
      </c>
      <c r="E66" s="110" t="s">
        <v>1039</v>
      </c>
      <c r="F66" s="10">
        <v>12078282</v>
      </c>
      <c r="G66" s="118">
        <v>56693</v>
      </c>
      <c r="H66" s="88">
        <v>12134975</v>
      </c>
      <c r="I66" s="118">
        <v>5698615</v>
      </c>
      <c r="J66" s="130">
        <v>6436360</v>
      </c>
    </row>
    <row r="67" spans="1:10" s="11" customFormat="1" x14ac:dyDescent="0.25">
      <c r="A67" s="51" t="s">
        <v>222</v>
      </c>
      <c r="B67" s="78" t="s">
        <v>224</v>
      </c>
      <c r="C67" s="42" t="s">
        <v>223</v>
      </c>
      <c r="D67" s="87" t="s">
        <v>26</v>
      </c>
      <c r="E67" s="110" t="s">
        <v>1039</v>
      </c>
      <c r="F67" s="10">
        <v>30167351</v>
      </c>
      <c r="G67" s="118">
        <v>395434</v>
      </c>
      <c r="H67" s="88">
        <v>30562785</v>
      </c>
      <c r="I67" s="118">
        <v>16007740</v>
      </c>
      <c r="J67" s="130">
        <v>14555045</v>
      </c>
    </row>
    <row r="68" spans="1:10" s="11" customFormat="1" x14ac:dyDescent="0.25">
      <c r="A68" s="51" t="s">
        <v>225</v>
      </c>
      <c r="B68" s="78" t="s">
        <v>227</v>
      </c>
      <c r="C68" s="42" t="s">
        <v>226</v>
      </c>
      <c r="D68" s="87" t="s">
        <v>30</v>
      </c>
      <c r="E68" s="110" t="s">
        <v>1039</v>
      </c>
      <c r="F68" s="10">
        <v>5434222</v>
      </c>
      <c r="G68" s="118">
        <v>34769</v>
      </c>
      <c r="H68" s="88">
        <v>5468991</v>
      </c>
      <c r="I68" s="118">
        <v>3000573</v>
      </c>
      <c r="J68" s="130">
        <v>2468418</v>
      </c>
    </row>
    <row r="69" spans="1:10" s="11" customFormat="1" x14ac:dyDescent="0.25">
      <c r="A69" s="51" t="s">
        <v>228</v>
      </c>
      <c r="B69" s="78" t="s">
        <v>230</v>
      </c>
      <c r="C69" s="42" t="s">
        <v>229</v>
      </c>
      <c r="D69" s="87" t="s">
        <v>30</v>
      </c>
      <c r="E69" s="110" t="s">
        <v>1039</v>
      </c>
      <c r="F69" s="10">
        <v>22755886</v>
      </c>
      <c r="G69" s="118">
        <v>281573</v>
      </c>
      <c r="H69" s="88">
        <v>23037459</v>
      </c>
      <c r="I69" s="118">
        <v>11271263</v>
      </c>
      <c r="J69" s="130">
        <v>11766196</v>
      </c>
    </row>
    <row r="70" spans="1:10" s="11" customFormat="1" x14ac:dyDescent="0.25">
      <c r="A70" s="51" t="s">
        <v>231</v>
      </c>
      <c r="B70" s="78" t="s">
        <v>233</v>
      </c>
      <c r="C70" s="42" t="s">
        <v>232</v>
      </c>
      <c r="D70" s="87" t="s">
        <v>23</v>
      </c>
      <c r="E70" s="110" t="s">
        <v>1039</v>
      </c>
      <c r="F70" s="10">
        <v>36353489.109999999</v>
      </c>
      <c r="G70" s="118">
        <v>935326.56</v>
      </c>
      <c r="H70" s="88">
        <v>37288815.670000002</v>
      </c>
      <c r="I70" s="118">
        <v>18979615</v>
      </c>
      <c r="J70" s="130">
        <v>18309201</v>
      </c>
    </row>
    <row r="71" spans="1:10" s="11" customFormat="1" x14ac:dyDescent="0.25">
      <c r="A71" s="51" t="s">
        <v>234</v>
      </c>
      <c r="B71" s="78" t="s">
        <v>236</v>
      </c>
      <c r="C71" s="42" t="s">
        <v>235</v>
      </c>
      <c r="D71" s="87" t="s">
        <v>30</v>
      </c>
      <c r="E71" s="110" t="s">
        <v>1039</v>
      </c>
      <c r="F71" s="10">
        <v>12500000</v>
      </c>
      <c r="G71" s="118">
        <v>231327</v>
      </c>
      <c r="H71" s="88">
        <v>12731327</v>
      </c>
      <c r="I71" s="118">
        <v>7934708</v>
      </c>
      <c r="J71" s="130">
        <v>4796619</v>
      </c>
    </row>
    <row r="72" spans="1:10" s="11" customFormat="1" x14ac:dyDescent="0.25">
      <c r="A72" s="51" t="s">
        <v>237</v>
      </c>
      <c r="B72" s="78" t="s">
        <v>239</v>
      </c>
      <c r="C72" s="43" t="s">
        <v>238</v>
      </c>
      <c r="D72" s="87" t="s">
        <v>28</v>
      </c>
      <c r="E72" s="110" t="s">
        <v>1039</v>
      </c>
      <c r="F72" s="10">
        <v>7952294</v>
      </c>
      <c r="G72" s="118">
        <v>83791</v>
      </c>
      <c r="H72" s="88">
        <v>8036085</v>
      </c>
      <c r="I72" s="118">
        <v>5237349</v>
      </c>
      <c r="J72" s="130">
        <v>2798736</v>
      </c>
    </row>
    <row r="73" spans="1:10" s="11" customFormat="1" x14ac:dyDescent="0.25">
      <c r="A73" s="51" t="s">
        <v>240</v>
      </c>
      <c r="B73" s="78" t="s">
        <v>242</v>
      </c>
      <c r="C73" s="42" t="s">
        <v>241</v>
      </c>
      <c r="D73" s="87" t="s">
        <v>30</v>
      </c>
      <c r="E73" s="110" t="s">
        <v>1039</v>
      </c>
      <c r="F73" s="10">
        <v>21215233</v>
      </c>
      <c r="G73" s="118">
        <v>141516</v>
      </c>
      <c r="H73" s="88">
        <v>21356749</v>
      </c>
      <c r="I73" s="118">
        <v>17854766</v>
      </c>
      <c r="J73" s="130">
        <v>3501983</v>
      </c>
    </row>
    <row r="74" spans="1:10" s="11" customFormat="1" x14ac:dyDescent="0.25">
      <c r="A74" s="51" t="s">
        <v>243</v>
      </c>
      <c r="B74" s="78" t="s">
        <v>245</v>
      </c>
      <c r="C74" s="42" t="s">
        <v>244</v>
      </c>
      <c r="D74" s="87" t="s">
        <v>28</v>
      </c>
      <c r="E74" s="110" t="s">
        <v>1039</v>
      </c>
      <c r="F74" s="10">
        <v>15488609</v>
      </c>
      <c r="G74" s="118">
        <v>282197</v>
      </c>
      <c r="H74" s="88">
        <v>15770806</v>
      </c>
      <c r="I74" s="118">
        <v>12933040</v>
      </c>
      <c r="J74" s="130">
        <v>2837766</v>
      </c>
    </row>
    <row r="75" spans="1:10" s="11" customFormat="1" x14ac:dyDescent="0.25">
      <c r="A75" s="51" t="s">
        <v>246</v>
      </c>
      <c r="B75" s="78" t="s">
        <v>248</v>
      </c>
      <c r="C75" s="42" t="s">
        <v>247</v>
      </c>
      <c r="D75" s="87" t="s">
        <v>30</v>
      </c>
      <c r="E75" s="110" t="s">
        <v>1039</v>
      </c>
      <c r="F75" s="10">
        <v>5760670</v>
      </c>
      <c r="G75" s="118">
        <v>25062</v>
      </c>
      <c r="H75" s="88">
        <v>5785732</v>
      </c>
      <c r="I75" s="118">
        <v>3016425</v>
      </c>
      <c r="J75" s="130">
        <v>2769307</v>
      </c>
    </row>
    <row r="76" spans="1:10" s="11" customFormat="1" x14ac:dyDescent="0.25">
      <c r="A76" s="51" t="s">
        <v>249</v>
      </c>
      <c r="B76" s="78" t="s">
        <v>251</v>
      </c>
      <c r="C76" s="42" t="s">
        <v>250</v>
      </c>
      <c r="D76" s="87" t="s">
        <v>26</v>
      </c>
      <c r="E76" s="110" t="s">
        <v>1039</v>
      </c>
      <c r="F76" s="10">
        <v>22572537</v>
      </c>
      <c r="G76" s="118">
        <v>175522</v>
      </c>
      <c r="H76" s="88">
        <v>22748059</v>
      </c>
      <c r="I76" s="118">
        <v>12323936</v>
      </c>
      <c r="J76" s="130">
        <v>10424123</v>
      </c>
    </row>
    <row r="77" spans="1:10" s="11" customFormat="1" x14ac:dyDescent="0.25">
      <c r="A77" s="51" t="s">
        <v>252</v>
      </c>
      <c r="B77" s="62" t="s">
        <v>254</v>
      </c>
      <c r="C77" s="42" t="s">
        <v>253</v>
      </c>
      <c r="D77" s="87" t="s">
        <v>28</v>
      </c>
      <c r="E77" s="110" t="s">
        <v>1039</v>
      </c>
      <c r="F77" s="10">
        <v>31442397</v>
      </c>
      <c r="G77" s="118">
        <v>253678</v>
      </c>
      <c r="H77" s="88">
        <v>31696075</v>
      </c>
      <c r="I77" s="118">
        <v>16902718</v>
      </c>
      <c r="J77" s="130">
        <v>14793357</v>
      </c>
    </row>
    <row r="78" spans="1:10" s="11" customFormat="1" x14ac:dyDescent="0.25">
      <c r="A78" s="51" t="s">
        <v>255</v>
      </c>
      <c r="B78" s="78" t="s">
        <v>257</v>
      </c>
      <c r="C78" s="42" t="s">
        <v>256</v>
      </c>
      <c r="D78" s="87" t="s">
        <v>30</v>
      </c>
      <c r="E78" s="110" t="s">
        <v>1039</v>
      </c>
      <c r="F78" s="10">
        <v>5454671.8200000003</v>
      </c>
      <c r="G78" s="118">
        <v>77477.17</v>
      </c>
      <c r="H78" s="88">
        <v>5532148.9900000002</v>
      </c>
      <c r="I78" s="118">
        <v>3988017</v>
      </c>
      <c r="J78" s="130">
        <v>1544132</v>
      </c>
    </row>
    <row r="79" spans="1:10" s="11" customFormat="1" x14ac:dyDescent="0.25">
      <c r="A79" s="51" t="s">
        <v>258</v>
      </c>
      <c r="B79" s="78" t="s">
        <v>260</v>
      </c>
      <c r="C79" s="42" t="s">
        <v>259</v>
      </c>
      <c r="D79" s="87" t="s">
        <v>26</v>
      </c>
      <c r="E79" s="110" t="s">
        <v>1039</v>
      </c>
      <c r="F79" s="10">
        <v>25004000</v>
      </c>
      <c r="G79" s="118">
        <v>130000</v>
      </c>
      <c r="H79" s="88">
        <v>25134000</v>
      </c>
      <c r="I79" s="118">
        <v>14014883</v>
      </c>
      <c r="J79" s="130">
        <v>11119117</v>
      </c>
    </row>
    <row r="80" spans="1:10" s="11" customFormat="1" x14ac:dyDescent="0.25">
      <c r="A80" s="51" t="s">
        <v>261</v>
      </c>
      <c r="B80" s="78" t="s">
        <v>263</v>
      </c>
      <c r="C80" s="42" t="s">
        <v>262</v>
      </c>
      <c r="D80" s="87" t="s">
        <v>28</v>
      </c>
      <c r="E80" s="110" t="s">
        <v>1039</v>
      </c>
      <c r="F80" s="10">
        <v>17877904</v>
      </c>
      <c r="G80" s="118">
        <v>280113</v>
      </c>
      <c r="H80" s="88">
        <v>18158017</v>
      </c>
      <c r="I80" s="118">
        <v>15637038</v>
      </c>
      <c r="J80" s="130">
        <v>2520979</v>
      </c>
    </row>
    <row r="81" spans="1:10" s="11" customFormat="1" x14ac:dyDescent="0.25">
      <c r="A81" s="51" t="s">
        <v>264</v>
      </c>
      <c r="B81" s="78" t="s">
        <v>266</v>
      </c>
      <c r="C81" s="42" t="s">
        <v>265</v>
      </c>
      <c r="D81" s="87" t="s">
        <v>23</v>
      </c>
      <c r="E81" s="110" t="s">
        <v>1039</v>
      </c>
      <c r="F81" s="10">
        <v>40928640.890000001</v>
      </c>
      <c r="G81" s="118">
        <v>614495.03</v>
      </c>
      <c r="H81" s="88">
        <v>41543135.920000002</v>
      </c>
      <c r="I81" s="118">
        <v>17575125</v>
      </c>
      <c r="J81" s="130">
        <v>23968011</v>
      </c>
    </row>
    <row r="82" spans="1:10" s="11" customFormat="1" x14ac:dyDescent="0.25">
      <c r="A82" s="51" t="s">
        <v>267</v>
      </c>
      <c r="B82" s="78" t="s">
        <v>269</v>
      </c>
      <c r="C82" s="42" t="s">
        <v>268</v>
      </c>
      <c r="D82" s="87" t="s">
        <v>30</v>
      </c>
      <c r="E82" s="110" t="s">
        <v>1039</v>
      </c>
      <c r="F82" s="10">
        <v>3383267</v>
      </c>
      <c r="G82" s="118">
        <v>93019</v>
      </c>
      <c r="H82" s="88">
        <v>3476286</v>
      </c>
      <c r="I82" s="118">
        <v>2378626</v>
      </c>
      <c r="J82" s="130">
        <v>1097660</v>
      </c>
    </row>
    <row r="83" spans="1:10" s="11" customFormat="1" x14ac:dyDescent="0.25">
      <c r="A83" s="51" t="s">
        <v>270</v>
      </c>
      <c r="B83" s="78" t="s">
        <v>272</v>
      </c>
      <c r="C83" s="42" t="s">
        <v>271</v>
      </c>
      <c r="D83" s="87" t="s">
        <v>30</v>
      </c>
      <c r="E83" s="110" t="s">
        <v>1039</v>
      </c>
      <c r="F83" s="10">
        <v>9277323</v>
      </c>
      <c r="G83" s="118">
        <v>95992</v>
      </c>
      <c r="H83" s="88">
        <v>9373315</v>
      </c>
      <c r="I83" s="118">
        <v>5809601</v>
      </c>
      <c r="J83" s="130">
        <v>3563714</v>
      </c>
    </row>
    <row r="84" spans="1:10" s="11" customFormat="1" x14ac:dyDescent="0.25">
      <c r="A84" s="51" t="s">
        <v>273</v>
      </c>
      <c r="B84" s="78" t="s">
        <v>275</v>
      </c>
      <c r="C84" s="42" t="s">
        <v>274</v>
      </c>
      <c r="D84" s="87" t="s">
        <v>30</v>
      </c>
      <c r="E84" s="110" t="s">
        <v>1039</v>
      </c>
      <c r="F84" s="10">
        <v>8740597</v>
      </c>
      <c r="G84" s="118">
        <v>123441</v>
      </c>
      <c r="H84" s="88">
        <v>8864038</v>
      </c>
      <c r="I84" s="118">
        <v>4785046</v>
      </c>
      <c r="J84" s="130">
        <v>4078992</v>
      </c>
    </row>
    <row r="85" spans="1:10" s="11" customFormat="1" x14ac:dyDescent="0.25">
      <c r="A85" s="51" t="s">
        <v>276</v>
      </c>
      <c r="B85" s="98" t="s">
        <v>278</v>
      </c>
      <c r="C85" s="43" t="s">
        <v>277</v>
      </c>
      <c r="D85" s="87" t="s">
        <v>30</v>
      </c>
      <c r="E85" s="110" t="s">
        <v>1039</v>
      </c>
      <c r="F85" s="10">
        <v>10855804</v>
      </c>
      <c r="G85" s="118">
        <v>237623</v>
      </c>
      <c r="H85" s="88">
        <v>11093427</v>
      </c>
      <c r="I85" s="118">
        <v>5699145</v>
      </c>
      <c r="J85" s="130">
        <v>5394282</v>
      </c>
    </row>
    <row r="86" spans="1:10" s="11" customFormat="1" x14ac:dyDescent="0.25">
      <c r="A86" s="51" t="s">
        <v>279</v>
      </c>
      <c r="B86" s="78" t="s">
        <v>281</v>
      </c>
      <c r="C86" s="42" t="s">
        <v>280</v>
      </c>
      <c r="D86" s="87" t="s">
        <v>30</v>
      </c>
      <c r="E86" s="110" t="s">
        <v>1039</v>
      </c>
      <c r="F86" s="10">
        <v>12002983.359999999</v>
      </c>
      <c r="G86" s="118">
        <v>112230.75</v>
      </c>
      <c r="H86" s="88">
        <v>12115214.109999999</v>
      </c>
      <c r="I86" s="118">
        <v>6975496</v>
      </c>
      <c r="J86" s="130">
        <v>5139718</v>
      </c>
    </row>
    <row r="87" spans="1:10" s="11" customFormat="1" x14ac:dyDescent="0.25">
      <c r="A87" s="51" t="s">
        <v>282</v>
      </c>
      <c r="B87" s="78" t="s">
        <v>284</v>
      </c>
      <c r="C87" s="42" t="s">
        <v>283</v>
      </c>
      <c r="D87" s="87" t="s">
        <v>28</v>
      </c>
      <c r="E87" s="110" t="s">
        <v>1039</v>
      </c>
      <c r="F87" s="10">
        <v>18612888</v>
      </c>
      <c r="G87" s="118">
        <v>299956</v>
      </c>
      <c r="H87" s="88">
        <v>18912844</v>
      </c>
      <c r="I87" s="118">
        <v>11125887</v>
      </c>
      <c r="J87" s="130">
        <v>7786957</v>
      </c>
    </row>
    <row r="88" spans="1:10" s="11" customFormat="1" x14ac:dyDescent="0.25">
      <c r="A88" s="51" t="s">
        <v>285</v>
      </c>
      <c r="B88" s="78" t="s">
        <v>287</v>
      </c>
      <c r="C88" s="42" t="s">
        <v>286</v>
      </c>
      <c r="D88" s="87" t="s">
        <v>30</v>
      </c>
      <c r="E88" s="110" t="s">
        <v>1039</v>
      </c>
      <c r="F88" s="10">
        <v>7058254.3600000003</v>
      </c>
      <c r="G88" s="118">
        <v>218772.76</v>
      </c>
      <c r="H88" s="88">
        <v>7277027.1200000001</v>
      </c>
      <c r="I88" s="118">
        <v>6313013</v>
      </c>
      <c r="J88" s="130">
        <v>964014</v>
      </c>
    </row>
    <row r="89" spans="1:10" s="11" customFormat="1" x14ac:dyDescent="0.25">
      <c r="A89" s="51" t="s">
        <v>288</v>
      </c>
      <c r="B89" s="62" t="s">
        <v>290</v>
      </c>
      <c r="C89" s="42" t="s">
        <v>289</v>
      </c>
      <c r="D89" s="87" t="s">
        <v>30</v>
      </c>
      <c r="E89" s="110" t="s">
        <v>1039</v>
      </c>
      <c r="F89" s="10">
        <v>13164245</v>
      </c>
      <c r="G89" s="118">
        <v>162676</v>
      </c>
      <c r="H89" s="88">
        <v>13326921</v>
      </c>
      <c r="I89" s="118">
        <v>9912253</v>
      </c>
      <c r="J89" s="130">
        <v>3414668</v>
      </c>
    </row>
    <row r="90" spans="1:10" s="11" customFormat="1" x14ac:dyDescent="0.25">
      <c r="A90" s="51" t="s">
        <v>291</v>
      </c>
      <c r="B90" s="78" t="s">
        <v>293</v>
      </c>
      <c r="C90" s="42" t="s">
        <v>292</v>
      </c>
      <c r="D90" s="87" t="s">
        <v>30</v>
      </c>
      <c r="E90" s="110" t="s">
        <v>1039</v>
      </c>
      <c r="F90" s="10">
        <v>11626329</v>
      </c>
      <c r="G90" s="118">
        <v>157587</v>
      </c>
      <c r="H90" s="88">
        <v>11783916</v>
      </c>
      <c r="I90" s="118">
        <v>7838634</v>
      </c>
      <c r="J90" s="130">
        <v>3945282</v>
      </c>
    </row>
    <row r="91" spans="1:10" s="11" customFormat="1" x14ac:dyDescent="0.25">
      <c r="A91" s="51" t="s">
        <v>294</v>
      </c>
      <c r="B91" s="78" t="s">
        <v>296</v>
      </c>
      <c r="C91" s="42" t="s">
        <v>295</v>
      </c>
      <c r="D91" s="87" t="s">
        <v>30</v>
      </c>
      <c r="E91" s="110" t="s">
        <v>1039</v>
      </c>
      <c r="F91" s="10">
        <v>13501014</v>
      </c>
      <c r="G91" s="118">
        <v>143513</v>
      </c>
      <c r="H91" s="88">
        <v>13644527</v>
      </c>
      <c r="I91" s="118">
        <v>8216809</v>
      </c>
      <c r="J91" s="130">
        <v>5427718</v>
      </c>
    </row>
    <row r="92" spans="1:10" s="11" customFormat="1" x14ac:dyDescent="0.25">
      <c r="A92" s="51" t="s">
        <v>297</v>
      </c>
      <c r="B92" s="78" t="s">
        <v>299</v>
      </c>
      <c r="C92" s="42" t="s">
        <v>298</v>
      </c>
      <c r="D92" s="87" t="s">
        <v>30</v>
      </c>
      <c r="E92" s="110" t="s">
        <v>1039</v>
      </c>
      <c r="F92" s="10">
        <v>5704968</v>
      </c>
      <c r="G92" s="118">
        <v>34252</v>
      </c>
      <c r="H92" s="88">
        <v>5739220</v>
      </c>
      <c r="I92" s="118">
        <v>4589571</v>
      </c>
      <c r="J92" s="130">
        <v>1149649</v>
      </c>
    </row>
    <row r="93" spans="1:10" s="11" customFormat="1" x14ac:dyDescent="0.25">
      <c r="A93" s="51" t="s">
        <v>300</v>
      </c>
      <c r="B93" s="78" t="s">
        <v>302</v>
      </c>
      <c r="C93" s="42" t="s">
        <v>301</v>
      </c>
      <c r="D93" s="87" t="s">
        <v>30</v>
      </c>
      <c r="E93" s="110" t="s">
        <v>1039</v>
      </c>
      <c r="F93" s="10">
        <v>15465627</v>
      </c>
      <c r="G93" s="118">
        <v>442906</v>
      </c>
      <c r="H93" s="88">
        <v>15908533</v>
      </c>
      <c r="I93" s="118">
        <v>9680746</v>
      </c>
      <c r="J93" s="130">
        <v>6227787</v>
      </c>
    </row>
    <row r="94" spans="1:10" s="11" customFormat="1" x14ac:dyDescent="0.25">
      <c r="A94" s="51" t="s">
        <v>303</v>
      </c>
      <c r="B94" s="78" t="s">
        <v>305</v>
      </c>
      <c r="C94" s="42" t="s">
        <v>304</v>
      </c>
      <c r="D94" s="87" t="s">
        <v>23</v>
      </c>
      <c r="E94" s="110" t="s">
        <v>1039</v>
      </c>
      <c r="F94" s="10">
        <v>23900000</v>
      </c>
      <c r="G94" s="118">
        <v>400000</v>
      </c>
      <c r="H94" s="88">
        <v>24300000</v>
      </c>
      <c r="I94" s="118">
        <v>14303128</v>
      </c>
      <c r="J94" s="130">
        <v>9996872</v>
      </c>
    </row>
    <row r="95" spans="1:10" s="11" customFormat="1" x14ac:dyDescent="0.25">
      <c r="A95" s="51" t="s">
        <v>306</v>
      </c>
      <c r="B95" s="78" t="s">
        <v>308</v>
      </c>
      <c r="C95" s="42" t="s">
        <v>307</v>
      </c>
      <c r="D95" s="87" t="s">
        <v>30</v>
      </c>
      <c r="E95" s="110" t="s">
        <v>1039</v>
      </c>
      <c r="F95" s="10">
        <v>8106764</v>
      </c>
      <c r="G95" s="118">
        <v>71212</v>
      </c>
      <c r="H95" s="88">
        <v>8177976</v>
      </c>
      <c r="I95" s="118">
        <v>5514665</v>
      </c>
      <c r="J95" s="130">
        <v>2663311</v>
      </c>
    </row>
    <row r="96" spans="1:10" s="11" customFormat="1" x14ac:dyDescent="0.25">
      <c r="A96" s="51" t="s">
        <v>309</v>
      </c>
      <c r="B96" s="78" t="s">
        <v>311</v>
      </c>
      <c r="C96" s="42" t="s">
        <v>310</v>
      </c>
      <c r="D96" s="87" t="s">
        <v>30</v>
      </c>
      <c r="E96" s="110" t="s">
        <v>1039</v>
      </c>
      <c r="F96" s="10">
        <v>10395534</v>
      </c>
      <c r="G96" s="118">
        <v>319183</v>
      </c>
      <c r="H96" s="88">
        <v>10714717</v>
      </c>
      <c r="I96" s="118">
        <v>4891697</v>
      </c>
      <c r="J96" s="130">
        <v>5823020</v>
      </c>
    </row>
    <row r="97" spans="1:10" s="11" customFormat="1" x14ac:dyDescent="0.25">
      <c r="A97" s="51" t="s">
        <v>312</v>
      </c>
      <c r="B97" s="78" t="s">
        <v>314</v>
      </c>
      <c r="C97" s="42" t="s">
        <v>313</v>
      </c>
      <c r="D97" s="87" t="s">
        <v>30</v>
      </c>
      <c r="E97" s="110" t="s">
        <v>1039</v>
      </c>
      <c r="F97" s="10">
        <v>4852367</v>
      </c>
      <c r="G97" s="118">
        <v>143364</v>
      </c>
      <c r="H97" s="88">
        <v>4995731</v>
      </c>
      <c r="I97" s="118">
        <v>3386811</v>
      </c>
      <c r="J97" s="130">
        <v>1608920</v>
      </c>
    </row>
    <row r="98" spans="1:10" s="11" customFormat="1" x14ac:dyDescent="0.25">
      <c r="A98" s="51" t="s">
        <v>315</v>
      </c>
      <c r="B98" s="78" t="s">
        <v>317</v>
      </c>
      <c r="C98" s="42" t="s">
        <v>316</v>
      </c>
      <c r="D98" s="87" t="s">
        <v>30</v>
      </c>
      <c r="E98" s="110" t="s">
        <v>1039</v>
      </c>
      <c r="F98" s="10">
        <v>20660720</v>
      </c>
      <c r="G98" s="118">
        <v>231405</v>
      </c>
      <c r="H98" s="88">
        <v>20892125</v>
      </c>
      <c r="I98" s="118">
        <v>13901499</v>
      </c>
      <c r="J98" s="130">
        <v>6990626</v>
      </c>
    </row>
    <row r="99" spans="1:10" s="11" customFormat="1" x14ac:dyDescent="0.25">
      <c r="A99" s="51" t="s">
        <v>318</v>
      </c>
      <c r="B99" s="78" t="s">
        <v>320</v>
      </c>
      <c r="C99" s="42" t="s">
        <v>319</v>
      </c>
      <c r="D99" s="87" t="s">
        <v>30</v>
      </c>
      <c r="E99" s="110" t="s">
        <v>1039</v>
      </c>
      <c r="F99" s="10">
        <v>10332056</v>
      </c>
      <c r="G99" s="118">
        <v>147858</v>
      </c>
      <c r="H99" s="88">
        <v>10479914</v>
      </c>
      <c r="I99" s="118">
        <v>5615335</v>
      </c>
      <c r="J99" s="130">
        <v>4864579</v>
      </c>
    </row>
    <row r="100" spans="1:10" s="11" customFormat="1" x14ac:dyDescent="0.25">
      <c r="A100" s="51" t="s">
        <v>321</v>
      </c>
      <c r="B100" s="78" t="s">
        <v>323</v>
      </c>
      <c r="C100" s="42" t="s">
        <v>322</v>
      </c>
      <c r="D100" s="87" t="s">
        <v>30</v>
      </c>
      <c r="E100" s="110" t="s">
        <v>1039</v>
      </c>
      <c r="F100" s="10">
        <v>3229555</v>
      </c>
      <c r="G100" s="118">
        <v>46960</v>
      </c>
      <c r="H100" s="88">
        <v>3276515</v>
      </c>
      <c r="I100" s="118">
        <v>2650076</v>
      </c>
      <c r="J100" s="130">
        <v>626439</v>
      </c>
    </row>
    <row r="101" spans="1:10" s="11" customFormat="1" x14ac:dyDescent="0.25">
      <c r="A101" s="51" t="s">
        <v>324</v>
      </c>
      <c r="B101" s="78" t="s">
        <v>326</v>
      </c>
      <c r="C101" s="42" t="s">
        <v>325</v>
      </c>
      <c r="D101" s="87" t="s">
        <v>30</v>
      </c>
      <c r="E101" s="110" t="s">
        <v>1039</v>
      </c>
      <c r="F101" s="10">
        <v>5334141</v>
      </c>
      <c r="G101" s="118">
        <v>75287</v>
      </c>
      <c r="H101" s="88">
        <v>5409428</v>
      </c>
      <c r="I101" s="118">
        <v>4478108</v>
      </c>
      <c r="J101" s="130">
        <v>931320</v>
      </c>
    </row>
    <row r="102" spans="1:10" s="11" customFormat="1" x14ac:dyDescent="0.25">
      <c r="A102" s="51" t="s">
        <v>327</v>
      </c>
      <c r="B102" s="78" t="s">
        <v>329</v>
      </c>
      <c r="C102" s="42" t="s">
        <v>328</v>
      </c>
      <c r="D102" s="87" t="s">
        <v>30</v>
      </c>
      <c r="E102" s="110" t="s">
        <v>1039</v>
      </c>
      <c r="F102" s="10">
        <v>2775114</v>
      </c>
      <c r="G102" s="118">
        <v>32503</v>
      </c>
      <c r="H102" s="88">
        <v>2807617</v>
      </c>
      <c r="I102" s="118">
        <v>1299300</v>
      </c>
      <c r="J102" s="130">
        <v>1508317</v>
      </c>
    </row>
    <row r="103" spans="1:10" s="11" customFormat="1" x14ac:dyDescent="0.25">
      <c r="A103" s="51" t="s">
        <v>330</v>
      </c>
      <c r="B103" s="78" t="s">
        <v>332</v>
      </c>
      <c r="C103" s="43" t="s">
        <v>331</v>
      </c>
      <c r="D103" s="87" t="s">
        <v>30</v>
      </c>
      <c r="E103" s="110" t="s">
        <v>1039</v>
      </c>
      <c r="F103" s="10">
        <v>7715536</v>
      </c>
      <c r="G103" s="118">
        <v>69990</v>
      </c>
      <c r="H103" s="88">
        <v>7785526</v>
      </c>
      <c r="I103" s="118">
        <v>3904005</v>
      </c>
      <c r="J103" s="130">
        <v>3881521</v>
      </c>
    </row>
    <row r="104" spans="1:10" s="11" customFormat="1" x14ac:dyDescent="0.25">
      <c r="A104" s="51" t="s">
        <v>333</v>
      </c>
      <c r="B104" s="98" t="s">
        <v>335</v>
      </c>
      <c r="C104" s="42" t="s">
        <v>334</v>
      </c>
      <c r="D104" s="87" t="s">
        <v>26</v>
      </c>
      <c r="E104" s="110" t="s">
        <v>1039</v>
      </c>
      <c r="F104" s="10">
        <v>35069762.759999998</v>
      </c>
      <c r="G104" s="118">
        <v>195731.88</v>
      </c>
      <c r="H104" s="88">
        <v>35265494.640000001</v>
      </c>
      <c r="I104" s="118">
        <v>16456868</v>
      </c>
      <c r="J104" s="130">
        <v>18808627</v>
      </c>
    </row>
    <row r="105" spans="1:10" s="11" customFormat="1" x14ac:dyDescent="0.25">
      <c r="A105" s="51" t="s">
        <v>336</v>
      </c>
      <c r="B105" s="78" t="s">
        <v>338</v>
      </c>
      <c r="C105" s="42" t="s">
        <v>337</v>
      </c>
      <c r="D105" s="87" t="s">
        <v>30</v>
      </c>
      <c r="E105" s="110" t="s">
        <v>1039</v>
      </c>
      <c r="F105" s="10">
        <v>6141051</v>
      </c>
      <c r="G105" s="118">
        <v>103949</v>
      </c>
      <c r="H105" s="88">
        <v>6245000</v>
      </c>
      <c r="I105" s="118">
        <v>3799695</v>
      </c>
      <c r="J105" s="130">
        <v>2445305</v>
      </c>
    </row>
    <row r="106" spans="1:10" s="11" customFormat="1" x14ac:dyDescent="0.25">
      <c r="A106" s="51" t="s">
        <v>339</v>
      </c>
      <c r="B106" s="78" t="s">
        <v>341</v>
      </c>
      <c r="C106" s="42" t="s">
        <v>340</v>
      </c>
      <c r="D106" s="87" t="s">
        <v>30</v>
      </c>
      <c r="E106" s="110" t="s">
        <v>1039</v>
      </c>
      <c r="F106" s="10">
        <v>11123658</v>
      </c>
      <c r="G106" s="118">
        <v>142037</v>
      </c>
      <c r="H106" s="88">
        <v>11265695</v>
      </c>
      <c r="I106" s="118">
        <v>8484616</v>
      </c>
      <c r="J106" s="130">
        <v>2781079</v>
      </c>
    </row>
    <row r="107" spans="1:10" s="11" customFormat="1" x14ac:dyDescent="0.25">
      <c r="A107" s="51" t="s">
        <v>342</v>
      </c>
      <c r="B107" s="78" t="s">
        <v>344</v>
      </c>
      <c r="C107" s="42" t="s">
        <v>343</v>
      </c>
      <c r="D107" s="87" t="s">
        <v>30</v>
      </c>
      <c r="E107" s="110" t="s">
        <v>1039</v>
      </c>
      <c r="F107" s="10">
        <v>2612100</v>
      </c>
      <c r="G107" s="118">
        <v>88554</v>
      </c>
      <c r="H107" s="88">
        <v>2700654</v>
      </c>
      <c r="I107" s="118">
        <v>2075986</v>
      </c>
      <c r="J107" s="130">
        <v>624668</v>
      </c>
    </row>
    <row r="108" spans="1:10" s="11" customFormat="1" x14ac:dyDescent="0.25">
      <c r="A108" s="51" t="s">
        <v>345</v>
      </c>
      <c r="B108" s="78" t="s">
        <v>347</v>
      </c>
      <c r="C108" s="42" t="s">
        <v>346</v>
      </c>
      <c r="D108" s="87" t="s">
        <v>30</v>
      </c>
      <c r="E108" s="110" t="s">
        <v>1039</v>
      </c>
      <c r="F108" s="10">
        <v>4927490</v>
      </c>
      <c r="G108" s="118">
        <v>64776</v>
      </c>
      <c r="H108" s="88">
        <v>4992266</v>
      </c>
      <c r="I108" s="118">
        <v>3577985</v>
      </c>
      <c r="J108" s="130">
        <v>1414281</v>
      </c>
    </row>
    <row r="109" spans="1:10" s="11" customFormat="1" x14ac:dyDescent="0.25">
      <c r="A109" s="51" t="s">
        <v>348</v>
      </c>
      <c r="B109" s="78" t="s">
        <v>350</v>
      </c>
      <c r="C109" s="42" t="s">
        <v>349</v>
      </c>
      <c r="D109" s="87" t="s">
        <v>30</v>
      </c>
      <c r="E109" s="110" t="s">
        <v>1039</v>
      </c>
      <c r="F109" s="10">
        <v>8919618</v>
      </c>
      <c r="G109" s="118">
        <v>77248</v>
      </c>
      <c r="H109" s="88">
        <v>8996866</v>
      </c>
      <c r="I109" s="118">
        <v>5428514</v>
      </c>
      <c r="J109" s="130">
        <v>3568352</v>
      </c>
    </row>
    <row r="110" spans="1:10" s="11" customFormat="1" x14ac:dyDescent="0.25">
      <c r="A110" s="51" t="s">
        <v>351</v>
      </c>
      <c r="B110" s="78" t="s">
        <v>353</v>
      </c>
      <c r="C110" s="43" t="s">
        <v>352</v>
      </c>
      <c r="D110" s="87" t="s">
        <v>23</v>
      </c>
      <c r="E110" s="110" t="s">
        <v>1039</v>
      </c>
      <c r="F110" s="10">
        <v>34243602</v>
      </c>
      <c r="G110" s="118">
        <v>661794</v>
      </c>
      <c r="H110" s="88">
        <v>34905396</v>
      </c>
      <c r="I110" s="118">
        <v>18386540</v>
      </c>
      <c r="J110" s="130">
        <v>16518856</v>
      </c>
    </row>
    <row r="111" spans="1:10" s="11" customFormat="1" x14ac:dyDescent="0.25">
      <c r="A111" s="51" t="s">
        <v>354</v>
      </c>
      <c r="B111" s="78" t="s">
        <v>356</v>
      </c>
      <c r="C111" s="42" t="s">
        <v>355</v>
      </c>
      <c r="D111" s="87" t="s">
        <v>30</v>
      </c>
      <c r="E111" s="110" t="s">
        <v>1039</v>
      </c>
      <c r="F111" s="10">
        <v>21054222</v>
      </c>
      <c r="G111" s="118">
        <v>511662</v>
      </c>
      <c r="H111" s="88">
        <v>21565884</v>
      </c>
      <c r="I111" s="118">
        <v>13344797</v>
      </c>
      <c r="J111" s="130">
        <v>8221087</v>
      </c>
    </row>
    <row r="112" spans="1:10" s="11" customFormat="1" x14ac:dyDescent="0.25">
      <c r="A112" s="51" t="s">
        <v>357</v>
      </c>
      <c r="B112" s="78" t="s">
        <v>359</v>
      </c>
      <c r="C112" s="42" t="s">
        <v>358</v>
      </c>
      <c r="D112" s="87" t="s">
        <v>23</v>
      </c>
      <c r="E112" s="110" t="s">
        <v>1039</v>
      </c>
      <c r="F112" s="10">
        <v>37418405</v>
      </c>
      <c r="G112" s="118">
        <v>577696</v>
      </c>
      <c r="H112" s="88">
        <v>37996101</v>
      </c>
      <c r="I112" s="118">
        <v>15555451</v>
      </c>
      <c r="J112" s="130">
        <v>22440650</v>
      </c>
    </row>
    <row r="113" spans="1:10" s="11" customFormat="1" x14ac:dyDescent="0.25">
      <c r="A113" s="51" t="s">
        <v>360</v>
      </c>
      <c r="B113" s="78" t="s">
        <v>362</v>
      </c>
      <c r="C113" s="42" t="s">
        <v>361</v>
      </c>
      <c r="D113" s="87" t="s">
        <v>28</v>
      </c>
      <c r="E113" s="110" t="s">
        <v>1039</v>
      </c>
      <c r="F113" s="10">
        <v>6591980</v>
      </c>
      <c r="G113" s="118">
        <v>128859</v>
      </c>
      <c r="H113" s="88">
        <v>6720839</v>
      </c>
      <c r="I113" s="118">
        <v>4299159</v>
      </c>
      <c r="J113" s="130">
        <v>2421680</v>
      </c>
    </row>
    <row r="114" spans="1:10" s="11" customFormat="1" x14ac:dyDescent="0.25">
      <c r="A114" s="51" t="s">
        <v>363</v>
      </c>
      <c r="B114" s="78" t="s">
        <v>365</v>
      </c>
      <c r="C114" s="42" t="s">
        <v>364</v>
      </c>
      <c r="D114" s="87" t="s">
        <v>30</v>
      </c>
      <c r="E114" s="110" t="s">
        <v>1039</v>
      </c>
      <c r="F114" s="10">
        <v>5444493</v>
      </c>
      <c r="G114" s="118">
        <v>121142</v>
      </c>
      <c r="H114" s="88">
        <v>5565635</v>
      </c>
      <c r="I114" s="118">
        <v>3589417</v>
      </c>
      <c r="J114" s="130">
        <v>1976218</v>
      </c>
    </row>
    <row r="115" spans="1:10" s="11" customFormat="1" x14ac:dyDescent="0.25">
      <c r="A115" s="51" t="s">
        <v>366</v>
      </c>
      <c r="B115" s="78" t="s">
        <v>368</v>
      </c>
      <c r="C115" s="42" t="s">
        <v>367</v>
      </c>
      <c r="D115" s="87" t="s">
        <v>23</v>
      </c>
      <c r="E115" s="110" t="s">
        <v>1039</v>
      </c>
      <c r="F115" s="10">
        <v>87075566</v>
      </c>
      <c r="G115" s="118">
        <v>580120</v>
      </c>
      <c r="H115" s="88">
        <v>87655686</v>
      </c>
      <c r="I115" s="118">
        <v>40010680</v>
      </c>
      <c r="J115" s="130">
        <v>47645006</v>
      </c>
    </row>
    <row r="116" spans="1:10" s="11" customFormat="1" x14ac:dyDescent="0.25">
      <c r="A116" s="51" t="s">
        <v>369</v>
      </c>
      <c r="B116" s="78" t="s">
        <v>371</v>
      </c>
      <c r="C116" s="42" t="s">
        <v>370</v>
      </c>
      <c r="D116" s="87" t="s">
        <v>30</v>
      </c>
      <c r="E116" s="110" t="s">
        <v>1039</v>
      </c>
      <c r="F116" s="10">
        <v>5820405</v>
      </c>
      <c r="G116" s="118">
        <v>119590</v>
      </c>
      <c r="H116" s="88">
        <v>5939995</v>
      </c>
      <c r="I116" s="118">
        <v>2770614</v>
      </c>
      <c r="J116" s="130">
        <v>3169381</v>
      </c>
    </row>
    <row r="117" spans="1:10" s="11" customFormat="1" x14ac:dyDescent="0.25">
      <c r="A117" s="51" t="s">
        <v>372</v>
      </c>
      <c r="B117" s="78" t="s">
        <v>374</v>
      </c>
      <c r="C117" s="42" t="s">
        <v>373</v>
      </c>
      <c r="D117" s="87" t="s">
        <v>23</v>
      </c>
      <c r="E117" s="110" t="s">
        <v>1039</v>
      </c>
      <c r="F117" s="10">
        <v>32095205</v>
      </c>
      <c r="G117" s="118">
        <v>163824</v>
      </c>
      <c r="H117" s="88">
        <v>32259029</v>
      </c>
      <c r="I117" s="118">
        <v>14414169</v>
      </c>
      <c r="J117" s="130">
        <v>17844860</v>
      </c>
    </row>
    <row r="118" spans="1:10" s="11" customFormat="1" x14ac:dyDescent="0.25">
      <c r="A118" s="51" t="s">
        <v>375</v>
      </c>
      <c r="B118" s="78" t="s">
        <v>377</v>
      </c>
      <c r="C118" s="42" t="s">
        <v>376</v>
      </c>
      <c r="D118" s="87" t="s">
        <v>30</v>
      </c>
      <c r="E118" s="110" t="s">
        <v>1039</v>
      </c>
      <c r="F118" s="10">
        <v>9706452.5199999996</v>
      </c>
      <c r="G118" s="118">
        <v>107859.19</v>
      </c>
      <c r="H118" s="88">
        <v>9814311.709999999</v>
      </c>
      <c r="I118" s="118">
        <v>5541079</v>
      </c>
      <c r="J118" s="130">
        <v>4273233</v>
      </c>
    </row>
    <row r="119" spans="1:10" s="11" customFormat="1" x14ac:dyDescent="0.25">
      <c r="A119" s="51" t="s">
        <v>378</v>
      </c>
      <c r="B119" s="78" t="s">
        <v>380</v>
      </c>
      <c r="C119" s="42" t="s">
        <v>379</v>
      </c>
      <c r="D119" s="87" t="s">
        <v>30</v>
      </c>
      <c r="E119" s="110" t="s">
        <v>1039</v>
      </c>
      <c r="F119" s="10">
        <v>14753367</v>
      </c>
      <c r="G119" s="118">
        <v>193336</v>
      </c>
      <c r="H119" s="88">
        <v>14946703</v>
      </c>
      <c r="I119" s="118">
        <v>11138864</v>
      </c>
      <c r="J119" s="130">
        <v>3807839</v>
      </c>
    </row>
    <row r="120" spans="1:10" s="11" customFormat="1" x14ac:dyDescent="0.25">
      <c r="A120" s="51" t="s">
        <v>381</v>
      </c>
      <c r="B120" s="78" t="s">
        <v>383</v>
      </c>
      <c r="C120" s="42" t="s">
        <v>382</v>
      </c>
      <c r="D120" s="87" t="s">
        <v>23</v>
      </c>
      <c r="E120" s="110" t="s">
        <v>1039</v>
      </c>
      <c r="F120" s="10">
        <v>19201768</v>
      </c>
      <c r="G120" s="118">
        <v>367718</v>
      </c>
      <c r="H120" s="88">
        <v>19569486</v>
      </c>
      <c r="I120" s="118">
        <v>9180500</v>
      </c>
      <c r="J120" s="130">
        <v>10388986</v>
      </c>
    </row>
    <row r="121" spans="1:10" s="11" customFormat="1" x14ac:dyDescent="0.25">
      <c r="A121" s="51" t="s">
        <v>384</v>
      </c>
      <c r="B121" s="78" t="s">
        <v>386</v>
      </c>
      <c r="C121" s="42" t="s">
        <v>385</v>
      </c>
      <c r="D121" s="87" t="s">
        <v>30</v>
      </c>
      <c r="E121" s="110" t="s">
        <v>1039</v>
      </c>
      <c r="F121" s="10">
        <v>8676959</v>
      </c>
      <c r="G121" s="118">
        <v>198418</v>
      </c>
      <c r="H121" s="88">
        <v>8875377</v>
      </c>
      <c r="I121" s="118">
        <v>4219275</v>
      </c>
      <c r="J121" s="130">
        <v>4656102</v>
      </c>
    </row>
    <row r="122" spans="1:10" s="11" customFormat="1" x14ac:dyDescent="0.25">
      <c r="A122" s="51" t="s">
        <v>387</v>
      </c>
      <c r="B122" s="78" t="s">
        <v>389</v>
      </c>
      <c r="C122" s="42" t="s">
        <v>388</v>
      </c>
      <c r="D122" s="87" t="s">
        <v>28</v>
      </c>
      <c r="E122" s="110" t="s">
        <v>1039</v>
      </c>
      <c r="F122" s="10">
        <v>5270813</v>
      </c>
      <c r="G122" s="118">
        <v>37046</v>
      </c>
      <c r="H122" s="88">
        <v>5307859</v>
      </c>
      <c r="I122" s="118">
        <v>3427437</v>
      </c>
      <c r="J122" s="130">
        <v>1880422</v>
      </c>
    </row>
    <row r="123" spans="1:10" s="11" customFormat="1" x14ac:dyDescent="0.25">
      <c r="A123" s="51" t="s">
        <v>390</v>
      </c>
      <c r="B123" s="78" t="s">
        <v>392</v>
      </c>
      <c r="C123" s="42" t="s">
        <v>391</v>
      </c>
      <c r="D123" s="87" t="s">
        <v>30</v>
      </c>
      <c r="E123" s="110" t="s">
        <v>1039</v>
      </c>
      <c r="F123" s="10">
        <v>5262839</v>
      </c>
      <c r="G123" s="118">
        <v>33684</v>
      </c>
      <c r="H123" s="88">
        <v>5296523</v>
      </c>
      <c r="I123" s="118">
        <v>4161881</v>
      </c>
      <c r="J123" s="130">
        <v>1134642</v>
      </c>
    </row>
    <row r="124" spans="1:10" s="11" customFormat="1" x14ac:dyDescent="0.25">
      <c r="A124" s="51" t="s">
        <v>393</v>
      </c>
      <c r="B124" s="78" t="s">
        <v>395</v>
      </c>
      <c r="C124" s="42" t="s">
        <v>394</v>
      </c>
      <c r="D124" s="87" t="s">
        <v>30</v>
      </c>
      <c r="E124" s="110" t="s">
        <v>1039</v>
      </c>
      <c r="F124" s="10">
        <v>9903793</v>
      </c>
      <c r="G124" s="118">
        <v>119606</v>
      </c>
      <c r="H124" s="88">
        <v>10023399</v>
      </c>
      <c r="I124" s="118">
        <v>5733119</v>
      </c>
      <c r="J124" s="130">
        <v>4290280</v>
      </c>
    </row>
    <row r="125" spans="1:10" s="11" customFormat="1" x14ac:dyDescent="0.25">
      <c r="A125" s="51" t="s">
        <v>396</v>
      </c>
      <c r="B125" s="78" t="s">
        <v>398</v>
      </c>
      <c r="C125" s="42" t="s">
        <v>397</v>
      </c>
      <c r="D125" s="87" t="s">
        <v>23</v>
      </c>
      <c r="E125" s="110" t="s">
        <v>1039</v>
      </c>
      <c r="F125" s="10">
        <v>23763709</v>
      </c>
      <c r="G125" s="118">
        <v>402098</v>
      </c>
      <c r="H125" s="88">
        <v>24165807</v>
      </c>
      <c r="I125" s="118">
        <v>14093065</v>
      </c>
      <c r="J125" s="130">
        <v>10072742</v>
      </c>
    </row>
    <row r="126" spans="1:10" s="11" customFormat="1" x14ac:dyDescent="0.25">
      <c r="A126" s="51" t="s">
        <v>399</v>
      </c>
      <c r="B126" s="78" t="s">
        <v>401</v>
      </c>
      <c r="C126" s="42" t="s">
        <v>400</v>
      </c>
      <c r="D126" s="87" t="s">
        <v>28</v>
      </c>
      <c r="E126" s="110" t="s">
        <v>1039</v>
      </c>
      <c r="F126" s="10">
        <v>16023422</v>
      </c>
      <c r="G126" s="118">
        <v>43611</v>
      </c>
      <c r="H126" s="88">
        <v>16067033</v>
      </c>
      <c r="I126" s="118">
        <v>8894105</v>
      </c>
      <c r="J126" s="130">
        <v>7172928</v>
      </c>
    </row>
    <row r="127" spans="1:10" s="11" customFormat="1" x14ac:dyDescent="0.25">
      <c r="A127" s="51" t="s">
        <v>402</v>
      </c>
      <c r="B127" s="78" t="s">
        <v>404</v>
      </c>
      <c r="C127" s="42" t="s">
        <v>403</v>
      </c>
      <c r="D127" s="87" t="s">
        <v>30</v>
      </c>
      <c r="E127" s="110" t="s">
        <v>1039</v>
      </c>
      <c r="F127" s="10">
        <v>8903099</v>
      </c>
      <c r="G127" s="118">
        <v>273128</v>
      </c>
      <c r="H127" s="88">
        <v>9176227</v>
      </c>
      <c r="I127" s="118">
        <v>6923764</v>
      </c>
      <c r="J127" s="130">
        <v>2252463</v>
      </c>
    </row>
    <row r="128" spans="1:10" s="11" customFormat="1" x14ac:dyDescent="0.25">
      <c r="A128" s="51" t="s">
        <v>405</v>
      </c>
      <c r="B128" s="78" t="s">
        <v>407</v>
      </c>
      <c r="C128" s="42" t="s">
        <v>406</v>
      </c>
      <c r="D128" s="87" t="s">
        <v>30</v>
      </c>
      <c r="E128" s="110" t="s">
        <v>1039</v>
      </c>
      <c r="F128" s="10">
        <v>3553920</v>
      </c>
      <c r="G128" s="118">
        <v>55529</v>
      </c>
      <c r="H128" s="88">
        <v>3609449</v>
      </c>
      <c r="I128" s="118">
        <v>2704084</v>
      </c>
      <c r="J128" s="130">
        <v>905365</v>
      </c>
    </row>
    <row r="129" spans="1:10" s="11" customFormat="1" x14ac:dyDescent="0.25">
      <c r="A129" s="51" t="s">
        <v>408</v>
      </c>
      <c r="B129" s="78" t="s">
        <v>410</v>
      </c>
      <c r="C129" s="42" t="s">
        <v>409</v>
      </c>
      <c r="D129" s="87" t="s">
        <v>23</v>
      </c>
      <c r="E129" s="110" t="s">
        <v>1039</v>
      </c>
      <c r="F129" s="10">
        <v>31216063</v>
      </c>
      <c r="G129" s="118">
        <v>458943</v>
      </c>
      <c r="H129" s="88">
        <v>31675006</v>
      </c>
      <c r="I129" s="118">
        <v>30320050</v>
      </c>
      <c r="J129" s="130">
        <v>1354956</v>
      </c>
    </row>
    <row r="130" spans="1:10" s="11" customFormat="1" x14ac:dyDescent="0.25">
      <c r="A130" s="51" t="s">
        <v>411</v>
      </c>
      <c r="B130" s="78" t="s">
        <v>413</v>
      </c>
      <c r="C130" s="42" t="s">
        <v>412</v>
      </c>
      <c r="D130" s="87" t="s">
        <v>30</v>
      </c>
      <c r="E130" s="110" t="s">
        <v>1039</v>
      </c>
      <c r="F130" s="10">
        <v>5165109</v>
      </c>
      <c r="G130" s="118">
        <v>55465</v>
      </c>
      <c r="H130" s="88">
        <v>5220574</v>
      </c>
      <c r="I130" s="118">
        <v>2984893</v>
      </c>
      <c r="J130" s="130">
        <v>2235681</v>
      </c>
    </row>
    <row r="131" spans="1:10" s="11" customFormat="1" x14ac:dyDescent="0.25">
      <c r="A131" s="51" t="s">
        <v>414</v>
      </c>
      <c r="B131" s="78" t="s">
        <v>416</v>
      </c>
      <c r="C131" s="42" t="s">
        <v>415</v>
      </c>
      <c r="D131" s="87" t="s">
        <v>30</v>
      </c>
      <c r="E131" s="110" t="s">
        <v>1039</v>
      </c>
      <c r="F131" s="10">
        <v>12156937</v>
      </c>
      <c r="G131" s="118">
        <v>252882</v>
      </c>
      <c r="H131" s="88">
        <v>12409819</v>
      </c>
      <c r="I131" s="118">
        <v>6420130</v>
      </c>
      <c r="J131" s="130">
        <v>5989689</v>
      </c>
    </row>
    <row r="132" spans="1:10" s="11" customFormat="1" x14ac:dyDescent="0.25">
      <c r="A132" s="51" t="s">
        <v>417</v>
      </c>
      <c r="B132" s="78" t="s">
        <v>419</v>
      </c>
      <c r="C132" s="42" t="s">
        <v>418</v>
      </c>
      <c r="D132" s="87" t="s">
        <v>23</v>
      </c>
      <c r="E132" s="110" t="s">
        <v>1039</v>
      </c>
      <c r="F132" s="10">
        <v>25500102</v>
      </c>
      <c r="G132" s="118">
        <v>483472</v>
      </c>
      <c r="H132" s="88">
        <v>25983574</v>
      </c>
      <c r="I132" s="118">
        <v>17945268</v>
      </c>
      <c r="J132" s="130">
        <v>8038306</v>
      </c>
    </row>
    <row r="133" spans="1:10" s="11" customFormat="1" x14ac:dyDescent="0.25">
      <c r="A133" s="51" t="s">
        <v>420</v>
      </c>
      <c r="B133" s="78" t="s">
        <v>422</v>
      </c>
      <c r="C133" s="43" t="s">
        <v>421</v>
      </c>
      <c r="D133" s="87" t="s">
        <v>30</v>
      </c>
      <c r="E133" s="110" t="s">
        <v>1039</v>
      </c>
      <c r="F133" s="10">
        <v>7749738</v>
      </c>
      <c r="G133" s="118">
        <v>253880</v>
      </c>
      <c r="H133" s="88">
        <v>8003618</v>
      </c>
      <c r="I133" s="118">
        <v>6758411</v>
      </c>
      <c r="J133" s="130">
        <v>1245207</v>
      </c>
    </row>
    <row r="134" spans="1:10" s="11" customFormat="1" x14ac:dyDescent="0.25">
      <c r="A134" s="51" t="s">
        <v>423</v>
      </c>
      <c r="B134" s="78" t="s">
        <v>425</v>
      </c>
      <c r="C134" s="42" t="s">
        <v>424</v>
      </c>
      <c r="D134" s="87" t="s">
        <v>30</v>
      </c>
      <c r="E134" s="110" t="s">
        <v>1039</v>
      </c>
      <c r="F134" s="10">
        <v>2781819</v>
      </c>
      <c r="G134" s="118">
        <v>48233</v>
      </c>
      <c r="H134" s="88">
        <v>2830052</v>
      </c>
      <c r="I134" s="118">
        <v>2539757</v>
      </c>
      <c r="J134" s="130">
        <v>290295</v>
      </c>
    </row>
    <row r="135" spans="1:10" s="11" customFormat="1" x14ac:dyDescent="0.25">
      <c r="A135" s="51" t="s">
        <v>426</v>
      </c>
      <c r="B135" s="78" t="s">
        <v>428</v>
      </c>
      <c r="C135" s="42" t="s">
        <v>427</v>
      </c>
      <c r="D135" s="87" t="s">
        <v>30</v>
      </c>
      <c r="E135" s="110" t="s">
        <v>1039</v>
      </c>
      <c r="F135" s="10">
        <v>15724026</v>
      </c>
      <c r="G135" s="118">
        <v>123565</v>
      </c>
      <c r="H135" s="88">
        <v>15847591</v>
      </c>
      <c r="I135" s="118">
        <v>8246635</v>
      </c>
      <c r="J135" s="130">
        <v>7600956</v>
      </c>
    </row>
    <row r="136" spans="1:10" s="11" customFormat="1" x14ac:dyDescent="0.25">
      <c r="A136" s="51" t="s">
        <v>429</v>
      </c>
      <c r="B136" s="78" t="s">
        <v>431</v>
      </c>
      <c r="C136" s="42" t="s">
        <v>430</v>
      </c>
      <c r="D136" s="87" t="s">
        <v>28</v>
      </c>
      <c r="E136" s="110" t="s">
        <v>1039</v>
      </c>
      <c r="F136" s="10">
        <v>14641850</v>
      </c>
      <c r="G136" s="118">
        <v>117963</v>
      </c>
      <c r="H136" s="88">
        <v>14759813</v>
      </c>
      <c r="I136" s="118">
        <v>7462892</v>
      </c>
      <c r="J136" s="130">
        <v>7296921</v>
      </c>
    </row>
    <row r="137" spans="1:10" s="11" customFormat="1" x14ac:dyDescent="0.25">
      <c r="A137" s="51" t="s">
        <v>432</v>
      </c>
      <c r="B137" s="78" t="s">
        <v>434</v>
      </c>
      <c r="C137" s="42" t="s">
        <v>433</v>
      </c>
      <c r="D137" s="87" t="s">
        <v>28</v>
      </c>
      <c r="E137" s="110" t="s">
        <v>1039</v>
      </c>
      <c r="F137" s="10">
        <v>837657</v>
      </c>
      <c r="G137" s="118">
        <v>0</v>
      </c>
      <c r="H137" s="88">
        <v>837657</v>
      </c>
      <c r="I137" s="118">
        <v>367052</v>
      </c>
      <c r="J137" s="130">
        <v>470605</v>
      </c>
    </row>
    <row r="138" spans="1:10" s="11" customFormat="1" x14ac:dyDescent="0.25">
      <c r="A138" s="51" t="s">
        <v>435</v>
      </c>
      <c r="B138" s="78" t="s">
        <v>437</v>
      </c>
      <c r="C138" s="42" t="s">
        <v>436</v>
      </c>
      <c r="D138" s="87" t="s">
        <v>23</v>
      </c>
      <c r="E138" s="110" t="s">
        <v>1039</v>
      </c>
      <c r="F138" s="10">
        <v>60635995</v>
      </c>
      <c r="G138" s="118">
        <v>150567</v>
      </c>
      <c r="H138" s="88">
        <v>60786562</v>
      </c>
      <c r="I138" s="118">
        <v>25380573</v>
      </c>
      <c r="J138" s="130">
        <v>35405989</v>
      </c>
    </row>
    <row r="139" spans="1:10" s="11" customFormat="1" x14ac:dyDescent="0.25">
      <c r="A139" s="51" t="s">
        <v>438</v>
      </c>
      <c r="B139" s="78" t="s">
        <v>440</v>
      </c>
      <c r="C139" s="42" t="s">
        <v>439</v>
      </c>
      <c r="D139" s="87" t="s">
        <v>23</v>
      </c>
      <c r="E139" s="110" t="s">
        <v>1039</v>
      </c>
      <c r="F139" s="10">
        <v>100000000</v>
      </c>
      <c r="G139" s="118">
        <v>200000</v>
      </c>
      <c r="H139" s="88">
        <v>100200000</v>
      </c>
      <c r="I139" s="118">
        <v>71148260</v>
      </c>
      <c r="J139" s="130">
        <v>29051740</v>
      </c>
    </row>
    <row r="140" spans="1:10" s="11" customFormat="1" x14ac:dyDescent="0.25">
      <c r="A140" s="51" t="s">
        <v>441</v>
      </c>
      <c r="B140" s="78" t="s">
        <v>443</v>
      </c>
      <c r="C140" s="42" t="s">
        <v>442</v>
      </c>
      <c r="D140" s="87" t="s">
        <v>30</v>
      </c>
      <c r="E140" s="110" t="s">
        <v>1039</v>
      </c>
      <c r="F140" s="10">
        <v>9475686</v>
      </c>
      <c r="G140" s="118">
        <v>75707</v>
      </c>
      <c r="H140" s="88">
        <v>9551393</v>
      </c>
      <c r="I140" s="118">
        <v>6745380</v>
      </c>
      <c r="J140" s="130">
        <v>2806013</v>
      </c>
    </row>
    <row r="141" spans="1:10" s="11" customFormat="1" x14ac:dyDescent="0.25">
      <c r="A141" s="51" t="s">
        <v>444</v>
      </c>
      <c r="B141" s="78" t="s">
        <v>446</v>
      </c>
      <c r="C141" s="42" t="s">
        <v>445</v>
      </c>
      <c r="D141" s="87" t="s">
        <v>28</v>
      </c>
      <c r="E141" s="110" t="s">
        <v>1039</v>
      </c>
      <c r="F141" s="10">
        <v>19839520</v>
      </c>
      <c r="G141" s="118">
        <v>114311</v>
      </c>
      <c r="H141" s="88">
        <v>19953831</v>
      </c>
      <c r="I141" s="118">
        <v>12842883</v>
      </c>
      <c r="J141" s="130">
        <v>7110948</v>
      </c>
    </row>
    <row r="142" spans="1:10" s="11" customFormat="1" x14ac:dyDescent="0.25">
      <c r="A142" s="51" t="s">
        <v>447</v>
      </c>
      <c r="B142" s="78" t="s">
        <v>449</v>
      </c>
      <c r="C142" s="42" t="s">
        <v>448</v>
      </c>
      <c r="D142" s="87" t="s">
        <v>23</v>
      </c>
      <c r="E142" s="110" t="s">
        <v>1039</v>
      </c>
      <c r="F142" s="10">
        <v>21089789</v>
      </c>
      <c r="G142" s="118">
        <v>182130</v>
      </c>
      <c r="H142" s="88">
        <v>21271919</v>
      </c>
      <c r="I142" s="118">
        <v>15128919</v>
      </c>
      <c r="J142" s="130">
        <v>6143000</v>
      </c>
    </row>
    <row r="143" spans="1:10" s="11" customFormat="1" x14ac:dyDescent="0.25">
      <c r="A143" s="51" t="s">
        <v>450</v>
      </c>
      <c r="B143" s="78" t="s">
        <v>452</v>
      </c>
      <c r="C143" s="42" t="s">
        <v>451</v>
      </c>
      <c r="D143" s="87" t="s">
        <v>26</v>
      </c>
      <c r="E143" s="110" t="s">
        <v>1039</v>
      </c>
      <c r="F143" s="10">
        <v>29762546.210000001</v>
      </c>
      <c r="G143" s="118">
        <v>464402.95</v>
      </c>
      <c r="H143" s="88">
        <v>30226949.16</v>
      </c>
      <c r="I143" s="118">
        <v>15445877</v>
      </c>
      <c r="J143" s="130">
        <v>14781072</v>
      </c>
    </row>
    <row r="144" spans="1:10" s="11" customFormat="1" x14ac:dyDescent="0.25">
      <c r="A144" s="51" t="s">
        <v>453</v>
      </c>
      <c r="B144" s="78" t="s">
        <v>455</v>
      </c>
      <c r="C144" s="42" t="s">
        <v>454</v>
      </c>
      <c r="D144" s="87" t="s">
        <v>26</v>
      </c>
      <c r="E144" s="110" t="s">
        <v>1039</v>
      </c>
      <c r="F144" s="10">
        <v>3747572</v>
      </c>
      <c r="G144" s="118">
        <v>131068</v>
      </c>
      <c r="H144" s="88">
        <v>3878640</v>
      </c>
      <c r="I144" s="118">
        <v>3442285</v>
      </c>
      <c r="J144" s="130">
        <v>436355</v>
      </c>
    </row>
    <row r="145" spans="1:10" s="11" customFormat="1" x14ac:dyDescent="0.25">
      <c r="A145" s="51" t="s">
        <v>456</v>
      </c>
      <c r="B145" s="78" t="s">
        <v>458</v>
      </c>
      <c r="C145" s="42" t="s">
        <v>457</v>
      </c>
      <c r="D145" s="87" t="s">
        <v>23</v>
      </c>
      <c r="E145" s="110" t="s">
        <v>1039</v>
      </c>
      <c r="F145" s="10">
        <v>61969970</v>
      </c>
      <c r="G145" s="118">
        <v>947290</v>
      </c>
      <c r="H145" s="88">
        <v>62917260</v>
      </c>
      <c r="I145" s="118">
        <v>26274196</v>
      </c>
      <c r="J145" s="130">
        <v>36643064</v>
      </c>
    </row>
    <row r="146" spans="1:10" s="11" customFormat="1" x14ac:dyDescent="0.25">
      <c r="A146" s="51" t="s">
        <v>459</v>
      </c>
      <c r="B146" s="78" t="s">
        <v>461</v>
      </c>
      <c r="C146" s="42" t="s">
        <v>460</v>
      </c>
      <c r="D146" s="87" t="s">
        <v>30</v>
      </c>
      <c r="E146" s="110" t="s">
        <v>1039</v>
      </c>
      <c r="F146" s="10">
        <v>10032881</v>
      </c>
      <c r="G146" s="118">
        <v>73761</v>
      </c>
      <c r="H146" s="88">
        <v>10106642</v>
      </c>
      <c r="I146" s="118">
        <v>5799655</v>
      </c>
      <c r="J146" s="130">
        <v>4306987</v>
      </c>
    </row>
    <row r="147" spans="1:10" s="11" customFormat="1" x14ac:dyDescent="0.25">
      <c r="A147" s="51" t="s">
        <v>462</v>
      </c>
      <c r="B147" s="78" t="s">
        <v>464</v>
      </c>
      <c r="C147" s="42" t="s">
        <v>463</v>
      </c>
      <c r="D147" s="87" t="s">
        <v>26</v>
      </c>
      <c r="E147" s="110" t="s">
        <v>1039</v>
      </c>
      <c r="F147" s="10">
        <v>56436238</v>
      </c>
      <c r="G147" s="118">
        <v>1195906</v>
      </c>
      <c r="H147" s="88">
        <v>57632144</v>
      </c>
      <c r="I147" s="118">
        <v>49885215</v>
      </c>
      <c r="J147" s="130">
        <v>7746929</v>
      </c>
    </row>
    <row r="148" spans="1:10" s="11" customFormat="1" x14ac:dyDescent="0.25">
      <c r="A148" s="51" t="s">
        <v>465</v>
      </c>
      <c r="B148" s="78" t="s">
        <v>467</v>
      </c>
      <c r="C148" s="42" t="s">
        <v>466</v>
      </c>
      <c r="D148" s="87" t="s">
        <v>28</v>
      </c>
      <c r="E148" s="110" t="s">
        <v>1039</v>
      </c>
      <c r="F148" s="10">
        <v>20788002</v>
      </c>
      <c r="G148" s="118">
        <v>234181</v>
      </c>
      <c r="H148" s="88">
        <v>21022183</v>
      </c>
      <c r="I148" s="118">
        <v>14617348</v>
      </c>
      <c r="J148" s="130">
        <v>6404835</v>
      </c>
    </row>
    <row r="149" spans="1:10" s="11" customFormat="1" x14ac:dyDescent="0.25">
      <c r="A149" s="51" t="s">
        <v>468</v>
      </c>
      <c r="B149" s="78" t="s">
        <v>470</v>
      </c>
      <c r="C149" s="42" t="s">
        <v>469</v>
      </c>
      <c r="D149" s="87" t="s">
        <v>30</v>
      </c>
      <c r="E149" s="110" t="s">
        <v>1039</v>
      </c>
      <c r="F149" s="10">
        <v>5183539</v>
      </c>
      <c r="G149" s="118">
        <v>130880</v>
      </c>
      <c r="H149" s="88">
        <v>5314419</v>
      </c>
      <c r="I149" s="118">
        <v>3461325</v>
      </c>
      <c r="J149" s="130">
        <v>1853094</v>
      </c>
    </row>
    <row r="150" spans="1:10" s="11" customFormat="1" x14ac:dyDescent="0.25">
      <c r="A150" s="51" t="s">
        <v>471</v>
      </c>
      <c r="B150" s="78" t="s">
        <v>473</v>
      </c>
      <c r="C150" s="42" t="s">
        <v>472</v>
      </c>
      <c r="D150" s="87" t="s">
        <v>23</v>
      </c>
      <c r="E150" s="110" t="s">
        <v>1039</v>
      </c>
      <c r="F150" s="10">
        <v>23817326</v>
      </c>
      <c r="G150" s="118">
        <v>766351</v>
      </c>
      <c r="H150" s="88">
        <v>24583677</v>
      </c>
      <c r="I150" s="118">
        <v>10391283</v>
      </c>
      <c r="J150" s="130">
        <v>14192394</v>
      </c>
    </row>
    <row r="151" spans="1:10" s="11" customFormat="1" x14ac:dyDescent="0.25">
      <c r="A151" s="51" t="s">
        <v>474</v>
      </c>
      <c r="B151" s="78" t="s">
        <v>476</v>
      </c>
      <c r="C151" s="42" t="s">
        <v>475</v>
      </c>
      <c r="D151" s="87" t="s">
        <v>30</v>
      </c>
      <c r="E151" s="110" t="s">
        <v>1039</v>
      </c>
      <c r="F151" s="10">
        <v>5769513</v>
      </c>
      <c r="G151" s="118">
        <v>183227</v>
      </c>
      <c r="H151" s="88">
        <v>5952740</v>
      </c>
      <c r="I151" s="118">
        <v>4298429</v>
      </c>
      <c r="J151" s="130">
        <v>1654311</v>
      </c>
    </row>
    <row r="152" spans="1:10" s="11" customFormat="1" x14ac:dyDescent="0.25">
      <c r="A152" s="51" t="s">
        <v>477</v>
      </c>
      <c r="B152" s="78" t="s">
        <v>479</v>
      </c>
      <c r="C152" s="42" t="s">
        <v>478</v>
      </c>
      <c r="D152" s="87" t="s">
        <v>30</v>
      </c>
      <c r="E152" s="110" t="s">
        <v>1039</v>
      </c>
      <c r="F152" s="10">
        <v>9709210</v>
      </c>
      <c r="G152" s="118">
        <v>115164</v>
      </c>
      <c r="H152" s="88">
        <v>9824374</v>
      </c>
      <c r="I152" s="118">
        <v>8329906</v>
      </c>
      <c r="J152" s="130">
        <v>1494468</v>
      </c>
    </row>
    <row r="153" spans="1:10" s="11" customFormat="1" x14ac:dyDescent="0.25">
      <c r="A153" s="51" t="s">
        <v>480</v>
      </c>
      <c r="B153" s="78" t="s">
        <v>482</v>
      </c>
      <c r="C153" s="42" t="s">
        <v>481</v>
      </c>
      <c r="D153" s="87" t="s">
        <v>26</v>
      </c>
      <c r="E153" s="110" t="s">
        <v>1039</v>
      </c>
      <c r="F153" s="10">
        <v>76151926</v>
      </c>
      <c r="G153" s="118">
        <v>472852</v>
      </c>
      <c r="H153" s="88">
        <v>76624778</v>
      </c>
      <c r="I153" s="118">
        <v>38182567</v>
      </c>
      <c r="J153" s="130">
        <v>38442211</v>
      </c>
    </row>
    <row r="154" spans="1:10" s="11" customFormat="1" x14ac:dyDescent="0.25">
      <c r="A154" s="51" t="s">
        <v>483</v>
      </c>
      <c r="B154" s="78" t="s">
        <v>485</v>
      </c>
      <c r="C154" s="42" t="s">
        <v>484</v>
      </c>
      <c r="D154" s="87" t="s">
        <v>28</v>
      </c>
      <c r="E154" s="110" t="s">
        <v>1039</v>
      </c>
      <c r="F154" s="10">
        <v>11933002</v>
      </c>
      <c r="G154" s="118">
        <v>122000</v>
      </c>
      <c r="H154" s="88">
        <v>12055002</v>
      </c>
      <c r="I154" s="118">
        <v>8003318</v>
      </c>
      <c r="J154" s="130">
        <v>4051684</v>
      </c>
    </row>
    <row r="155" spans="1:10" s="11" customFormat="1" x14ac:dyDescent="0.25">
      <c r="A155" s="51" t="s">
        <v>486</v>
      </c>
      <c r="B155" s="78" t="s">
        <v>488</v>
      </c>
      <c r="C155" s="42" t="s">
        <v>487</v>
      </c>
      <c r="D155" s="87" t="s">
        <v>30</v>
      </c>
      <c r="E155" s="110" t="s">
        <v>1039</v>
      </c>
      <c r="F155" s="10">
        <v>17300828</v>
      </c>
      <c r="G155" s="118">
        <v>211072.48</v>
      </c>
      <c r="H155" s="88">
        <v>17511900.48</v>
      </c>
      <c r="I155" s="118">
        <v>8987049</v>
      </c>
      <c r="J155" s="130">
        <v>8524851</v>
      </c>
    </row>
    <row r="156" spans="1:10" s="11" customFormat="1" x14ac:dyDescent="0.25">
      <c r="A156" s="51" t="s">
        <v>489</v>
      </c>
      <c r="B156" s="78" t="s">
        <v>491</v>
      </c>
      <c r="C156" s="42" t="s">
        <v>490</v>
      </c>
      <c r="D156" s="87" t="s">
        <v>30</v>
      </c>
      <c r="E156" s="110" t="s">
        <v>1039</v>
      </c>
      <c r="F156" s="10">
        <v>3951768</v>
      </c>
      <c r="G156" s="118">
        <v>28106</v>
      </c>
      <c r="H156" s="88">
        <v>3979874</v>
      </c>
      <c r="I156" s="118">
        <v>2212223</v>
      </c>
      <c r="J156" s="130">
        <v>1767651</v>
      </c>
    </row>
    <row r="157" spans="1:10" s="11" customFormat="1" x14ac:dyDescent="0.25">
      <c r="A157" s="51" t="s">
        <v>492</v>
      </c>
      <c r="B157" s="78" t="s">
        <v>494</v>
      </c>
      <c r="C157" s="43" t="s">
        <v>493</v>
      </c>
      <c r="D157" s="87" t="s">
        <v>30</v>
      </c>
      <c r="E157" s="110" t="s">
        <v>1039</v>
      </c>
      <c r="F157" s="10">
        <v>4942194.2699999996</v>
      </c>
      <c r="G157" s="118">
        <v>41910.019999999997</v>
      </c>
      <c r="H157" s="88">
        <v>4984104.2899999991</v>
      </c>
      <c r="I157" s="118">
        <v>2741059</v>
      </c>
      <c r="J157" s="130">
        <v>2243045</v>
      </c>
    </row>
    <row r="158" spans="1:10" s="11" customFormat="1" x14ac:dyDescent="0.25">
      <c r="A158" s="51" t="s">
        <v>495</v>
      </c>
      <c r="B158" s="78" t="s">
        <v>497</v>
      </c>
      <c r="C158" s="42" t="s">
        <v>496</v>
      </c>
      <c r="D158" s="87" t="s">
        <v>26</v>
      </c>
      <c r="E158" s="110" t="s">
        <v>1039</v>
      </c>
      <c r="F158" s="10">
        <v>90906722</v>
      </c>
      <c r="G158" s="118">
        <v>607808</v>
      </c>
      <c r="H158" s="88">
        <v>91514530</v>
      </c>
      <c r="I158" s="118">
        <v>44553427</v>
      </c>
      <c r="J158" s="130">
        <v>46961103</v>
      </c>
    </row>
    <row r="159" spans="1:10" s="11" customFormat="1" x14ac:dyDescent="0.25">
      <c r="A159" s="51" t="s">
        <v>498</v>
      </c>
      <c r="B159" s="78" t="s">
        <v>500</v>
      </c>
      <c r="C159" s="42" t="s">
        <v>499</v>
      </c>
      <c r="D159" s="87" t="s">
        <v>30</v>
      </c>
      <c r="E159" s="110" t="s">
        <v>1039</v>
      </c>
      <c r="F159" s="10">
        <v>8890104</v>
      </c>
      <c r="G159" s="118">
        <v>37166</v>
      </c>
      <c r="H159" s="88">
        <v>8927270</v>
      </c>
      <c r="I159" s="118">
        <v>5045427</v>
      </c>
      <c r="J159" s="130">
        <v>3881843</v>
      </c>
    </row>
    <row r="160" spans="1:10" s="11" customFormat="1" x14ac:dyDescent="0.25">
      <c r="A160" s="51" t="s">
        <v>501</v>
      </c>
      <c r="B160" s="78" t="s">
        <v>503</v>
      </c>
      <c r="C160" s="43" t="s">
        <v>502</v>
      </c>
      <c r="D160" s="87" t="s">
        <v>28</v>
      </c>
      <c r="E160" s="110" t="s">
        <v>1039</v>
      </c>
      <c r="F160" s="10">
        <v>20560925</v>
      </c>
      <c r="G160" s="118">
        <v>216107</v>
      </c>
      <c r="H160" s="88">
        <v>20777032</v>
      </c>
      <c r="I160" s="118">
        <v>10545044</v>
      </c>
      <c r="J160" s="130">
        <v>10231988</v>
      </c>
    </row>
    <row r="161" spans="1:10" s="11" customFormat="1" x14ac:dyDescent="0.25">
      <c r="A161" s="51" t="s">
        <v>504</v>
      </c>
      <c r="B161" s="78" t="s">
        <v>506</v>
      </c>
      <c r="C161" s="42" t="s">
        <v>505</v>
      </c>
      <c r="D161" s="87" t="s">
        <v>30</v>
      </c>
      <c r="E161" s="110" t="s">
        <v>1039</v>
      </c>
      <c r="F161" s="10">
        <v>2436853</v>
      </c>
      <c r="G161" s="118">
        <v>36210</v>
      </c>
      <c r="H161" s="88">
        <v>2473063</v>
      </c>
      <c r="I161" s="118">
        <v>1916102</v>
      </c>
      <c r="J161" s="130">
        <v>556961</v>
      </c>
    </row>
    <row r="162" spans="1:10" s="11" customFormat="1" x14ac:dyDescent="0.25">
      <c r="A162" s="51" t="s">
        <v>507</v>
      </c>
      <c r="B162" s="78" t="s">
        <v>509</v>
      </c>
      <c r="C162" s="42" t="s">
        <v>508</v>
      </c>
      <c r="D162" s="87" t="s">
        <v>30</v>
      </c>
      <c r="E162" s="110" t="s">
        <v>1039</v>
      </c>
      <c r="F162" s="10">
        <v>11130151</v>
      </c>
      <c r="G162" s="118">
        <v>91862</v>
      </c>
      <c r="H162" s="88">
        <v>11222013</v>
      </c>
      <c r="I162" s="118">
        <v>6026876</v>
      </c>
      <c r="J162" s="130">
        <v>5195137</v>
      </c>
    </row>
    <row r="163" spans="1:10" s="11" customFormat="1" x14ac:dyDescent="0.25">
      <c r="A163" s="51" t="s">
        <v>510</v>
      </c>
      <c r="B163" s="78" t="s">
        <v>512</v>
      </c>
      <c r="C163" s="42" t="s">
        <v>511</v>
      </c>
      <c r="D163" s="87" t="s">
        <v>23</v>
      </c>
      <c r="E163" s="110" t="s">
        <v>1039</v>
      </c>
      <c r="F163" s="10">
        <v>20206478</v>
      </c>
      <c r="G163" s="118">
        <v>596753</v>
      </c>
      <c r="H163" s="88">
        <v>20803231</v>
      </c>
      <c r="I163" s="118">
        <v>13905128</v>
      </c>
      <c r="J163" s="130">
        <v>6898103</v>
      </c>
    </row>
    <row r="164" spans="1:10" s="11" customFormat="1" x14ac:dyDescent="0.25">
      <c r="A164" s="51" t="s">
        <v>513</v>
      </c>
      <c r="B164" s="78" t="s">
        <v>515</v>
      </c>
      <c r="C164" s="42" t="s">
        <v>514</v>
      </c>
      <c r="D164" s="87" t="s">
        <v>30</v>
      </c>
      <c r="E164" s="110" t="s">
        <v>1039</v>
      </c>
      <c r="F164" s="10">
        <v>4226487</v>
      </c>
      <c r="G164" s="118">
        <v>7619</v>
      </c>
      <c r="H164" s="88">
        <v>4234106</v>
      </c>
      <c r="I164" s="118">
        <v>2323907</v>
      </c>
      <c r="J164" s="130">
        <v>1910199</v>
      </c>
    </row>
    <row r="165" spans="1:10" s="11" customFormat="1" x14ac:dyDescent="0.25">
      <c r="A165" s="51" t="s">
        <v>516</v>
      </c>
      <c r="B165" s="78" t="s">
        <v>518</v>
      </c>
      <c r="C165" s="42" t="s">
        <v>517</v>
      </c>
      <c r="D165" s="87" t="s">
        <v>30</v>
      </c>
      <c r="E165" s="110" t="s">
        <v>1039</v>
      </c>
      <c r="F165" s="10">
        <v>3002922</v>
      </c>
      <c r="G165" s="118">
        <v>82941</v>
      </c>
      <c r="H165" s="88">
        <v>3085863</v>
      </c>
      <c r="I165" s="118">
        <v>1681068</v>
      </c>
      <c r="J165" s="130">
        <v>1404795</v>
      </c>
    </row>
    <row r="166" spans="1:10" s="11" customFormat="1" x14ac:dyDescent="0.25">
      <c r="A166" s="51" t="s">
        <v>519</v>
      </c>
      <c r="B166" s="78" t="s">
        <v>521</v>
      </c>
      <c r="C166" s="42" t="s">
        <v>520</v>
      </c>
      <c r="D166" s="87" t="s">
        <v>30</v>
      </c>
      <c r="E166" s="110" t="s">
        <v>1039</v>
      </c>
      <c r="F166" s="10">
        <v>13922650</v>
      </c>
      <c r="G166" s="118">
        <v>310295</v>
      </c>
      <c r="H166" s="88">
        <v>14232945</v>
      </c>
      <c r="I166" s="118">
        <v>7151171</v>
      </c>
      <c r="J166" s="130">
        <v>7081774</v>
      </c>
    </row>
    <row r="167" spans="1:10" s="11" customFormat="1" x14ac:dyDescent="0.25">
      <c r="A167" s="51" t="s">
        <v>522</v>
      </c>
      <c r="B167" s="78" t="s">
        <v>524</v>
      </c>
      <c r="C167" s="42" t="s">
        <v>523</v>
      </c>
      <c r="D167" s="87" t="s">
        <v>28</v>
      </c>
      <c r="E167" s="110" t="s">
        <v>1039</v>
      </c>
      <c r="F167" s="10">
        <v>10432617</v>
      </c>
      <c r="G167" s="118">
        <v>124312</v>
      </c>
      <c r="H167" s="88">
        <v>10556929</v>
      </c>
      <c r="I167" s="118">
        <v>6268230</v>
      </c>
      <c r="J167" s="130">
        <v>4288699</v>
      </c>
    </row>
    <row r="168" spans="1:10" s="11" customFormat="1" x14ac:dyDescent="0.25">
      <c r="A168" s="51" t="s">
        <v>525</v>
      </c>
      <c r="B168" s="78" t="s">
        <v>527</v>
      </c>
      <c r="C168" s="42" t="s">
        <v>526</v>
      </c>
      <c r="D168" s="87" t="s">
        <v>28</v>
      </c>
      <c r="E168" s="110" t="s">
        <v>1039</v>
      </c>
      <c r="F168" s="10">
        <v>37920930.539999999</v>
      </c>
      <c r="G168" s="118">
        <v>502709.54</v>
      </c>
      <c r="H168" s="88">
        <v>38423640.079999998</v>
      </c>
      <c r="I168" s="118">
        <v>23128148</v>
      </c>
      <c r="J168" s="130">
        <v>15295492</v>
      </c>
    </row>
    <row r="169" spans="1:10" s="11" customFormat="1" x14ac:dyDescent="0.25">
      <c r="A169" s="51" t="s">
        <v>528</v>
      </c>
      <c r="B169" s="78" t="s">
        <v>530</v>
      </c>
      <c r="C169" s="42" t="s">
        <v>529</v>
      </c>
      <c r="D169" s="87" t="s">
        <v>30</v>
      </c>
      <c r="E169" s="110" t="s">
        <v>1039</v>
      </c>
      <c r="F169" s="10">
        <v>7853694</v>
      </c>
      <c r="G169" s="118">
        <v>187977</v>
      </c>
      <c r="H169" s="88">
        <v>8041671</v>
      </c>
      <c r="I169" s="118">
        <v>4377468</v>
      </c>
      <c r="J169" s="130">
        <v>3664203</v>
      </c>
    </row>
    <row r="170" spans="1:10" s="11" customFormat="1" x14ac:dyDescent="0.25">
      <c r="A170" s="51" t="s">
        <v>531</v>
      </c>
      <c r="B170" s="78" t="s">
        <v>533</v>
      </c>
      <c r="C170" s="42" t="s">
        <v>532</v>
      </c>
      <c r="D170" s="87" t="s">
        <v>30</v>
      </c>
      <c r="E170" s="110" t="s">
        <v>1039</v>
      </c>
      <c r="F170" s="10">
        <v>13427050</v>
      </c>
      <c r="G170" s="118">
        <v>136915</v>
      </c>
      <c r="H170" s="88">
        <v>13563965</v>
      </c>
      <c r="I170" s="118">
        <v>8738250</v>
      </c>
      <c r="J170" s="130">
        <v>4825715</v>
      </c>
    </row>
    <row r="171" spans="1:10" s="11" customFormat="1" x14ac:dyDescent="0.25">
      <c r="A171" s="51" t="s">
        <v>534</v>
      </c>
      <c r="B171" s="78" t="s">
        <v>536</v>
      </c>
      <c r="C171" s="42" t="s">
        <v>535</v>
      </c>
      <c r="D171" s="87" t="s">
        <v>30</v>
      </c>
      <c r="E171" s="110" t="s">
        <v>1039</v>
      </c>
      <c r="F171" s="10">
        <v>9669623</v>
      </c>
      <c r="G171" s="118">
        <v>126261</v>
      </c>
      <c r="H171" s="88">
        <v>9795884</v>
      </c>
      <c r="I171" s="118">
        <v>5694878</v>
      </c>
      <c r="J171" s="130">
        <v>4101006</v>
      </c>
    </row>
    <row r="172" spans="1:10" s="11" customFormat="1" x14ac:dyDescent="0.25">
      <c r="A172" s="51" t="s">
        <v>537</v>
      </c>
      <c r="B172" s="78" t="s">
        <v>539</v>
      </c>
      <c r="C172" s="42" t="s">
        <v>538</v>
      </c>
      <c r="D172" s="87" t="s">
        <v>26</v>
      </c>
      <c r="E172" s="110" t="s">
        <v>1039</v>
      </c>
      <c r="F172" s="10">
        <v>46707112.649999999</v>
      </c>
      <c r="G172" s="118">
        <v>223986.6</v>
      </c>
      <c r="H172" s="88">
        <v>46931099.25</v>
      </c>
      <c r="I172" s="118">
        <v>25267524</v>
      </c>
      <c r="J172" s="130">
        <v>21663575</v>
      </c>
    </row>
    <row r="173" spans="1:10" s="11" customFormat="1" x14ac:dyDescent="0.25">
      <c r="A173" s="51" t="s">
        <v>540</v>
      </c>
      <c r="B173" s="78" t="s">
        <v>542</v>
      </c>
      <c r="C173" s="42" t="s">
        <v>541</v>
      </c>
      <c r="D173" s="87" t="s">
        <v>30</v>
      </c>
      <c r="E173" s="110" t="s">
        <v>1039</v>
      </c>
      <c r="F173" s="10">
        <v>7549776.5599999996</v>
      </c>
      <c r="G173" s="118">
        <v>21272.82</v>
      </c>
      <c r="H173" s="88">
        <v>7571049.3799999999</v>
      </c>
      <c r="I173" s="118">
        <v>4443589</v>
      </c>
      <c r="J173" s="130">
        <v>3127460</v>
      </c>
    </row>
    <row r="174" spans="1:10" s="11" customFormat="1" x14ac:dyDescent="0.25">
      <c r="A174" s="51" t="s">
        <v>543</v>
      </c>
      <c r="B174" s="78" t="s">
        <v>545</v>
      </c>
      <c r="C174" s="42" t="s">
        <v>544</v>
      </c>
      <c r="D174" s="87" t="s">
        <v>23</v>
      </c>
      <c r="E174" s="110" t="s">
        <v>1039</v>
      </c>
      <c r="F174" s="10">
        <v>55606107.740000002</v>
      </c>
      <c r="G174" s="118">
        <v>372823.39</v>
      </c>
      <c r="H174" s="88">
        <v>55978931.130000003</v>
      </c>
      <c r="I174" s="118">
        <v>30613614</v>
      </c>
      <c r="J174" s="130">
        <v>25365317</v>
      </c>
    </row>
    <row r="175" spans="1:10" s="11" customFormat="1" x14ac:dyDescent="0.25">
      <c r="A175" s="51" t="s">
        <v>546</v>
      </c>
      <c r="B175" s="78" t="s">
        <v>548</v>
      </c>
      <c r="C175" s="42" t="s">
        <v>547</v>
      </c>
      <c r="D175" s="87" t="s">
        <v>30</v>
      </c>
      <c r="E175" s="110" t="s">
        <v>1039</v>
      </c>
      <c r="F175" s="10">
        <v>10066156</v>
      </c>
      <c r="G175" s="118">
        <v>72713</v>
      </c>
      <c r="H175" s="88">
        <v>10138869</v>
      </c>
      <c r="I175" s="118">
        <v>6281462</v>
      </c>
      <c r="J175" s="130">
        <v>3857407</v>
      </c>
    </row>
    <row r="176" spans="1:10" s="11" customFormat="1" x14ac:dyDescent="0.25">
      <c r="A176" s="51" t="s">
        <v>549</v>
      </c>
      <c r="B176" s="78" t="s">
        <v>551</v>
      </c>
      <c r="C176" s="42" t="s">
        <v>550</v>
      </c>
      <c r="D176" s="87" t="s">
        <v>30</v>
      </c>
      <c r="E176" s="110" t="s">
        <v>1039</v>
      </c>
      <c r="F176" s="10">
        <v>3223276</v>
      </c>
      <c r="G176" s="118">
        <v>39971</v>
      </c>
      <c r="H176" s="88">
        <v>3263247</v>
      </c>
      <c r="I176" s="118">
        <v>1799768</v>
      </c>
      <c r="J176" s="130">
        <v>1463479</v>
      </c>
    </row>
    <row r="177" spans="1:10" s="11" customFormat="1" x14ac:dyDescent="0.25">
      <c r="A177" s="51" t="s">
        <v>552</v>
      </c>
      <c r="B177" s="78" t="s">
        <v>554</v>
      </c>
      <c r="C177" s="42" t="s">
        <v>553</v>
      </c>
      <c r="D177" s="87" t="s">
        <v>28</v>
      </c>
      <c r="E177" s="110" t="s">
        <v>1039</v>
      </c>
      <c r="F177" s="10">
        <v>10004570</v>
      </c>
      <c r="G177" s="118">
        <v>64810</v>
      </c>
      <c r="H177" s="88">
        <v>10069380</v>
      </c>
      <c r="I177" s="118">
        <v>7044219</v>
      </c>
      <c r="J177" s="130">
        <v>3025161</v>
      </c>
    </row>
    <row r="178" spans="1:10" s="11" customFormat="1" x14ac:dyDescent="0.25">
      <c r="A178" s="51" t="s">
        <v>555</v>
      </c>
      <c r="B178" s="78" t="s">
        <v>557</v>
      </c>
      <c r="C178" s="42" t="s">
        <v>556</v>
      </c>
      <c r="D178" s="87" t="s">
        <v>30</v>
      </c>
      <c r="E178" s="110" t="s">
        <v>1039</v>
      </c>
      <c r="F178" s="10">
        <v>10213445</v>
      </c>
      <c r="G178" s="118">
        <v>263481</v>
      </c>
      <c r="H178" s="88">
        <v>10476926</v>
      </c>
      <c r="I178" s="118">
        <v>6602242</v>
      </c>
      <c r="J178" s="130">
        <v>3874684</v>
      </c>
    </row>
    <row r="179" spans="1:10" s="11" customFormat="1" x14ac:dyDescent="0.25">
      <c r="A179" s="51" t="s">
        <v>558</v>
      </c>
      <c r="B179" s="78" t="s">
        <v>560</v>
      </c>
      <c r="C179" s="42" t="s">
        <v>559</v>
      </c>
      <c r="D179" s="87" t="s">
        <v>30</v>
      </c>
      <c r="E179" s="110" t="s">
        <v>1039</v>
      </c>
      <c r="F179" s="10">
        <v>4555636</v>
      </c>
      <c r="G179" s="118">
        <v>106866</v>
      </c>
      <c r="H179" s="88">
        <v>4662502</v>
      </c>
      <c r="I179" s="118">
        <v>2895927</v>
      </c>
      <c r="J179" s="130">
        <v>1766575</v>
      </c>
    </row>
    <row r="180" spans="1:10" s="11" customFormat="1" x14ac:dyDescent="0.25">
      <c r="A180" s="51" t="s">
        <v>561</v>
      </c>
      <c r="B180" s="78" t="s">
        <v>563</v>
      </c>
      <c r="C180" s="42" t="s">
        <v>562</v>
      </c>
      <c r="D180" s="87" t="s">
        <v>28</v>
      </c>
      <c r="E180" s="110" t="s">
        <v>1039</v>
      </c>
      <c r="F180" s="10">
        <v>9102666</v>
      </c>
      <c r="G180" s="118">
        <v>79648</v>
      </c>
      <c r="H180" s="88">
        <v>9182314</v>
      </c>
      <c r="I180" s="118">
        <v>5882339</v>
      </c>
      <c r="J180" s="130">
        <v>3299975</v>
      </c>
    </row>
    <row r="181" spans="1:10" s="11" customFormat="1" x14ac:dyDescent="0.25">
      <c r="A181" s="51" t="s">
        <v>564</v>
      </c>
      <c r="B181" s="78" t="s">
        <v>566</v>
      </c>
      <c r="C181" s="42" t="s">
        <v>565</v>
      </c>
      <c r="D181" s="87" t="s">
        <v>30</v>
      </c>
      <c r="E181" s="110" t="s">
        <v>1039</v>
      </c>
      <c r="F181" s="10">
        <v>9946778</v>
      </c>
      <c r="G181" s="118">
        <v>29893</v>
      </c>
      <c r="H181" s="88">
        <v>9976671</v>
      </c>
      <c r="I181" s="118">
        <v>5096046</v>
      </c>
      <c r="J181" s="130">
        <v>4880625</v>
      </c>
    </row>
    <row r="182" spans="1:10" s="11" customFormat="1" x14ac:dyDescent="0.25">
      <c r="A182" s="175" t="s">
        <v>971</v>
      </c>
      <c r="B182" s="78" t="s">
        <v>972</v>
      </c>
      <c r="C182" s="43" t="s">
        <v>973</v>
      </c>
      <c r="D182" s="176" t="s">
        <v>28</v>
      </c>
      <c r="E182" s="110" t="s">
        <v>1039</v>
      </c>
      <c r="F182" s="10">
        <v>24107199</v>
      </c>
      <c r="G182" s="118">
        <v>315008</v>
      </c>
      <c r="H182" s="88">
        <v>24422207</v>
      </c>
      <c r="I182" s="118">
        <v>13835105</v>
      </c>
      <c r="J182" s="130">
        <v>10587102</v>
      </c>
    </row>
    <row r="183" spans="1:10" s="11" customFormat="1" x14ac:dyDescent="0.25">
      <c r="A183" s="51" t="s">
        <v>567</v>
      </c>
      <c r="B183" s="78" t="s">
        <v>569</v>
      </c>
      <c r="C183" s="42" t="s">
        <v>568</v>
      </c>
      <c r="D183" s="87" t="s">
        <v>28</v>
      </c>
      <c r="E183" s="110" t="s">
        <v>1039</v>
      </c>
      <c r="F183" s="10">
        <v>12333962</v>
      </c>
      <c r="G183" s="118">
        <v>195521</v>
      </c>
      <c r="H183" s="88">
        <v>12529483</v>
      </c>
      <c r="I183" s="118">
        <v>9155604</v>
      </c>
      <c r="J183" s="130">
        <v>3373879</v>
      </c>
    </row>
    <row r="184" spans="1:10" s="11" customFormat="1" x14ac:dyDescent="0.25">
      <c r="A184" s="51" t="s">
        <v>570</v>
      </c>
      <c r="B184" s="78" t="s">
        <v>572</v>
      </c>
      <c r="C184" s="42" t="s">
        <v>571</v>
      </c>
      <c r="D184" s="87" t="s">
        <v>26</v>
      </c>
      <c r="E184" s="110" t="s">
        <v>1039</v>
      </c>
      <c r="F184" s="10">
        <v>9500000</v>
      </c>
      <c r="G184" s="118">
        <v>170408</v>
      </c>
      <c r="H184" s="88">
        <v>9670408</v>
      </c>
      <c r="I184" s="118">
        <v>8596715</v>
      </c>
      <c r="J184" s="130">
        <v>1073693</v>
      </c>
    </row>
    <row r="185" spans="1:10" s="11" customFormat="1" x14ac:dyDescent="0.25">
      <c r="A185" s="51" t="s">
        <v>573</v>
      </c>
      <c r="B185" s="78" t="s">
        <v>575</v>
      </c>
      <c r="C185" s="42" t="s">
        <v>574</v>
      </c>
      <c r="D185" s="87" t="s">
        <v>30</v>
      </c>
      <c r="E185" s="110" t="s">
        <v>1039</v>
      </c>
      <c r="F185" s="10">
        <v>4494254</v>
      </c>
      <c r="G185" s="118">
        <v>67611</v>
      </c>
      <c r="H185" s="88">
        <v>4561865</v>
      </c>
      <c r="I185" s="118">
        <v>2604315</v>
      </c>
      <c r="J185" s="130">
        <v>1957550</v>
      </c>
    </row>
    <row r="186" spans="1:10" s="11" customFormat="1" x14ac:dyDescent="0.25">
      <c r="A186" s="51" t="s">
        <v>576</v>
      </c>
      <c r="B186" s="78" t="s">
        <v>578</v>
      </c>
      <c r="C186" s="42" t="s">
        <v>577</v>
      </c>
      <c r="D186" s="87" t="s">
        <v>30</v>
      </c>
      <c r="E186" s="110" t="s">
        <v>1039</v>
      </c>
      <c r="F186" s="10">
        <v>6402973</v>
      </c>
      <c r="G186" s="118">
        <v>103736</v>
      </c>
      <c r="H186" s="88">
        <v>6506709</v>
      </c>
      <c r="I186" s="118">
        <v>3708423</v>
      </c>
      <c r="J186" s="130">
        <v>2798286</v>
      </c>
    </row>
    <row r="187" spans="1:10" s="11" customFormat="1" x14ac:dyDescent="0.25">
      <c r="A187" s="51" t="s">
        <v>579</v>
      </c>
      <c r="B187" s="98" t="s">
        <v>581</v>
      </c>
      <c r="C187" s="42" t="s">
        <v>580</v>
      </c>
      <c r="D187" s="87" t="s">
        <v>28</v>
      </c>
      <c r="E187" s="110" t="s">
        <v>1039</v>
      </c>
      <c r="F187" s="10">
        <v>18313975</v>
      </c>
      <c r="G187" s="118">
        <v>170407</v>
      </c>
      <c r="H187" s="88">
        <v>18484382</v>
      </c>
      <c r="I187" s="118">
        <v>12743371</v>
      </c>
      <c r="J187" s="130">
        <v>5741011</v>
      </c>
    </row>
    <row r="188" spans="1:10" s="11" customFormat="1" x14ac:dyDescent="0.25">
      <c r="A188" s="51" t="s">
        <v>582</v>
      </c>
      <c r="B188" s="78" t="s">
        <v>584</v>
      </c>
      <c r="C188" s="42" t="s">
        <v>583</v>
      </c>
      <c r="D188" s="87" t="s">
        <v>30</v>
      </c>
      <c r="E188" s="110" t="s">
        <v>1039</v>
      </c>
      <c r="F188" s="10">
        <v>28239247</v>
      </c>
      <c r="G188" s="118">
        <v>75810</v>
      </c>
      <c r="H188" s="88">
        <v>28315057</v>
      </c>
      <c r="I188" s="118">
        <v>13669935</v>
      </c>
      <c r="J188" s="130">
        <v>14645122</v>
      </c>
    </row>
    <row r="189" spans="1:10" s="11" customFormat="1" x14ac:dyDescent="0.25">
      <c r="A189" s="51" t="s">
        <v>585</v>
      </c>
      <c r="B189" s="78" t="s">
        <v>587</v>
      </c>
      <c r="C189" s="42" t="s">
        <v>586</v>
      </c>
      <c r="D189" s="87" t="s">
        <v>28</v>
      </c>
      <c r="E189" s="110" t="s">
        <v>1039</v>
      </c>
      <c r="F189" s="10">
        <v>40651438</v>
      </c>
      <c r="G189" s="118">
        <v>259687</v>
      </c>
      <c r="H189" s="88">
        <v>40911125</v>
      </c>
      <c r="I189" s="118">
        <v>20007606</v>
      </c>
      <c r="J189" s="130">
        <v>20903519</v>
      </c>
    </row>
    <row r="190" spans="1:10" s="11" customFormat="1" x14ac:dyDescent="0.25">
      <c r="A190" s="51" t="s">
        <v>588</v>
      </c>
      <c r="B190" s="78" t="s">
        <v>590</v>
      </c>
      <c r="C190" s="43" t="s">
        <v>589</v>
      </c>
      <c r="D190" s="87" t="s">
        <v>30</v>
      </c>
      <c r="E190" s="110" t="s">
        <v>1039</v>
      </c>
      <c r="F190" s="10">
        <v>5754970</v>
      </c>
      <c r="G190" s="118">
        <v>143977</v>
      </c>
      <c r="H190" s="88">
        <v>5898947</v>
      </c>
      <c r="I190" s="118">
        <v>3930292</v>
      </c>
      <c r="J190" s="130">
        <v>1968655</v>
      </c>
    </row>
    <row r="191" spans="1:10" s="11" customFormat="1" x14ac:dyDescent="0.25">
      <c r="A191" s="51" t="s">
        <v>591</v>
      </c>
      <c r="B191" s="78" t="s">
        <v>593</v>
      </c>
      <c r="C191" s="42" t="s">
        <v>592</v>
      </c>
      <c r="D191" s="87" t="s">
        <v>30</v>
      </c>
      <c r="E191" s="110" t="s">
        <v>1039</v>
      </c>
      <c r="F191" s="10">
        <v>1859688</v>
      </c>
      <c r="G191" s="118">
        <v>40973</v>
      </c>
      <c r="H191" s="88">
        <v>1900661</v>
      </c>
      <c r="I191" s="118">
        <v>1815996</v>
      </c>
      <c r="J191" s="130">
        <v>84665</v>
      </c>
    </row>
    <row r="192" spans="1:10" s="11" customFormat="1" x14ac:dyDescent="0.25">
      <c r="A192" s="51" t="s">
        <v>594</v>
      </c>
      <c r="B192" s="78" t="s">
        <v>596</v>
      </c>
      <c r="C192" s="42" t="s">
        <v>595</v>
      </c>
      <c r="D192" s="87" t="s">
        <v>26</v>
      </c>
      <c r="E192" s="110" t="s">
        <v>1039</v>
      </c>
      <c r="F192" s="10">
        <v>9744506.7899999991</v>
      </c>
      <c r="G192" s="118">
        <v>224816.14</v>
      </c>
      <c r="H192" s="88">
        <v>9969322.9299999997</v>
      </c>
      <c r="I192" s="118">
        <v>7764222</v>
      </c>
      <c r="J192" s="130">
        <v>2205101</v>
      </c>
    </row>
    <row r="193" spans="1:10" s="11" customFormat="1" x14ac:dyDescent="0.25">
      <c r="A193" s="51" t="s">
        <v>597</v>
      </c>
      <c r="B193" s="78" t="s">
        <v>599</v>
      </c>
      <c r="C193" s="43" t="s">
        <v>1048</v>
      </c>
      <c r="D193" s="87" t="s">
        <v>30</v>
      </c>
      <c r="E193" s="110" t="s">
        <v>1039</v>
      </c>
      <c r="F193" s="265">
        <v>23500000</v>
      </c>
      <c r="G193" s="266">
        <v>230000</v>
      </c>
      <c r="H193" s="267">
        <v>23730000</v>
      </c>
      <c r="I193" s="266">
        <v>17694511</v>
      </c>
      <c r="J193" s="130">
        <v>6035489</v>
      </c>
    </row>
    <row r="194" spans="1:10" s="11" customFormat="1" x14ac:dyDescent="0.25">
      <c r="A194" s="51" t="s">
        <v>600</v>
      </c>
      <c r="B194" s="78" t="s">
        <v>602</v>
      </c>
      <c r="C194" s="43" t="s">
        <v>601</v>
      </c>
      <c r="D194" s="87" t="s">
        <v>30</v>
      </c>
      <c r="E194" s="110" t="s">
        <v>1039</v>
      </c>
      <c r="F194" s="10">
        <v>3644210.97</v>
      </c>
      <c r="G194" s="118">
        <v>118972.1</v>
      </c>
      <c r="H194" s="88">
        <v>3763183.0700000003</v>
      </c>
      <c r="I194" s="118">
        <v>2700660</v>
      </c>
      <c r="J194" s="130">
        <v>1062523</v>
      </c>
    </row>
    <row r="195" spans="1:10" s="11" customFormat="1" x14ac:dyDescent="0.25">
      <c r="A195" s="51" t="s">
        <v>603</v>
      </c>
      <c r="B195" s="78" t="s">
        <v>605</v>
      </c>
      <c r="C195" s="42" t="s">
        <v>604</v>
      </c>
      <c r="D195" s="87" t="s">
        <v>28</v>
      </c>
      <c r="E195" s="110" t="s">
        <v>1039</v>
      </c>
      <c r="F195" s="10">
        <v>26475529</v>
      </c>
      <c r="G195" s="118">
        <v>261223</v>
      </c>
      <c r="H195" s="88">
        <v>26736752</v>
      </c>
      <c r="I195" s="118">
        <v>12914252</v>
      </c>
      <c r="J195" s="130">
        <v>13822500</v>
      </c>
    </row>
    <row r="196" spans="1:10" s="11" customFormat="1" x14ac:dyDescent="0.25">
      <c r="A196" s="51" t="s">
        <v>606</v>
      </c>
      <c r="B196" s="78" t="s">
        <v>608</v>
      </c>
      <c r="C196" s="42" t="s">
        <v>607</v>
      </c>
      <c r="D196" s="87" t="s">
        <v>28</v>
      </c>
      <c r="E196" s="110" t="s">
        <v>1039</v>
      </c>
      <c r="F196" s="10">
        <v>17093256</v>
      </c>
      <c r="G196" s="118">
        <v>299694</v>
      </c>
      <c r="H196" s="88">
        <v>17392950</v>
      </c>
      <c r="I196" s="118">
        <v>14655739</v>
      </c>
      <c r="J196" s="130">
        <v>2737211</v>
      </c>
    </row>
    <row r="197" spans="1:10" s="11" customFormat="1" x14ac:dyDescent="0.25">
      <c r="A197" s="51" t="s">
        <v>609</v>
      </c>
      <c r="B197" s="78" t="s">
        <v>611</v>
      </c>
      <c r="C197" s="42" t="s">
        <v>610</v>
      </c>
      <c r="D197" s="87" t="s">
        <v>28</v>
      </c>
      <c r="E197" s="110" t="s">
        <v>1039</v>
      </c>
      <c r="F197" s="10">
        <v>24392896</v>
      </c>
      <c r="G197" s="118">
        <v>302759</v>
      </c>
      <c r="H197" s="88">
        <v>24695655</v>
      </c>
      <c r="I197" s="118">
        <v>14040049</v>
      </c>
      <c r="J197" s="130">
        <v>10655606</v>
      </c>
    </row>
    <row r="198" spans="1:10" s="11" customFormat="1" x14ac:dyDescent="0.25">
      <c r="A198" s="51" t="s">
        <v>612</v>
      </c>
      <c r="B198" s="78" t="s">
        <v>614</v>
      </c>
      <c r="C198" s="42" t="s">
        <v>613</v>
      </c>
      <c r="D198" s="87" t="s">
        <v>30</v>
      </c>
      <c r="E198" s="110" t="s">
        <v>1039</v>
      </c>
      <c r="F198" s="10">
        <v>17217591</v>
      </c>
      <c r="G198" s="118">
        <v>227343</v>
      </c>
      <c r="H198" s="88">
        <v>17444934</v>
      </c>
      <c r="I198" s="118">
        <v>9933390</v>
      </c>
      <c r="J198" s="130">
        <v>7511544</v>
      </c>
    </row>
    <row r="199" spans="1:10" s="11" customFormat="1" x14ac:dyDescent="0.25">
      <c r="A199" s="51" t="s">
        <v>615</v>
      </c>
      <c r="B199" s="78" t="s">
        <v>617</v>
      </c>
      <c r="C199" s="42" t="s">
        <v>616</v>
      </c>
      <c r="D199" s="87" t="s">
        <v>28</v>
      </c>
      <c r="E199" s="110" t="s">
        <v>1039</v>
      </c>
      <c r="F199" s="10">
        <v>40749533</v>
      </c>
      <c r="G199" s="118">
        <v>555236</v>
      </c>
      <c r="H199" s="88">
        <v>41304769</v>
      </c>
      <c r="I199" s="118">
        <v>17592790</v>
      </c>
      <c r="J199" s="130">
        <v>23711979</v>
      </c>
    </row>
    <row r="200" spans="1:10" s="11" customFormat="1" x14ac:dyDescent="0.25">
      <c r="A200" s="51" t="s">
        <v>618</v>
      </c>
      <c r="B200" s="78" t="s">
        <v>620</v>
      </c>
      <c r="C200" s="42" t="s">
        <v>619</v>
      </c>
      <c r="D200" s="87" t="s">
        <v>23</v>
      </c>
      <c r="E200" s="110" t="s">
        <v>1039</v>
      </c>
      <c r="F200" s="10">
        <v>19958019</v>
      </c>
      <c r="G200" s="118">
        <v>613722</v>
      </c>
      <c r="H200" s="88">
        <v>20571741</v>
      </c>
      <c r="I200" s="118">
        <v>10686179</v>
      </c>
      <c r="J200" s="130">
        <v>9885562</v>
      </c>
    </row>
    <row r="201" spans="1:10" s="11" customFormat="1" x14ac:dyDescent="0.25">
      <c r="A201" s="51" t="s">
        <v>621</v>
      </c>
      <c r="B201" s="78" t="s">
        <v>623</v>
      </c>
      <c r="C201" s="42" t="s">
        <v>622</v>
      </c>
      <c r="D201" s="87" t="s">
        <v>28</v>
      </c>
      <c r="E201" s="110" t="s">
        <v>1039</v>
      </c>
      <c r="F201" s="10">
        <v>4667236</v>
      </c>
      <c r="G201" s="118">
        <v>52922</v>
      </c>
      <c r="H201" s="88">
        <v>4720158</v>
      </c>
      <c r="I201" s="118">
        <v>4072711</v>
      </c>
      <c r="J201" s="130">
        <v>647447</v>
      </c>
    </row>
    <row r="202" spans="1:10" s="11" customFormat="1" x14ac:dyDescent="0.25">
      <c r="A202" s="51" t="s">
        <v>624</v>
      </c>
      <c r="B202" s="78" t="s">
        <v>626</v>
      </c>
      <c r="C202" s="42" t="s">
        <v>625</v>
      </c>
      <c r="D202" s="87" t="s">
        <v>30</v>
      </c>
      <c r="E202" s="110" t="s">
        <v>1039</v>
      </c>
      <c r="F202" s="10">
        <v>4326882.9800000004</v>
      </c>
      <c r="G202" s="118">
        <v>70797.19</v>
      </c>
      <c r="H202" s="88">
        <v>4397680.1700000009</v>
      </c>
      <c r="I202" s="118">
        <v>4431632</v>
      </c>
      <c r="J202" s="130">
        <v>0</v>
      </c>
    </row>
    <row r="203" spans="1:10" s="11" customFormat="1" x14ac:dyDescent="0.25">
      <c r="A203" s="51" t="s">
        <v>627</v>
      </c>
      <c r="B203" s="78" t="s">
        <v>629</v>
      </c>
      <c r="C203" s="42" t="s">
        <v>628</v>
      </c>
      <c r="D203" s="87" t="s">
        <v>30</v>
      </c>
      <c r="E203" s="110" t="s">
        <v>1039</v>
      </c>
      <c r="F203" s="10">
        <v>10475000</v>
      </c>
      <c r="G203" s="118">
        <v>545000</v>
      </c>
      <c r="H203" s="88">
        <v>11020000</v>
      </c>
      <c r="I203" s="118">
        <v>6095839</v>
      </c>
      <c r="J203" s="130">
        <v>4924161</v>
      </c>
    </row>
    <row r="204" spans="1:10" s="11" customFormat="1" x14ac:dyDescent="0.25">
      <c r="A204" s="51" t="s">
        <v>630</v>
      </c>
      <c r="B204" s="78" t="s">
        <v>632</v>
      </c>
      <c r="C204" s="42" t="s">
        <v>631</v>
      </c>
      <c r="D204" s="87" t="s">
        <v>30</v>
      </c>
      <c r="E204" s="110" t="s">
        <v>1039</v>
      </c>
      <c r="F204" s="10">
        <v>3972159</v>
      </c>
      <c r="G204" s="118">
        <v>78399</v>
      </c>
      <c r="H204" s="88">
        <v>4050558</v>
      </c>
      <c r="I204" s="118">
        <v>2110320</v>
      </c>
      <c r="J204" s="130">
        <v>1940238</v>
      </c>
    </row>
    <row r="205" spans="1:10" s="11" customFormat="1" x14ac:dyDescent="0.25">
      <c r="A205" s="51" t="s">
        <v>633</v>
      </c>
      <c r="B205" s="78" t="s">
        <v>635</v>
      </c>
      <c r="C205" s="42" t="s">
        <v>634</v>
      </c>
      <c r="D205" s="87" t="s">
        <v>23</v>
      </c>
      <c r="E205" s="110" t="s">
        <v>1039</v>
      </c>
      <c r="F205" s="10">
        <v>31041923</v>
      </c>
      <c r="G205" s="118">
        <v>329916</v>
      </c>
      <c r="H205" s="88">
        <v>31371839</v>
      </c>
      <c r="I205" s="118">
        <v>15345529</v>
      </c>
      <c r="J205" s="130">
        <v>16026310</v>
      </c>
    </row>
    <row r="206" spans="1:10" s="11" customFormat="1" x14ac:dyDescent="0.25">
      <c r="A206" s="51" t="s">
        <v>636</v>
      </c>
      <c r="B206" s="78" t="s">
        <v>638</v>
      </c>
      <c r="C206" s="42" t="s">
        <v>637</v>
      </c>
      <c r="D206" s="87" t="s">
        <v>30</v>
      </c>
      <c r="E206" s="110" t="s">
        <v>1039</v>
      </c>
      <c r="F206" s="10">
        <v>4469630</v>
      </c>
      <c r="G206" s="118">
        <v>55113</v>
      </c>
      <c r="H206" s="88">
        <v>4524743</v>
      </c>
      <c r="I206" s="118">
        <v>2246383</v>
      </c>
      <c r="J206" s="130">
        <v>2278360</v>
      </c>
    </row>
    <row r="207" spans="1:10" s="11" customFormat="1" x14ac:dyDescent="0.25">
      <c r="A207" s="51" t="s">
        <v>639</v>
      </c>
      <c r="B207" s="78" t="s">
        <v>641</v>
      </c>
      <c r="C207" s="42" t="s">
        <v>640</v>
      </c>
      <c r="D207" s="87" t="s">
        <v>26</v>
      </c>
      <c r="E207" s="110" t="s">
        <v>1039</v>
      </c>
      <c r="F207" s="10">
        <v>8758044</v>
      </c>
      <c r="G207" s="118">
        <v>267425</v>
      </c>
      <c r="H207" s="88">
        <v>9025469</v>
      </c>
      <c r="I207" s="118">
        <v>6763086</v>
      </c>
      <c r="J207" s="130">
        <v>2262383</v>
      </c>
    </row>
    <row r="208" spans="1:10" s="11" customFormat="1" x14ac:dyDescent="0.25">
      <c r="A208" s="51" t="s">
        <v>642</v>
      </c>
      <c r="B208" s="78" t="s">
        <v>644</v>
      </c>
      <c r="C208" s="42" t="s">
        <v>643</v>
      </c>
      <c r="D208" s="87" t="s">
        <v>30</v>
      </c>
      <c r="E208" s="110" t="s">
        <v>1039</v>
      </c>
      <c r="F208" s="10">
        <v>4572851</v>
      </c>
      <c r="G208" s="118">
        <v>55884</v>
      </c>
      <c r="H208" s="88">
        <v>4628735</v>
      </c>
      <c r="I208" s="118">
        <v>2383730</v>
      </c>
      <c r="J208" s="130">
        <v>2245005</v>
      </c>
    </row>
    <row r="209" spans="1:10" s="11" customFormat="1" x14ac:dyDescent="0.25">
      <c r="A209" s="51" t="s">
        <v>645</v>
      </c>
      <c r="B209" s="78" t="s">
        <v>647</v>
      </c>
      <c r="C209" s="42" t="s">
        <v>646</v>
      </c>
      <c r="D209" s="87" t="s">
        <v>30</v>
      </c>
      <c r="E209" s="110" t="s">
        <v>1039</v>
      </c>
      <c r="F209" s="10">
        <v>1461365</v>
      </c>
      <c r="G209" s="118">
        <v>107320</v>
      </c>
      <c r="H209" s="88">
        <v>1568685</v>
      </c>
      <c r="I209" s="118">
        <v>1719389</v>
      </c>
      <c r="J209" s="130">
        <v>0</v>
      </c>
    </row>
    <row r="210" spans="1:10" s="11" customFormat="1" x14ac:dyDescent="0.25">
      <c r="A210" s="51" t="s">
        <v>648</v>
      </c>
      <c r="B210" s="78" t="s">
        <v>650</v>
      </c>
      <c r="C210" s="42" t="s">
        <v>649</v>
      </c>
      <c r="D210" s="87" t="s">
        <v>30</v>
      </c>
      <c r="E210" s="110" t="s">
        <v>1039</v>
      </c>
      <c r="F210" s="10">
        <v>5608977.9299999997</v>
      </c>
      <c r="G210" s="118">
        <v>40712.230000000003</v>
      </c>
      <c r="H210" s="88">
        <v>5649690.1600000001</v>
      </c>
      <c r="I210" s="118">
        <v>3463553</v>
      </c>
      <c r="J210" s="130">
        <v>2186137</v>
      </c>
    </row>
    <row r="211" spans="1:10" s="11" customFormat="1" x14ac:dyDescent="0.25">
      <c r="A211" s="51" t="s">
        <v>651</v>
      </c>
      <c r="B211" s="78" t="s">
        <v>653</v>
      </c>
      <c r="C211" s="42" t="s">
        <v>652</v>
      </c>
      <c r="D211" s="87" t="s">
        <v>26</v>
      </c>
      <c r="E211" s="110" t="s">
        <v>1039</v>
      </c>
      <c r="F211" s="10">
        <v>18250086</v>
      </c>
      <c r="G211" s="118">
        <v>197692</v>
      </c>
      <c r="H211" s="88">
        <v>18447778</v>
      </c>
      <c r="I211" s="118">
        <v>10706727</v>
      </c>
      <c r="J211" s="130">
        <v>7741051</v>
      </c>
    </row>
    <row r="212" spans="1:10" s="11" customFormat="1" x14ac:dyDescent="0.25">
      <c r="A212" s="51" t="s">
        <v>654</v>
      </c>
      <c r="B212" s="78" t="s">
        <v>656</v>
      </c>
      <c r="C212" s="42" t="s">
        <v>655</v>
      </c>
      <c r="D212" s="87" t="s">
        <v>30</v>
      </c>
      <c r="E212" s="110" t="s">
        <v>1039</v>
      </c>
      <c r="F212" s="10">
        <v>5349001</v>
      </c>
      <c r="G212" s="118">
        <v>140724</v>
      </c>
      <c r="H212" s="88">
        <v>5489725</v>
      </c>
      <c r="I212" s="118">
        <v>4997158</v>
      </c>
      <c r="J212" s="130">
        <v>492567</v>
      </c>
    </row>
    <row r="213" spans="1:10" s="11" customFormat="1" x14ac:dyDescent="0.25">
      <c r="A213" s="51" t="s">
        <v>657</v>
      </c>
      <c r="B213" s="78" t="s">
        <v>659</v>
      </c>
      <c r="C213" s="42" t="s">
        <v>658</v>
      </c>
      <c r="D213" s="87" t="s">
        <v>30</v>
      </c>
      <c r="E213" s="110" t="s">
        <v>1039</v>
      </c>
      <c r="F213" s="10">
        <v>8269903</v>
      </c>
      <c r="G213" s="118">
        <v>247270</v>
      </c>
      <c r="H213" s="88">
        <v>8517173</v>
      </c>
      <c r="I213" s="118">
        <v>5209641</v>
      </c>
      <c r="J213" s="130">
        <v>3307532</v>
      </c>
    </row>
    <row r="214" spans="1:10" s="11" customFormat="1" x14ac:dyDescent="0.25">
      <c r="A214" s="51" t="s">
        <v>660</v>
      </c>
      <c r="B214" s="78" t="s">
        <v>662</v>
      </c>
      <c r="C214" s="42" t="s">
        <v>661</v>
      </c>
      <c r="D214" s="87" t="s">
        <v>30</v>
      </c>
      <c r="E214" s="110" t="s">
        <v>1039</v>
      </c>
      <c r="F214" s="10">
        <v>4104693</v>
      </c>
      <c r="G214" s="118">
        <v>243574.9</v>
      </c>
      <c r="H214" s="88">
        <v>4348267.9000000004</v>
      </c>
      <c r="I214" s="118">
        <v>3367428</v>
      </c>
      <c r="J214" s="130">
        <v>980840</v>
      </c>
    </row>
    <row r="215" spans="1:10" s="11" customFormat="1" x14ac:dyDescent="0.25">
      <c r="A215" s="51" t="s">
        <v>663</v>
      </c>
      <c r="B215" s="78" t="s">
        <v>665</v>
      </c>
      <c r="C215" s="42" t="s">
        <v>664</v>
      </c>
      <c r="D215" s="87" t="s">
        <v>30</v>
      </c>
      <c r="E215" s="110" t="s">
        <v>1039</v>
      </c>
      <c r="F215" s="10">
        <v>11972815</v>
      </c>
      <c r="G215" s="118">
        <v>126424</v>
      </c>
      <c r="H215" s="88">
        <v>12099239</v>
      </c>
      <c r="I215" s="118">
        <v>7402433</v>
      </c>
      <c r="J215" s="130">
        <v>4696806</v>
      </c>
    </row>
    <row r="216" spans="1:10" s="11" customFormat="1" x14ac:dyDescent="0.25">
      <c r="A216" s="51" t="s">
        <v>666</v>
      </c>
      <c r="B216" s="78" t="s">
        <v>668</v>
      </c>
      <c r="C216" s="42" t="s">
        <v>667</v>
      </c>
      <c r="D216" s="87" t="s">
        <v>28</v>
      </c>
      <c r="E216" s="110" t="s">
        <v>1039</v>
      </c>
      <c r="F216" s="10">
        <v>2965608</v>
      </c>
      <c r="G216" s="118">
        <v>37694</v>
      </c>
      <c r="H216" s="88">
        <v>3003302</v>
      </c>
      <c r="I216" s="118">
        <v>1474051</v>
      </c>
      <c r="J216" s="130">
        <v>1529251</v>
      </c>
    </row>
    <row r="217" spans="1:10" s="11" customFormat="1" x14ac:dyDescent="0.25">
      <c r="A217" s="51" t="s">
        <v>669</v>
      </c>
      <c r="B217" s="78" t="s">
        <v>671</v>
      </c>
      <c r="C217" s="42" t="s">
        <v>670</v>
      </c>
      <c r="D217" s="87" t="s">
        <v>30</v>
      </c>
      <c r="E217" s="110" t="s">
        <v>1039</v>
      </c>
      <c r="F217" s="10">
        <v>4705962</v>
      </c>
      <c r="G217" s="118">
        <v>30196</v>
      </c>
      <c r="H217" s="88">
        <v>4736158</v>
      </c>
      <c r="I217" s="118">
        <v>2490233</v>
      </c>
      <c r="J217" s="130">
        <v>2245925</v>
      </c>
    </row>
    <row r="218" spans="1:10" s="11" customFormat="1" x14ac:dyDescent="0.25">
      <c r="A218" s="51" t="s">
        <v>672</v>
      </c>
      <c r="B218" s="78" t="s">
        <v>674</v>
      </c>
      <c r="C218" s="42" t="s">
        <v>673</v>
      </c>
      <c r="D218" s="87" t="s">
        <v>26</v>
      </c>
      <c r="E218" s="110" t="s">
        <v>1039</v>
      </c>
      <c r="F218" s="10">
        <v>16920380</v>
      </c>
      <c r="G218" s="118">
        <v>378219</v>
      </c>
      <c r="H218" s="88">
        <v>17298599</v>
      </c>
      <c r="I218" s="118">
        <v>9907043</v>
      </c>
      <c r="J218" s="130">
        <v>7391556</v>
      </c>
    </row>
    <row r="219" spans="1:10" s="11" customFormat="1" x14ac:dyDescent="0.25">
      <c r="A219" s="51" t="s">
        <v>675</v>
      </c>
      <c r="B219" s="78" t="s">
        <v>677</v>
      </c>
      <c r="C219" s="42" t="s">
        <v>676</v>
      </c>
      <c r="D219" s="87" t="s">
        <v>26</v>
      </c>
      <c r="E219" s="110" t="s">
        <v>1039</v>
      </c>
      <c r="F219" s="10">
        <v>23001168</v>
      </c>
      <c r="G219" s="118">
        <v>311919</v>
      </c>
      <c r="H219" s="88">
        <v>23313087</v>
      </c>
      <c r="I219" s="118">
        <v>10945928</v>
      </c>
      <c r="J219" s="130">
        <v>12367159</v>
      </c>
    </row>
    <row r="220" spans="1:10" s="11" customFormat="1" x14ac:dyDescent="0.25">
      <c r="A220" s="51" t="s">
        <v>678</v>
      </c>
      <c r="B220" s="78" t="s">
        <v>680</v>
      </c>
      <c r="C220" s="42" t="s">
        <v>679</v>
      </c>
      <c r="D220" s="87" t="s">
        <v>30</v>
      </c>
      <c r="E220" s="110" t="s">
        <v>1039</v>
      </c>
      <c r="F220" s="10">
        <v>11580551</v>
      </c>
      <c r="G220" s="118">
        <v>57751</v>
      </c>
      <c r="H220" s="88">
        <v>11638302</v>
      </c>
      <c r="I220" s="118">
        <v>7514027</v>
      </c>
      <c r="J220" s="130">
        <v>4124275</v>
      </c>
    </row>
    <row r="221" spans="1:10" s="11" customFormat="1" x14ac:dyDescent="0.25">
      <c r="A221" s="51" t="s">
        <v>681</v>
      </c>
      <c r="B221" s="78" t="s">
        <v>683</v>
      </c>
      <c r="C221" s="43" t="s">
        <v>682</v>
      </c>
      <c r="D221" s="87" t="s">
        <v>30</v>
      </c>
      <c r="E221" s="110" t="s">
        <v>1039</v>
      </c>
      <c r="F221" s="10">
        <v>8502724</v>
      </c>
      <c r="G221" s="118">
        <v>72115</v>
      </c>
      <c r="H221" s="88">
        <v>8574839</v>
      </c>
      <c r="I221" s="118">
        <v>5950099</v>
      </c>
      <c r="J221" s="130">
        <v>2624740</v>
      </c>
    </row>
    <row r="222" spans="1:10" s="11" customFormat="1" x14ac:dyDescent="0.25">
      <c r="A222" s="51" t="s">
        <v>684</v>
      </c>
      <c r="B222" s="78" t="s">
        <v>686</v>
      </c>
      <c r="C222" s="42" t="s">
        <v>685</v>
      </c>
      <c r="D222" s="87" t="s">
        <v>26</v>
      </c>
      <c r="E222" s="110" t="s">
        <v>1039</v>
      </c>
      <c r="F222" s="10">
        <v>22447698.879999999</v>
      </c>
      <c r="G222" s="118">
        <v>268883.05</v>
      </c>
      <c r="H222" s="88">
        <v>22716581.93</v>
      </c>
      <c r="I222" s="118">
        <v>12637603</v>
      </c>
      <c r="J222" s="130">
        <v>10078979</v>
      </c>
    </row>
    <row r="223" spans="1:10" s="11" customFormat="1" x14ac:dyDescent="0.25">
      <c r="A223" s="51" t="s">
        <v>687</v>
      </c>
      <c r="B223" s="78" t="s">
        <v>689</v>
      </c>
      <c r="C223" s="42" t="s">
        <v>688</v>
      </c>
      <c r="D223" s="87" t="s">
        <v>30</v>
      </c>
      <c r="E223" s="110" t="s">
        <v>1039</v>
      </c>
      <c r="F223" s="10">
        <v>3647859</v>
      </c>
      <c r="G223" s="118">
        <v>95558</v>
      </c>
      <c r="H223" s="88">
        <v>3743417</v>
      </c>
      <c r="I223" s="118">
        <v>2155807</v>
      </c>
      <c r="J223" s="130">
        <v>1587610</v>
      </c>
    </row>
    <row r="224" spans="1:10" s="11" customFormat="1" x14ac:dyDescent="0.25">
      <c r="A224" s="51" t="s">
        <v>690</v>
      </c>
      <c r="B224" s="78" t="s">
        <v>692</v>
      </c>
      <c r="C224" s="42" t="s">
        <v>691</v>
      </c>
      <c r="D224" s="87" t="s">
        <v>30</v>
      </c>
      <c r="E224" s="110" t="s">
        <v>1039</v>
      </c>
      <c r="F224" s="10">
        <v>6244691</v>
      </c>
      <c r="G224" s="118">
        <v>71208</v>
      </c>
      <c r="H224" s="88">
        <v>6315899</v>
      </c>
      <c r="I224" s="118">
        <v>5362060</v>
      </c>
      <c r="J224" s="130">
        <v>953839</v>
      </c>
    </row>
    <row r="225" spans="1:10" s="11" customFormat="1" x14ac:dyDescent="0.25">
      <c r="A225" s="51" t="s">
        <v>693</v>
      </c>
      <c r="B225" s="78" t="s">
        <v>695</v>
      </c>
      <c r="C225" s="42" t="s">
        <v>694</v>
      </c>
      <c r="D225" s="87" t="s">
        <v>26</v>
      </c>
      <c r="E225" s="110" t="s">
        <v>1039</v>
      </c>
      <c r="F225" s="10">
        <v>45500000</v>
      </c>
      <c r="G225" s="118">
        <v>400000</v>
      </c>
      <c r="H225" s="88">
        <v>45900000</v>
      </c>
      <c r="I225" s="118">
        <v>36333760</v>
      </c>
      <c r="J225" s="130">
        <v>9566240</v>
      </c>
    </row>
    <row r="226" spans="1:10" s="11" customFormat="1" x14ac:dyDescent="0.25">
      <c r="A226" s="51" t="s">
        <v>696</v>
      </c>
      <c r="B226" s="78" t="s">
        <v>698</v>
      </c>
      <c r="C226" s="43" t="s">
        <v>697</v>
      </c>
      <c r="D226" s="87" t="s">
        <v>28</v>
      </c>
      <c r="E226" s="110" t="s">
        <v>1039</v>
      </c>
      <c r="F226" s="10">
        <v>25554374</v>
      </c>
      <c r="G226" s="118">
        <v>189258</v>
      </c>
      <c r="H226" s="88">
        <v>25743632</v>
      </c>
      <c r="I226" s="118">
        <v>13764405</v>
      </c>
      <c r="J226" s="130">
        <v>11979227</v>
      </c>
    </row>
    <row r="227" spans="1:10" s="11" customFormat="1" x14ac:dyDescent="0.25">
      <c r="A227" s="51" t="s">
        <v>699</v>
      </c>
      <c r="B227" s="78" t="s">
        <v>701</v>
      </c>
      <c r="C227" s="42" t="s">
        <v>700</v>
      </c>
      <c r="D227" s="87" t="s">
        <v>28</v>
      </c>
      <c r="E227" s="110" t="s">
        <v>1039</v>
      </c>
      <c r="F227" s="10">
        <v>13229751</v>
      </c>
      <c r="G227" s="118">
        <v>217147</v>
      </c>
      <c r="H227" s="88">
        <v>13446898</v>
      </c>
      <c r="I227" s="118">
        <v>9723641</v>
      </c>
      <c r="J227" s="130">
        <v>3723257</v>
      </c>
    </row>
    <row r="228" spans="1:10" s="11" customFormat="1" x14ac:dyDescent="0.25">
      <c r="A228" s="51" t="s">
        <v>702</v>
      </c>
      <c r="B228" s="78" t="s">
        <v>704</v>
      </c>
      <c r="C228" s="42" t="s">
        <v>703</v>
      </c>
      <c r="D228" s="87" t="s">
        <v>26</v>
      </c>
      <c r="E228" s="110" t="s">
        <v>1039</v>
      </c>
      <c r="F228" s="10">
        <v>18613000</v>
      </c>
      <c r="G228" s="118">
        <v>183000</v>
      </c>
      <c r="H228" s="88">
        <v>18796000</v>
      </c>
      <c r="I228" s="118">
        <v>16839364</v>
      </c>
      <c r="J228" s="130">
        <v>1956636</v>
      </c>
    </row>
    <row r="229" spans="1:10" s="11" customFormat="1" x14ac:dyDescent="0.25">
      <c r="A229" s="51" t="s">
        <v>705</v>
      </c>
      <c r="B229" s="62" t="s">
        <v>707</v>
      </c>
      <c r="C229" s="42" t="s">
        <v>706</v>
      </c>
      <c r="D229" s="87" t="s">
        <v>30</v>
      </c>
      <c r="E229" s="110" t="s">
        <v>1039</v>
      </c>
      <c r="F229" s="10">
        <v>12743710</v>
      </c>
      <c r="G229" s="118">
        <v>120438</v>
      </c>
      <c r="H229" s="88">
        <v>12864148</v>
      </c>
      <c r="I229" s="118">
        <v>8780416</v>
      </c>
      <c r="J229" s="130">
        <v>4083732</v>
      </c>
    </row>
    <row r="230" spans="1:10" s="11" customFormat="1" x14ac:dyDescent="0.25">
      <c r="A230" s="51" t="s">
        <v>708</v>
      </c>
      <c r="B230" s="78" t="s">
        <v>710</v>
      </c>
      <c r="C230" s="42" t="s">
        <v>709</v>
      </c>
      <c r="D230" s="87" t="s">
        <v>30</v>
      </c>
      <c r="E230" s="110" t="s">
        <v>1039</v>
      </c>
      <c r="F230" s="10">
        <v>8017063</v>
      </c>
      <c r="G230" s="118">
        <v>316448</v>
      </c>
      <c r="H230" s="88">
        <v>8333511</v>
      </c>
      <c r="I230" s="118">
        <v>5122818</v>
      </c>
      <c r="J230" s="130">
        <v>3210693</v>
      </c>
    </row>
    <row r="231" spans="1:10" s="11" customFormat="1" x14ac:dyDescent="0.25">
      <c r="A231" s="51" t="s">
        <v>711</v>
      </c>
      <c r="B231" s="78" t="s">
        <v>713</v>
      </c>
      <c r="C231" s="42" t="s">
        <v>712</v>
      </c>
      <c r="D231" s="87" t="s">
        <v>30</v>
      </c>
      <c r="E231" s="110" t="s">
        <v>1039</v>
      </c>
      <c r="F231" s="10">
        <v>2813490</v>
      </c>
      <c r="G231" s="118">
        <v>70924</v>
      </c>
      <c r="H231" s="88">
        <v>2884414</v>
      </c>
      <c r="I231" s="118">
        <v>2062772</v>
      </c>
      <c r="J231" s="130">
        <v>821642</v>
      </c>
    </row>
    <row r="232" spans="1:10" s="11" customFormat="1" x14ac:dyDescent="0.25">
      <c r="A232" s="51" t="s">
        <v>714</v>
      </c>
      <c r="B232" s="78" t="s">
        <v>716</v>
      </c>
      <c r="C232" s="42" t="s">
        <v>715</v>
      </c>
      <c r="D232" s="87" t="s">
        <v>28</v>
      </c>
      <c r="E232" s="110" t="s">
        <v>1039</v>
      </c>
      <c r="F232" s="10">
        <v>18387245</v>
      </c>
      <c r="G232" s="118">
        <v>502809</v>
      </c>
      <c r="H232" s="88">
        <v>18890054</v>
      </c>
      <c r="I232" s="118">
        <v>20105990</v>
      </c>
      <c r="J232" s="130">
        <v>0</v>
      </c>
    </row>
    <row r="233" spans="1:10" s="11" customFormat="1" x14ac:dyDescent="0.25">
      <c r="A233" s="51" t="s">
        <v>717</v>
      </c>
      <c r="B233" s="78" t="s">
        <v>719</v>
      </c>
      <c r="C233" s="42" t="s">
        <v>718</v>
      </c>
      <c r="D233" s="87" t="s">
        <v>30</v>
      </c>
      <c r="E233" s="110" t="s">
        <v>1039</v>
      </c>
      <c r="F233" s="10">
        <v>8449151</v>
      </c>
      <c r="G233" s="118">
        <v>103342</v>
      </c>
      <c r="H233" s="88">
        <v>8552493</v>
      </c>
      <c r="I233" s="118">
        <v>4364233</v>
      </c>
      <c r="J233" s="130">
        <v>4188260</v>
      </c>
    </row>
    <row r="234" spans="1:10" s="11" customFormat="1" x14ac:dyDescent="0.25">
      <c r="A234" s="51" t="s">
        <v>720</v>
      </c>
      <c r="B234" s="78" t="s">
        <v>722</v>
      </c>
      <c r="C234" s="42" t="s">
        <v>721</v>
      </c>
      <c r="D234" s="87" t="s">
        <v>30</v>
      </c>
      <c r="E234" s="110" t="s">
        <v>1039</v>
      </c>
      <c r="F234" s="10">
        <v>3138109.1</v>
      </c>
      <c r="G234" s="118">
        <v>63513.07</v>
      </c>
      <c r="H234" s="88">
        <v>3201622.17</v>
      </c>
      <c r="I234" s="118">
        <v>2526793</v>
      </c>
      <c r="J234" s="130">
        <v>674829</v>
      </c>
    </row>
    <row r="235" spans="1:10" s="11" customFormat="1" x14ac:dyDescent="0.25">
      <c r="A235" s="51" t="s">
        <v>723</v>
      </c>
      <c r="B235" s="78" t="s">
        <v>725</v>
      </c>
      <c r="C235" s="42" t="s">
        <v>724</v>
      </c>
      <c r="D235" s="87" t="s">
        <v>30</v>
      </c>
      <c r="E235" s="110" t="s">
        <v>1039</v>
      </c>
      <c r="F235" s="10">
        <v>12655242</v>
      </c>
      <c r="G235" s="118">
        <v>170678</v>
      </c>
      <c r="H235" s="88">
        <v>12825920</v>
      </c>
      <c r="I235" s="118">
        <v>6370681</v>
      </c>
      <c r="J235" s="130">
        <v>6455239</v>
      </c>
    </row>
    <row r="236" spans="1:10" s="11" customFormat="1" x14ac:dyDescent="0.25">
      <c r="A236" s="51" t="s">
        <v>726</v>
      </c>
      <c r="B236" s="78" t="s">
        <v>728</v>
      </c>
      <c r="C236" s="42" t="s">
        <v>727</v>
      </c>
      <c r="D236" s="87" t="s">
        <v>30</v>
      </c>
      <c r="E236" s="110" t="s">
        <v>1039</v>
      </c>
      <c r="F236" s="10">
        <v>16195832</v>
      </c>
      <c r="G236" s="118">
        <v>32282</v>
      </c>
      <c r="H236" s="88">
        <v>16228114</v>
      </c>
      <c r="I236" s="118">
        <v>9322279</v>
      </c>
      <c r="J236" s="130">
        <v>6905835</v>
      </c>
    </row>
    <row r="237" spans="1:10" s="11" customFormat="1" x14ac:dyDescent="0.25">
      <c r="A237" s="51" t="s">
        <v>729</v>
      </c>
      <c r="B237" s="78" t="s">
        <v>731</v>
      </c>
      <c r="C237" s="42" t="s">
        <v>730</v>
      </c>
      <c r="D237" s="87" t="s">
        <v>30</v>
      </c>
      <c r="E237" s="110" t="s">
        <v>1039</v>
      </c>
      <c r="F237" s="10">
        <v>6718376</v>
      </c>
      <c r="G237" s="118">
        <v>68776</v>
      </c>
      <c r="H237" s="88">
        <v>6787152</v>
      </c>
      <c r="I237" s="118">
        <v>4300500</v>
      </c>
      <c r="J237" s="130">
        <v>2486652</v>
      </c>
    </row>
    <row r="238" spans="1:10" s="11" customFormat="1" x14ac:dyDescent="0.25">
      <c r="A238" s="51" t="s">
        <v>732</v>
      </c>
      <c r="B238" s="78" t="s">
        <v>734</v>
      </c>
      <c r="C238" s="42" t="s">
        <v>733</v>
      </c>
      <c r="D238" s="87" t="s">
        <v>30</v>
      </c>
      <c r="E238" s="110" t="s">
        <v>1039</v>
      </c>
      <c r="F238" s="10">
        <v>12758795</v>
      </c>
      <c r="G238" s="118">
        <v>106519</v>
      </c>
      <c r="H238" s="88">
        <v>12865314</v>
      </c>
      <c r="I238" s="118">
        <v>6215646</v>
      </c>
      <c r="J238" s="130">
        <v>6649668</v>
      </c>
    </row>
    <row r="239" spans="1:10" s="11" customFormat="1" x14ac:dyDescent="0.25">
      <c r="A239" s="51" t="s">
        <v>735</v>
      </c>
      <c r="B239" s="78" t="s">
        <v>737</v>
      </c>
      <c r="C239" s="42" t="s">
        <v>736</v>
      </c>
      <c r="D239" s="87" t="s">
        <v>30</v>
      </c>
      <c r="E239" s="110" t="s">
        <v>1039</v>
      </c>
      <c r="F239" s="10">
        <v>7447529</v>
      </c>
      <c r="G239" s="118">
        <v>155300</v>
      </c>
      <c r="H239" s="88">
        <v>7602829</v>
      </c>
      <c r="I239" s="118">
        <v>4011195</v>
      </c>
      <c r="J239" s="130">
        <v>3591634</v>
      </c>
    </row>
    <row r="240" spans="1:10" s="11" customFormat="1" x14ac:dyDescent="0.25">
      <c r="A240" s="51" t="s">
        <v>738</v>
      </c>
      <c r="B240" s="78" t="s">
        <v>740</v>
      </c>
      <c r="C240" s="42" t="s">
        <v>739</v>
      </c>
      <c r="D240" s="87" t="s">
        <v>30</v>
      </c>
      <c r="E240" s="110" t="s">
        <v>1039</v>
      </c>
      <c r="F240" s="10">
        <v>9138701</v>
      </c>
      <c r="G240" s="118">
        <v>99621</v>
      </c>
      <c r="H240" s="88">
        <v>9238322</v>
      </c>
      <c r="I240" s="118">
        <v>6500564</v>
      </c>
      <c r="J240" s="130">
        <v>2737758</v>
      </c>
    </row>
    <row r="241" spans="1:10" s="11" customFormat="1" x14ac:dyDescent="0.25">
      <c r="A241" s="51" t="s">
        <v>741</v>
      </c>
      <c r="B241" s="78" t="s">
        <v>743</v>
      </c>
      <c r="C241" s="42" t="s">
        <v>742</v>
      </c>
      <c r="D241" s="87" t="s">
        <v>30</v>
      </c>
      <c r="E241" s="110" t="s">
        <v>1039</v>
      </c>
      <c r="F241" s="10">
        <v>3872886</v>
      </c>
      <c r="G241" s="118">
        <v>75054</v>
      </c>
      <c r="H241" s="88">
        <v>3947940</v>
      </c>
      <c r="I241" s="118">
        <v>2415347</v>
      </c>
      <c r="J241" s="130">
        <v>1532593</v>
      </c>
    </row>
    <row r="242" spans="1:10" s="11" customFormat="1" x14ac:dyDescent="0.25">
      <c r="A242" s="51" t="s">
        <v>744</v>
      </c>
      <c r="B242" s="78" t="s">
        <v>746</v>
      </c>
      <c r="C242" s="42" t="s">
        <v>745</v>
      </c>
      <c r="D242" s="87" t="s">
        <v>26</v>
      </c>
      <c r="E242" s="110" t="s">
        <v>1039</v>
      </c>
      <c r="F242" s="10">
        <v>6000000</v>
      </c>
      <c r="G242" s="118">
        <v>100000</v>
      </c>
      <c r="H242" s="88">
        <v>6100000</v>
      </c>
      <c r="I242" s="118">
        <v>4144950</v>
      </c>
      <c r="J242" s="130">
        <v>1955050</v>
      </c>
    </row>
    <row r="243" spans="1:10" s="11" customFormat="1" x14ac:dyDescent="0.25">
      <c r="A243" s="51" t="s">
        <v>747</v>
      </c>
      <c r="B243" s="78" t="s">
        <v>749</v>
      </c>
      <c r="C243" s="42" t="s">
        <v>748</v>
      </c>
      <c r="D243" s="87" t="s">
        <v>28</v>
      </c>
      <c r="E243" s="110" t="s">
        <v>1039</v>
      </c>
      <c r="F243" s="10">
        <v>29796737</v>
      </c>
      <c r="G243" s="118">
        <v>266975</v>
      </c>
      <c r="H243" s="88">
        <v>30063712</v>
      </c>
      <c r="I243" s="118">
        <v>16030269</v>
      </c>
      <c r="J243" s="130">
        <v>14033443</v>
      </c>
    </row>
    <row r="244" spans="1:10" s="11" customFormat="1" x14ac:dyDescent="0.25">
      <c r="A244" s="51" t="s">
        <v>750</v>
      </c>
      <c r="B244" s="78" t="s">
        <v>752</v>
      </c>
      <c r="C244" s="42" t="s">
        <v>751</v>
      </c>
      <c r="D244" s="87" t="s">
        <v>28</v>
      </c>
      <c r="E244" s="110" t="s">
        <v>1039</v>
      </c>
      <c r="F244" s="10">
        <v>14745358.550000001</v>
      </c>
      <c r="G244" s="118">
        <v>99594.92</v>
      </c>
      <c r="H244" s="88">
        <v>14844953.470000001</v>
      </c>
      <c r="I244" s="118">
        <v>7743913</v>
      </c>
      <c r="J244" s="130">
        <v>7101040</v>
      </c>
    </row>
    <row r="245" spans="1:10" s="11" customFormat="1" x14ac:dyDescent="0.25">
      <c r="A245" s="51" t="s">
        <v>753</v>
      </c>
      <c r="B245" s="78" t="s">
        <v>755</v>
      </c>
      <c r="C245" s="42" t="s">
        <v>754</v>
      </c>
      <c r="D245" s="87" t="s">
        <v>23</v>
      </c>
      <c r="E245" s="110" t="s">
        <v>1039</v>
      </c>
      <c r="F245" s="10">
        <v>53349411</v>
      </c>
      <c r="G245" s="118">
        <v>587843</v>
      </c>
      <c r="H245" s="88">
        <v>53937254</v>
      </c>
      <c r="I245" s="118">
        <v>27353356</v>
      </c>
      <c r="J245" s="130">
        <v>26583898</v>
      </c>
    </row>
    <row r="246" spans="1:10" s="11" customFormat="1" x14ac:dyDescent="0.25">
      <c r="A246" s="51" t="s">
        <v>756</v>
      </c>
      <c r="B246" s="78" t="s">
        <v>758</v>
      </c>
      <c r="C246" s="42" t="s">
        <v>757</v>
      </c>
      <c r="D246" s="87" t="s">
        <v>30</v>
      </c>
      <c r="E246" s="110" t="s">
        <v>1039</v>
      </c>
      <c r="F246" s="10">
        <v>15393426.189999999</v>
      </c>
      <c r="G246" s="118">
        <v>274873.7</v>
      </c>
      <c r="H246" s="88">
        <v>15668299.889999999</v>
      </c>
      <c r="I246" s="118">
        <v>4880000</v>
      </c>
      <c r="J246" s="130">
        <v>10788300</v>
      </c>
    </row>
    <row r="247" spans="1:10" s="11" customFormat="1" x14ac:dyDescent="0.25">
      <c r="A247" s="51" t="s">
        <v>759</v>
      </c>
      <c r="B247" s="78" t="s">
        <v>761</v>
      </c>
      <c r="C247" s="42" t="s">
        <v>760</v>
      </c>
      <c r="D247" s="87" t="s">
        <v>30</v>
      </c>
      <c r="E247" s="110" t="s">
        <v>1039</v>
      </c>
      <c r="F247" s="10">
        <v>17486301</v>
      </c>
      <c r="G247" s="118">
        <v>243527</v>
      </c>
      <c r="H247" s="88">
        <v>17729828</v>
      </c>
      <c r="I247" s="118">
        <v>9936387</v>
      </c>
      <c r="J247" s="130">
        <v>7793441</v>
      </c>
    </row>
    <row r="248" spans="1:10" s="11" customFormat="1" x14ac:dyDescent="0.25">
      <c r="A248" s="51" t="s">
        <v>762</v>
      </c>
      <c r="B248" s="78" t="s">
        <v>764</v>
      </c>
      <c r="C248" s="42" t="s">
        <v>763</v>
      </c>
      <c r="D248" s="87" t="s">
        <v>26</v>
      </c>
      <c r="E248" s="110" t="s">
        <v>1039</v>
      </c>
      <c r="F248" s="10">
        <v>10933144</v>
      </c>
      <c r="G248" s="118">
        <v>242246</v>
      </c>
      <c r="H248" s="88">
        <v>11175390</v>
      </c>
      <c r="I248" s="118">
        <v>6467220</v>
      </c>
      <c r="J248" s="130">
        <v>4708170</v>
      </c>
    </row>
    <row r="249" spans="1:10" s="11" customFormat="1" x14ac:dyDescent="0.25">
      <c r="A249" s="51" t="s">
        <v>765</v>
      </c>
      <c r="B249" s="78" t="s">
        <v>767</v>
      </c>
      <c r="C249" s="42" t="s">
        <v>766</v>
      </c>
      <c r="D249" s="87" t="s">
        <v>30</v>
      </c>
      <c r="E249" s="110" t="s">
        <v>1039</v>
      </c>
      <c r="F249" s="10">
        <v>7954193</v>
      </c>
      <c r="G249" s="118">
        <v>190567</v>
      </c>
      <c r="H249" s="88">
        <v>8144760</v>
      </c>
      <c r="I249" s="118">
        <v>7015245</v>
      </c>
      <c r="J249" s="130">
        <v>1129515</v>
      </c>
    </row>
    <row r="250" spans="1:10" s="11" customFormat="1" x14ac:dyDescent="0.25">
      <c r="A250" s="51" t="s">
        <v>768</v>
      </c>
      <c r="B250" s="78" t="s">
        <v>770</v>
      </c>
      <c r="C250" s="42" t="s">
        <v>769</v>
      </c>
      <c r="D250" s="87" t="s">
        <v>30</v>
      </c>
      <c r="E250" s="110" t="s">
        <v>1039</v>
      </c>
      <c r="F250" s="10">
        <v>4092067</v>
      </c>
      <c r="G250" s="118">
        <v>57691</v>
      </c>
      <c r="H250" s="88">
        <v>4149758</v>
      </c>
      <c r="I250" s="118">
        <v>3525307</v>
      </c>
      <c r="J250" s="130">
        <v>624451</v>
      </c>
    </row>
    <row r="251" spans="1:10" s="11" customFormat="1" x14ac:dyDescent="0.25">
      <c r="A251" s="51" t="s">
        <v>771</v>
      </c>
      <c r="B251" s="78" t="s">
        <v>773</v>
      </c>
      <c r="C251" s="42" t="s">
        <v>772</v>
      </c>
      <c r="D251" s="87" t="s">
        <v>30</v>
      </c>
      <c r="E251" s="110" t="s">
        <v>1039</v>
      </c>
      <c r="F251" s="10">
        <v>10702656</v>
      </c>
      <c r="G251" s="118">
        <v>50780</v>
      </c>
      <c r="H251" s="88">
        <v>10753436</v>
      </c>
      <c r="I251" s="118">
        <v>6656278</v>
      </c>
      <c r="J251" s="130">
        <v>4097158</v>
      </c>
    </row>
    <row r="252" spans="1:10" s="11" customFormat="1" x14ac:dyDescent="0.25">
      <c r="A252" s="51" t="s">
        <v>774</v>
      </c>
      <c r="B252" s="78" t="s">
        <v>776</v>
      </c>
      <c r="C252" s="42" t="s">
        <v>775</v>
      </c>
      <c r="D252" s="87" t="s">
        <v>26</v>
      </c>
      <c r="E252" s="110" t="s">
        <v>1039</v>
      </c>
      <c r="F252" s="10">
        <v>22792280</v>
      </c>
      <c r="G252" s="118">
        <v>359993</v>
      </c>
      <c r="H252" s="88">
        <v>23152273</v>
      </c>
      <c r="I252" s="118">
        <v>13382180</v>
      </c>
      <c r="J252" s="130">
        <v>9770093</v>
      </c>
    </row>
    <row r="253" spans="1:10" s="11" customFormat="1" x14ac:dyDescent="0.25">
      <c r="A253" s="51" t="s">
        <v>777</v>
      </c>
      <c r="B253" s="78" t="s">
        <v>779</v>
      </c>
      <c r="C253" s="42" t="s">
        <v>778</v>
      </c>
      <c r="D253" s="87" t="s">
        <v>28</v>
      </c>
      <c r="E253" s="110" t="s">
        <v>1039</v>
      </c>
      <c r="F253" s="10">
        <v>10678104</v>
      </c>
      <c r="G253" s="118">
        <v>99411</v>
      </c>
      <c r="H253" s="88">
        <v>10777515</v>
      </c>
      <c r="I253" s="118">
        <v>10305167</v>
      </c>
      <c r="J253" s="130">
        <v>472348</v>
      </c>
    </row>
    <row r="254" spans="1:10" s="11" customFormat="1" x14ac:dyDescent="0.25">
      <c r="A254" s="51" t="s">
        <v>780</v>
      </c>
      <c r="B254" s="78" t="s">
        <v>782</v>
      </c>
      <c r="C254" s="42" t="s">
        <v>781</v>
      </c>
      <c r="D254" s="87" t="s">
        <v>28</v>
      </c>
      <c r="E254" s="110" t="s">
        <v>1039</v>
      </c>
      <c r="F254" s="10">
        <v>24660299.579999998</v>
      </c>
      <c r="G254" s="118">
        <v>153317.37</v>
      </c>
      <c r="H254" s="88">
        <v>24813616.949999999</v>
      </c>
      <c r="I254" s="118">
        <v>13687053</v>
      </c>
      <c r="J254" s="130">
        <v>11126564</v>
      </c>
    </row>
    <row r="255" spans="1:10" s="11" customFormat="1" x14ac:dyDescent="0.25">
      <c r="A255" s="51" t="s">
        <v>783</v>
      </c>
      <c r="B255" s="78" t="s">
        <v>785</v>
      </c>
      <c r="C255" s="42" t="s">
        <v>784</v>
      </c>
      <c r="D255" s="87" t="s">
        <v>30</v>
      </c>
      <c r="E255" s="110" t="s">
        <v>1039</v>
      </c>
      <c r="F255" s="10">
        <v>11472231</v>
      </c>
      <c r="G255" s="118">
        <v>207685</v>
      </c>
      <c r="H255" s="88">
        <v>11679916</v>
      </c>
      <c r="I255" s="118">
        <v>9082869</v>
      </c>
      <c r="J255" s="130">
        <v>2597047</v>
      </c>
    </row>
    <row r="256" spans="1:10" s="11" customFormat="1" x14ac:dyDescent="0.25">
      <c r="A256" s="51" t="s">
        <v>786</v>
      </c>
      <c r="B256" s="78" t="s">
        <v>788</v>
      </c>
      <c r="C256" s="42" t="s">
        <v>787</v>
      </c>
      <c r="D256" s="87" t="s">
        <v>30</v>
      </c>
      <c r="E256" s="110" t="s">
        <v>1039</v>
      </c>
      <c r="F256" s="10">
        <v>4906461</v>
      </c>
      <c r="G256" s="118">
        <v>46172</v>
      </c>
      <c r="H256" s="88">
        <v>4952633</v>
      </c>
      <c r="I256" s="118">
        <v>3579799</v>
      </c>
      <c r="J256" s="130">
        <v>1372834</v>
      </c>
    </row>
    <row r="257" spans="1:10" s="11" customFormat="1" x14ac:dyDescent="0.25">
      <c r="A257" s="51" t="s">
        <v>789</v>
      </c>
      <c r="B257" s="78" t="s">
        <v>791</v>
      </c>
      <c r="C257" s="42" t="s">
        <v>790</v>
      </c>
      <c r="D257" s="87" t="s">
        <v>26</v>
      </c>
      <c r="E257" s="110" t="s">
        <v>1039</v>
      </c>
      <c r="F257" s="10">
        <v>21084300</v>
      </c>
      <c r="G257" s="118">
        <v>150247</v>
      </c>
      <c r="H257" s="88">
        <v>21234547</v>
      </c>
      <c r="I257" s="118">
        <v>12811675</v>
      </c>
      <c r="J257" s="130">
        <v>8422872</v>
      </c>
    </row>
    <row r="258" spans="1:10" s="11" customFormat="1" x14ac:dyDescent="0.25">
      <c r="A258" s="51" t="s">
        <v>792</v>
      </c>
      <c r="B258" s="78" t="s">
        <v>794</v>
      </c>
      <c r="C258" s="42" t="s">
        <v>793</v>
      </c>
      <c r="D258" s="87" t="s">
        <v>30</v>
      </c>
      <c r="E258" s="110" t="s">
        <v>1039</v>
      </c>
      <c r="F258" s="10">
        <v>9478831</v>
      </c>
      <c r="G258" s="118">
        <v>46365</v>
      </c>
      <c r="H258" s="88">
        <v>9525196</v>
      </c>
      <c r="I258" s="118">
        <v>5000434</v>
      </c>
      <c r="J258" s="130">
        <v>4524762</v>
      </c>
    </row>
    <row r="259" spans="1:10" s="11" customFormat="1" x14ac:dyDescent="0.25">
      <c r="A259" s="51" t="s">
        <v>795</v>
      </c>
      <c r="B259" s="78" t="s">
        <v>797</v>
      </c>
      <c r="C259" s="42" t="s">
        <v>796</v>
      </c>
      <c r="D259" s="87" t="s">
        <v>23</v>
      </c>
      <c r="E259" s="110" t="s">
        <v>1039</v>
      </c>
      <c r="F259" s="10">
        <v>13363675</v>
      </c>
      <c r="G259" s="118">
        <v>552683</v>
      </c>
      <c r="H259" s="88">
        <v>13916358</v>
      </c>
      <c r="I259" s="118">
        <v>8657948</v>
      </c>
      <c r="J259" s="130">
        <v>5258410</v>
      </c>
    </row>
    <row r="260" spans="1:10" s="11" customFormat="1" x14ac:dyDescent="0.25">
      <c r="A260" s="51" t="s">
        <v>798</v>
      </c>
      <c r="B260" s="78" t="s">
        <v>800</v>
      </c>
      <c r="C260" s="42" t="s">
        <v>799</v>
      </c>
      <c r="D260" s="87" t="s">
        <v>30</v>
      </c>
      <c r="E260" s="110" t="s">
        <v>1039</v>
      </c>
      <c r="F260" s="10">
        <v>7177645</v>
      </c>
      <c r="G260" s="118">
        <v>66480</v>
      </c>
      <c r="H260" s="88">
        <v>7244125</v>
      </c>
      <c r="I260" s="118">
        <v>4973719</v>
      </c>
      <c r="J260" s="130">
        <v>2270406</v>
      </c>
    </row>
    <row r="261" spans="1:10" s="11" customFormat="1" x14ac:dyDescent="0.25">
      <c r="A261" s="51" t="s">
        <v>801</v>
      </c>
      <c r="B261" s="78" t="s">
        <v>803</v>
      </c>
      <c r="C261" s="42" t="s">
        <v>802</v>
      </c>
      <c r="D261" s="87" t="s">
        <v>28</v>
      </c>
      <c r="E261" s="110" t="s">
        <v>1039</v>
      </c>
      <c r="F261" s="10">
        <v>18902791</v>
      </c>
      <c r="G261" s="118">
        <v>353062</v>
      </c>
      <c r="H261" s="88">
        <v>19255853</v>
      </c>
      <c r="I261" s="118">
        <v>14832780</v>
      </c>
      <c r="J261" s="130">
        <v>4423073</v>
      </c>
    </row>
    <row r="262" spans="1:10" s="11" customFormat="1" x14ac:dyDescent="0.25">
      <c r="A262" s="51" t="s">
        <v>804</v>
      </c>
      <c r="B262" s="78" t="s">
        <v>806</v>
      </c>
      <c r="C262" s="42" t="s">
        <v>805</v>
      </c>
      <c r="D262" s="87" t="s">
        <v>26</v>
      </c>
      <c r="E262" s="110" t="s">
        <v>1039</v>
      </c>
      <c r="F262" s="10">
        <v>13268805</v>
      </c>
      <c r="G262" s="118">
        <v>366398</v>
      </c>
      <c r="H262" s="88">
        <v>13635203</v>
      </c>
      <c r="I262" s="118">
        <v>8800975</v>
      </c>
      <c r="J262" s="130">
        <v>4834228</v>
      </c>
    </row>
    <row r="263" spans="1:10" s="11" customFormat="1" x14ac:dyDescent="0.25">
      <c r="A263" s="51" t="s">
        <v>807</v>
      </c>
      <c r="B263" s="78" t="s">
        <v>809</v>
      </c>
      <c r="C263" s="42" t="s">
        <v>808</v>
      </c>
      <c r="D263" s="87" t="s">
        <v>30</v>
      </c>
      <c r="E263" s="110" t="s">
        <v>1039</v>
      </c>
      <c r="F263" s="10">
        <v>8106375</v>
      </c>
      <c r="G263" s="118">
        <v>68315</v>
      </c>
      <c r="H263" s="88">
        <v>8174690</v>
      </c>
      <c r="I263" s="118">
        <v>5396314</v>
      </c>
      <c r="J263" s="130">
        <v>2778376</v>
      </c>
    </row>
    <row r="264" spans="1:10" s="11" customFormat="1" x14ac:dyDescent="0.25">
      <c r="A264" s="51" t="s">
        <v>810</v>
      </c>
      <c r="B264" s="78" t="s">
        <v>812</v>
      </c>
      <c r="C264" s="42" t="s">
        <v>811</v>
      </c>
      <c r="D264" s="87" t="s">
        <v>30</v>
      </c>
      <c r="E264" s="110" t="s">
        <v>1039</v>
      </c>
      <c r="F264" s="10">
        <v>6553821</v>
      </c>
      <c r="G264" s="118">
        <v>289435</v>
      </c>
      <c r="H264" s="88">
        <v>6843256</v>
      </c>
      <c r="I264" s="118">
        <v>3836862</v>
      </c>
      <c r="J264" s="130">
        <v>3006394</v>
      </c>
    </row>
    <row r="265" spans="1:10" s="11" customFormat="1" x14ac:dyDescent="0.25">
      <c r="A265" s="51" t="s">
        <v>813</v>
      </c>
      <c r="B265" s="78" t="s">
        <v>815</v>
      </c>
      <c r="C265" s="42" t="s">
        <v>814</v>
      </c>
      <c r="D265" s="87" t="s">
        <v>30</v>
      </c>
      <c r="E265" s="110" t="s">
        <v>1039</v>
      </c>
      <c r="F265" s="10">
        <v>7707892</v>
      </c>
      <c r="G265" s="118">
        <v>54411</v>
      </c>
      <c r="H265" s="88">
        <v>7762303</v>
      </c>
      <c r="I265" s="118">
        <v>5208482</v>
      </c>
      <c r="J265" s="130">
        <v>2553821</v>
      </c>
    </row>
    <row r="266" spans="1:10" s="11" customFormat="1" x14ac:dyDescent="0.25">
      <c r="A266" s="51" t="s">
        <v>816</v>
      </c>
      <c r="B266" s="78" t="s">
        <v>818</v>
      </c>
      <c r="C266" s="42" t="s">
        <v>817</v>
      </c>
      <c r="D266" s="87" t="s">
        <v>28</v>
      </c>
      <c r="E266" s="110" t="s">
        <v>1039</v>
      </c>
      <c r="F266" s="10">
        <v>15819209</v>
      </c>
      <c r="G266" s="118">
        <v>205644</v>
      </c>
      <c r="H266" s="88">
        <v>16024853</v>
      </c>
      <c r="I266" s="118">
        <v>9807321</v>
      </c>
      <c r="J266" s="130">
        <v>6217532</v>
      </c>
    </row>
    <row r="267" spans="1:10" s="11" customFormat="1" x14ac:dyDescent="0.25">
      <c r="A267" s="51" t="s">
        <v>819</v>
      </c>
      <c r="B267" s="78" t="s">
        <v>821</v>
      </c>
      <c r="C267" s="42" t="s">
        <v>820</v>
      </c>
      <c r="D267" s="87" t="s">
        <v>30</v>
      </c>
      <c r="E267" s="110" t="s">
        <v>1039</v>
      </c>
      <c r="F267" s="10">
        <v>8768507</v>
      </c>
      <c r="G267" s="118">
        <v>94410</v>
      </c>
      <c r="H267" s="88">
        <v>8862917</v>
      </c>
      <c r="I267" s="118">
        <v>4971642</v>
      </c>
      <c r="J267" s="130">
        <v>3891275</v>
      </c>
    </row>
    <row r="268" spans="1:10" s="11" customFormat="1" x14ac:dyDescent="0.25">
      <c r="A268" s="51" t="s">
        <v>822</v>
      </c>
      <c r="B268" s="78" t="s">
        <v>824</v>
      </c>
      <c r="C268" s="42" t="s">
        <v>823</v>
      </c>
      <c r="D268" s="87" t="s">
        <v>30</v>
      </c>
      <c r="E268" s="110" t="s">
        <v>1039</v>
      </c>
      <c r="F268" s="10">
        <v>7550938</v>
      </c>
      <c r="G268" s="118">
        <v>181949</v>
      </c>
      <c r="H268" s="88">
        <v>7732887</v>
      </c>
      <c r="I268" s="118">
        <v>5543135</v>
      </c>
      <c r="J268" s="130">
        <v>2189752</v>
      </c>
    </row>
    <row r="269" spans="1:10" s="11" customFormat="1" x14ac:dyDescent="0.25">
      <c r="A269" s="51" t="s">
        <v>825</v>
      </c>
      <c r="B269" s="78" t="s">
        <v>827</v>
      </c>
      <c r="C269" s="43" t="s">
        <v>826</v>
      </c>
      <c r="D269" s="87" t="s">
        <v>30</v>
      </c>
      <c r="E269" s="110" t="s">
        <v>1039</v>
      </c>
      <c r="F269" s="10">
        <v>3326256</v>
      </c>
      <c r="G269" s="118">
        <v>33880</v>
      </c>
      <c r="H269" s="88">
        <v>3360136</v>
      </c>
      <c r="I269" s="118">
        <v>3264029</v>
      </c>
      <c r="J269" s="130">
        <v>96107</v>
      </c>
    </row>
    <row r="270" spans="1:10" s="11" customFormat="1" x14ac:dyDescent="0.25">
      <c r="A270" s="51" t="s">
        <v>828</v>
      </c>
      <c r="B270" s="78" t="s">
        <v>830</v>
      </c>
      <c r="C270" s="43" t="s">
        <v>829</v>
      </c>
      <c r="D270" s="87" t="s">
        <v>30</v>
      </c>
      <c r="E270" s="110" t="s">
        <v>1039</v>
      </c>
      <c r="F270" s="10">
        <v>7570577.5</v>
      </c>
      <c r="G270" s="118">
        <v>127297.56</v>
      </c>
      <c r="H270" s="88">
        <v>7697875.0599999996</v>
      </c>
      <c r="I270" s="118">
        <v>6704287</v>
      </c>
      <c r="J270" s="130">
        <v>993588</v>
      </c>
    </row>
    <row r="271" spans="1:10" s="11" customFormat="1" x14ac:dyDescent="0.25">
      <c r="A271" s="51" t="s">
        <v>831</v>
      </c>
      <c r="B271" s="78" t="s">
        <v>833</v>
      </c>
      <c r="C271" s="42" t="s">
        <v>832</v>
      </c>
      <c r="D271" s="87" t="s">
        <v>30</v>
      </c>
      <c r="E271" s="110" t="s">
        <v>1039</v>
      </c>
      <c r="F271" s="10">
        <v>4124116</v>
      </c>
      <c r="G271" s="118">
        <v>69765</v>
      </c>
      <c r="H271" s="88">
        <v>4193881</v>
      </c>
      <c r="I271" s="118">
        <v>2121995</v>
      </c>
      <c r="J271" s="130">
        <v>2071886</v>
      </c>
    </row>
    <row r="272" spans="1:10" s="11" customFormat="1" x14ac:dyDescent="0.25">
      <c r="A272" s="51" t="s">
        <v>834</v>
      </c>
      <c r="B272" s="78" t="s">
        <v>836</v>
      </c>
      <c r="C272" s="42" t="s">
        <v>835</v>
      </c>
      <c r="D272" s="87" t="s">
        <v>28</v>
      </c>
      <c r="E272" s="110" t="s">
        <v>1039</v>
      </c>
      <c r="F272" s="10">
        <v>17880990</v>
      </c>
      <c r="G272" s="118">
        <v>80000</v>
      </c>
      <c r="H272" s="88">
        <v>17960990</v>
      </c>
      <c r="I272" s="118">
        <v>16244554</v>
      </c>
      <c r="J272" s="130">
        <v>1716436</v>
      </c>
    </row>
    <row r="273" spans="1:10" s="11" customFormat="1" x14ac:dyDescent="0.25">
      <c r="A273" s="51" t="s">
        <v>837</v>
      </c>
      <c r="B273" s="78" t="s">
        <v>839</v>
      </c>
      <c r="C273" s="42" t="s">
        <v>838</v>
      </c>
      <c r="D273" s="87" t="s">
        <v>30</v>
      </c>
      <c r="E273" s="110" t="s">
        <v>1039</v>
      </c>
      <c r="F273" s="10">
        <v>11073805</v>
      </c>
      <c r="G273" s="118">
        <v>130258</v>
      </c>
      <c r="H273" s="88">
        <v>11204063</v>
      </c>
      <c r="I273" s="118">
        <v>6233854</v>
      </c>
      <c r="J273" s="130">
        <v>4970209</v>
      </c>
    </row>
    <row r="274" spans="1:10" s="11" customFormat="1" x14ac:dyDescent="0.25">
      <c r="A274" s="51" t="s">
        <v>840</v>
      </c>
      <c r="B274" s="78" t="s">
        <v>842</v>
      </c>
      <c r="C274" s="42" t="s">
        <v>841</v>
      </c>
      <c r="D274" s="87" t="s">
        <v>28</v>
      </c>
      <c r="E274" s="110" t="s">
        <v>1039</v>
      </c>
      <c r="F274" s="10">
        <v>14472261</v>
      </c>
      <c r="G274" s="118">
        <v>86586</v>
      </c>
      <c r="H274" s="88">
        <v>14558847</v>
      </c>
      <c r="I274" s="118">
        <v>7341461</v>
      </c>
      <c r="J274" s="130">
        <v>7217386</v>
      </c>
    </row>
    <row r="275" spans="1:10" s="11" customFormat="1" x14ac:dyDescent="0.25">
      <c r="A275" s="51" t="s">
        <v>843</v>
      </c>
      <c r="B275" s="78" t="s">
        <v>845</v>
      </c>
      <c r="C275" s="43" t="s">
        <v>844</v>
      </c>
      <c r="D275" s="87" t="s">
        <v>30</v>
      </c>
      <c r="E275" s="110" t="s">
        <v>1039</v>
      </c>
      <c r="F275" s="10">
        <v>3363412</v>
      </c>
      <c r="G275" s="118">
        <v>5864</v>
      </c>
      <c r="H275" s="88">
        <v>3369276</v>
      </c>
      <c r="I275" s="118">
        <v>2152866</v>
      </c>
      <c r="J275" s="130">
        <v>1216410</v>
      </c>
    </row>
    <row r="276" spans="1:10" s="11" customFormat="1" x14ac:dyDescent="0.25">
      <c r="A276" s="51" t="s">
        <v>846</v>
      </c>
      <c r="B276" s="78" t="s">
        <v>848</v>
      </c>
      <c r="C276" s="42" t="s">
        <v>847</v>
      </c>
      <c r="D276" s="87" t="s">
        <v>23</v>
      </c>
      <c r="E276" s="110" t="s">
        <v>1039</v>
      </c>
      <c r="F276" s="10">
        <v>53698713</v>
      </c>
      <c r="G276" s="118">
        <v>599429</v>
      </c>
      <c r="H276" s="88">
        <v>54298142</v>
      </c>
      <c r="I276" s="118">
        <v>31407162</v>
      </c>
      <c r="J276" s="130">
        <v>22890980</v>
      </c>
    </row>
    <row r="277" spans="1:10" s="11" customFormat="1" x14ac:dyDescent="0.25">
      <c r="A277" s="51" t="s">
        <v>849</v>
      </c>
      <c r="B277" s="78" t="s">
        <v>851</v>
      </c>
      <c r="C277" s="42" t="s">
        <v>850</v>
      </c>
      <c r="D277" s="87" t="s">
        <v>26</v>
      </c>
      <c r="E277" s="110" t="s">
        <v>1039</v>
      </c>
      <c r="F277" s="10">
        <v>50549571</v>
      </c>
      <c r="G277" s="118">
        <v>492688</v>
      </c>
      <c r="H277" s="88">
        <v>51042259</v>
      </c>
      <c r="I277" s="118">
        <v>27680215</v>
      </c>
      <c r="J277" s="130">
        <v>23362044</v>
      </c>
    </row>
    <row r="278" spans="1:10" s="11" customFormat="1" x14ac:dyDescent="0.25">
      <c r="A278" s="51" t="s">
        <v>852</v>
      </c>
      <c r="B278" s="78" t="s">
        <v>854</v>
      </c>
      <c r="C278" s="42" t="s">
        <v>853</v>
      </c>
      <c r="D278" s="87" t="s">
        <v>30</v>
      </c>
      <c r="E278" s="110" t="s">
        <v>1039</v>
      </c>
      <c r="F278" s="10">
        <v>17874893</v>
      </c>
      <c r="G278" s="118">
        <v>144313</v>
      </c>
      <c r="H278" s="88">
        <v>18019206</v>
      </c>
      <c r="I278" s="118">
        <v>9240224</v>
      </c>
      <c r="J278" s="130">
        <v>8778982</v>
      </c>
    </row>
    <row r="279" spans="1:10" s="11" customFormat="1" x14ac:dyDescent="0.25">
      <c r="A279" s="51" t="s">
        <v>855</v>
      </c>
      <c r="B279" s="78" t="s">
        <v>857</v>
      </c>
      <c r="C279" s="42" t="s">
        <v>856</v>
      </c>
      <c r="D279" s="87" t="s">
        <v>30</v>
      </c>
      <c r="E279" s="110" t="s">
        <v>1039</v>
      </c>
      <c r="F279" s="10">
        <v>6663160</v>
      </c>
      <c r="G279" s="118">
        <v>81300</v>
      </c>
      <c r="H279" s="88">
        <v>6744460</v>
      </c>
      <c r="I279" s="118">
        <v>3432556</v>
      </c>
      <c r="J279" s="130">
        <v>3311904</v>
      </c>
    </row>
    <row r="280" spans="1:10" s="11" customFormat="1" x14ac:dyDescent="0.25">
      <c r="A280" s="51" t="s">
        <v>858</v>
      </c>
      <c r="B280" s="78" t="s">
        <v>860</v>
      </c>
      <c r="C280" s="42" t="s">
        <v>859</v>
      </c>
      <c r="D280" s="87" t="s">
        <v>30</v>
      </c>
      <c r="E280" s="110" t="s">
        <v>1039</v>
      </c>
      <c r="F280" s="10">
        <v>9934830</v>
      </c>
      <c r="G280" s="118">
        <v>161359</v>
      </c>
      <c r="H280" s="88">
        <v>10096189</v>
      </c>
      <c r="I280" s="118">
        <v>5004791</v>
      </c>
      <c r="J280" s="130">
        <v>5091398</v>
      </c>
    </row>
    <row r="281" spans="1:10" s="11" customFormat="1" x14ac:dyDescent="0.25">
      <c r="A281" s="51" t="s">
        <v>861</v>
      </c>
      <c r="B281" s="78" t="s">
        <v>863</v>
      </c>
      <c r="C281" s="42" t="s">
        <v>862</v>
      </c>
      <c r="D281" s="87" t="s">
        <v>26</v>
      </c>
      <c r="E281" s="110" t="s">
        <v>1039</v>
      </c>
      <c r="F281" s="10">
        <v>24282439</v>
      </c>
      <c r="G281" s="118">
        <v>275407</v>
      </c>
      <c r="H281" s="88">
        <v>24557846</v>
      </c>
      <c r="I281" s="118">
        <v>13899788</v>
      </c>
      <c r="J281" s="130">
        <v>10658058</v>
      </c>
    </row>
    <row r="282" spans="1:10" s="11" customFormat="1" x14ac:dyDescent="0.25">
      <c r="A282" s="51" t="s">
        <v>864</v>
      </c>
      <c r="B282" s="78" t="s">
        <v>866</v>
      </c>
      <c r="C282" s="42" t="s">
        <v>865</v>
      </c>
      <c r="D282" s="87" t="s">
        <v>26</v>
      </c>
      <c r="E282" s="110" t="s">
        <v>1039</v>
      </c>
      <c r="F282" s="10">
        <v>10427056</v>
      </c>
      <c r="G282" s="118">
        <v>77754</v>
      </c>
      <c r="H282" s="88">
        <v>10504810</v>
      </c>
      <c r="I282" s="118">
        <v>8626205</v>
      </c>
      <c r="J282" s="130">
        <v>1878605</v>
      </c>
    </row>
    <row r="283" spans="1:10" s="11" customFormat="1" x14ac:dyDescent="0.25">
      <c r="A283" s="51" t="s">
        <v>867</v>
      </c>
      <c r="B283" s="78" t="s">
        <v>869</v>
      </c>
      <c r="C283" s="42" t="s">
        <v>868</v>
      </c>
      <c r="D283" s="87" t="s">
        <v>23</v>
      </c>
      <c r="E283" s="110" t="s">
        <v>1039</v>
      </c>
      <c r="F283" s="10">
        <v>22308020</v>
      </c>
      <c r="G283" s="118">
        <v>547223</v>
      </c>
      <c r="H283" s="88">
        <v>22855243</v>
      </c>
      <c r="I283" s="118">
        <v>9809067</v>
      </c>
      <c r="J283" s="130">
        <v>13046176</v>
      </c>
    </row>
    <row r="284" spans="1:10" s="11" customFormat="1" x14ac:dyDescent="0.25">
      <c r="A284" s="51" t="s">
        <v>870</v>
      </c>
      <c r="B284" s="78" t="s">
        <v>872</v>
      </c>
      <c r="C284" s="42" t="s">
        <v>871</v>
      </c>
      <c r="D284" s="87" t="s">
        <v>23</v>
      </c>
      <c r="E284" s="110" t="s">
        <v>1039</v>
      </c>
      <c r="F284" s="10">
        <v>43420026</v>
      </c>
      <c r="G284" s="118">
        <v>624145</v>
      </c>
      <c r="H284" s="88">
        <v>44044171</v>
      </c>
      <c r="I284" s="118">
        <v>21036775</v>
      </c>
      <c r="J284" s="130">
        <v>23007396</v>
      </c>
    </row>
    <row r="285" spans="1:10" s="11" customFormat="1" x14ac:dyDescent="0.25">
      <c r="A285" s="51" t="s">
        <v>873</v>
      </c>
      <c r="B285" s="78" t="s">
        <v>875</v>
      </c>
      <c r="C285" s="42" t="s">
        <v>874</v>
      </c>
      <c r="D285" s="87" t="s">
        <v>28</v>
      </c>
      <c r="E285" s="110" t="s">
        <v>1039</v>
      </c>
      <c r="F285" s="10">
        <v>19988292</v>
      </c>
      <c r="G285" s="118">
        <v>405782</v>
      </c>
      <c r="H285" s="88">
        <v>20394074</v>
      </c>
      <c r="I285" s="118">
        <v>13725000</v>
      </c>
      <c r="J285" s="130">
        <v>6669074</v>
      </c>
    </row>
    <row r="286" spans="1:10" s="11" customFormat="1" x14ac:dyDescent="0.25">
      <c r="A286" s="51" t="s">
        <v>876</v>
      </c>
      <c r="B286" s="78" t="s">
        <v>878</v>
      </c>
      <c r="C286" s="42" t="s">
        <v>877</v>
      </c>
      <c r="D286" s="87" t="s">
        <v>30</v>
      </c>
      <c r="E286" s="110" t="s">
        <v>1039</v>
      </c>
      <c r="F286" s="10">
        <v>12531042</v>
      </c>
      <c r="G286" s="118">
        <v>325777</v>
      </c>
      <c r="H286" s="88">
        <v>12856819</v>
      </c>
      <c r="I286" s="118">
        <v>8830756</v>
      </c>
      <c r="J286" s="130">
        <v>4026063</v>
      </c>
    </row>
    <row r="287" spans="1:10" s="11" customFormat="1" x14ac:dyDescent="0.25">
      <c r="A287" s="51" t="s">
        <v>879</v>
      </c>
      <c r="B287" s="78" t="s">
        <v>881</v>
      </c>
      <c r="C287" s="42" t="s">
        <v>880</v>
      </c>
      <c r="D287" s="87" t="s">
        <v>30</v>
      </c>
      <c r="E287" s="110" t="s">
        <v>1039</v>
      </c>
      <c r="F287" s="10">
        <v>12512256</v>
      </c>
      <c r="G287" s="118">
        <v>177599</v>
      </c>
      <c r="H287" s="88">
        <v>12689855</v>
      </c>
      <c r="I287" s="118">
        <v>10041296</v>
      </c>
      <c r="J287" s="130">
        <v>2648559</v>
      </c>
    </row>
    <row r="288" spans="1:10" s="11" customFormat="1" x14ac:dyDescent="0.25">
      <c r="A288" s="51" t="s">
        <v>882</v>
      </c>
      <c r="B288" s="78" t="s">
        <v>884</v>
      </c>
      <c r="C288" s="42" t="s">
        <v>883</v>
      </c>
      <c r="D288" s="87" t="s">
        <v>30</v>
      </c>
      <c r="E288" s="110" t="s">
        <v>1039</v>
      </c>
      <c r="F288" s="10">
        <v>12176170</v>
      </c>
      <c r="G288" s="118">
        <v>555949</v>
      </c>
      <c r="H288" s="88">
        <v>12732119</v>
      </c>
      <c r="I288" s="118">
        <v>6955688</v>
      </c>
      <c r="J288" s="130">
        <v>5776431</v>
      </c>
    </row>
    <row r="289" spans="1:10" s="11" customFormat="1" x14ac:dyDescent="0.25">
      <c r="A289" s="51" t="s">
        <v>885</v>
      </c>
      <c r="B289" s="78" t="s">
        <v>887</v>
      </c>
      <c r="C289" s="42" t="s">
        <v>886</v>
      </c>
      <c r="D289" s="87" t="s">
        <v>30</v>
      </c>
      <c r="E289" s="110" t="s">
        <v>1039</v>
      </c>
      <c r="F289" s="10">
        <v>8384724.3499999996</v>
      </c>
      <c r="G289" s="118">
        <v>142602.82</v>
      </c>
      <c r="H289" s="88">
        <v>8527327.1699999999</v>
      </c>
      <c r="I289" s="118">
        <v>5044658</v>
      </c>
      <c r="J289" s="130">
        <v>3482669</v>
      </c>
    </row>
    <row r="290" spans="1:10" s="11" customFormat="1" x14ac:dyDescent="0.25">
      <c r="A290" s="51" t="s">
        <v>888</v>
      </c>
      <c r="B290" s="78" t="s">
        <v>890</v>
      </c>
      <c r="C290" s="42" t="s">
        <v>889</v>
      </c>
      <c r="D290" s="87" t="s">
        <v>30</v>
      </c>
      <c r="E290" s="110" t="s">
        <v>1039</v>
      </c>
      <c r="F290" s="10">
        <v>10095902</v>
      </c>
      <c r="G290" s="118">
        <v>118565</v>
      </c>
      <c r="H290" s="88">
        <v>10214467</v>
      </c>
      <c r="I290" s="118">
        <v>6147244</v>
      </c>
      <c r="J290" s="130">
        <v>4067223</v>
      </c>
    </row>
    <row r="291" spans="1:10" s="11" customFormat="1" x14ac:dyDescent="0.25">
      <c r="A291" s="51" t="s">
        <v>891</v>
      </c>
      <c r="B291" s="78" t="s">
        <v>893</v>
      </c>
      <c r="C291" s="42" t="s">
        <v>892</v>
      </c>
      <c r="D291" s="87" t="s">
        <v>28</v>
      </c>
      <c r="E291" s="110" t="s">
        <v>1039</v>
      </c>
      <c r="F291" s="10">
        <v>18313892</v>
      </c>
      <c r="G291" s="118">
        <v>358807</v>
      </c>
      <c r="H291" s="88">
        <v>18672699</v>
      </c>
      <c r="I291" s="118">
        <v>11726030</v>
      </c>
      <c r="J291" s="130">
        <v>6946669</v>
      </c>
    </row>
    <row r="292" spans="1:10" s="11" customFormat="1" x14ac:dyDescent="0.25">
      <c r="A292" s="51" t="s">
        <v>894</v>
      </c>
      <c r="B292" s="78" t="s">
        <v>896</v>
      </c>
      <c r="C292" s="42" t="s">
        <v>895</v>
      </c>
      <c r="D292" s="87" t="s">
        <v>30</v>
      </c>
      <c r="E292" s="110" t="s">
        <v>1039</v>
      </c>
      <c r="F292" s="10">
        <v>3937686</v>
      </c>
      <c r="G292" s="118">
        <v>19782</v>
      </c>
      <c r="H292" s="88">
        <v>3957468</v>
      </c>
      <c r="I292" s="118">
        <v>1963918</v>
      </c>
      <c r="J292" s="130">
        <v>1993550</v>
      </c>
    </row>
    <row r="293" spans="1:10" s="11" customFormat="1" x14ac:dyDescent="0.25">
      <c r="A293" s="51" t="s">
        <v>897</v>
      </c>
      <c r="B293" s="78" t="s">
        <v>899</v>
      </c>
      <c r="C293" s="42" t="s">
        <v>898</v>
      </c>
      <c r="D293" s="87" t="s">
        <v>30</v>
      </c>
      <c r="E293" s="110" t="s">
        <v>1039</v>
      </c>
      <c r="F293" s="10">
        <v>5792143</v>
      </c>
      <c r="G293" s="118">
        <v>46833</v>
      </c>
      <c r="H293" s="88">
        <v>5838976</v>
      </c>
      <c r="I293" s="118">
        <v>3146130</v>
      </c>
      <c r="J293" s="130">
        <v>2692846</v>
      </c>
    </row>
    <row r="294" spans="1:10" s="11" customFormat="1" x14ac:dyDescent="0.25">
      <c r="A294" s="51" t="s">
        <v>900</v>
      </c>
      <c r="B294" s="78" t="s">
        <v>902</v>
      </c>
      <c r="C294" s="42" t="s">
        <v>901</v>
      </c>
      <c r="D294" s="87" t="s">
        <v>30</v>
      </c>
      <c r="E294" s="110" t="s">
        <v>1039</v>
      </c>
      <c r="F294" s="10">
        <v>2278023</v>
      </c>
      <c r="G294" s="118">
        <v>28547</v>
      </c>
      <c r="H294" s="88">
        <v>2306570</v>
      </c>
      <c r="I294" s="118">
        <v>2091213</v>
      </c>
      <c r="J294" s="130">
        <v>215357</v>
      </c>
    </row>
    <row r="295" spans="1:10" s="11" customFormat="1" x14ac:dyDescent="0.25">
      <c r="A295" s="51" t="s">
        <v>974</v>
      </c>
      <c r="B295" s="78" t="s">
        <v>975</v>
      </c>
      <c r="C295" s="43" t="s">
        <v>976</v>
      </c>
      <c r="D295" s="176" t="s">
        <v>28</v>
      </c>
      <c r="E295" s="110" t="s">
        <v>1039</v>
      </c>
      <c r="F295" s="10">
        <v>24362424</v>
      </c>
      <c r="G295" s="118">
        <v>577644</v>
      </c>
      <c r="H295" s="88">
        <v>24940068</v>
      </c>
      <c r="I295" s="118">
        <v>17350059</v>
      </c>
      <c r="J295" s="130">
        <v>7590009</v>
      </c>
    </row>
    <row r="296" spans="1:10" s="11" customFormat="1" x14ac:dyDescent="0.25">
      <c r="A296" s="51" t="s">
        <v>903</v>
      </c>
      <c r="B296" s="78" t="s">
        <v>905</v>
      </c>
      <c r="C296" s="42" t="s">
        <v>904</v>
      </c>
      <c r="D296" s="87" t="s">
        <v>30</v>
      </c>
      <c r="E296" s="110" t="s">
        <v>1039</v>
      </c>
      <c r="F296" s="10">
        <v>11796820</v>
      </c>
      <c r="G296" s="118">
        <v>176874</v>
      </c>
      <c r="H296" s="88">
        <v>11973694</v>
      </c>
      <c r="I296" s="118">
        <v>5415094</v>
      </c>
      <c r="J296" s="130">
        <v>6558600</v>
      </c>
    </row>
    <row r="297" spans="1:10" s="11" customFormat="1" x14ac:dyDescent="0.25">
      <c r="A297" s="51" t="s">
        <v>906</v>
      </c>
      <c r="B297" s="62" t="s">
        <v>908</v>
      </c>
      <c r="C297" s="42" t="s">
        <v>907</v>
      </c>
      <c r="D297" s="87" t="s">
        <v>30</v>
      </c>
      <c r="E297" s="110" t="s">
        <v>1039</v>
      </c>
      <c r="F297" s="10">
        <v>16744902</v>
      </c>
      <c r="G297" s="118">
        <v>163428</v>
      </c>
      <c r="H297" s="88">
        <v>16908330</v>
      </c>
      <c r="I297" s="118">
        <v>11867628</v>
      </c>
      <c r="J297" s="130">
        <v>5040702</v>
      </c>
    </row>
    <row r="298" spans="1:10" s="11" customFormat="1" x14ac:dyDescent="0.25">
      <c r="A298" s="51" t="s">
        <v>909</v>
      </c>
      <c r="B298" s="78" t="s">
        <v>911</v>
      </c>
      <c r="C298" s="42" t="s">
        <v>910</v>
      </c>
      <c r="D298" s="87" t="s">
        <v>23</v>
      </c>
      <c r="E298" s="110" t="s">
        <v>1039</v>
      </c>
      <c r="F298" s="10">
        <v>611882494</v>
      </c>
      <c r="G298" s="118">
        <v>385703</v>
      </c>
      <c r="H298" s="88">
        <v>612268197</v>
      </c>
      <c r="I298" s="118">
        <v>291556461</v>
      </c>
      <c r="J298" s="130">
        <v>320711736</v>
      </c>
    </row>
    <row r="299" spans="1:10" s="11" customFormat="1" x14ac:dyDescent="0.25">
      <c r="A299" s="51" t="s">
        <v>912</v>
      </c>
      <c r="B299" s="78" t="s">
        <v>914</v>
      </c>
      <c r="C299" s="42" t="s">
        <v>913</v>
      </c>
      <c r="D299" s="87" t="s">
        <v>26</v>
      </c>
      <c r="E299" s="110" t="s">
        <v>1039</v>
      </c>
      <c r="F299" s="10">
        <v>14174698</v>
      </c>
      <c r="G299" s="118">
        <v>355056</v>
      </c>
      <c r="H299" s="88">
        <v>14529754</v>
      </c>
      <c r="I299" s="118">
        <v>12529746</v>
      </c>
      <c r="J299" s="130">
        <v>2000008</v>
      </c>
    </row>
    <row r="300" spans="1:10" s="11" customFormat="1" x14ac:dyDescent="0.25">
      <c r="A300" s="51" t="s">
        <v>915</v>
      </c>
      <c r="B300" s="78" t="s">
        <v>917</v>
      </c>
      <c r="C300" s="42" t="s">
        <v>916</v>
      </c>
      <c r="D300" s="87" t="s">
        <v>28</v>
      </c>
      <c r="E300" s="110" t="s">
        <v>1039</v>
      </c>
      <c r="F300" s="10">
        <v>25200040.010000002</v>
      </c>
      <c r="G300" s="118">
        <v>172892.73</v>
      </c>
      <c r="H300" s="88">
        <v>25372932.740000002</v>
      </c>
      <c r="I300" s="118">
        <v>22103591</v>
      </c>
      <c r="J300" s="130">
        <v>3269342</v>
      </c>
    </row>
    <row r="301" spans="1:10" s="11" customFormat="1" x14ac:dyDescent="0.25">
      <c r="A301" s="51" t="s">
        <v>918</v>
      </c>
      <c r="B301" s="78" t="s">
        <v>920</v>
      </c>
      <c r="C301" s="42" t="s">
        <v>919</v>
      </c>
      <c r="D301" s="87" t="s">
        <v>30</v>
      </c>
      <c r="E301" s="110" t="s">
        <v>1039</v>
      </c>
      <c r="F301" s="10">
        <v>14757504</v>
      </c>
      <c r="G301" s="118">
        <v>280222</v>
      </c>
      <c r="H301" s="88">
        <v>15037726</v>
      </c>
      <c r="I301" s="118">
        <v>8599859</v>
      </c>
      <c r="J301" s="130">
        <v>6437867</v>
      </c>
    </row>
    <row r="302" spans="1:10" s="11" customFormat="1" x14ac:dyDescent="0.25">
      <c r="A302" s="51" t="s">
        <v>921</v>
      </c>
      <c r="B302" s="78" t="s">
        <v>923</v>
      </c>
      <c r="C302" s="42" t="s">
        <v>922</v>
      </c>
      <c r="D302" s="87" t="s">
        <v>28</v>
      </c>
      <c r="E302" s="110" t="s">
        <v>1039</v>
      </c>
      <c r="F302" s="10">
        <v>26406446</v>
      </c>
      <c r="G302" s="118">
        <v>471185</v>
      </c>
      <c r="H302" s="88">
        <v>26877631</v>
      </c>
      <c r="I302" s="118">
        <v>11989443</v>
      </c>
      <c r="J302" s="130">
        <v>14888188</v>
      </c>
    </row>
    <row r="303" spans="1:10" s="11" customFormat="1" x14ac:dyDescent="0.25">
      <c r="A303" s="51" t="s">
        <v>924</v>
      </c>
      <c r="B303" s="78" t="s">
        <v>926</v>
      </c>
      <c r="C303" s="42" t="s">
        <v>925</v>
      </c>
      <c r="D303" s="87" t="s">
        <v>26</v>
      </c>
      <c r="E303" s="110" t="s">
        <v>1039</v>
      </c>
      <c r="F303" s="10">
        <v>12454949</v>
      </c>
      <c r="G303" s="118">
        <v>345281</v>
      </c>
      <c r="H303" s="88">
        <v>12800230</v>
      </c>
      <c r="I303" s="118">
        <v>10911528</v>
      </c>
      <c r="J303" s="130">
        <v>1888702</v>
      </c>
    </row>
    <row r="304" spans="1:10" s="11" customFormat="1" x14ac:dyDescent="0.25">
      <c r="A304" s="51" t="s">
        <v>927</v>
      </c>
      <c r="B304" s="78" t="s">
        <v>929</v>
      </c>
      <c r="C304" s="42" t="s">
        <v>928</v>
      </c>
      <c r="D304" s="87" t="s">
        <v>30</v>
      </c>
      <c r="E304" s="110" t="s">
        <v>1039</v>
      </c>
      <c r="F304" s="10">
        <v>9523829</v>
      </c>
      <c r="G304" s="118">
        <v>271115</v>
      </c>
      <c r="H304" s="88">
        <v>9794944</v>
      </c>
      <c r="I304" s="118">
        <v>5905879</v>
      </c>
      <c r="J304" s="130">
        <v>3889065</v>
      </c>
    </row>
    <row r="305" spans="1:10" s="11" customFormat="1" x14ac:dyDescent="0.25">
      <c r="A305" s="51" t="s">
        <v>930</v>
      </c>
      <c r="B305" s="78" t="s">
        <v>932</v>
      </c>
      <c r="C305" s="42" t="s">
        <v>931</v>
      </c>
      <c r="D305" s="87" t="s">
        <v>28</v>
      </c>
      <c r="E305" s="110" t="s">
        <v>1039</v>
      </c>
      <c r="F305" s="10">
        <v>11714133</v>
      </c>
      <c r="G305" s="118">
        <v>612769</v>
      </c>
      <c r="H305" s="88">
        <v>12326902</v>
      </c>
      <c r="I305" s="118">
        <v>6360324</v>
      </c>
      <c r="J305" s="130">
        <v>5966578</v>
      </c>
    </row>
    <row r="306" spans="1:10" s="11" customFormat="1" x14ac:dyDescent="0.25">
      <c r="A306" s="51" t="s">
        <v>933</v>
      </c>
      <c r="B306" s="78" t="s">
        <v>935</v>
      </c>
      <c r="C306" s="42" t="s">
        <v>934</v>
      </c>
      <c r="D306" s="87" t="s">
        <v>26</v>
      </c>
      <c r="E306" s="110" t="s">
        <v>1039</v>
      </c>
      <c r="F306" s="10">
        <v>10972324</v>
      </c>
      <c r="G306" s="118">
        <v>128960</v>
      </c>
      <c r="H306" s="88">
        <v>11101284</v>
      </c>
      <c r="I306" s="118">
        <v>9793680</v>
      </c>
      <c r="J306" s="130">
        <v>1307604</v>
      </c>
    </row>
    <row r="307" spans="1:10" s="11" customFormat="1" x14ac:dyDescent="0.25">
      <c r="A307" s="51" t="s">
        <v>936</v>
      </c>
      <c r="B307" s="78" t="s">
        <v>938</v>
      </c>
      <c r="C307" s="42" t="s">
        <v>937</v>
      </c>
      <c r="D307" s="87" t="s">
        <v>30</v>
      </c>
      <c r="E307" s="110" t="s">
        <v>1039</v>
      </c>
      <c r="F307" s="10">
        <v>12702008</v>
      </c>
      <c r="G307" s="118">
        <v>93122.26</v>
      </c>
      <c r="H307" s="88">
        <v>12795130.26</v>
      </c>
      <c r="I307" s="118">
        <v>6938803</v>
      </c>
      <c r="J307" s="130">
        <v>5856327</v>
      </c>
    </row>
    <row r="308" spans="1:10" s="11" customFormat="1" x14ac:dyDescent="0.25">
      <c r="A308" s="51" t="s">
        <v>939</v>
      </c>
      <c r="B308" s="78" t="s">
        <v>941</v>
      </c>
      <c r="C308" s="42" t="s">
        <v>940</v>
      </c>
      <c r="D308" s="87" t="s">
        <v>30</v>
      </c>
      <c r="E308" s="110" t="s">
        <v>1039</v>
      </c>
      <c r="F308" s="10">
        <v>12240780.18</v>
      </c>
      <c r="G308" s="118">
        <v>274174.84000000003</v>
      </c>
      <c r="H308" s="88">
        <v>12514955.02</v>
      </c>
      <c r="I308" s="118">
        <v>4958623</v>
      </c>
      <c r="J308" s="130">
        <v>7556332</v>
      </c>
    </row>
    <row r="309" spans="1:10" s="11" customFormat="1" x14ac:dyDescent="0.25">
      <c r="A309" s="51" t="s">
        <v>942</v>
      </c>
      <c r="B309" s="78" t="s">
        <v>944</v>
      </c>
      <c r="C309" s="42" t="s">
        <v>943</v>
      </c>
      <c r="D309" s="87" t="s">
        <v>30</v>
      </c>
      <c r="E309" s="110" t="s">
        <v>1039</v>
      </c>
      <c r="F309" s="10">
        <v>10764044</v>
      </c>
      <c r="G309" s="118">
        <v>80037</v>
      </c>
      <c r="H309" s="88">
        <v>10844081</v>
      </c>
      <c r="I309" s="118">
        <v>5519944</v>
      </c>
      <c r="J309" s="130">
        <v>5324137</v>
      </c>
    </row>
    <row r="310" spans="1:10" s="11" customFormat="1" x14ac:dyDescent="0.25">
      <c r="A310" s="51" t="s">
        <v>945</v>
      </c>
      <c r="B310" s="78" t="s">
        <v>947</v>
      </c>
      <c r="C310" s="42" t="s">
        <v>946</v>
      </c>
      <c r="D310" s="87" t="s">
        <v>30</v>
      </c>
      <c r="E310" s="110" t="s">
        <v>1039</v>
      </c>
      <c r="F310" s="10">
        <v>8312886</v>
      </c>
      <c r="G310" s="118">
        <v>45476</v>
      </c>
      <c r="H310" s="88">
        <v>8358362</v>
      </c>
      <c r="I310" s="118">
        <v>4413657</v>
      </c>
      <c r="J310" s="130">
        <v>3944705</v>
      </c>
    </row>
    <row r="311" spans="1:10" s="11" customFormat="1" x14ac:dyDescent="0.25">
      <c r="A311" s="51" t="s">
        <v>948</v>
      </c>
      <c r="B311" s="78" t="s">
        <v>950</v>
      </c>
      <c r="C311" s="42" t="s">
        <v>949</v>
      </c>
      <c r="D311" s="87" t="s">
        <v>30</v>
      </c>
      <c r="E311" s="110" t="s">
        <v>1039</v>
      </c>
      <c r="F311" s="10">
        <v>8622418</v>
      </c>
      <c r="G311" s="118">
        <v>24638</v>
      </c>
      <c r="H311" s="88">
        <v>8647056</v>
      </c>
      <c r="I311" s="118">
        <v>5042601</v>
      </c>
      <c r="J311" s="130">
        <v>3604455</v>
      </c>
    </row>
    <row r="312" spans="1:10" s="11" customFormat="1" x14ac:dyDescent="0.25">
      <c r="A312" s="51" t="s">
        <v>951</v>
      </c>
      <c r="B312" s="78" t="s">
        <v>953</v>
      </c>
      <c r="C312" s="42" t="s">
        <v>952</v>
      </c>
      <c r="D312" s="87" t="s">
        <v>28</v>
      </c>
      <c r="E312" s="110" t="s">
        <v>1039</v>
      </c>
      <c r="F312" s="10">
        <v>25298125</v>
      </c>
      <c r="G312" s="118">
        <v>225381</v>
      </c>
      <c r="H312" s="88">
        <v>25523506</v>
      </c>
      <c r="I312" s="118">
        <v>21474978</v>
      </c>
      <c r="J312" s="130">
        <v>4048528</v>
      </c>
    </row>
    <row r="313" spans="1:10" s="11" customFormat="1" x14ac:dyDescent="0.25">
      <c r="A313" s="40"/>
      <c r="B313" s="67"/>
      <c r="C313" s="42"/>
      <c r="D313" s="74"/>
      <c r="E313" s="74"/>
      <c r="F313" s="39"/>
      <c r="G313" s="119"/>
      <c r="H313" s="119"/>
      <c r="I313" s="119"/>
      <c r="J313" s="120"/>
    </row>
    <row r="314" spans="1:10" s="11" customFormat="1" ht="13" x14ac:dyDescent="0.3">
      <c r="A314" s="38"/>
      <c r="B314" s="63"/>
      <c r="C314" s="41"/>
      <c r="D314" s="19"/>
      <c r="E314" s="12"/>
      <c r="F314" s="37"/>
      <c r="G314" s="121"/>
      <c r="H314" s="121"/>
      <c r="I314" s="121"/>
      <c r="J314" s="122"/>
    </row>
    <row r="315" spans="1:10" s="101" customFormat="1" ht="13" x14ac:dyDescent="0.3">
      <c r="A315" s="111" t="s">
        <v>22</v>
      </c>
      <c r="B315" s="111" t="s">
        <v>22</v>
      </c>
      <c r="C315" s="12" t="s">
        <v>1049</v>
      </c>
      <c r="D315" s="112"/>
      <c r="E315" s="113"/>
      <c r="F315" s="114">
        <v>5757079030.1600008</v>
      </c>
      <c r="G315" s="123">
        <v>68441220.060000002</v>
      </c>
      <c r="H315" s="123">
        <v>5825520250.2199984</v>
      </c>
      <c r="I315" s="244">
        <v>3397840064</v>
      </c>
      <c r="J315" s="124">
        <v>2429765042</v>
      </c>
    </row>
    <row r="316" spans="1:10" s="11" customFormat="1" ht="13" x14ac:dyDescent="0.3">
      <c r="A316" s="64" t="s">
        <v>23</v>
      </c>
      <c r="B316" s="64" t="s">
        <v>23</v>
      </c>
      <c r="C316" s="12" t="s">
        <v>24</v>
      </c>
      <c r="D316" s="17"/>
      <c r="E316" s="44"/>
      <c r="F316" s="96">
        <v>1910556658.6599998</v>
      </c>
      <c r="G316" s="97">
        <v>16633802.880000001</v>
      </c>
      <c r="H316" s="97">
        <v>1927190461.5400002</v>
      </c>
      <c r="I316" s="245">
        <v>1000716083</v>
      </c>
      <c r="J316" s="125">
        <v>926474379</v>
      </c>
    </row>
    <row r="317" spans="1:10" s="11" customFormat="1" ht="13" x14ac:dyDescent="0.3">
      <c r="A317" s="64" t="s">
        <v>26</v>
      </c>
      <c r="B317" s="64" t="s">
        <v>26</v>
      </c>
      <c r="C317" s="12" t="s">
        <v>961</v>
      </c>
      <c r="D317" s="17"/>
      <c r="E317" s="44"/>
      <c r="F317" s="96">
        <v>980409378.02999997</v>
      </c>
      <c r="G317" s="97">
        <v>12493896.569999998</v>
      </c>
      <c r="H317" s="97">
        <v>992903274.5999999</v>
      </c>
      <c r="I317" s="245">
        <v>593895316</v>
      </c>
      <c r="J317" s="125">
        <v>399538615</v>
      </c>
    </row>
    <row r="318" spans="1:10" s="11" customFormat="1" ht="13" x14ac:dyDescent="0.3">
      <c r="A318" s="64" t="s">
        <v>28</v>
      </c>
      <c r="B318" s="64" t="s">
        <v>28</v>
      </c>
      <c r="C318" s="12" t="s">
        <v>29</v>
      </c>
      <c r="D318" s="17"/>
      <c r="E318" s="44"/>
      <c r="F318" s="96">
        <v>1238550456.6099999</v>
      </c>
      <c r="G318" s="97">
        <v>15657297.719999999</v>
      </c>
      <c r="H318" s="97">
        <v>1254207754.3300002</v>
      </c>
      <c r="I318" s="245">
        <v>773504127</v>
      </c>
      <c r="J318" s="125">
        <v>481919563</v>
      </c>
    </row>
    <row r="319" spans="1:10" s="11" customFormat="1" ht="13" x14ac:dyDescent="0.3">
      <c r="A319" s="64" t="s">
        <v>30</v>
      </c>
      <c r="B319" s="64" t="s">
        <v>30</v>
      </c>
      <c r="C319" s="12" t="s">
        <v>1050</v>
      </c>
      <c r="D319" s="17"/>
      <c r="E319" s="44"/>
      <c r="F319" s="96">
        <v>1627562536.8599997</v>
      </c>
      <c r="G319" s="97">
        <v>23656222.890000004</v>
      </c>
      <c r="H319" s="97">
        <v>1651218759.7499998</v>
      </c>
      <c r="I319" s="245">
        <v>1029724538</v>
      </c>
      <c r="J319" s="125">
        <v>621832485</v>
      </c>
    </row>
    <row r="320" spans="1:10" s="11" customFormat="1" ht="13" x14ac:dyDescent="0.3">
      <c r="A320" s="49"/>
      <c r="B320" s="65"/>
      <c r="C320" s="9"/>
      <c r="D320" s="44"/>
      <c r="E320" s="9"/>
      <c r="F320" s="18"/>
      <c r="G320" s="126"/>
      <c r="H320" s="126"/>
      <c r="I320" s="126"/>
      <c r="J320" s="131"/>
    </row>
    <row r="321" spans="1:10" ht="13" x14ac:dyDescent="0.3">
      <c r="A321" s="91"/>
      <c r="B321" s="92"/>
      <c r="C321" s="216" t="s">
        <v>969</v>
      </c>
      <c r="D321" s="93"/>
      <c r="E321" s="13"/>
      <c r="F321" s="10"/>
      <c r="G321" s="118"/>
      <c r="H321" s="118"/>
      <c r="I321" s="118"/>
      <c r="J321" s="127"/>
    </row>
    <row r="322" spans="1:10" ht="13" x14ac:dyDescent="0.3">
      <c r="B322" s="92"/>
      <c r="C322" s="216" t="s">
        <v>1051</v>
      </c>
      <c r="D322" s="13"/>
      <c r="E322" s="13"/>
      <c r="F322" s="10"/>
      <c r="G322" s="118"/>
      <c r="H322" s="118"/>
      <c r="I322" s="118"/>
      <c r="J322" s="128"/>
    </row>
    <row r="323" spans="1:10" ht="13" x14ac:dyDescent="0.3">
      <c r="B323" s="92"/>
      <c r="C323" s="216"/>
      <c r="D323" s="13"/>
      <c r="E323" s="13"/>
      <c r="F323" s="10"/>
      <c r="G323" s="118"/>
      <c r="H323" s="118"/>
      <c r="I323" s="118"/>
      <c r="J323" s="128"/>
    </row>
    <row r="324" spans="1:10" ht="13" x14ac:dyDescent="0.3">
      <c r="B324" s="253" t="s">
        <v>1040</v>
      </c>
      <c r="C324" s="252" t="s">
        <v>1032</v>
      </c>
      <c r="D324" s="13"/>
      <c r="E324" s="13"/>
      <c r="F324" s="10"/>
      <c r="G324" s="118"/>
      <c r="H324" s="118"/>
      <c r="I324" s="118"/>
      <c r="J324" s="128"/>
    </row>
    <row r="325" spans="1:10" ht="13" x14ac:dyDescent="0.3">
      <c r="B325" s="92"/>
      <c r="C325" s="252" t="s">
        <v>1038</v>
      </c>
      <c r="D325" s="13"/>
      <c r="E325" s="13"/>
      <c r="F325" s="10"/>
      <c r="G325" s="118"/>
      <c r="H325" s="118"/>
      <c r="I325" s="118"/>
      <c r="J325" s="128"/>
    </row>
    <row r="326" spans="1:10" x14ac:dyDescent="0.25">
      <c r="C326" s="194" t="s">
        <v>1036</v>
      </c>
      <c r="F326" s="75"/>
      <c r="G326" s="129"/>
      <c r="H326" s="129"/>
      <c r="I326" s="129"/>
      <c r="J326" s="129"/>
    </row>
    <row r="327" spans="1:10" x14ac:dyDescent="0.25">
      <c r="C327" s="194" t="s">
        <v>1014</v>
      </c>
    </row>
    <row r="328" spans="1:10" x14ac:dyDescent="0.25">
      <c r="C328" s="194" t="s">
        <v>1037</v>
      </c>
    </row>
    <row r="329" spans="1:10" x14ac:dyDescent="0.25">
      <c r="C329" s="194" t="s">
        <v>1018</v>
      </c>
    </row>
  </sheetData>
  <pageMargins left="0.7" right="0.7" top="0.75" bottom="0.75" header="0.3" footer="0.3"/>
  <pageSetup paperSize="8" scale="3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sisl xmlns:xsi="http://www.w3.org/2001/XMLSchema-instance" xmlns:xsd="http://www.w3.org/2001/XMLSchema" xmlns="http://www.boldonjames.com/2008/01/sie/internal/label" sislVersion="0" policy="8270c081-d9f3-48ae-83c7-c2320a8ca25c"/>
</file>

<file path=customXml/item3.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1" ma:contentTypeDescription="Create a new document." ma:contentTypeScope="" ma:versionID="56944908efdba5418c57186046811768">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d08e852e257ebda342037e02f6043766"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53E4CF-331C-4B95-804A-922BB5546602}">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fa4860e-4e84-4984-b511-cb934d7752ca"/>
    <ds:schemaRef ds:uri="http://purl.org/dc/elements/1.1/"/>
    <ds:schemaRef ds:uri="63fd57c9-5291-4ee5-b3d3-37b4b570c278"/>
    <ds:schemaRef ds:uri="http://www.w3.org/XML/1998/namespace"/>
    <ds:schemaRef ds:uri="http://purl.org/dc/dcmitype/"/>
  </ds:schemaRefs>
</ds:datastoreItem>
</file>

<file path=customXml/itemProps2.xml><?xml version="1.0" encoding="utf-8"?>
<ds:datastoreItem xmlns:ds="http://schemas.openxmlformats.org/officeDocument/2006/customXml" ds:itemID="{91722D98-E406-4140-8E87-C64029B42C47}">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871561AF-A11B-48B7-89AA-17B8E9065F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4ACB81-482D-427E-AABF-1D8C6B82B8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Metadata</vt:lpstr>
      <vt:lpstr>England</vt:lpstr>
      <vt:lpstr>LA DropDown</vt:lpstr>
      <vt:lpstr>Datasheet</vt:lpstr>
      <vt:lpstr>a1q</vt:lpstr>
      <vt:lpstr>'LA DropDown'!Print_Area</vt:lpstr>
      <vt:lpstr>Metadata!Print_Area</vt:lpstr>
    </vt:vector>
  </TitlesOfParts>
  <Manager/>
  <Company>DCLG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Long</dc:creator>
  <cp:keywords/>
  <dc:description/>
  <cp:lastModifiedBy>Joseph Scott</cp:lastModifiedBy>
  <cp:revision/>
  <cp:lastPrinted>2021-08-03T16:20:07Z</cp:lastPrinted>
  <dcterms:created xsi:type="dcterms:W3CDTF">2014-01-21T15:56:45Z</dcterms:created>
  <dcterms:modified xsi:type="dcterms:W3CDTF">2021-09-21T08:06:51Z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8e346c2e-998c-4a7e-ba86-0e325a875479</vt:lpwstr>
  </property>
  <property fmtid="{D5CDD505-2E9C-101B-9397-08002B2CF9AE}" pid="3" name="bjSaver">
    <vt:lpwstr>JpFlKAZg/g27rnTaRSb8t7TTHZkaWJl2</vt:lpwstr>
  </property>
  <property fmtid="{D5CDD505-2E9C-101B-9397-08002B2CF9AE}" pid="4" name="bjDocumentSecurityLabel">
    <vt:lpwstr>No Marking</vt:lpwstr>
  </property>
  <property fmtid="{D5CDD505-2E9C-101B-9397-08002B2CF9AE}" pid="5" name="ContentTypeId">
    <vt:lpwstr>0x010100ECCB7E1F660E4D499F35AD51896216AD</vt:lpwstr>
  </property>
</Properties>
</file>