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mc:AlternateContent xmlns:mc="http://schemas.openxmlformats.org/markup-compatibility/2006">
    <mc:Choice Requires="x15">
      <x15ac:absPath xmlns:x15ac="http://schemas.microsoft.com/office/spreadsheetml/2010/11/ac" url="C:\Users\ThomasNightingale\Desktop\Competition Documents (Final)\"/>
    </mc:Choice>
  </mc:AlternateContent>
  <xr:revisionPtr revIDLastSave="0" documentId="13_ncr:1_{2B303206-083C-43BF-98AE-8B74D5C7C94D}" xr6:coauthVersionLast="36" xr6:coauthVersionMax="36" xr10:uidLastSave="{00000000-0000-0000-0000-000000000000}"/>
  <bookViews>
    <workbookView xWindow="0" yWindow="0" windowWidth="19200" windowHeight="8250" activeTab="2" xr2:uid="{00000000-000D-0000-FFFF-FFFF00000000}"/>
  </bookViews>
  <sheets>
    <sheet name="Guide" sheetId="1" r:id="rId1"/>
    <sheet name="Summary" sheetId="2" r:id="rId2"/>
    <sheet name="Application details" sheetId="3" r:id="rId3"/>
    <sheet name="Uploads" sheetId="4" r:id="rId4"/>
    <sheet name="Labour costs" sheetId="5" r:id="rId5"/>
    <sheet name="Overheads" sheetId="6" r:id="rId6"/>
    <sheet name="Materials" sheetId="7" r:id="rId7"/>
    <sheet name="Travel &amp; subsistence" sheetId="8" r:id="rId8"/>
    <sheet name="Capital usage" sheetId="9" r:id="rId9"/>
    <sheet name="Sub contract costs" sheetId="10" r:id="rId10"/>
    <sheet name="Other costs" sheetId="11" r:id="rId11"/>
    <sheet name="SUMMARY - LEAD APPLICANTS ONLY" sheetId="12" r:id="rId12"/>
  </sheets>
  <definedNames>
    <definedName name="_xlnm._FilterDatabase" localSheetId="8" hidden="1">'Capital usage'!$B$11:$K$11</definedName>
    <definedName name="_xlnm._FilterDatabase" localSheetId="4" hidden="1">'Labour costs'!$B$12:$L$12</definedName>
    <definedName name="_xlnm._FilterDatabase" localSheetId="6" hidden="1">Materials!$B$10:$G$10</definedName>
    <definedName name="_xlnm._FilterDatabase" localSheetId="10" hidden="1">'Other costs'!$B$10:$G$10</definedName>
    <definedName name="_xlnm._FilterDatabase" localSheetId="9" hidden="1">'Sub contract costs'!$B$11:$J$11</definedName>
    <definedName name="_xlnm._FilterDatabase" localSheetId="1" hidden="1">Summary!$J$6:$J$30</definedName>
    <definedName name="_xlnm._FilterDatabase" localSheetId="11" hidden="1">'SUMMARY - LEAD APPLICANTS ONLY'!$A$1:$J$473</definedName>
    <definedName name="_xlnm._FilterDatabase" localSheetId="7" hidden="1">'Travel &amp; subsistence'!$B$10:$G$10</definedName>
  </definedNames>
  <calcPr calcId="191029"/>
  <extLst>
    <ext uri="GoogleSheetsCustomDataVersion1">
      <go:sheetsCustomData xmlns:go="http://customooxmlschemas.google.com/" r:id="rId16" roundtripDataSignature="AMtx7mhSYT/eFSh+9FyksdvZrhXRdjv19g=="/>
    </ext>
  </extLst>
</workbook>
</file>

<file path=xl/calcChain.xml><?xml version="1.0" encoding="utf-8"?>
<calcChain xmlns="http://schemas.openxmlformats.org/spreadsheetml/2006/main">
  <c r="J465" i="12" l="1"/>
  <c r="J464" i="12"/>
  <c r="J463" i="12"/>
  <c r="J462" i="12"/>
  <c r="J461" i="12"/>
  <c r="H460" i="12"/>
  <c r="G460" i="12"/>
  <c r="F460" i="12"/>
  <c r="E460" i="12"/>
  <c r="D460" i="12"/>
  <c r="C460" i="12"/>
  <c r="I459" i="12"/>
  <c r="J459" i="12" s="1"/>
  <c r="I458" i="12"/>
  <c r="J458" i="12" s="1"/>
  <c r="J457" i="12"/>
  <c r="I457" i="12"/>
  <c r="I456" i="12"/>
  <c r="J456" i="12" s="1"/>
  <c r="J455" i="12"/>
  <c r="I455" i="12"/>
  <c r="I454" i="12"/>
  <c r="J454" i="12" s="1"/>
  <c r="I453" i="12"/>
  <c r="I460" i="12" s="1"/>
  <c r="J460" i="12" s="1"/>
  <c r="J452" i="12"/>
  <c r="J451" i="12"/>
  <c r="J450" i="12"/>
  <c r="J449" i="12"/>
  <c r="J448" i="12"/>
  <c r="H447" i="12"/>
  <c r="G447" i="12"/>
  <c r="F447" i="12"/>
  <c r="E447" i="12"/>
  <c r="D447" i="12"/>
  <c r="C447" i="12"/>
  <c r="I446" i="12"/>
  <c r="J446" i="12" s="1"/>
  <c r="J445" i="12"/>
  <c r="I445" i="12"/>
  <c r="I444" i="12"/>
  <c r="J444" i="12" s="1"/>
  <c r="I443" i="12"/>
  <c r="J443" i="12" s="1"/>
  <c r="I442" i="12"/>
  <c r="J442" i="12" s="1"/>
  <c r="J441" i="12"/>
  <c r="I441" i="12"/>
  <c r="J440" i="12"/>
  <c r="I440" i="12"/>
  <c r="J439" i="12"/>
  <c r="J438" i="12"/>
  <c r="J437" i="12"/>
  <c r="J436" i="12"/>
  <c r="J435" i="12"/>
  <c r="H434" i="12"/>
  <c r="G434" i="12"/>
  <c r="F434" i="12"/>
  <c r="E434" i="12"/>
  <c r="D434" i="12"/>
  <c r="C434" i="12"/>
  <c r="I433" i="12"/>
  <c r="I432" i="12"/>
  <c r="J432" i="12" s="1"/>
  <c r="J431" i="12"/>
  <c r="I431" i="12"/>
  <c r="J430" i="12"/>
  <c r="I430" i="12"/>
  <c r="J429" i="12"/>
  <c r="I429" i="12"/>
  <c r="I428" i="12"/>
  <c r="J428" i="12" s="1"/>
  <c r="J427" i="12"/>
  <c r="I427" i="12"/>
  <c r="J426" i="12"/>
  <c r="J425" i="12"/>
  <c r="J424" i="12"/>
  <c r="J423" i="12"/>
  <c r="J422" i="12"/>
  <c r="H421" i="12"/>
  <c r="G421" i="12"/>
  <c r="F421" i="12"/>
  <c r="E421" i="12"/>
  <c r="D421" i="12"/>
  <c r="C421" i="12"/>
  <c r="J420" i="12"/>
  <c r="I420" i="12"/>
  <c r="I419" i="12"/>
  <c r="J419" i="12" s="1"/>
  <c r="I418" i="12"/>
  <c r="J418" i="12" s="1"/>
  <c r="J417" i="12"/>
  <c r="I417" i="12"/>
  <c r="I416" i="12"/>
  <c r="J416" i="12" s="1"/>
  <c r="I415" i="12"/>
  <c r="J414" i="12"/>
  <c r="I414" i="12"/>
  <c r="J413" i="12"/>
  <c r="J412" i="12"/>
  <c r="J411" i="12"/>
  <c r="J410" i="12"/>
  <c r="J409" i="12"/>
  <c r="H408" i="12"/>
  <c r="G408" i="12"/>
  <c r="F408" i="12"/>
  <c r="E408" i="12"/>
  <c r="D408" i="12"/>
  <c r="C408" i="12"/>
  <c r="J407" i="12"/>
  <c r="I407" i="12"/>
  <c r="I406" i="12"/>
  <c r="J406" i="12" s="1"/>
  <c r="I405" i="12"/>
  <c r="J405" i="12" s="1"/>
  <c r="J404" i="12"/>
  <c r="I404" i="12"/>
  <c r="J403" i="12"/>
  <c r="I403" i="12"/>
  <c r="J402" i="12"/>
  <c r="I402" i="12"/>
  <c r="I408" i="12" s="1"/>
  <c r="J408" i="12" s="1"/>
  <c r="J401" i="12"/>
  <c r="I401" i="12"/>
  <c r="J400" i="12"/>
  <c r="J399" i="12"/>
  <c r="J398" i="12"/>
  <c r="J397" i="12"/>
  <c r="J396" i="12"/>
  <c r="H395" i="12"/>
  <c r="G395" i="12"/>
  <c r="F395" i="12"/>
  <c r="E395" i="12"/>
  <c r="D395" i="12"/>
  <c r="C395" i="12"/>
  <c r="J394" i="12"/>
  <c r="I394" i="12"/>
  <c r="J393" i="12"/>
  <c r="I393" i="12"/>
  <c r="J392" i="12"/>
  <c r="I392" i="12"/>
  <c r="I391" i="12"/>
  <c r="J391" i="12" s="1"/>
  <c r="I390" i="12"/>
  <c r="J390" i="12" s="1"/>
  <c r="J389" i="12"/>
  <c r="I389" i="12"/>
  <c r="J388" i="12"/>
  <c r="I388" i="12"/>
  <c r="J387" i="12"/>
  <c r="J386" i="12"/>
  <c r="J385" i="12"/>
  <c r="J384" i="12"/>
  <c r="J383" i="12"/>
  <c r="I382" i="12"/>
  <c r="J382" i="12" s="1"/>
  <c r="H382" i="12"/>
  <c r="G382" i="12"/>
  <c r="F382" i="12"/>
  <c r="E382" i="12"/>
  <c r="D382" i="12"/>
  <c r="C382" i="12"/>
  <c r="I381" i="12"/>
  <c r="J381" i="12" s="1"/>
  <c r="I380" i="12"/>
  <c r="J380" i="12" s="1"/>
  <c r="J379" i="12"/>
  <c r="I379" i="12"/>
  <c r="J378" i="12"/>
  <c r="I378" i="12"/>
  <c r="I377" i="12"/>
  <c r="J377" i="12" s="1"/>
  <c r="J376" i="12"/>
  <c r="I376" i="12"/>
  <c r="J375" i="12"/>
  <c r="I375" i="12"/>
  <c r="J374" i="12"/>
  <c r="J373" i="12"/>
  <c r="J372" i="12"/>
  <c r="J371" i="12"/>
  <c r="J370" i="12"/>
  <c r="H369" i="12"/>
  <c r="G369" i="12"/>
  <c r="F369" i="12"/>
  <c r="E369" i="12"/>
  <c r="D369" i="12"/>
  <c r="C369" i="12"/>
  <c r="J368" i="12"/>
  <c r="I368" i="12"/>
  <c r="I367" i="12"/>
  <c r="J367" i="12" s="1"/>
  <c r="J366" i="12"/>
  <c r="I366" i="12"/>
  <c r="J365" i="12"/>
  <c r="I365" i="12"/>
  <c r="J364" i="12"/>
  <c r="I364" i="12"/>
  <c r="I363" i="12"/>
  <c r="J362" i="12"/>
  <c r="I362" i="12"/>
  <c r="J361" i="12"/>
  <c r="J360" i="12"/>
  <c r="J359" i="12"/>
  <c r="J358" i="12"/>
  <c r="J357" i="12"/>
  <c r="H356" i="12"/>
  <c r="G356" i="12"/>
  <c r="F356" i="12"/>
  <c r="E356" i="12"/>
  <c r="D356" i="12"/>
  <c r="C356" i="12"/>
  <c r="J355" i="12"/>
  <c r="I355" i="12"/>
  <c r="J354" i="12"/>
  <c r="I354" i="12"/>
  <c r="I353" i="12"/>
  <c r="J353" i="12" s="1"/>
  <c r="I352" i="12"/>
  <c r="J352" i="12" s="1"/>
  <c r="J351" i="12"/>
  <c r="I351" i="12"/>
  <c r="J350" i="12"/>
  <c r="I350" i="12"/>
  <c r="I349" i="12"/>
  <c r="J348" i="12"/>
  <c r="J347" i="12"/>
  <c r="J346" i="12"/>
  <c r="J345" i="12"/>
  <c r="J344" i="12"/>
  <c r="H343" i="12"/>
  <c r="G343" i="12"/>
  <c r="F343" i="12"/>
  <c r="E343" i="12"/>
  <c r="D343" i="12"/>
  <c r="C343" i="12"/>
  <c r="I342" i="12"/>
  <c r="J342" i="12" s="1"/>
  <c r="J341" i="12"/>
  <c r="I341" i="12"/>
  <c r="J340" i="12"/>
  <c r="I340" i="12"/>
  <c r="I339" i="12"/>
  <c r="J339" i="12" s="1"/>
  <c r="J338" i="12"/>
  <c r="I338" i="12"/>
  <c r="J337" i="12"/>
  <c r="I337" i="12"/>
  <c r="J336" i="12"/>
  <c r="I336" i="12"/>
  <c r="I343" i="12" s="1"/>
  <c r="J343" i="12" s="1"/>
  <c r="J335" i="12"/>
  <c r="J334" i="12"/>
  <c r="J333" i="12"/>
  <c r="J332" i="12"/>
  <c r="J331" i="12"/>
  <c r="H330" i="12"/>
  <c r="G330" i="12"/>
  <c r="F330" i="12"/>
  <c r="E330" i="12"/>
  <c r="D330" i="12"/>
  <c r="C330" i="12"/>
  <c r="I329" i="12"/>
  <c r="J329" i="12" s="1"/>
  <c r="J328" i="12"/>
  <c r="I328" i="12"/>
  <c r="I327" i="12"/>
  <c r="J327" i="12" s="1"/>
  <c r="J326" i="12"/>
  <c r="I326" i="12"/>
  <c r="I325" i="12"/>
  <c r="I324" i="12"/>
  <c r="J324" i="12" s="1"/>
  <c r="J323" i="12"/>
  <c r="I323" i="12"/>
  <c r="J322" i="12"/>
  <c r="J321" i="12"/>
  <c r="J320" i="12"/>
  <c r="J319" i="12"/>
  <c r="J318" i="12"/>
  <c r="H317" i="12"/>
  <c r="G317" i="12"/>
  <c r="F317" i="12"/>
  <c r="E317" i="12"/>
  <c r="D317" i="12"/>
  <c r="C317" i="12"/>
  <c r="J316" i="12"/>
  <c r="I316" i="12"/>
  <c r="I315" i="12"/>
  <c r="J315" i="12" s="1"/>
  <c r="I314" i="12"/>
  <c r="J314" i="12" s="1"/>
  <c r="J313" i="12"/>
  <c r="I313" i="12"/>
  <c r="J312" i="12"/>
  <c r="I312" i="12"/>
  <c r="I311" i="12"/>
  <c r="J310" i="12"/>
  <c r="I310" i="12"/>
  <c r="J309" i="12"/>
  <c r="J308" i="12"/>
  <c r="J307" i="12"/>
  <c r="J306" i="12"/>
  <c r="J305" i="12"/>
  <c r="H304" i="12"/>
  <c r="G304" i="12"/>
  <c r="F304" i="12"/>
  <c r="E304" i="12"/>
  <c r="D304" i="12"/>
  <c r="C304" i="12"/>
  <c r="J303" i="12"/>
  <c r="I303" i="12"/>
  <c r="J302" i="12"/>
  <c r="I302" i="12"/>
  <c r="I301" i="12"/>
  <c r="J301" i="12" s="1"/>
  <c r="J300" i="12"/>
  <c r="I300" i="12"/>
  <c r="J299" i="12"/>
  <c r="I299" i="12"/>
  <c r="J298" i="12"/>
  <c r="I298" i="12"/>
  <c r="I297" i="12"/>
  <c r="J296" i="12"/>
  <c r="J295" i="12"/>
  <c r="J294" i="12"/>
  <c r="J293" i="12"/>
  <c r="J292" i="12"/>
  <c r="H291" i="12"/>
  <c r="G291" i="12"/>
  <c r="F291" i="12"/>
  <c r="E291" i="12"/>
  <c r="D291" i="12"/>
  <c r="C291" i="12"/>
  <c r="J290" i="12"/>
  <c r="I290" i="12"/>
  <c r="I289" i="12"/>
  <c r="J289" i="12" s="1"/>
  <c r="J288" i="12"/>
  <c r="I288" i="12"/>
  <c r="I287" i="12"/>
  <c r="J287" i="12" s="1"/>
  <c r="I286" i="12"/>
  <c r="J286" i="12" s="1"/>
  <c r="J285" i="12"/>
  <c r="I285" i="12"/>
  <c r="J284" i="12"/>
  <c r="I284" i="12"/>
  <c r="I291" i="12" s="1"/>
  <c r="J291" i="12" s="1"/>
  <c r="J283" i="12"/>
  <c r="J282" i="12"/>
  <c r="J281" i="12"/>
  <c r="J280" i="12"/>
  <c r="J279" i="12"/>
  <c r="H278" i="12"/>
  <c r="G278" i="12"/>
  <c r="F278" i="12"/>
  <c r="E278" i="12"/>
  <c r="D278" i="12"/>
  <c r="C278" i="12"/>
  <c r="I277" i="12"/>
  <c r="J277" i="12" s="1"/>
  <c r="I276" i="12"/>
  <c r="J276" i="12" s="1"/>
  <c r="J275" i="12"/>
  <c r="I275" i="12"/>
  <c r="J274" i="12"/>
  <c r="I274" i="12"/>
  <c r="I273" i="12"/>
  <c r="J272" i="12"/>
  <c r="I272" i="12"/>
  <c r="J271" i="12"/>
  <c r="I271" i="12"/>
  <c r="J270" i="12"/>
  <c r="J269" i="12"/>
  <c r="J268" i="12"/>
  <c r="J267" i="12"/>
  <c r="J266" i="12"/>
  <c r="H265" i="12"/>
  <c r="G265" i="12"/>
  <c r="F265" i="12"/>
  <c r="E265" i="12"/>
  <c r="D265" i="12"/>
  <c r="C265" i="12"/>
  <c r="J264" i="12"/>
  <c r="I264" i="12"/>
  <c r="I263" i="12"/>
  <c r="J263" i="12" s="1"/>
  <c r="J262" i="12"/>
  <c r="I262" i="12"/>
  <c r="I261" i="12"/>
  <c r="J261" i="12" s="1"/>
  <c r="J260" i="12"/>
  <c r="I260" i="12"/>
  <c r="I259" i="12"/>
  <c r="J259" i="12" s="1"/>
  <c r="J258" i="12"/>
  <c r="I258" i="12"/>
  <c r="J257" i="12"/>
  <c r="J256" i="12"/>
  <c r="J255" i="12"/>
  <c r="J254" i="12"/>
  <c r="J253" i="12"/>
  <c r="H252" i="12"/>
  <c r="G252" i="12"/>
  <c r="F252" i="12"/>
  <c r="E252" i="12"/>
  <c r="D252" i="12"/>
  <c r="C252" i="12"/>
  <c r="I251" i="12"/>
  <c r="J251" i="12" s="1"/>
  <c r="J250" i="12"/>
  <c r="I250" i="12"/>
  <c r="I249" i="12"/>
  <c r="J249" i="12" s="1"/>
  <c r="I248" i="12"/>
  <c r="J248" i="12" s="1"/>
  <c r="J247" i="12"/>
  <c r="I247" i="12"/>
  <c r="J246" i="12"/>
  <c r="I246" i="12"/>
  <c r="I245" i="12"/>
  <c r="J244" i="12"/>
  <c r="J243" i="12"/>
  <c r="J242" i="12"/>
  <c r="J241" i="12"/>
  <c r="J240" i="12"/>
  <c r="H239" i="12"/>
  <c r="G239" i="12"/>
  <c r="F239" i="12"/>
  <c r="E239" i="12"/>
  <c r="D239" i="12"/>
  <c r="C239" i="12"/>
  <c r="I238" i="12"/>
  <c r="J238" i="12" s="1"/>
  <c r="J237" i="12"/>
  <c r="I237" i="12"/>
  <c r="J236" i="12"/>
  <c r="I236" i="12"/>
  <c r="I235" i="12"/>
  <c r="J235" i="12" s="1"/>
  <c r="J234" i="12"/>
  <c r="I234" i="12"/>
  <c r="I233" i="12"/>
  <c r="J233" i="12" s="1"/>
  <c r="J232" i="12"/>
  <c r="I232" i="12"/>
  <c r="I239" i="12" s="1"/>
  <c r="J239" i="12" s="1"/>
  <c r="J231" i="12"/>
  <c r="J230" i="12"/>
  <c r="J229" i="12"/>
  <c r="J228" i="12"/>
  <c r="J227" i="12"/>
  <c r="I226" i="12"/>
  <c r="J226" i="12" s="1"/>
  <c r="H226" i="12"/>
  <c r="G226" i="12"/>
  <c r="F226" i="12"/>
  <c r="E226" i="12"/>
  <c r="D226" i="12"/>
  <c r="C226" i="12"/>
  <c r="I225" i="12"/>
  <c r="J225" i="12" s="1"/>
  <c r="J224" i="12"/>
  <c r="I224" i="12"/>
  <c r="I223" i="12"/>
  <c r="J223" i="12" s="1"/>
  <c r="J222" i="12"/>
  <c r="I222" i="12"/>
  <c r="I221" i="12"/>
  <c r="J221" i="12" s="1"/>
  <c r="J220" i="12"/>
  <c r="I220" i="12"/>
  <c r="J219" i="12"/>
  <c r="I219" i="12"/>
  <c r="J218" i="12"/>
  <c r="J217" i="12"/>
  <c r="J216" i="12"/>
  <c r="J215" i="12"/>
  <c r="J214" i="12"/>
  <c r="H213" i="12"/>
  <c r="G213" i="12"/>
  <c r="F213" i="12"/>
  <c r="E213" i="12"/>
  <c r="D213" i="12"/>
  <c r="C213" i="12"/>
  <c r="J212" i="12"/>
  <c r="I212" i="12"/>
  <c r="I211" i="12"/>
  <c r="J211" i="12" s="1"/>
  <c r="J210" i="12"/>
  <c r="I210" i="12"/>
  <c r="J209" i="12"/>
  <c r="I209" i="12"/>
  <c r="J208" i="12"/>
  <c r="I208" i="12"/>
  <c r="I207" i="12"/>
  <c r="J206" i="12"/>
  <c r="I206" i="12"/>
  <c r="J205" i="12"/>
  <c r="J204" i="12"/>
  <c r="J203" i="12"/>
  <c r="J202" i="12"/>
  <c r="J201" i="12"/>
  <c r="H200" i="12"/>
  <c r="G200" i="12"/>
  <c r="F200" i="12"/>
  <c r="E200" i="12"/>
  <c r="D200" i="12"/>
  <c r="C200" i="12"/>
  <c r="J199" i="12"/>
  <c r="I199" i="12"/>
  <c r="J198" i="12"/>
  <c r="I198" i="12"/>
  <c r="I197" i="12"/>
  <c r="J197" i="12" s="1"/>
  <c r="J196" i="12"/>
  <c r="I196" i="12"/>
  <c r="I195" i="12"/>
  <c r="J195" i="12" s="1"/>
  <c r="J194" i="12"/>
  <c r="I194" i="12"/>
  <c r="I193" i="12"/>
  <c r="J192" i="12"/>
  <c r="J191" i="12"/>
  <c r="J190" i="12"/>
  <c r="J189" i="12"/>
  <c r="J188" i="12"/>
  <c r="H187" i="12"/>
  <c r="G187" i="12"/>
  <c r="F187" i="12"/>
  <c r="E187" i="12"/>
  <c r="D187" i="12"/>
  <c r="C187" i="12"/>
  <c r="J186" i="12"/>
  <c r="I186" i="12"/>
  <c r="I185" i="12"/>
  <c r="J185" i="12" s="1"/>
  <c r="J184" i="12"/>
  <c r="I184" i="12"/>
  <c r="I183" i="12"/>
  <c r="J183" i="12" s="1"/>
  <c r="J182" i="12"/>
  <c r="I182" i="12"/>
  <c r="J181" i="12"/>
  <c r="I181" i="12"/>
  <c r="J180" i="12"/>
  <c r="I180" i="12"/>
  <c r="I187" i="12" s="1"/>
  <c r="J187" i="12" s="1"/>
  <c r="J179" i="12"/>
  <c r="J178" i="12"/>
  <c r="J177" i="12"/>
  <c r="J176" i="12"/>
  <c r="J175" i="12"/>
  <c r="H174" i="12"/>
  <c r="G174" i="12"/>
  <c r="F174" i="12"/>
  <c r="E174" i="12"/>
  <c r="D174" i="12"/>
  <c r="C174" i="12"/>
  <c r="I173" i="12"/>
  <c r="J173" i="12" s="1"/>
  <c r="J172" i="12"/>
  <c r="I172" i="12"/>
  <c r="J171" i="12"/>
  <c r="I171" i="12"/>
  <c r="J170" i="12"/>
  <c r="I170" i="12"/>
  <c r="I169" i="12"/>
  <c r="J169" i="12" s="1"/>
  <c r="J168" i="12"/>
  <c r="I168" i="12"/>
  <c r="I167" i="12"/>
  <c r="J167" i="12" s="1"/>
  <c r="J166" i="12"/>
  <c r="E166" i="12"/>
  <c r="E179" i="12" s="1"/>
  <c r="E192" i="12" s="1"/>
  <c r="E205" i="12" s="1"/>
  <c r="E218" i="12" s="1"/>
  <c r="E231" i="12" s="1"/>
  <c r="E244" i="12" s="1"/>
  <c r="E257" i="12" s="1"/>
  <c r="E270" i="12" s="1"/>
  <c r="E283" i="12" s="1"/>
  <c r="E296" i="12" s="1"/>
  <c r="E309" i="12" s="1"/>
  <c r="E322" i="12" s="1"/>
  <c r="E335" i="12" s="1"/>
  <c r="E348" i="12" s="1"/>
  <c r="E361" i="12" s="1"/>
  <c r="E374" i="12" s="1"/>
  <c r="E387" i="12" s="1"/>
  <c r="E400" i="12" s="1"/>
  <c r="E413" i="12" s="1"/>
  <c r="E426" i="12" s="1"/>
  <c r="E439" i="12" s="1"/>
  <c r="E452" i="12" s="1"/>
  <c r="E465" i="12" s="1"/>
  <c r="E36" i="2" s="1"/>
  <c r="J165" i="12"/>
  <c r="J164" i="12"/>
  <c r="J163" i="12"/>
  <c r="J162" i="12"/>
  <c r="H161" i="12"/>
  <c r="G161" i="12"/>
  <c r="F161" i="12"/>
  <c r="E161" i="12"/>
  <c r="D161" i="12"/>
  <c r="C161" i="12"/>
  <c r="J160" i="12"/>
  <c r="I160" i="12"/>
  <c r="I159" i="12"/>
  <c r="J159" i="12" s="1"/>
  <c r="I158" i="12"/>
  <c r="J158" i="12" s="1"/>
  <c r="I157" i="12"/>
  <c r="J157" i="12" s="1"/>
  <c r="J156" i="12"/>
  <c r="I156" i="12"/>
  <c r="I155" i="12"/>
  <c r="J155" i="12" s="1"/>
  <c r="J154" i="12"/>
  <c r="I154" i="12"/>
  <c r="J153" i="12"/>
  <c r="J152" i="12"/>
  <c r="J151" i="12"/>
  <c r="J150" i="12"/>
  <c r="J149" i="12"/>
  <c r="H148" i="12"/>
  <c r="G148" i="12"/>
  <c r="F148" i="12"/>
  <c r="E148" i="12"/>
  <c r="D148" i="12"/>
  <c r="C148" i="12"/>
  <c r="I147" i="12"/>
  <c r="J147" i="12" s="1"/>
  <c r="J146" i="12"/>
  <c r="I146" i="12"/>
  <c r="I145" i="12"/>
  <c r="J145" i="12" s="1"/>
  <c r="J144" i="12"/>
  <c r="I144" i="12"/>
  <c r="J143" i="12"/>
  <c r="I143" i="12"/>
  <c r="J142" i="12"/>
  <c r="I142" i="12"/>
  <c r="I141" i="12"/>
  <c r="J140" i="12"/>
  <c r="J139" i="12"/>
  <c r="J138" i="12"/>
  <c r="J137" i="12"/>
  <c r="J136" i="12"/>
  <c r="H135" i="12"/>
  <c r="G135" i="12"/>
  <c r="F135" i="12"/>
  <c r="E135" i="12"/>
  <c r="D135" i="12"/>
  <c r="C135" i="12"/>
  <c r="J134" i="12"/>
  <c r="I134" i="12"/>
  <c r="J133" i="12"/>
  <c r="I133" i="12"/>
  <c r="J132" i="12"/>
  <c r="I132" i="12"/>
  <c r="B132" i="12"/>
  <c r="B145" i="12" s="1"/>
  <c r="B158" i="12" s="1"/>
  <c r="B171" i="12" s="1"/>
  <c r="B184" i="12" s="1"/>
  <c r="B197" i="12" s="1"/>
  <c r="B210" i="12" s="1"/>
  <c r="B223" i="12" s="1"/>
  <c r="B236" i="12" s="1"/>
  <c r="B249" i="12" s="1"/>
  <c r="B262" i="12" s="1"/>
  <c r="B275" i="12" s="1"/>
  <c r="B288" i="12" s="1"/>
  <c r="B301" i="12" s="1"/>
  <c r="B314" i="12" s="1"/>
  <c r="B327" i="12" s="1"/>
  <c r="B340" i="12" s="1"/>
  <c r="B353" i="12" s="1"/>
  <c r="B366" i="12" s="1"/>
  <c r="B379" i="12" s="1"/>
  <c r="B392" i="12" s="1"/>
  <c r="B405" i="12" s="1"/>
  <c r="B418" i="12" s="1"/>
  <c r="B431" i="12" s="1"/>
  <c r="B444" i="12" s="1"/>
  <c r="B457" i="12" s="1"/>
  <c r="B470" i="12" s="1"/>
  <c r="I131" i="12"/>
  <c r="J131" i="12" s="1"/>
  <c r="J130" i="12"/>
  <c r="I130" i="12"/>
  <c r="I129" i="12"/>
  <c r="J129" i="12" s="1"/>
  <c r="I128" i="12"/>
  <c r="J127" i="12"/>
  <c r="J126" i="12"/>
  <c r="J125" i="12"/>
  <c r="J124" i="12"/>
  <c r="J123" i="12"/>
  <c r="H122" i="12"/>
  <c r="G122" i="12"/>
  <c r="F122" i="12"/>
  <c r="E122" i="12"/>
  <c r="D122" i="12"/>
  <c r="C122" i="12"/>
  <c r="I121" i="12"/>
  <c r="J121" i="12" s="1"/>
  <c r="J120" i="12"/>
  <c r="I120" i="12"/>
  <c r="J119" i="12"/>
  <c r="I119" i="12"/>
  <c r="I118" i="12"/>
  <c r="J118" i="12" s="1"/>
  <c r="I117" i="12"/>
  <c r="J117" i="12" s="1"/>
  <c r="J116" i="12"/>
  <c r="I116" i="12"/>
  <c r="J115" i="12"/>
  <c r="I115" i="12"/>
  <c r="I122" i="12" s="1"/>
  <c r="J122" i="12" s="1"/>
  <c r="J114" i="12"/>
  <c r="H114" i="12"/>
  <c r="H127" i="12" s="1"/>
  <c r="H140" i="12" s="1"/>
  <c r="H153" i="12" s="1"/>
  <c r="H166" i="12" s="1"/>
  <c r="H179" i="12" s="1"/>
  <c r="H192" i="12" s="1"/>
  <c r="H205" i="12" s="1"/>
  <c r="H218" i="12" s="1"/>
  <c r="H231" i="12" s="1"/>
  <c r="H244" i="12" s="1"/>
  <c r="H257" i="12" s="1"/>
  <c r="H270" i="12" s="1"/>
  <c r="H283" i="12" s="1"/>
  <c r="H296" i="12" s="1"/>
  <c r="H309" i="12" s="1"/>
  <c r="H322" i="12" s="1"/>
  <c r="H335" i="12" s="1"/>
  <c r="H348" i="12" s="1"/>
  <c r="H361" i="12" s="1"/>
  <c r="H374" i="12" s="1"/>
  <c r="H387" i="12" s="1"/>
  <c r="H400" i="12" s="1"/>
  <c r="H413" i="12" s="1"/>
  <c r="H426" i="12" s="1"/>
  <c r="H439" i="12" s="1"/>
  <c r="H452" i="12" s="1"/>
  <c r="H465" i="12" s="1"/>
  <c r="H36" i="2" s="1"/>
  <c r="J113" i="12"/>
  <c r="J112" i="12"/>
  <c r="J111" i="12"/>
  <c r="J110" i="12"/>
  <c r="H109" i="12"/>
  <c r="G109" i="12"/>
  <c r="F109" i="12"/>
  <c r="E109" i="12"/>
  <c r="D109" i="12"/>
  <c r="C109" i="12"/>
  <c r="I108" i="12"/>
  <c r="J108" i="12" s="1"/>
  <c r="I107" i="12"/>
  <c r="J107" i="12" s="1"/>
  <c r="J106" i="12"/>
  <c r="I106" i="12"/>
  <c r="I105" i="12"/>
  <c r="J105" i="12" s="1"/>
  <c r="I104" i="12"/>
  <c r="I103" i="12"/>
  <c r="J103" i="12" s="1"/>
  <c r="J102" i="12"/>
  <c r="I102" i="12"/>
  <c r="B102" i="12"/>
  <c r="B115" i="12" s="1"/>
  <c r="B128" i="12" s="1"/>
  <c r="B141" i="12" s="1"/>
  <c r="B154" i="12" s="1"/>
  <c r="B167" i="12" s="1"/>
  <c r="B180" i="12" s="1"/>
  <c r="B193" i="12" s="1"/>
  <c r="B206" i="12" s="1"/>
  <c r="B219" i="12" s="1"/>
  <c r="B232" i="12" s="1"/>
  <c r="B245" i="12" s="1"/>
  <c r="B258" i="12" s="1"/>
  <c r="B271" i="12" s="1"/>
  <c r="B284" i="12" s="1"/>
  <c r="B297" i="12" s="1"/>
  <c r="B310" i="12" s="1"/>
  <c r="B323" i="12" s="1"/>
  <c r="B336" i="12" s="1"/>
  <c r="B349" i="12" s="1"/>
  <c r="B362" i="12" s="1"/>
  <c r="B375" i="12" s="1"/>
  <c r="B388" i="12" s="1"/>
  <c r="B401" i="12" s="1"/>
  <c r="B414" i="12" s="1"/>
  <c r="B427" i="12" s="1"/>
  <c r="B440" i="12" s="1"/>
  <c r="B453" i="12" s="1"/>
  <c r="B466" i="12" s="1"/>
  <c r="J101" i="12"/>
  <c r="J100" i="12"/>
  <c r="J99" i="12"/>
  <c r="J98" i="12"/>
  <c r="J97" i="12"/>
  <c r="H96" i="12"/>
  <c r="G96" i="12"/>
  <c r="F96" i="12"/>
  <c r="E96" i="12"/>
  <c r="D96" i="12"/>
  <c r="C96" i="12"/>
  <c r="I95" i="12"/>
  <c r="J95" i="12" s="1"/>
  <c r="I94" i="12"/>
  <c r="J94" i="12" s="1"/>
  <c r="I93" i="12"/>
  <c r="J93" i="12" s="1"/>
  <c r="J92" i="12"/>
  <c r="I92" i="12"/>
  <c r="J91" i="12"/>
  <c r="I91" i="12"/>
  <c r="I90" i="12"/>
  <c r="J90" i="12" s="1"/>
  <c r="I89" i="12"/>
  <c r="B89" i="12"/>
  <c r="J88" i="12"/>
  <c r="J87" i="12"/>
  <c r="J86" i="12"/>
  <c r="J85" i="12"/>
  <c r="J84" i="12"/>
  <c r="H83" i="12"/>
  <c r="G83" i="12"/>
  <c r="F83" i="12"/>
  <c r="E83" i="12"/>
  <c r="D83" i="12"/>
  <c r="C83" i="12"/>
  <c r="J82" i="12"/>
  <c r="I82" i="12"/>
  <c r="J81" i="12"/>
  <c r="I81" i="12"/>
  <c r="I80" i="12"/>
  <c r="J80" i="12" s="1"/>
  <c r="I79" i="12"/>
  <c r="J79" i="12" s="1"/>
  <c r="B79" i="12"/>
  <c r="B92" i="12" s="1"/>
  <c r="B105" i="12" s="1"/>
  <c r="B118" i="12" s="1"/>
  <c r="B131" i="12" s="1"/>
  <c r="B144" i="12" s="1"/>
  <c r="B157" i="12" s="1"/>
  <c r="B170" i="12" s="1"/>
  <c r="B183" i="12" s="1"/>
  <c r="B196" i="12" s="1"/>
  <c r="B209" i="12" s="1"/>
  <c r="B222" i="12" s="1"/>
  <c r="B235" i="12" s="1"/>
  <c r="B248" i="12" s="1"/>
  <c r="B261" i="12" s="1"/>
  <c r="B274" i="12" s="1"/>
  <c r="B287" i="12" s="1"/>
  <c r="B300" i="12" s="1"/>
  <c r="B313" i="12" s="1"/>
  <c r="B326" i="12" s="1"/>
  <c r="B339" i="12" s="1"/>
  <c r="B352" i="12" s="1"/>
  <c r="B365" i="12" s="1"/>
  <c r="B378" i="12" s="1"/>
  <c r="B391" i="12" s="1"/>
  <c r="B404" i="12" s="1"/>
  <c r="B417" i="12" s="1"/>
  <c r="B430" i="12" s="1"/>
  <c r="B443" i="12" s="1"/>
  <c r="B456" i="12" s="1"/>
  <c r="B469" i="12" s="1"/>
  <c r="J78" i="12"/>
  <c r="I78" i="12"/>
  <c r="I77" i="12"/>
  <c r="J77" i="12" s="1"/>
  <c r="I76" i="12"/>
  <c r="J75" i="12"/>
  <c r="J74" i="12"/>
  <c r="J73" i="12"/>
  <c r="J72" i="12"/>
  <c r="J71" i="12"/>
  <c r="I70" i="12"/>
  <c r="J70" i="12" s="1"/>
  <c r="H70" i="12"/>
  <c r="G70" i="12"/>
  <c r="F70" i="12"/>
  <c r="E70" i="12"/>
  <c r="D70" i="12"/>
  <c r="C70" i="12"/>
  <c r="I69" i="12"/>
  <c r="J69" i="12" s="1"/>
  <c r="B69" i="12"/>
  <c r="B82" i="12" s="1"/>
  <c r="B95" i="12" s="1"/>
  <c r="B108" i="12" s="1"/>
  <c r="B121" i="12" s="1"/>
  <c r="B134" i="12" s="1"/>
  <c r="B147" i="12" s="1"/>
  <c r="B160" i="12" s="1"/>
  <c r="B173" i="12" s="1"/>
  <c r="B186" i="12" s="1"/>
  <c r="B199" i="12" s="1"/>
  <c r="B212" i="12" s="1"/>
  <c r="B225" i="12" s="1"/>
  <c r="B238" i="12" s="1"/>
  <c r="B251" i="12" s="1"/>
  <c r="B264" i="12" s="1"/>
  <c r="B277" i="12" s="1"/>
  <c r="B290" i="12" s="1"/>
  <c r="B303" i="12" s="1"/>
  <c r="B316" i="12" s="1"/>
  <c r="B329" i="12" s="1"/>
  <c r="B342" i="12" s="1"/>
  <c r="B355" i="12" s="1"/>
  <c r="B368" i="12" s="1"/>
  <c r="B381" i="12" s="1"/>
  <c r="B394" i="12" s="1"/>
  <c r="B407" i="12" s="1"/>
  <c r="B420" i="12" s="1"/>
  <c r="B433" i="12" s="1"/>
  <c r="B446" i="12" s="1"/>
  <c r="B459" i="12" s="1"/>
  <c r="B472" i="12" s="1"/>
  <c r="J68" i="12"/>
  <c r="I68" i="12"/>
  <c r="I67" i="12"/>
  <c r="J67" i="12" s="1"/>
  <c r="J66" i="12"/>
  <c r="I66" i="12"/>
  <c r="J65" i="12"/>
  <c r="I65" i="12"/>
  <c r="J64" i="12"/>
  <c r="I64" i="12"/>
  <c r="B64" i="12"/>
  <c r="B77" i="12" s="1"/>
  <c r="B90" i="12" s="1"/>
  <c r="B103" i="12" s="1"/>
  <c r="B116" i="12" s="1"/>
  <c r="B129" i="12" s="1"/>
  <c r="B142" i="12" s="1"/>
  <c r="B155" i="12" s="1"/>
  <c r="B168" i="12" s="1"/>
  <c r="B181" i="12" s="1"/>
  <c r="B194" i="12" s="1"/>
  <c r="B207" i="12" s="1"/>
  <c r="B220" i="12" s="1"/>
  <c r="B233" i="12" s="1"/>
  <c r="B246" i="12" s="1"/>
  <c r="B259" i="12" s="1"/>
  <c r="B272" i="12" s="1"/>
  <c r="B285" i="12" s="1"/>
  <c r="B298" i="12" s="1"/>
  <c r="B311" i="12" s="1"/>
  <c r="B324" i="12" s="1"/>
  <c r="B337" i="12" s="1"/>
  <c r="B350" i="12" s="1"/>
  <c r="B363" i="12" s="1"/>
  <c r="B376" i="12" s="1"/>
  <c r="B389" i="12" s="1"/>
  <c r="B402" i="12" s="1"/>
  <c r="B415" i="12" s="1"/>
  <c r="B428" i="12" s="1"/>
  <c r="B441" i="12" s="1"/>
  <c r="B454" i="12" s="1"/>
  <c r="B467" i="12" s="1"/>
  <c r="J63" i="12"/>
  <c r="I63" i="12"/>
  <c r="J62" i="12"/>
  <c r="J61" i="12"/>
  <c r="J60" i="12"/>
  <c r="J59" i="12"/>
  <c r="J58" i="12"/>
  <c r="H57" i="12"/>
  <c r="G57" i="12"/>
  <c r="F57" i="12"/>
  <c r="E57" i="12"/>
  <c r="D57" i="12"/>
  <c r="C57" i="12"/>
  <c r="J56" i="12"/>
  <c r="I56" i="12"/>
  <c r="J55" i="12"/>
  <c r="I55" i="12"/>
  <c r="J54" i="12"/>
  <c r="I54" i="12"/>
  <c r="B54" i="12"/>
  <c r="B67" i="12" s="1"/>
  <c r="B80" i="12" s="1"/>
  <c r="B93" i="12" s="1"/>
  <c r="B106" i="12" s="1"/>
  <c r="B119" i="12" s="1"/>
  <c r="J53" i="12"/>
  <c r="I53" i="12"/>
  <c r="I52" i="12"/>
  <c r="J52" i="12" s="1"/>
  <c r="I51" i="12"/>
  <c r="J51" i="12" s="1"/>
  <c r="B51" i="12"/>
  <c r="J50" i="12"/>
  <c r="I50" i="12"/>
  <c r="J49" i="12"/>
  <c r="F49" i="12"/>
  <c r="F62" i="12" s="1"/>
  <c r="F75" i="12" s="1"/>
  <c r="F88" i="12" s="1"/>
  <c r="F101" i="12" s="1"/>
  <c r="F114" i="12" s="1"/>
  <c r="F127" i="12" s="1"/>
  <c r="F140" i="12" s="1"/>
  <c r="F153" i="12" s="1"/>
  <c r="F166" i="12" s="1"/>
  <c r="F179" i="12" s="1"/>
  <c r="F192" i="12" s="1"/>
  <c r="F205" i="12" s="1"/>
  <c r="F218" i="12" s="1"/>
  <c r="F231" i="12" s="1"/>
  <c r="F244" i="12" s="1"/>
  <c r="F257" i="12" s="1"/>
  <c r="F270" i="12" s="1"/>
  <c r="F283" i="12" s="1"/>
  <c r="F296" i="12" s="1"/>
  <c r="F309" i="12" s="1"/>
  <c r="F322" i="12" s="1"/>
  <c r="F335" i="12" s="1"/>
  <c r="F348" i="12" s="1"/>
  <c r="F361" i="12" s="1"/>
  <c r="F374" i="12" s="1"/>
  <c r="F387" i="12" s="1"/>
  <c r="F400" i="12" s="1"/>
  <c r="F413" i="12" s="1"/>
  <c r="F426" i="12" s="1"/>
  <c r="F439" i="12" s="1"/>
  <c r="F452" i="12" s="1"/>
  <c r="F465" i="12" s="1"/>
  <c r="F36" i="2" s="1"/>
  <c r="J48" i="12"/>
  <c r="J47" i="12"/>
  <c r="J46" i="12"/>
  <c r="J45" i="12"/>
  <c r="H44" i="12"/>
  <c r="G44" i="12"/>
  <c r="F44" i="12"/>
  <c r="E44" i="12"/>
  <c r="D44" i="12"/>
  <c r="C44" i="12"/>
  <c r="J43" i="12"/>
  <c r="I43" i="12"/>
  <c r="I42" i="12"/>
  <c r="J42" i="12" s="1"/>
  <c r="I41" i="12"/>
  <c r="J41" i="12" s="1"/>
  <c r="B41" i="12"/>
  <c r="J40" i="12"/>
  <c r="I40" i="12"/>
  <c r="J39" i="12"/>
  <c r="I39" i="12"/>
  <c r="I38" i="12"/>
  <c r="B38" i="12"/>
  <c r="J37" i="12"/>
  <c r="I37" i="12"/>
  <c r="J36" i="12"/>
  <c r="F36" i="12"/>
  <c r="J35" i="12"/>
  <c r="J34" i="12"/>
  <c r="J33" i="12"/>
  <c r="A33" i="12"/>
  <c r="J32" i="12"/>
  <c r="H31" i="12"/>
  <c r="G31" i="12"/>
  <c r="F31" i="12"/>
  <c r="E31" i="12"/>
  <c r="D31" i="12"/>
  <c r="C31" i="12"/>
  <c r="J30" i="12"/>
  <c r="I30" i="12"/>
  <c r="B30" i="12"/>
  <c r="B43" i="12" s="1"/>
  <c r="B56" i="12" s="1"/>
  <c r="J29" i="12"/>
  <c r="I29" i="12"/>
  <c r="B29" i="12"/>
  <c r="B42" i="12" s="1"/>
  <c r="B55" i="12" s="1"/>
  <c r="B68" i="12" s="1"/>
  <c r="B81" i="12" s="1"/>
  <c r="B94" i="12" s="1"/>
  <c r="B107" i="12" s="1"/>
  <c r="B120" i="12" s="1"/>
  <c r="B133" i="12" s="1"/>
  <c r="B146" i="12" s="1"/>
  <c r="B159" i="12" s="1"/>
  <c r="B172" i="12" s="1"/>
  <c r="B185" i="12" s="1"/>
  <c r="B198" i="12" s="1"/>
  <c r="B211" i="12" s="1"/>
  <c r="B224" i="12" s="1"/>
  <c r="B237" i="12" s="1"/>
  <c r="B250" i="12" s="1"/>
  <c r="B263" i="12" s="1"/>
  <c r="B276" i="12" s="1"/>
  <c r="B289" i="12" s="1"/>
  <c r="B302" i="12" s="1"/>
  <c r="B315" i="12" s="1"/>
  <c r="B328" i="12" s="1"/>
  <c r="B341" i="12" s="1"/>
  <c r="B354" i="12" s="1"/>
  <c r="B367" i="12" s="1"/>
  <c r="B380" i="12" s="1"/>
  <c r="B393" i="12" s="1"/>
  <c r="B406" i="12" s="1"/>
  <c r="B419" i="12" s="1"/>
  <c r="B432" i="12" s="1"/>
  <c r="B445" i="12" s="1"/>
  <c r="B458" i="12" s="1"/>
  <c r="B471" i="12" s="1"/>
  <c r="J28" i="12"/>
  <c r="I28" i="12"/>
  <c r="B28" i="12"/>
  <c r="I27" i="12"/>
  <c r="J27" i="12" s="1"/>
  <c r="B27" i="12"/>
  <c r="B40" i="12" s="1"/>
  <c r="B53" i="12" s="1"/>
  <c r="B66" i="12" s="1"/>
  <c r="I26" i="12"/>
  <c r="J26" i="12" s="1"/>
  <c r="B26" i="12"/>
  <c r="B39" i="12" s="1"/>
  <c r="B52" i="12" s="1"/>
  <c r="B65" i="12" s="1"/>
  <c r="B78" i="12" s="1"/>
  <c r="B91" i="12" s="1"/>
  <c r="B104" i="12" s="1"/>
  <c r="B117" i="12" s="1"/>
  <c r="B130" i="12" s="1"/>
  <c r="B143" i="12" s="1"/>
  <c r="B156" i="12" s="1"/>
  <c r="B169" i="12" s="1"/>
  <c r="B182" i="12" s="1"/>
  <c r="B195" i="12" s="1"/>
  <c r="B208" i="12" s="1"/>
  <c r="B221" i="12" s="1"/>
  <c r="B234" i="12" s="1"/>
  <c r="B247" i="12" s="1"/>
  <c r="B260" i="12" s="1"/>
  <c r="B273" i="12" s="1"/>
  <c r="B286" i="12" s="1"/>
  <c r="B299" i="12" s="1"/>
  <c r="B312" i="12" s="1"/>
  <c r="B325" i="12" s="1"/>
  <c r="B338" i="12" s="1"/>
  <c r="B351" i="12" s="1"/>
  <c r="B364" i="12" s="1"/>
  <c r="B377" i="12" s="1"/>
  <c r="B390" i="12" s="1"/>
  <c r="B403" i="12" s="1"/>
  <c r="B416" i="12" s="1"/>
  <c r="B429" i="12" s="1"/>
  <c r="B442" i="12" s="1"/>
  <c r="B455" i="12" s="1"/>
  <c r="B468" i="12" s="1"/>
  <c r="J25" i="12"/>
  <c r="I25" i="12"/>
  <c r="B25" i="12"/>
  <c r="J24" i="12"/>
  <c r="I24" i="12"/>
  <c r="B24" i="12"/>
  <c r="B37" i="12" s="1"/>
  <c r="B50" i="12" s="1"/>
  <c r="B63" i="12" s="1"/>
  <c r="B76" i="12" s="1"/>
  <c r="J23" i="12"/>
  <c r="H23" i="12"/>
  <c r="H36" i="12" s="1"/>
  <c r="H49" i="12" s="1"/>
  <c r="H62" i="12" s="1"/>
  <c r="H75" i="12" s="1"/>
  <c r="H88" i="12" s="1"/>
  <c r="H101" i="12" s="1"/>
  <c r="G23" i="12"/>
  <c r="G36" i="12" s="1"/>
  <c r="G49" i="12" s="1"/>
  <c r="G62" i="12" s="1"/>
  <c r="G75" i="12" s="1"/>
  <c r="G88" i="12" s="1"/>
  <c r="G101" i="12" s="1"/>
  <c r="G114" i="12" s="1"/>
  <c r="G127" i="12" s="1"/>
  <c r="G140" i="12" s="1"/>
  <c r="G153" i="12" s="1"/>
  <c r="G166" i="12" s="1"/>
  <c r="G179" i="12" s="1"/>
  <c r="G192" i="12" s="1"/>
  <c r="G205" i="12" s="1"/>
  <c r="G218" i="12" s="1"/>
  <c r="G231" i="12" s="1"/>
  <c r="G244" i="12" s="1"/>
  <c r="G257" i="12" s="1"/>
  <c r="G270" i="12" s="1"/>
  <c r="G283" i="12" s="1"/>
  <c r="G296" i="12" s="1"/>
  <c r="G309" i="12" s="1"/>
  <c r="G322" i="12" s="1"/>
  <c r="G335" i="12" s="1"/>
  <c r="G348" i="12" s="1"/>
  <c r="G361" i="12" s="1"/>
  <c r="G374" i="12" s="1"/>
  <c r="G387" i="12" s="1"/>
  <c r="G400" i="12" s="1"/>
  <c r="G413" i="12" s="1"/>
  <c r="G426" i="12" s="1"/>
  <c r="G439" i="12" s="1"/>
  <c r="G452" i="12" s="1"/>
  <c r="G465" i="12" s="1"/>
  <c r="G36" i="2" s="1"/>
  <c r="F23" i="12"/>
  <c r="J22" i="12"/>
  <c r="J21" i="12"/>
  <c r="J20" i="12"/>
  <c r="B20" i="12"/>
  <c r="A20" i="12"/>
  <c r="J19" i="12"/>
  <c r="H17" i="12"/>
  <c r="G17" i="12"/>
  <c r="F17" i="12"/>
  <c r="E17" i="12"/>
  <c r="D17" i="12"/>
  <c r="H16" i="12"/>
  <c r="G16" i="12"/>
  <c r="F16" i="12"/>
  <c r="E16" i="12"/>
  <c r="D16" i="12"/>
  <c r="H15" i="12"/>
  <c r="G15" i="12"/>
  <c r="F15" i="12"/>
  <c r="E15" i="12"/>
  <c r="D15" i="12"/>
  <c r="H14" i="12"/>
  <c r="G14" i="12"/>
  <c r="F14" i="12"/>
  <c r="E14" i="12"/>
  <c r="D14" i="12"/>
  <c r="H13" i="12"/>
  <c r="G13" i="12"/>
  <c r="F13" i="12"/>
  <c r="E13" i="12"/>
  <c r="D13" i="12"/>
  <c r="D18" i="12" s="1"/>
  <c r="H12" i="12"/>
  <c r="G12" i="12"/>
  <c r="F12" i="12"/>
  <c r="E12" i="12"/>
  <c r="D12" i="12"/>
  <c r="H11" i="12"/>
  <c r="H18" i="12" s="1"/>
  <c r="G11" i="12"/>
  <c r="G18" i="12" s="1"/>
  <c r="F11" i="12"/>
  <c r="F18" i="12" s="1"/>
  <c r="E11" i="12"/>
  <c r="D11" i="12"/>
  <c r="H10" i="12"/>
  <c r="G10" i="12"/>
  <c r="F10" i="12"/>
  <c r="E10" i="12"/>
  <c r="E23" i="12" s="1"/>
  <c r="E36" i="12" s="1"/>
  <c r="E49" i="12" s="1"/>
  <c r="E62" i="12" s="1"/>
  <c r="E75" i="12" s="1"/>
  <c r="E88" i="12" s="1"/>
  <c r="E101" i="12" s="1"/>
  <c r="E114" i="12" s="1"/>
  <c r="E127" i="12" s="1"/>
  <c r="E140" i="12" s="1"/>
  <c r="E153" i="12" s="1"/>
  <c r="D10" i="12"/>
  <c r="C4" i="12"/>
  <c r="F50" i="11"/>
  <c r="G50" i="11" s="1"/>
  <c r="G49" i="11"/>
  <c r="F49" i="11"/>
  <c r="F48" i="11"/>
  <c r="G48" i="11" s="1"/>
  <c r="F47" i="11"/>
  <c r="G47" i="11" s="1"/>
  <c r="F46" i="11"/>
  <c r="G46" i="11" s="1"/>
  <c r="G45" i="11"/>
  <c r="F45" i="11"/>
  <c r="F44" i="11"/>
  <c r="G44" i="11" s="1"/>
  <c r="F43" i="11"/>
  <c r="G43" i="11" s="1"/>
  <c r="F42" i="11"/>
  <c r="G42" i="11" s="1"/>
  <c r="F41" i="11"/>
  <c r="G41" i="11" s="1"/>
  <c r="F40" i="11"/>
  <c r="G40" i="11" s="1"/>
  <c r="F39" i="11"/>
  <c r="G39" i="11" s="1"/>
  <c r="F38" i="11"/>
  <c r="G38" i="11" s="1"/>
  <c r="F37" i="11"/>
  <c r="G37" i="11" s="1"/>
  <c r="F36" i="11"/>
  <c r="G36" i="11" s="1"/>
  <c r="F35" i="11"/>
  <c r="G35" i="11" s="1"/>
  <c r="F34" i="11"/>
  <c r="G34" i="11" s="1"/>
  <c r="G33" i="11"/>
  <c r="F33" i="11"/>
  <c r="F32" i="11"/>
  <c r="G32" i="11" s="1"/>
  <c r="F31" i="11"/>
  <c r="G31" i="11" s="1"/>
  <c r="F30" i="11"/>
  <c r="G30" i="11" s="1"/>
  <c r="F29" i="11"/>
  <c r="G29" i="11" s="1"/>
  <c r="F28" i="11"/>
  <c r="G28" i="11" s="1"/>
  <c r="F27" i="11"/>
  <c r="G27" i="11" s="1"/>
  <c r="F26" i="11"/>
  <c r="G26" i="11" s="1"/>
  <c r="G25" i="11"/>
  <c r="F25" i="11"/>
  <c r="F24" i="11"/>
  <c r="G24" i="11" s="1"/>
  <c r="F23" i="11"/>
  <c r="G23" i="11" s="1"/>
  <c r="F22" i="11"/>
  <c r="G22" i="11" s="1"/>
  <c r="F21" i="11"/>
  <c r="G21" i="11" s="1"/>
  <c r="F20" i="11"/>
  <c r="G20" i="11" s="1"/>
  <c r="F19" i="11"/>
  <c r="G19" i="11" s="1"/>
  <c r="F18" i="11"/>
  <c r="G18" i="11" s="1"/>
  <c r="G17" i="11"/>
  <c r="F17" i="11"/>
  <c r="F16" i="11"/>
  <c r="G16" i="11" s="1"/>
  <c r="F15" i="11"/>
  <c r="G15" i="11" s="1"/>
  <c r="F14" i="11"/>
  <c r="G14" i="11" s="1"/>
  <c r="G13" i="11"/>
  <c r="F13" i="11"/>
  <c r="F12" i="11"/>
  <c r="G12" i="11" s="1"/>
  <c r="F11" i="11"/>
  <c r="G11" i="11" s="1"/>
  <c r="G6" i="11"/>
  <c r="C4" i="11"/>
  <c r="B18" i="2" s="1"/>
  <c r="B30" i="2" s="1"/>
  <c r="B43" i="2" s="1"/>
  <c r="C3" i="11"/>
  <c r="H51" i="10"/>
  <c r="J51" i="10" s="1"/>
  <c r="J50" i="10"/>
  <c r="H50" i="10"/>
  <c r="H49" i="10"/>
  <c r="J49" i="10" s="1"/>
  <c r="H48" i="10"/>
  <c r="J48" i="10" s="1"/>
  <c r="H47" i="10"/>
  <c r="J47" i="10" s="1"/>
  <c r="J46" i="10"/>
  <c r="H46" i="10"/>
  <c r="H45" i="10"/>
  <c r="J45" i="10" s="1"/>
  <c r="H44" i="10"/>
  <c r="J44" i="10" s="1"/>
  <c r="H43" i="10"/>
  <c r="J43" i="10" s="1"/>
  <c r="J42" i="10"/>
  <c r="H42" i="10"/>
  <c r="J41" i="10"/>
  <c r="H41" i="10"/>
  <c r="H40" i="10"/>
  <c r="J40" i="10" s="1"/>
  <c r="H39" i="10"/>
  <c r="J39" i="10" s="1"/>
  <c r="J38" i="10"/>
  <c r="H38" i="10"/>
  <c r="H37" i="10"/>
  <c r="J37" i="10" s="1"/>
  <c r="H36" i="10"/>
  <c r="J36" i="10" s="1"/>
  <c r="H35" i="10"/>
  <c r="J35" i="10" s="1"/>
  <c r="J34" i="10"/>
  <c r="H34" i="10"/>
  <c r="H33" i="10"/>
  <c r="J33" i="10" s="1"/>
  <c r="H32" i="10"/>
  <c r="J32" i="10" s="1"/>
  <c r="H31" i="10"/>
  <c r="J31" i="10" s="1"/>
  <c r="J30" i="10"/>
  <c r="H30" i="10"/>
  <c r="H29" i="10"/>
  <c r="J29" i="10" s="1"/>
  <c r="H28" i="10"/>
  <c r="J28" i="10" s="1"/>
  <c r="H27" i="10"/>
  <c r="J27" i="10" s="1"/>
  <c r="J26" i="10"/>
  <c r="H26" i="10"/>
  <c r="J25" i="10"/>
  <c r="H25" i="10"/>
  <c r="H24" i="10"/>
  <c r="J24" i="10" s="1"/>
  <c r="H23" i="10"/>
  <c r="J23" i="10" s="1"/>
  <c r="J22" i="10"/>
  <c r="H22" i="10"/>
  <c r="H21" i="10"/>
  <c r="J21" i="10" s="1"/>
  <c r="H20" i="10"/>
  <c r="J20" i="10" s="1"/>
  <c r="H19" i="10"/>
  <c r="J19" i="10" s="1"/>
  <c r="J18" i="10"/>
  <c r="H18" i="10"/>
  <c r="H17" i="10"/>
  <c r="J17" i="10" s="1"/>
  <c r="H16" i="10"/>
  <c r="J16" i="10" s="1"/>
  <c r="H15" i="10"/>
  <c r="J15" i="10" s="1"/>
  <c r="J14" i="10"/>
  <c r="H14" i="10"/>
  <c r="H13" i="10"/>
  <c r="J13" i="10" s="1"/>
  <c r="H12" i="10"/>
  <c r="J12" i="10" s="1"/>
  <c r="J6" i="10"/>
  <c r="C4" i="10"/>
  <c r="C3" i="10"/>
  <c r="L51" i="9"/>
  <c r="G51" i="9"/>
  <c r="J51" i="9" s="1"/>
  <c r="K51" i="9" s="1"/>
  <c r="L50" i="9"/>
  <c r="G50" i="9"/>
  <c r="J50" i="9" s="1"/>
  <c r="K50" i="9" s="1"/>
  <c r="L49" i="9"/>
  <c r="K49" i="9"/>
  <c r="G49" i="9"/>
  <c r="J49" i="9" s="1"/>
  <c r="L48" i="9"/>
  <c r="G48" i="9"/>
  <c r="J48" i="9" s="1"/>
  <c r="K48" i="9" s="1"/>
  <c r="L47" i="9"/>
  <c r="K47" i="9"/>
  <c r="G47" i="9"/>
  <c r="J47" i="9" s="1"/>
  <c r="L46" i="9"/>
  <c r="G46" i="9"/>
  <c r="J46" i="9" s="1"/>
  <c r="K46" i="9" s="1"/>
  <c r="L45" i="9"/>
  <c r="K45" i="9"/>
  <c r="G45" i="9"/>
  <c r="J45" i="9" s="1"/>
  <c r="L44" i="9"/>
  <c r="J44" i="9"/>
  <c r="K44" i="9" s="1"/>
  <c r="G44" i="9"/>
  <c r="L43" i="9"/>
  <c r="G43" i="9"/>
  <c r="J43" i="9" s="1"/>
  <c r="K43" i="9" s="1"/>
  <c r="L42" i="9"/>
  <c r="G42" i="9"/>
  <c r="J42" i="9" s="1"/>
  <c r="K42" i="9" s="1"/>
  <c r="L41" i="9"/>
  <c r="G41" i="9"/>
  <c r="J41" i="9" s="1"/>
  <c r="K41" i="9" s="1"/>
  <c r="L40" i="9"/>
  <c r="K40" i="9"/>
  <c r="J40" i="9"/>
  <c r="G40" i="9"/>
  <c r="L39" i="9"/>
  <c r="G39" i="9"/>
  <c r="J39" i="9" s="1"/>
  <c r="K39" i="9" s="1"/>
  <c r="L38" i="9"/>
  <c r="K38" i="9"/>
  <c r="J38" i="9"/>
  <c r="G38" i="9"/>
  <c r="L37" i="9"/>
  <c r="K37" i="9"/>
  <c r="G37" i="9"/>
  <c r="J37" i="9" s="1"/>
  <c r="L36" i="9"/>
  <c r="G36" i="9"/>
  <c r="J36" i="9" s="1"/>
  <c r="L35" i="9"/>
  <c r="G35" i="9"/>
  <c r="J35" i="9" s="1"/>
  <c r="K35" i="9" s="1"/>
  <c r="L34" i="9"/>
  <c r="G34" i="9"/>
  <c r="J34" i="9" s="1"/>
  <c r="K34" i="9" s="1"/>
  <c r="L33" i="9"/>
  <c r="K33" i="9"/>
  <c r="G33" i="9"/>
  <c r="J33" i="9" s="1"/>
  <c r="L32" i="9"/>
  <c r="G32" i="9"/>
  <c r="J32" i="9" s="1"/>
  <c r="K32" i="9" s="1"/>
  <c r="L31" i="9"/>
  <c r="K31" i="9"/>
  <c r="J31" i="9"/>
  <c r="G31" i="9"/>
  <c r="L30" i="9"/>
  <c r="G30" i="9"/>
  <c r="J30" i="9" s="1"/>
  <c r="K30" i="9" s="1"/>
  <c r="L29" i="9"/>
  <c r="K29" i="9"/>
  <c r="J29" i="9"/>
  <c r="G29" i="9"/>
  <c r="L28" i="9"/>
  <c r="G28" i="9"/>
  <c r="J28" i="9" s="1"/>
  <c r="K28" i="9" s="1"/>
  <c r="L27" i="9"/>
  <c r="K27" i="9"/>
  <c r="J27" i="9"/>
  <c r="G27" i="9"/>
  <c r="L26" i="9"/>
  <c r="G26" i="9"/>
  <c r="J26" i="9" s="1"/>
  <c r="K26" i="9" s="1"/>
  <c r="L25" i="9"/>
  <c r="K25" i="9"/>
  <c r="J25" i="9"/>
  <c r="G25" i="9"/>
  <c r="L24" i="9"/>
  <c r="G24" i="9"/>
  <c r="J24" i="9" s="1"/>
  <c r="K24" i="9" s="1"/>
  <c r="L23" i="9"/>
  <c r="K23" i="9"/>
  <c r="J23" i="9"/>
  <c r="G23" i="9"/>
  <c r="L22" i="9"/>
  <c r="G22" i="9"/>
  <c r="J22" i="9" s="1"/>
  <c r="K22" i="9" s="1"/>
  <c r="L21" i="9"/>
  <c r="K21" i="9"/>
  <c r="J21" i="9"/>
  <c r="G21" i="9"/>
  <c r="L20" i="9"/>
  <c r="G20" i="9"/>
  <c r="J20" i="9" s="1"/>
  <c r="K20" i="9" s="1"/>
  <c r="L19" i="9"/>
  <c r="K19" i="9"/>
  <c r="J19" i="9"/>
  <c r="G19" i="9"/>
  <c r="L18" i="9"/>
  <c r="G18" i="9"/>
  <c r="J18" i="9" s="1"/>
  <c r="K18" i="9" s="1"/>
  <c r="L17" i="9"/>
  <c r="K17" i="9"/>
  <c r="J17" i="9"/>
  <c r="G17" i="9"/>
  <c r="L16" i="9"/>
  <c r="G16" i="9"/>
  <c r="J16" i="9" s="1"/>
  <c r="K16" i="9" s="1"/>
  <c r="L15" i="9"/>
  <c r="K15" i="9"/>
  <c r="J15" i="9"/>
  <c r="G15" i="9"/>
  <c r="L14" i="9"/>
  <c r="G14" i="9"/>
  <c r="J14" i="9" s="1"/>
  <c r="K14" i="9" s="1"/>
  <c r="L13" i="9"/>
  <c r="K13" i="9"/>
  <c r="J13" i="9"/>
  <c r="G13" i="9"/>
  <c r="L12" i="9"/>
  <c r="G12" i="9"/>
  <c r="J12" i="9" s="1"/>
  <c r="K12" i="9" s="1"/>
  <c r="K6" i="9"/>
  <c r="K4" i="9"/>
  <c r="C4" i="9"/>
  <c r="B15" i="2" s="1"/>
  <c r="B27" i="2" s="1"/>
  <c r="B40" i="2" s="1"/>
  <c r="C3" i="9"/>
  <c r="G50" i="8"/>
  <c r="F50" i="8"/>
  <c r="G49" i="8"/>
  <c r="F49" i="8"/>
  <c r="F48" i="8"/>
  <c r="G48" i="8" s="1"/>
  <c r="G47" i="8"/>
  <c r="F47" i="8"/>
  <c r="G46" i="8"/>
  <c r="F46" i="8"/>
  <c r="G45" i="8"/>
  <c r="F45" i="8"/>
  <c r="F44" i="8"/>
  <c r="G44" i="8" s="1"/>
  <c r="G43" i="8"/>
  <c r="F43" i="8"/>
  <c r="G42" i="8"/>
  <c r="F42" i="8"/>
  <c r="G41" i="8"/>
  <c r="F41" i="8"/>
  <c r="F40" i="8"/>
  <c r="G40" i="8" s="1"/>
  <c r="F39" i="8"/>
  <c r="G39" i="8" s="1"/>
  <c r="G38" i="8"/>
  <c r="F38" i="8"/>
  <c r="G37" i="8"/>
  <c r="F37" i="8"/>
  <c r="F36" i="8"/>
  <c r="G36" i="8" s="1"/>
  <c r="F35" i="8"/>
  <c r="G35" i="8" s="1"/>
  <c r="G34" i="8"/>
  <c r="F34" i="8"/>
  <c r="G33" i="8"/>
  <c r="F33" i="8"/>
  <c r="F32" i="8"/>
  <c r="G32" i="8" s="1"/>
  <c r="F31" i="8"/>
  <c r="G31" i="8" s="1"/>
  <c r="G30" i="8"/>
  <c r="F30" i="8"/>
  <c r="G29" i="8"/>
  <c r="F29" i="8"/>
  <c r="F28" i="8"/>
  <c r="G28" i="8" s="1"/>
  <c r="F27" i="8"/>
  <c r="G27" i="8" s="1"/>
  <c r="G26" i="8"/>
  <c r="F26" i="8"/>
  <c r="G25" i="8"/>
  <c r="F25" i="8"/>
  <c r="F24" i="8"/>
  <c r="G24" i="8" s="1"/>
  <c r="G23" i="8"/>
  <c r="F23" i="8"/>
  <c r="G22" i="8"/>
  <c r="F22" i="8"/>
  <c r="G21" i="8"/>
  <c r="F21" i="8"/>
  <c r="F20" i="8"/>
  <c r="G20" i="8" s="1"/>
  <c r="F19" i="8"/>
  <c r="G19" i="8" s="1"/>
  <c r="G18" i="8"/>
  <c r="F18" i="8"/>
  <c r="G17" i="8"/>
  <c r="F17" i="8"/>
  <c r="F16" i="8"/>
  <c r="G16" i="8" s="1"/>
  <c r="G15" i="8"/>
  <c r="F15" i="8"/>
  <c r="G14" i="8"/>
  <c r="F14" i="8"/>
  <c r="G13" i="8"/>
  <c r="F13" i="8"/>
  <c r="F12" i="8"/>
  <c r="G12" i="8" s="1"/>
  <c r="G11" i="8"/>
  <c r="F11" i="8"/>
  <c r="G6" i="8"/>
  <c r="C4" i="8"/>
  <c r="C3" i="8"/>
  <c r="G50" i="7"/>
  <c r="F50" i="7"/>
  <c r="G49" i="7"/>
  <c r="F49" i="7"/>
  <c r="F48" i="7"/>
  <c r="G48" i="7" s="1"/>
  <c r="F47" i="7"/>
  <c r="G47" i="7" s="1"/>
  <c r="G46" i="7"/>
  <c r="F46" i="7"/>
  <c r="G45" i="7"/>
  <c r="F45" i="7"/>
  <c r="G44" i="7"/>
  <c r="F44" i="7"/>
  <c r="F43" i="7"/>
  <c r="G43" i="7" s="1"/>
  <c r="F42" i="7"/>
  <c r="G42" i="7" s="1"/>
  <c r="G41" i="7"/>
  <c r="F41" i="7"/>
  <c r="F40" i="7"/>
  <c r="G40" i="7" s="1"/>
  <c r="F39" i="7"/>
  <c r="G39" i="7" s="1"/>
  <c r="F38" i="7"/>
  <c r="G38" i="7" s="1"/>
  <c r="G37" i="7"/>
  <c r="F37" i="7"/>
  <c r="G36" i="7"/>
  <c r="F36" i="7"/>
  <c r="F35" i="7"/>
  <c r="G35" i="7" s="1"/>
  <c r="F34" i="7"/>
  <c r="G34" i="7" s="1"/>
  <c r="G33" i="7"/>
  <c r="F33" i="7"/>
  <c r="G32" i="7"/>
  <c r="F32" i="7"/>
  <c r="F31" i="7"/>
  <c r="G31" i="7" s="1"/>
  <c r="G30" i="7"/>
  <c r="F30" i="7"/>
  <c r="G29" i="7"/>
  <c r="F29" i="7"/>
  <c r="F28" i="7"/>
  <c r="G28" i="7" s="1"/>
  <c r="F27" i="7"/>
  <c r="G27" i="7" s="1"/>
  <c r="F26" i="7"/>
  <c r="G26" i="7" s="1"/>
  <c r="G25" i="7"/>
  <c r="F25" i="7"/>
  <c r="F24" i="7"/>
  <c r="G24" i="7" s="1"/>
  <c r="F23" i="7"/>
  <c r="G23" i="7" s="1"/>
  <c r="G22" i="7"/>
  <c r="F22" i="7"/>
  <c r="G21" i="7"/>
  <c r="F21" i="7"/>
  <c r="F20" i="7"/>
  <c r="G20" i="7" s="1"/>
  <c r="F19" i="7"/>
  <c r="G19" i="7" s="1"/>
  <c r="G18" i="7"/>
  <c r="F18" i="7"/>
  <c r="G17" i="7"/>
  <c r="F17" i="7"/>
  <c r="F16" i="7"/>
  <c r="G16" i="7" s="1"/>
  <c r="F15" i="7"/>
  <c r="G15" i="7" s="1"/>
  <c r="G14" i="7"/>
  <c r="F14" i="7"/>
  <c r="F51" i="7" s="1"/>
  <c r="G13" i="7"/>
  <c r="F13" i="7"/>
  <c r="G12" i="7"/>
  <c r="F12" i="7"/>
  <c r="F11" i="7"/>
  <c r="G11" i="7" s="1"/>
  <c r="G6" i="7"/>
  <c r="C4" i="7"/>
  <c r="C3" i="7"/>
  <c r="L102" i="6"/>
  <c r="M101" i="6"/>
  <c r="M100" i="6"/>
  <c r="M99" i="6"/>
  <c r="M98" i="6"/>
  <c r="M97" i="6"/>
  <c r="M96" i="6"/>
  <c r="M95" i="6"/>
  <c r="M94" i="6"/>
  <c r="M93" i="6"/>
  <c r="M92" i="6"/>
  <c r="M91" i="6"/>
  <c r="M90" i="6"/>
  <c r="M89" i="6"/>
  <c r="M88" i="6"/>
  <c r="M87" i="6"/>
  <c r="M86" i="6"/>
  <c r="M85" i="6"/>
  <c r="M84" i="6"/>
  <c r="M83" i="6"/>
  <c r="M82" i="6"/>
  <c r="M81" i="6"/>
  <c r="M80" i="6"/>
  <c r="M79" i="6"/>
  <c r="M78" i="6"/>
  <c r="M77" i="6"/>
  <c r="M76" i="6"/>
  <c r="M75" i="6"/>
  <c r="M74" i="6"/>
  <c r="M73" i="6"/>
  <c r="M72" i="6"/>
  <c r="M71" i="6"/>
  <c r="M70" i="6"/>
  <c r="M69" i="6"/>
  <c r="M68" i="6"/>
  <c r="M67" i="6"/>
  <c r="B61" i="6"/>
  <c r="C60" i="6"/>
  <c r="B60" i="6"/>
  <c r="B59" i="6"/>
  <c r="B58" i="6"/>
  <c r="B57" i="6"/>
  <c r="B56" i="6"/>
  <c r="B55" i="6"/>
  <c r="B54" i="6"/>
  <c r="B53" i="6"/>
  <c r="B52" i="6"/>
  <c r="B51" i="6"/>
  <c r="B50" i="6"/>
  <c r="B49" i="6"/>
  <c r="B48" i="6"/>
  <c r="B47" i="6"/>
  <c r="B46" i="6"/>
  <c r="B45" i="6"/>
  <c r="B44" i="6"/>
  <c r="B43" i="6"/>
  <c r="B42" i="6"/>
  <c r="E41" i="6"/>
  <c r="B41" i="6"/>
  <c r="B40" i="6"/>
  <c r="B39" i="6"/>
  <c r="B38" i="6"/>
  <c r="B37" i="6"/>
  <c r="B36" i="6"/>
  <c r="B35" i="6"/>
  <c r="B34" i="6"/>
  <c r="B33" i="6"/>
  <c r="B32" i="6"/>
  <c r="B31" i="6"/>
  <c r="D30" i="6"/>
  <c r="C30" i="6"/>
  <c r="B30" i="6"/>
  <c r="B29" i="6"/>
  <c r="B28" i="6"/>
  <c r="B27" i="6"/>
  <c r="B26" i="6"/>
  <c r="E25" i="6"/>
  <c r="B25" i="6"/>
  <c r="B24" i="6"/>
  <c r="B23" i="6"/>
  <c r="B22" i="6"/>
  <c r="B21" i="6"/>
  <c r="B20" i="6"/>
  <c r="B19" i="6"/>
  <c r="B18" i="6"/>
  <c r="B17" i="6"/>
  <c r="B16" i="6"/>
  <c r="B15" i="6"/>
  <c r="B14" i="6"/>
  <c r="B13" i="6"/>
  <c r="B12" i="6"/>
  <c r="C7" i="6"/>
  <c r="M6" i="6"/>
  <c r="C5" i="6"/>
  <c r="C4" i="6"/>
  <c r="B13" i="2" s="1"/>
  <c r="B25" i="2" s="1"/>
  <c r="B38" i="2" s="1"/>
  <c r="C3" i="6"/>
  <c r="G63" i="5"/>
  <c r="F62" i="5"/>
  <c r="E62" i="5"/>
  <c r="H62" i="5" s="1"/>
  <c r="I62" i="5" s="1"/>
  <c r="K62" i="5" s="1"/>
  <c r="L61" i="5"/>
  <c r="F61" i="5"/>
  <c r="E61" i="5"/>
  <c r="H61" i="5" s="1"/>
  <c r="I61" i="5" s="1"/>
  <c r="K61" i="5" s="1"/>
  <c r="H60" i="5"/>
  <c r="I60" i="5" s="1"/>
  <c r="K60" i="5" s="1"/>
  <c r="F60" i="5"/>
  <c r="E60" i="5"/>
  <c r="F59" i="5"/>
  <c r="E59" i="5"/>
  <c r="F58" i="5"/>
  <c r="H58" i="5" s="1"/>
  <c r="I58" i="5" s="1"/>
  <c r="K58" i="5" s="1"/>
  <c r="E58" i="5"/>
  <c r="F57" i="5"/>
  <c r="E57" i="5"/>
  <c r="H57" i="5" s="1"/>
  <c r="I57" i="5" s="1"/>
  <c r="K57" i="5" s="1"/>
  <c r="H56" i="5"/>
  <c r="I56" i="5" s="1"/>
  <c r="K56" i="5" s="1"/>
  <c r="F56" i="5"/>
  <c r="E56" i="5"/>
  <c r="F55" i="5"/>
  <c r="E55" i="5"/>
  <c r="H55" i="5" s="1"/>
  <c r="I55" i="5" s="1"/>
  <c r="K55" i="5" s="1"/>
  <c r="H54" i="5"/>
  <c r="I54" i="5" s="1"/>
  <c r="K54" i="5" s="1"/>
  <c r="C53" i="6" s="1"/>
  <c r="D53" i="6" s="1"/>
  <c r="F54" i="5"/>
  <c r="E54" i="5"/>
  <c r="K53" i="5"/>
  <c r="I53" i="5"/>
  <c r="F53" i="5"/>
  <c r="E53" i="5"/>
  <c r="H53" i="5" s="1"/>
  <c r="F52" i="5"/>
  <c r="H52" i="5" s="1"/>
  <c r="I52" i="5" s="1"/>
  <c r="K52" i="5" s="1"/>
  <c r="E52" i="5"/>
  <c r="F51" i="5"/>
  <c r="E51" i="5"/>
  <c r="H51" i="5" s="1"/>
  <c r="I51" i="5" s="1"/>
  <c r="K51" i="5" s="1"/>
  <c r="H50" i="5"/>
  <c r="I50" i="5" s="1"/>
  <c r="K50" i="5" s="1"/>
  <c r="C49" i="6" s="1"/>
  <c r="F50" i="5"/>
  <c r="E50" i="5"/>
  <c r="F49" i="5"/>
  <c r="E49" i="5"/>
  <c r="H49" i="5" s="1"/>
  <c r="I49" i="5" s="1"/>
  <c r="K49" i="5" s="1"/>
  <c r="F48" i="5"/>
  <c r="H48" i="5" s="1"/>
  <c r="I48" i="5" s="1"/>
  <c r="K48" i="5" s="1"/>
  <c r="E48" i="5"/>
  <c r="F47" i="5"/>
  <c r="E47" i="5"/>
  <c r="H47" i="5" s="1"/>
  <c r="I47" i="5" s="1"/>
  <c r="K47" i="5" s="1"/>
  <c r="L47" i="5" s="1"/>
  <c r="H46" i="5"/>
  <c r="I46" i="5" s="1"/>
  <c r="K46" i="5" s="1"/>
  <c r="C45" i="6" s="1"/>
  <c r="F46" i="5"/>
  <c r="E46" i="5"/>
  <c r="F45" i="5"/>
  <c r="E45" i="5"/>
  <c r="H45" i="5" s="1"/>
  <c r="I45" i="5" s="1"/>
  <c r="K45" i="5" s="1"/>
  <c r="F44" i="5"/>
  <c r="H44" i="5" s="1"/>
  <c r="I44" i="5" s="1"/>
  <c r="K44" i="5" s="1"/>
  <c r="E44" i="5"/>
  <c r="F43" i="5"/>
  <c r="E43" i="5"/>
  <c r="H43" i="5" s="1"/>
  <c r="I43" i="5" s="1"/>
  <c r="K43" i="5" s="1"/>
  <c r="H42" i="5"/>
  <c r="I42" i="5" s="1"/>
  <c r="K42" i="5" s="1"/>
  <c r="C41" i="6" s="1"/>
  <c r="D41" i="6" s="1"/>
  <c r="F42" i="5"/>
  <c r="E42" i="5"/>
  <c r="K41" i="5"/>
  <c r="I41" i="5"/>
  <c r="F41" i="5"/>
  <c r="E41" i="5"/>
  <c r="H41" i="5" s="1"/>
  <c r="F40" i="5"/>
  <c r="H40" i="5" s="1"/>
  <c r="I40" i="5" s="1"/>
  <c r="K40" i="5" s="1"/>
  <c r="E40" i="5"/>
  <c r="F39" i="5"/>
  <c r="E39" i="5"/>
  <c r="H39" i="5" s="1"/>
  <c r="I39" i="5" s="1"/>
  <c r="K39" i="5" s="1"/>
  <c r="L38" i="5"/>
  <c r="H38" i="5"/>
  <c r="I38" i="5" s="1"/>
  <c r="K38" i="5" s="1"/>
  <c r="C37" i="6" s="1"/>
  <c r="D37" i="6" s="1"/>
  <c r="F38" i="5"/>
  <c r="E38" i="5"/>
  <c r="F37" i="5"/>
  <c r="E37" i="5"/>
  <c r="H37" i="5" s="1"/>
  <c r="I37" i="5" s="1"/>
  <c r="K37" i="5" s="1"/>
  <c r="H36" i="5"/>
  <c r="I36" i="5" s="1"/>
  <c r="K36" i="5" s="1"/>
  <c r="F36" i="5"/>
  <c r="E36" i="5"/>
  <c r="F35" i="5"/>
  <c r="E35" i="5"/>
  <c r="H35" i="5" s="1"/>
  <c r="I35" i="5" s="1"/>
  <c r="K35" i="5" s="1"/>
  <c r="L34" i="5"/>
  <c r="H34" i="5"/>
  <c r="I34" i="5" s="1"/>
  <c r="K34" i="5" s="1"/>
  <c r="C33" i="6" s="1"/>
  <c r="F34" i="5"/>
  <c r="E34" i="5"/>
  <c r="I33" i="5"/>
  <c r="K33" i="5" s="1"/>
  <c r="F33" i="5"/>
  <c r="E33" i="5"/>
  <c r="H33" i="5" s="1"/>
  <c r="H32" i="5"/>
  <c r="I32" i="5" s="1"/>
  <c r="K32" i="5" s="1"/>
  <c r="F32" i="5"/>
  <c r="E32" i="5"/>
  <c r="F31" i="5"/>
  <c r="E31" i="5"/>
  <c r="H31" i="5" s="1"/>
  <c r="I31" i="5" s="1"/>
  <c r="K31" i="5" s="1"/>
  <c r="L31" i="5" s="1"/>
  <c r="L30" i="5"/>
  <c r="H30" i="5"/>
  <c r="I30" i="5" s="1"/>
  <c r="K30" i="5" s="1"/>
  <c r="C29" i="6" s="1"/>
  <c r="F30" i="5"/>
  <c r="E30" i="5"/>
  <c r="I29" i="5"/>
  <c r="K29" i="5" s="1"/>
  <c r="F29" i="5"/>
  <c r="E29" i="5"/>
  <c r="H29" i="5" s="1"/>
  <c r="H28" i="5"/>
  <c r="I28" i="5" s="1"/>
  <c r="K28" i="5" s="1"/>
  <c r="F28" i="5"/>
  <c r="E28" i="5"/>
  <c r="F27" i="5"/>
  <c r="E27" i="5"/>
  <c r="H27" i="5" s="1"/>
  <c r="I27" i="5" s="1"/>
  <c r="K27" i="5" s="1"/>
  <c r="L26" i="5"/>
  <c r="H26" i="5"/>
  <c r="I26" i="5" s="1"/>
  <c r="K26" i="5" s="1"/>
  <c r="C25" i="6" s="1"/>
  <c r="D25" i="6" s="1"/>
  <c r="F26" i="5"/>
  <c r="E26" i="5"/>
  <c r="F25" i="5"/>
  <c r="E25" i="5"/>
  <c r="H25" i="5" s="1"/>
  <c r="I25" i="5" s="1"/>
  <c r="K25" i="5" s="1"/>
  <c r="H24" i="5"/>
  <c r="I24" i="5" s="1"/>
  <c r="K24" i="5" s="1"/>
  <c r="F24" i="5"/>
  <c r="E24" i="5"/>
  <c r="F23" i="5"/>
  <c r="E23" i="5"/>
  <c r="H23" i="5" s="1"/>
  <c r="I23" i="5" s="1"/>
  <c r="K23" i="5" s="1"/>
  <c r="H22" i="5"/>
  <c r="I22" i="5" s="1"/>
  <c r="K22" i="5" s="1"/>
  <c r="C21" i="6" s="1"/>
  <c r="D21" i="6" s="1"/>
  <c r="F22" i="5"/>
  <c r="E22" i="5"/>
  <c r="K21" i="5"/>
  <c r="I21" i="5"/>
  <c r="F21" i="5"/>
  <c r="E21" i="5"/>
  <c r="H21" i="5" s="1"/>
  <c r="F20" i="5"/>
  <c r="H20" i="5" s="1"/>
  <c r="I20" i="5" s="1"/>
  <c r="K20" i="5" s="1"/>
  <c r="E20" i="5"/>
  <c r="F19" i="5"/>
  <c r="E19" i="5"/>
  <c r="H19" i="5" s="1"/>
  <c r="I19" i="5" s="1"/>
  <c r="K19" i="5" s="1"/>
  <c r="H18" i="5"/>
  <c r="I18" i="5" s="1"/>
  <c r="K18" i="5" s="1"/>
  <c r="C17" i="6" s="1"/>
  <c r="F18" i="5"/>
  <c r="E18" i="5"/>
  <c r="I17" i="5"/>
  <c r="K17" i="5" s="1"/>
  <c r="F17" i="5"/>
  <c r="E17" i="5"/>
  <c r="H17" i="5" s="1"/>
  <c r="F16" i="5"/>
  <c r="H16" i="5" s="1"/>
  <c r="I16" i="5" s="1"/>
  <c r="K16" i="5" s="1"/>
  <c r="E16" i="5"/>
  <c r="F15" i="5"/>
  <c r="E15" i="5"/>
  <c r="H15" i="5" s="1"/>
  <c r="I15" i="5" s="1"/>
  <c r="K15" i="5" s="1"/>
  <c r="L15" i="5" s="1"/>
  <c r="L14" i="5"/>
  <c r="H14" i="5"/>
  <c r="I14" i="5" s="1"/>
  <c r="K14" i="5" s="1"/>
  <c r="C13" i="6" s="1"/>
  <c r="F14" i="5"/>
  <c r="E14" i="5"/>
  <c r="F13" i="5"/>
  <c r="F63" i="5" s="1"/>
  <c r="E13" i="5"/>
  <c r="H13" i="5" s="1"/>
  <c r="I7" i="5"/>
  <c r="L6" i="5"/>
  <c r="L5" i="5"/>
  <c r="I4" i="5"/>
  <c r="C4" i="5"/>
  <c r="B12" i="2" s="1"/>
  <c r="B24" i="2" s="1"/>
  <c r="B37" i="2" s="1"/>
  <c r="C3" i="5"/>
  <c r="C5" i="4"/>
  <c r="C4" i="4"/>
  <c r="B11" i="2" s="1"/>
  <c r="C3" i="4"/>
  <c r="D96" i="3"/>
  <c r="B96" i="3"/>
  <c r="D95" i="3"/>
  <c r="D94" i="3"/>
  <c r="D93" i="3"/>
  <c r="D92" i="3"/>
  <c r="D91" i="3"/>
  <c r="D87" i="3"/>
  <c r="D86" i="3"/>
  <c r="D85" i="3"/>
  <c r="D84" i="3"/>
  <c r="D83" i="3"/>
  <c r="D82" i="3"/>
  <c r="D81" i="3"/>
  <c r="D80" i="3"/>
  <c r="D78" i="3"/>
  <c r="D77" i="3"/>
  <c r="D76" i="3"/>
  <c r="D73" i="3"/>
  <c r="D70" i="3"/>
  <c r="D69" i="3"/>
  <c r="D67" i="3"/>
  <c r="D66" i="3"/>
  <c r="D65" i="3"/>
  <c r="D64" i="3"/>
  <c r="D63" i="3"/>
  <c r="D62" i="3"/>
  <c r="D61" i="3"/>
  <c r="D60" i="3"/>
  <c r="D59" i="3"/>
  <c r="D58" i="3"/>
  <c r="D57" i="3"/>
  <c r="D56" i="3"/>
  <c r="D55" i="3"/>
  <c r="D47" i="3"/>
  <c r="D46" i="3"/>
  <c r="D45" i="3"/>
  <c r="D43" i="3"/>
  <c r="D42" i="3"/>
  <c r="D39" i="3"/>
  <c r="D38" i="3"/>
  <c r="D37" i="3"/>
  <c r="D36" i="3"/>
  <c r="D35" i="3"/>
  <c r="D34" i="3"/>
  <c r="D33" i="3"/>
  <c r="D30" i="3"/>
  <c r="D29" i="3"/>
  <c r="D28" i="3"/>
  <c r="D27" i="3"/>
  <c r="D26" i="3"/>
  <c r="D25" i="3"/>
  <c r="D24" i="3"/>
  <c r="C5" i="3" s="1"/>
  <c r="C10" i="2" s="1"/>
  <c r="J10" i="2" s="1"/>
  <c r="D23" i="3"/>
  <c r="C4" i="3"/>
  <c r="C3" i="3"/>
  <c r="C3" i="12" s="1"/>
  <c r="B49" i="2"/>
  <c r="H31" i="2"/>
  <c r="G31" i="2"/>
  <c r="F31" i="2"/>
  <c r="E31" i="2"/>
  <c r="D31" i="2"/>
  <c r="J23" i="2" s="1"/>
  <c r="B17" i="2"/>
  <c r="B29" i="2" s="1"/>
  <c r="B42" i="2" s="1"/>
  <c r="B16" i="2"/>
  <c r="B28" i="2" s="1"/>
  <c r="B41" i="2" s="1"/>
  <c r="B14" i="2"/>
  <c r="B26" i="2" s="1"/>
  <c r="B39" i="2" s="1"/>
  <c r="C13" i="2"/>
  <c r="J13" i="2" s="1"/>
  <c r="J11" i="2"/>
  <c r="C11" i="2"/>
  <c r="E10" i="2"/>
  <c r="F10" i="2" s="1"/>
  <c r="B10" i="2"/>
  <c r="J8" i="2"/>
  <c r="F8" i="2"/>
  <c r="C4" i="2"/>
  <c r="C3" i="2"/>
  <c r="C4" i="1"/>
  <c r="C3" i="1"/>
  <c r="C24" i="6" l="1"/>
  <c r="L25" i="5"/>
  <c r="L45" i="5"/>
  <c r="C44" i="6"/>
  <c r="C47" i="6"/>
  <c r="L48" i="5"/>
  <c r="C15" i="6"/>
  <c r="L16" i="5"/>
  <c r="C32" i="6"/>
  <c r="L33" i="5"/>
  <c r="C48" i="6"/>
  <c r="L49" i="5"/>
  <c r="C51" i="6"/>
  <c r="L52" i="5"/>
  <c r="K36" i="9"/>
  <c r="J52" i="9"/>
  <c r="C19" i="6"/>
  <c r="L20" i="5"/>
  <c r="C36" i="6"/>
  <c r="L37" i="5"/>
  <c r="C16" i="6"/>
  <c r="L17" i="5"/>
  <c r="C39" i="6"/>
  <c r="L40" i="5"/>
  <c r="C7" i="7"/>
  <c r="C5" i="7"/>
  <c r="C14" i="2" s="1"/>
  <c r="C56" i="6"/>
  <c r="L57" i="5"/>
  <c r="C59" i="6"/>
  <c r="L60" i="5"/>
  <c r="L29" i="5"/>
  <c r="C28" i="6"/>
  <c r="C43" i="6"/>
  <c r="L44" i="5"/>
  <c r="C23" i="6"/>
  <c r="L24" i="5"/>
  <c r="I13" i="5"/>
  <c r="K13" i="5" s="1"/>
  <c r="L27" i="5"/>
  <c r="C26" i="6"/>
  <c r="D33" i="6"/>
  <c r="E33" i="6" s="1"/>
  <c r="L46" i="5"/>
  <c r="C46" i="6"/>
  <c r="E45" i="6"/>
  <c r="D45" i="6"/>
  <c r="E21" i="6"/>
  <c r="H52" i="10"/>
  <c r="L22" i="5"/>
  <c r="C34" i="6"/>
  <c r="L35" i="5"/>
  <c r="L54" i="5"/>
  <c r="C61" i="6"/>
  <c r="L62" i="5"/>
  <c r="D13" i="2"/>
  <c r="E13" i="2" s="1"/>
  <c r="L23" i="5"/>
  <c r="C22" i="6"/>
  <c r="E29" i="6"/>
  <c r="D29" i="6"/>
  <c r="L42" i="5"/>
  <c r="L55" i="5"/>
  <c r="C54" i="6"/>
  <c r="I44" i="12"/>
  <c r="J44" i="12" s="1"/>
  <c r="J38" i="12"/>
  <c r="D17" i="6"/>
  <c r="E17" i="6" s="1"/>
  <c r="C27" i="6"/>
  <c r="L28" i="5"/>
  <c r="L43" i="5"/>
  <c r="C42" i="6"/>
  <c r="E49" i="6"/>
  <c r="D49" i="6"/>
  <c r="C14" i="6"/>
  <c r="F51" i="8"/>
  <c r="B7" i="12"/>
  <c r="C40" i="6"/>
  <c r="L41" i="5"/>
  <c r="E60" i="6"/>
  <c r="D60" i="6"/>
  <c r="D13" i="6"/>
  <c r="E13" i="6" s="1"/>
  <c r="L18" i="5"/>
  <c r="E37" i="6"/>
  <c r="L50" i="5"/>
  <c r="C57" i="6"/>
  <c r="L58" i="5"/>
  <c r="J10" i="12"/>
  <c r="D23" i="12"/>
  <c r="D36" i="12" s="1"/>
  <c r="D49" i="12" s="1"/>
  <c r="D62" i="12" s="1"/>
  <c r="D75" i="12" s="1"/>
  <c r="D88" i="12" s="1"/>
  <c r="D101" i="12" s="1"/>
  <c r="D114" i="12" s="1"/>
  <c r="D127" i="12" s="1"/>
  <c r="D140" i="12" s="1"/>
  <c r="D153" i="12" s="1"/>
  <c r="D166" i="12" s="1"/>
  <c r="D179" i="12" s="1"/>
  <c r="D192" i="12" s="1"/>
  <c r="D205" i="12" s="1"/>
  <c r="D218" i="12" s="1"/>
  <c r="D231" i="12" s="1"/>
  <c r="D244" i="12" s="1"/>
  <c r="D257" i="12" s="1"/>
  <c r="D270" i="12" s="1"/>
  <c r="D283" i="12" s="1"/>
  <c r="D296" i="12" s="1"/>
  <c r="D309" i="12" s="1"/>
  <c r="D322" i="12" s="1"/>
  <c r="D335" i="12" s="1"/>
  <c r="D348" i="12" s="1"/>
  <c r="D361" i="12" s="1"/>
  <c r="D374" i="12" s="1"/>
  <c r="D387" i="12" s="1"/>
  <c r="D400" i="12" s="1"/>
  <c r="D413" i="12" s="1"/>
  <c r="D426" i="12" s="1"/>
  <c r="D439" i="12" s="1"/>
  <c r="D452" i="12" s="1"/>
  <c r="D465" i="12" s="1"/>
  <c r="D36" i="2" s="1"/>
  <c r="E18" i="12"/>
  <c r="L39" i="5"/>
  <c r="C38" i="6"/>
  <c r="C55" i="6"/>
  <c r="L56" i="5"/>
  <c r="C31" i="6"/>
  <c r="L32" i="5"/>
  <c r="E53" i="6"/>
  <c r="C18" i="6"/>
  <c r="L19" i="5"/>
  <c r="C20" i="6"/>
  <c r="L21" i="5"/>
  <c r="C35" i="6"/>
  <c r="L36" i="5"/>
  <c r="C50" i="6"/>
  <c r="L51" i="5"/>
  <c r="C52" i="6"/>
  <c r="L53" i="5"/>
  <c r="H59" i="5"/>
  <c r="I59" i="5" s="1"/>
  <c r="K59" i="5" s="1"/>
  <c r="E30" i="6"/>
  <c r="I83" i="12"/>
  <c r="J83" i="12" s="1"/>
  <c r="J325" i="12"/>
  <c r="I330" i="12"/>
  <c r="J330" i="12" s="1"/>
  <c r="J76" i="12"/>
  <c r="I96" i="12"/>
  <c r="J96" i="12" s="1"/>
  <c r="J89" i="12"/>
  <c r="I135" i="12"/>
  <c r="J135" i="12" s="1"/>
  <c r="J128" i="12"/>
  <c r="J433" i="12"/>
  <c r="I434" i="12"/>
  <c r="J434" i="12" s="1"/>
  <c r="I148" i="12"/>
  <c r="J148" i="12" s="1"/>
  <c r="J141" i="12"/>
  <c r="I109" i="12"/>
  <c r="J109" i="12" s="1"/>
  <c r="E63" i="5"/>
  <c r="I31" i="12"/>
  <c r="J31" i="12" s="1"/>
  <c r="I57" i="12"/>
  <c r="J57" i="12" s="1"/>
  <c r="J104" i="12"/>
  <c r="A46" i="12"/>
  <c r="B33" i="12"/>
  <c r="J273" i="12"/>
  <c r="I278" i="12"/>
  <c r="J278" i="12" s="1"/>
  <c r="I200" i="12"/>
  <c r="J200" i="12" s="1"/>
  <c r="J193" i="12"/>
  <c r="I304" i="12"/>
  <c r="J304" i="12" s="1"/>
  <c r="J297" i="12"/>
  <c r="I161" i="12"/>
  <c r="J161" i="12" s="1"/>
  <c r="I252" i="12"/>
  <c r="J252" i="12" s="1"/>
  <c r="J245" i="12"/>
  <c r="I265" i="12"/>
  <c r="J265" i="12" s="1"/>
  <c r="I356" i="12"/>
  <c r="J356" i="12" s="1"/>
  <c r="J349" i="12"/>
  <c r="F51" i="11"/>
  <c r="I395" i="12"/>
  <c r="J395" i="12" s="1"/>
  <c r="J207" i="12"/>
  <c r="I213" i="12"/>
  <c r="J213" i="12" s="1"/>
  <c r="I174" i="12"/>
  <c r="J174" i="12" s="1"/>
  <c r="J311" i="12"/>
  <c r="I317" i="12"/>
  <c r="J317" i="12" s="1"/>
  <c r="I369" i="12"/>
  <c r="J369" i="12" s="1"/>
  <c r="J363" i="12"/>
  <c r="I447" i="12"/>
  <c r="J447" i="12" s="1"/>
  <c r="J415" i="12"/>
  <c r="I421" i="12"/>
  <c r="J421" i="12" s="1"/>
  <c r="J453" i="12"/>
  <c r="L59" i="5" l="1"/>
  <c r="C58" i="6"/>
  <c r="C7" i="11"/>
  <c r="C5" i="11"/>
  <c r="C18" i="2" s="1"/>
  <c r="D34" i="6"/>
  <c r="E34" i="6"/>
  <c r="D26" i="6"/>
  <c r="E26" i="6" s="1"/>
  <c r="E28" i="6"/>
  <c r="D28" i="6"/>
  <c r="D15" i="6"/>
  <c r="E15" i="6" s="1"/>
  <c r="D50" i="6"/>
  <c r="E50" i="6"/>
  <c r="D57" i="6"/>
  <c r="E57" i="6"/>
  <c r="D27" i="6"/>
  <c r="E27" i="6" s="1"/>
  <c r="E16" i="6"/>
  <c r="D16" i="6"/>
  <c r="E20" i="6"/>
  <c r="D20" i="6"/>
  <c r="E31" i="6"/>
  <c r="D31" i="6"/>
  <c r="D40" i="6"/>
  <c r="E40" i="6" s="1"/>
  <c r="C7" i="8"/>
  <c r="C5" i="8"/>
  <c r="C17" i="2" s="1"/>
  <c r="C7" i="10"/>
  <c r="C5" i="10"/>
  <c r="C16" i="2" s="1"/>
  <c r="K63" i="5"/>
  <c r="C12" i="6"/>
  <c r="L13" i="5"/>
  <c r="D51" i="6"/>
  <c r="E51" i="6" s="1"/>
  <c r="D47" i="6"/>
  <c r="E47" i="6" s="1"/>
  <c r="D61" i="6"/>
  <c r="E61" i="6" s="1"/>
  <c r="E35" i="6"/>
  <c r="D35" i="6"/>
  <c r="D14" i="6"/>
  <c r="E14" i="6" s="1"/>
  <c r="D22" i="6"/>
  <c r="E22" i="6" s="1"/>
  <c r="D59" i="6"/>
  <c r="E59" i="6" s="1"/>
  <c r="E36" i="6"/>
  <c r="D36" i="6"/>
  <c r="D44" i="6"/>
  <c r="E44" i="6" s="1"/>
  <c r="D38" i="6"/>
  <c r="E38" i="6" s="1"/>
  <c r="E55" i="6"/>
  <c r="D55" i="6"/>
  <c r="E46" i="6"/>
  <c r="D46" i="6"/>
  <c r="D23" i="6"/>
  <c r="E23" i="6" s="1"/>
  <c r="D48" i="6"/>
  <c r="E48" i="6" s="1"/>
  <c r="D19" i="6"/>
  <c r="E19" i="6" s="1"/>
  <c r="C25" i="2"/>
  <c r="E56" i="6"/>
  <c r="D56" i="6"/>
  <c r="A59" i="12"/>
  <c r="B46" i="12"/>
  <c r="D42" i="6"/>
  <c r="E42" i="6" s="1"/>
  <c r="E54" i="6"/>
  <c r="D54" i="6"/>
  <c r="D43" i="6"/>
  <c r="E43" i="6" s="1"/>
  <c r="J14" i="2"/>
  <c r="D14" i="2"/>
  <c r="E14" i="2" s="1"/>
  <c r="E32" i="6"/>
  <c r="D32" i="6"/>
  <c r="D24" i="6"/>
  <c r="E24" i="6" s="1"/>
  <c r="E52" i="6"/>
  <c r="D52" i="6"/>
  <c r="D18" i="6"/>
  <c r="E18" i="6"/>
  <c r="D39" i="6"/>
  <c r="E39" i="6" s="1"/>
  <c r="C7" i="9"/>
  <c r="C5" i="9"/>
  <c r="C15" i="2" s="1"/>
  <c r="H63" i="5"/>
  <c r="C62" i="6" l="1"/>
  <c r="E12" i="6"/>
  <c r="D12" i="6"/>
  <c r="C7" i="5"/>
  <c r="C5" i="5"/>
  <c r="C12" i="2" s="1"/>
  <c r="C26" i="2"/>
  <c r="D15" i="2"/>
  <c r="E15" i="2" s="1"/>
  <c r="J15" i="2"/>
  <c r="C12" i="12"/>
  <c r="I25" i="2"/>
  <c r="J25" i="2" s="1"/>
  <c r="J16" i="2"/>
  <c r="D16" i="2"/>
  <c r="E16" i="2" s="1"/>
  <c r="J18" i="2"/>
  <c r="D18" i="2"/>
  <c r="E18" i="2" s="1"/>
  <c r="J17" i="2"/>
  <c r="D17" i="2"/>
  <c r="E17" i="2" s="1"/>
  <c r="E58" i="6"/>
  <c r="D58" i="6"/>
  <c r="A72" i="12"/>
  <c r="B59" i="12"/>
  <c r="C28" i="2" l="1"/>
  <c r="C27" i="2"/>
  <c r="D62" i="6"/>
  <c r="A85" i="12"/>
  <c r="B72" i="12"/>
  <c r="C29" i="2"/>
  <c r="C13" i="12"/>
  <c r="I26" i="2"/>
  <c r="J26" i="2" s="1"/>
  <c r="E62" i="6"/>
  <c r="I12" i="12"/>
  <c r="J12" i="12" s="1"/>
  <c r="C30" i="2"/>
  <c r="D12" i="2"/>
  <c r="J12" i="2"/>
  <c r="I13" i="12" l="1"/>
  <c r="J13" i="12" s="1"/>
  <c r="C14" i="12"/>
  <c r="I27" i="2"/>
  <c r="J27" i="2" s="1"/>
  <c r="C16" i="12"/>
  <c r="I29" i="2"/>
  <c r="J29" i="2" s="1"/>
  <c r="C15" i="12"/>
  <c r="I28" i="2"/>
  <c r="J28" i="2" s="1"/>
  <c r="C17" i="12"/>
  <c r="I30" i="2"/>
  <c r="J30" i="2" s="1"/>
  <c r="D19" i="2"/>
  <c r="E12" i="2"/>
  <c r="A98" i="12"/>
  <c r="B85" i="12"/>
  <c r="C24" i="2" l="1"/>
  <c r="E19" i="2"/>
  <c r="I17" i="12"/>
  <c r="J17" i="12" s="1"/>
  <c r="I16" i="12"/>
  <c r="J16" i="12" s="1"/>
  <c r="I15" i="12"/>
  <c r="J15" i="12" s="1"/>
  <c r="I14" i="12"/>
  <c r="J14" i="12" s="1"/>
  <c r="A111" i="12"/>
  <c r="B98" i="12"/>
  <c r="F13" i="2" l="1"/>
  <c r="F14" i="2"/>
  <c r="F16" i="2"/>
  <c r="F17" i="2"/>
  <c r="F15" i="2"/>
  <c r="F18" i="2"/>
  <c r="C11" i="12"/>
  <c r="C31" i="2"/>
  <c r="I24" i="2"/>
  <c r="F12" i="2"/>
  <c r="F19" i="2" s="1"/>
  <c r="A124" i="12"/>
  <c r="B111" i="12"/>
  <c r="A137" i="12" l="1"/>
  <c r="B124" i="12"/>
  <c r="J24" i="2"/>
  <c r="I31" i="2"/>
  <c r="C18" i="12"/>
  <c r="I11" i="12"/>
  <c r="B54" i="2" l="1"/>
  <c r="C5" i="2"/>
  <c r="A150" i="12"/>
  <c r="B137" i="12"/>
  <c r="J11" i="12"/>
  <c r="I18" i="12"/>
  <c r="J18" i="12" s="1"/>
  <c r="A163" i="12" l="1"/>
  <c r="B150" i="12"/>
  <c r="A176" i="12" l="1"/>
  <c r="B163" i="12"/>
  <c r="A189" i="12" l="1"/>
  <c r="B176" i="12"/>
  <c r="A202" i="12" l="1"/>
  <c r="B189" i="12"/>
  <c r="A215" i="12" l="1"/>
  <c r="B202" i="12"/>
  <c r="A228" i="12" l="1"/>
  <c r="B215" i="12"/>
  <c r="A241" i="12" l="1"/>
  <c r="B228" i="12"/>
  <c r="A254" i="12" l="1"/>
  <c r="B241" i="12"/>
  <c r="A267" i="12" l="1"/>
  <c r="B254" i="12"/>
  <c r="A280" i="12" l="1"/>
  <c r="B267" i="12"/>
  <c r="A293" i="12" l="1"/>
  <c r="B280" i="12"/>
  <c r="A306" i="12" l="1"/>
  <c r="B293" i="12"/>
  <c r="A319" i="12" l="1"/>
  <c r="B306" i="12"/>
  <c r="A332" i="12" l="1"/>
  <c r="B319" i="12"/>
  <c r="A345" i="12" l="1"/>
  <c r="B332" i="12"/>
  <c r="A358" i="12" l="1"/>
  <c r="B345" i="12"/>
  <c r="A371" i="12" l="1"/>
  <c r="B358" i="12"/>
  <c r="A384" i="12" l="1"/>
  <c r="B371" i="12"/>
  <c r="A397" i="12" l="1"/>
  <c r="B384" i="12"/>
  <c r="A410" i="12" l="1"/>
  <c r="B397" i="12"/>
  <c r="A423" i="12" l="1"/>
  <c r="B410" i="12"/>
  <c r="A436" i="12" l="1"/>
  <c r="B423" i="12"/>
  <c r="A449" i="12" l="1"/>
  <c r="B449" i="12" s="1"/>
  <c r="B436" i="12"/>
  <c r="F469" i="12" l="1"/>
  <c r="F40" i="2" s="1"/>
  <c r="F467" i="12"/>
  <c r="F38" i="2" s="1"/>
  <c r="E468" i="12"/>
  <c r="E39" i="2" s="1"/>
  <c r="G466" i="12"/>
  <c r="E466" i="12"/>
  <c r="F466" i="12"/>
  <c r="F472" i="12"/>
  <c r="F43" i="2" s="1"/>
  <c r="H468" i="12"/>
  <c r="H39" i="2" s="1"/>
  <c r="E470" i="12"/>
  <c r="E41" i="2" s="1"/>
  <c r="D469" i="12"/>
  <c r="D40" i="2" s="1"/>
  <c r="G470" i="12"/>
  <c r="G41" i="2" s="1"/>
  <c r="D472" i="12"/>
  <c r="D43" i="2" s="1"/>
  <c r="E472" i="12"/>
  <c r="E43" i="2" s="1"/>
  <c r="H472" i="12"/>
  <c r="H43" i="2" s="1"/>
  <c r="F470" i="12"/>
  <c r="F41" i="2" s="1"/>
  <c r="F468" i="12"/>
  <c r="F39" i="2" s="1"/>
  <c r="H469" i="12"/>
  <c r="H40" i="2" s="1"/>
  <c r="G472" i="12"/>
  <c r="G43" i="2" s="1"/>
  <c r="E471" i="12"/>
  <c r="E42" i="2" s="1"/>
  <c r="E469" i="12"/>
  <c r="E40" i="2" s="1"/>
  <c r="H470" i="12"/>
  <c r="H41" i="2" s="1"/>
  <c r="G468" i="12"/>
  <c r="G39" i="2" s="1"/>
  <c r="E467" i="12"/>
  <c r="E38" i="2" s="1"/>
  <c r="D470" i="12"/>
  <c r="D41" i="2" s="1"/>
  <c r="D471" i="12"/>
  <c r="D42" i="2" s="1"/>
  <c r="G471" i="12"/>
  <c r="G42" i="2" s="1"/>
  <c r="G467" i="12"/>
  <c r="G38" i="2" s="1"/>
  <c r="G469" i="12"/>
  <c r="G40" i="2" s="1"/>
  <c r="H467" i="12"/>
  <c r="H38" i="2" s="1"/>
  <c r="H466" i="12"/>
  <c r="D466" i="12"/>
  <c r="D467" i="12"/>
  <c r="D38" i="2" s="1"/>
  <c r="F471" i="12"/>
  <c r="F42" i="2" s="1"/>
  <c r="H471" i="12"/>
  <c r="H42" i="2" s="1"/>
  <c r="D468" i="12"/>
  <c r="D39" i="2" s="1"/>
  <c r="C471" i="12"/>
  <c r="C468" i="12"/>
  <c r="C467" i="12"/>
  <c r="C472" i="12"/>
  <c r="C470" i="12"/>
  <c r="C469" i="12"/>
  <c r="C466" i="12"/>
  <c r="I470" i="12" l="1"/>
  <c r="C41" i="2"/>
  <c r="I472" i="12"/>
  <c r="C43" i="2"/>
  <c r="D473" i="12"/>
  <c r="D37" i="2"/>
  <c r="D44" i="2" s="1"/>
  <c r="C473" i="12"/>
  <c r="I466" i="12"/>
  <c r="C37" i="2"/>
  <c r="I467" i="12"/>
  <c r="C38" i="2"/>
  <c r="H473" i="12"/>
  <c r="H37" i="2"/>
  <c r="H44" i="2" s="1"/>
  <c r="F473" i="12"/>
  <c r="F37" i="2"/>
  <c r="F44" i="2" s="1"/>
  <c r="I469" i="12"/>
  <c r="C40" i="2"/>
  <c r="I468" i="12"/>
  <c r="C39" i="2"/>
  <c r="E473" i="12"/>
  <c r="E37" i="2"/>
  <c r="E44" i="2" s="1"/>
  <c r="I471" i="12"/>
  <c r="C42" i="2"/>
  <c r="G473" i="12"/>
  <c r="G37" i="2"/>
  <c r="G44" i="2" s="1"/>
  <c r="I473" i="12" l="1"/>
  <c r="J466" i="12"/>
  <c r="C5" i="12" s="1"/>
  <c r="I37" i="2"/>
  <c r="J469" i="12"/>
  <c r="I40" i="2"/>
  <c r="J471" i="12"/>
  <c r="I42" i="2"/>
  <c r="J472" i="12"/>
  <c r="I43" i="2"/>
  <c r="J468" i="12"/>
  <c r="I39" i="2"/>
  <c r="J467" i="12"/>
  <c r="I38" i="2"/>
  <c r="C44" i="2"/>
  <c r="J470" i="12"/>
  <c r="I41" i="2"/>
  <c r="I44" i="2" l="1"/>
</calcChain>
</file>

<file path=xl/sharedStrings.xml><?xml version="1.0" encoding="utf-8"?>
<sst xmlns="http://schemas.openxmlformats.org/spreadsheetml/2006/main" count="781" uniqueCount="219">
  <si>
    <t>Department for Digital, Culture, Media and Sport</t>
  </si>
  <si>
    <t>Finance Form</t>
  </si>
  <si>
    <t>Applicant</t>
  </si>
  <si>
    <t>Worksheet name</t>
  </si>
  <si>
    <t>Project Finance Form Guidance</t>
  </si>
  <si>
    <t>Background</t>
  </si>
  <si>
    <t>This document is required so we can understand how you have estimated your project costs. We understand that in an R&amp;D project the actual expenditure will vary, so this document should set out your best estimate - i.e. you will not be held to the exact expenditure against each individual line item (though we expect your baseline to be representative). Where there is material variation during the project from the total for each cost category you will be able to explain the change against this initial baseline.</t>
  </si>
  <si>
    <t>Each cost category has a tab that you should complete. These then are used to populate the summary tab.</t>
  </si>
  <si>
    <t>Full guidance of the costs allowable in each category can be found in the Eligible Costs Guidance. Please contact the competition mailbox if you have any questions when completing this workbook.</t>
  </si>
  <si>
    <t>How it works:</t>
  </si>
  <si>
    <r>
      <rPr>
        <sz val="10"/>
        <color theme="1"/>
        <rFont val="Arial"/>
      </rPr>
      <t xml:space="preserve">Cells that are shaded </t>
    </r>
    <r>
      <rPr>
        <b/>
        <sz val="10"/>
        <color rgb="FFFFE598"/>
        <rFont val="Arial"/>
      </rPr>
      <t>yellow</t>
    </r>
    <r>
      <rPr>
        <sz val="10"/>
        <color rgb="FFFFE598"/>
        <rFont val="Arial"/>
      </rPr>
      <t xml:space="preserve"> </t>
    </r>
    <r>
      <rPr>
        <sz val="10"/>
        <color theme="1"/>
        <rFont val="Arial"/>
      </rPr>
      <t>indicate that they are valid for data entry. All other cells are locked to protect the integrity of the data.</t>
    </r>
  </si>
  <si>
    <t xml:space="preserve">Each tab has 'validations' that must pass in order for the tab to be marked as 'complete'. </t>
  </si>
  <si>
    <r>
      <rPr>
        <sz val="10"/>
        <color theme="1"/>
        <rFont val="Arial"/>
      </rPr>
      <t xml:space="preserve">Rows with validations errors are indicated with a '1' value at end of the row within column marked 'Validation #' - clear these by entering valid data in </t>
    </r>
    <r>
      <rPr>
        <b/>
        <sz val="10"/>
        <color rgb="FFFFE598"/>
        <rFont val="Arial"/>
      </rPr>
      <t>yellow</t>
    </r>
    <r>
      <rPr>
        <sz val="10"/>
        <color theme="1"/>
        <rFont val="Arial"/>
      </rPr>
      <t xml:space="preserve"> shaded cells within the row.</t>
    </r>
  </si>
  <si>
    <t>The 'summary' tab indicates which tabs are still incomplete and require input/attention</t>
  </si>
  <si>
    <t>Guidance is included within each tab as applicable.</t>
  </si>
  <si>
    <t xml:space="preserve">All tabs require input as to whether project costs are applicable and be marked 'Complete' in order for application to be eligible. </t>
  </si>
  <si>
    <t>Should you require any assistance please contact the individual listed within the competition details of the 'Application details' tab.</t>
  </si>
  <si>
    <t>The final tab 'SUMMARY - LEAD APPLICANTS ONLY' should be used by lead applicants to include their costs together with those of collaborators.</t>
  </si>
  <si>
    <t>Version control</t>
  </si>
  <si>
    <t>V1.1 - removal of formulae from Summary tab range D24:F30. These cells are for applicant entry and formulae had been left in in error.</t>
  </si>
  <si>
    <t>V1.2 - Correction of information in Application Details cells C8:C15. These are changes only to meta data for DCMS information. Use of V1.1 or V1.2 is acceptable for submission.
Inclusion of charity number entry cell in Application Details tab cel C30.</t>
  </si>
  <si>
    <t>V1.3 - Unlocking of the signature cells in the Summary tab C51:C53.</t>
  </si>
  <si>
    <t>Tab name</t>
  </si>
  <si>
    <t>Status of this worksheet</t>
  </si>
  <si>
    <t>Validation #</t>
  </si>
  <si>
    <t>Summary of validations and application funding</t>
  </si>
  <si>
    <t>Relevant percentage applicable to column</t>
  </si>
  <si>
    <t>Status</t>
  </si>
  <si>
    <t>Total (£)</t>
  </si>
  <si>
    <t>DCMS Funding (£)</t>
  </si>
  <si>
    <t>Costs as a proportion of total (%)</t>
  </si>
  <si>
    <t>Totals</t>
  </si>
  <si>
    <t>DCMS Funding by year - Allocate DCMS Funding to separate financial years. The financial years should be based on periods of April to March</t>
  </si>
  <si>
    <t>DCMS Funding (as above) (£)</t>
  </si>
  <si>
    <t>Financial year 1 (£)</t>
  </si>
  <si>
    <t>Financial year 2 (£)</t>
  </si>
  <si>
    <t>Financial year 3 (£)</t>
  </si>
  <si>
    <t>Financial year 4 (£)</t>
  </si>
  <si>
    <t>Financial year 5 (£)</t>
  </si>
  <si>
    <t>Total check - needs to be nil (£)</t>
  </si>
  <si>
    <t>TOTAL</t>
  </si>
  <si>
    <t>DCMS Funding by year - Including collaborator values within the SUMMARY - LEAD APPLICANTS ONLY tab (from individual collaborator workbooks) - These should be provided with your application.</t>
  </si>
  <si>
    <t>Declaration</t>
  </si>
  <si>
    <t xml:space="preserve">I confirm that: </t>
  </si>
  <si>
    <t xml:space="preserve"> - I am a suitably qualified and a nominated individual authorised to make this application;
 - Financial data included within this application is based on the most recent information available and gives a true and fair indication of all relevant costs surrounding the project;
</t>
  </si>
  <si>
    <t xml:space="preserve"> - Relevant subsidy control considerations have been taken into account for the portion of DCMS funding requested. 
Signed by:
</t>
  </si>
  <si>
    <t>Name</t>
  </si>
  <si>
    <t>Position</t>
  </si>
  <si>
    <r>
      <rPr>
        <b/>
        <sz val="11"/>
        <color theme="1"/>
        <rFont val="Arial"/>
      </rPr>
      <t xml:space="preserve">Signature </t>
    </r>
    <r>
      <rPr>
        <sz val="11"/>
        <color theme="1"/>
        <rFont val="Arial"/>
      </rPr>
      <t>(Either include electronic signature or print, sign, scan and included within the 'Uploads' tab.</t>
    </r>
  </si>
  <si>
    <t xml:space="preserve">Competition details </t>
  </si>
  <si>
    <t>Programme name</t>
  </si>
  <si>
    <t>5G Testbeds and Trials Programme</t>
  </si>
  <si>
    <t>Competition name</t>
  </si>
  <si>
    <t>Digitial Connectivity Infrastructrure Accelerator (DCIA)</t>
  </si>
  <si>
    <t>Main contact - full name</t>
  </si>
  <si>
    <t>Anthony Menezes</t>
  </si>
  <si>
    <t>Main contact - email for this application submission</t>
  </si>
  <si>
    <t>dcia-info@dcms.gov.uk</t>
  </si>
  <si>
    <t>Main contact - telephone</t>
  </si>
  <si>
    <t>N/A</t>
  </si>
  <si>
    <t>Date - Grant claim funding period start</t>
  </si>
  <si>
    <t>See 'Digital Connectivity Infrastructure Accelerator (DCIA) Pilot - Application Guidance'</t>
  </si>
  <si>
    <t>Date - Grant claim funding period end</t>
  </si>
  <si>
    <t>Date - This form is due for submission</t>
  </si>
  <si>
    <t>Date - This form was actually submitted</t>
  </si>
  <si>
    <t>Subsidy control mechanism</t>
  </si>
  <si>
    <t xml:space="preserve"> ‘’no subsidy’’ route, falling under the exercise of governmental authority" exemption</t>
  </si>
  <si>
    <t>Funding type</t>
  </si>
  <si>
    <t>Capital - Research &amp; Development</t>
  </si>
  <si>
    <t>Guidance</t>
  </si>
  <si>
    <t>Applicant details</t>
  </si>
  <si>
    <t>Full legal name of organisation making the application ('the applicant')</t>
  </si>
  <si>
    <t>Organisation type</t>
  </si>
  <si>
    <t>Include details of organisation type</t>
  </si>
  <si>
    <t>Place of incorporation (if not a company include N/A)</t>
  </si>
  <si>
    <t>Company registration number (if not a company include N/A)</t>
  </si>
  <si>
    <t>VAT Number (if not registered for VAT include N/A)</t>
  </si>
  <si>
    <t>Is the applicant a lead applicant or a collaborator?</t>
  </si>
  <si>
    <t>Charity registration number (if not a charity include N/A)</t>
  </si>
  <si>
    <t>Applicant main contact</t>
  </si>
  <si>
    <t>Title</t>
  </si>
  <si>
    <t>First name</t>
  </si>
  <si>
    <t>Surname</t>
  </si>
  <si>
    <t>Telephone (mobile)</t>
  </si>
  <si>
    <t>Telephone (land line)</t>
  </si>
  <si>
    <t>Email</t>
  </si>
  <si>
    <t xml:space="preserve">Applicant main address </t>
  </si>
  <si>
    <t xml:space="preserve">Line 1 </t>
  </si>
  <si>
    <t>Line 2</t>
  </si>
  <si>
    <t>Line 3</t>
  </si>
  <si>
    <t>Town / City</t>
  </si>
  <si>
    <t xml:space="preserve">Post Code </t>
  </si>
  <si>
    <t>Country</t>
  </si>
  <si>
    <t>Applicant trading information (including data of any subsidiaries)</t>
  </si>
  <si>
    <t xml:space="preserve">Guidance that may assist in completing the below: </t>
  </si>
  <si>
    <t>BEIS subsidy control guidance</t>
  </si>
  <si>
    <t xml:space="preserve">https://www.legislation.gov.uk/ukpga/2006/46/section/465
</t>
  </si>
  <si>
    <t xml:space="preserve">[insert link to Competition general guidance for applicants] </t>
  </si>
  <si>
    <t>Turnover for last full complete financial year (£)</t>
  </si>
  <si>
    <t>Annual balance sheet total (£)</t>
  </si>
  <si>
    <t>Staff headcount</t>
  </si>
  <si>
    <t>Financial year ended for set of accounts used to source above data</t>
  </si>
  <si>
    <t>Month financial year ends</t>
  </si>
  <si>
    <t>Expected increase in staff headcount staff due to project</t>
  </si>
  <si>
    <t>Main business activities</t>
  </si>
  <si>
    <t>Standard industrial classification of economic activities (SIC) code</t>
  </si>
  <si>
    <t>Type of organisation</t>
  </si>
  <si>
    <t>Size of organisation</t>
  </si>
  <si>
    <t>Research category of majority of work</t>
  </si>
  <si>
    <t>Include details of other research category type</t>
  </si>
  <si>
    <t>Geographical location of project work</t>
  </si>
  <si>
    <t>Will the project work be carried out in the United Kingdom?</t>
  </si>
  <si>
    <t>Include details of location</t>
  </si>
  <si>
    <t>Applicant ultimate holding organisation details</t>
  </si>
  <si>
    <t>Is the applicant part of another organisation (e.g. a subsidiary)? (a 'holding organisation')</t>
  </si>
  <si>
    <t>Ultimate holding organisation details</t>
  </si>
  <si>
    <t xml:space="preserve">Address line 1 </t>
  </si>
  <si>
    <t>Address line 2</t>
  </si>
  <si>
    <t>Address line 3</t>
  </si>
  <si>
    <t>Type</t>
  </si>
  <si>
    <t>Select…</t>
  </si>
  <si>
    <t xml:space="preserve">Ultimate holding organisation trading activity </t>
  </si>
  <si>
    <r>
      <rPr>
        <i/>
        <sz val="10"/>
        <color theme="1"/>
        <rFont val="Arial"/>
      </rPr>
      <t xml:space="preserve">Include below details that include the holding organisation's </t>
    </r>
    <r>
      <rPr>
        <b/>
        <i/>
        <u/>
        <sz val="10"/>
        <color theme="1"/>
        <rFont val="Arial"/>
      </rPr>
      <t>group</t>
    </r>
    <r>
      <rPr>
        <i/>
        <sz val="10"/>
        <color theme="1"/>
        <rFont val="Arial"/>
      </rPr>
      <t xml:space="preserve"> (exclude though applicant values already included above)</t>
    </r>
  </si>
  <si>
    <t>Has the requested documentation been uploaded below?</t>
  </si>
  <si>
    <t>Supporting documents</t>
  </si>
  <si>
    <t>Item</t>
  </si>
  <si>
    <t xml:space="preserve">Embedded document </t>
  </si>
  <si>
    <t>PDF Copy of accounts used (applicant)</t>
  </si>
  <si>
    <t>PDF Copy of accounts used (holding organisation) - where applicable</t>
  </si>
  <si>
    <t>Printed and signed scan of the 'Summary' tab - where electronic signature has not been included.</t>
  </si>
  <si>
    <t>Other (provide details)</t>
  </si>
  <si>
    <t xml:space="preserve"> </t>
  </si>
  <si>
    <t>How to insert objects - Follow screen shots below</t>
  </si>
  <si>
    <t>1)</t>
  </si>
  <si>
    <t>2)</t>
  </si>
  <si>
    <t>3)</t>
  </si>
  <si>
    <t>Locate file you want to embed within workbook</t>
  </si>
  <si>
    <t>4)</t>
  </si>
  <si>
    <t xml:space="preserve">5) </t>
  </si>
  <si>
    <t>Should be complete when included:</t>
  </si>
  <si>
    <t>Working days calculation (for day rate)</t>
  </si>
  <si>
    <t>Tab name (expenditure type)</t>
  </si>
  <si>
    <t>Full time working days per year (52 weeks x 5 Days)</t>
  </si>
  <si>
    <t xml:space="preserve">Bank holidays per year </t>
  </si>
  <si>
    <t>Does your involvement in the project include labour costs?</t>
  </si>
  <si>
    <t>Days of annual leave entitlement</t>
  </si>
  <si>
    <t>Labour costs for application (£)</t>
  </si>
  <si>
    <t xml:space="preserve">Working days per year </t>
  </si>
  <si>
    <t xml:space="preserve">Labour costs calculation
This category covers employed staff (on your payroll and subject to PAYE) working directly on the Project. Under this category you cannot claim: 
- blended labour rates inclusive of overheads (see the next item for overheads);  
- discretionary bonuses, benefits or performance related payments;
- time spent not working directly on the project;
- dividend payments; or 
- forecasted pay increases.
</t>
  </si>
  <si>
    <t>National insurance exemption on salary annualised</t>
  </si>
  <si>
    <t>Relevant percentages applicable to columns</t>
  </si>
  <si>
    <t>Role</t>
  </si>
  <si>
    <t>Number of staff required for the project
(#)</t>
  </si>
  <si>
    <t>Salary 
(£)</t>
  </si>
  <si>
    <t>Pension 
(£)</t>
  </si>
  <si>
    <t>National Insurance 
(£)</t>
  </si>
  <si>
    <t>Other costs annualised 
(£)</t>
  </si>
  <si>
    <t>Total cost
(£)</t>
  </si>
  <si>
    <t>Day rate
(calculated above)
(£)</t>
  </si>
  <si>
    <t>Days for all staff required on the project
(#)</t>
  </si>
  <si>
    <t>Total project cost
(£)</t>
  </si>
  <si>
    <t>Does your involvement in the project include overhead costs?</t>
  </si>
  <si>
    <t>Overheads for application (£)</t>
  </si>
  <si>
    <t>Overheads calculation - Standard %
- Details will be brought in automatically from 'Labour costs' tab - include relevant overheads percent below where indicated. 
- Note that overheads cannot be claimed for any sub contract costs</t>
  </si>
  <si>
    <t>Total project cost (from labour costs tab) 
(£)</t>
  </si>
  <si>
    <t>Overheads
(£)</t>
  </si>
  <si>
    <t>Total project cost including overheads 
(£)</t>
  </si>
  <si>
    <t>Overheads calculation - Detailed workings</t>
  </si>
  <si>
    <t>Details</t>
  </si>
  <si>
    <t>[Enter particulars]</t>
  </si>
  <si>
    <t>Overhead claim
(£)</t>
  </si>
  <si>
    <t>Does your involvement in the project include materials costs?</t>
  </si>
  <si>
    <t>Materials for application (£)</t>
  </si>
  <si>
    <t>Materials costs calculation
Include here physical materials used directly on the project and purchased from third parties:
 - Examples include hardware, software, connectivity and civil engineering work directly associated with the project only. 
 - Costs for any materials that will have a residual value at the end of the project should be claimed as 'Capital usage'.
 - Any materials purchased from associates/related parties of the organisation/project team (included under labour costs) must be charged at cost.</t>
  </si>
  <si>
    <t>Item details</t>
  </si>
  <si>
    <t>Quantity 
(#)</t>
  </si>
  <si>
    <t>Cost per item 
(£)</t>
  </si>
  <si>
    <t>Use on the project
(%)</t>
  </si>
  <si>
    <t>Total project cost
(£)</t>
  </si>
  <si>
    <t>Total</t>
  </si>
  <si>
    <t>Does your involvement in the project include travel &amp; subsistence costs?</t>
  </si>
  <si>
    <t>Travel &amp; subsistence costs for application (£)</t>
  </si>
  <si>
    <t>Travel and subsistence costs calculation
- Include below any travel and subsistence costs that will be incurred
- These must only relate to those individuals included under 'labour costs'
- All trips must be based on economy travel</t>
  </si>
  <si>
    <t>Employees
(#)</t>
  </si>
  <si>
    <t>Does your involvement in the project include capital usage costs?</t>
  </si>
  <si>
    <t>Capital usage for application (£)</t>
  </si>
  <si>
    <t>Capital usage</t>
  </si>
  <si>
    <t>Include below the calculation of capital usage for assets:
 - that are held by the organisation prior to the commencement of the project ('Existing') or 
 - that will be purchased during the course of the project for which only capital usage for the project period will be claimed ('New").
Note that we may ask for evidence to support date and original purchase price information included</t>
  </si>
  <si>
    <t>Capital item description and its use within the project</t>
  </si>
  <si>
    <t>Existing or New</t>
  </si>
  <si>
    <t>Date of original / planned purchase
(DD/MM/YYYY)</t>
  </si>
  <si>
    <t>Depreciation policy for the asset (i.e. effective life)
(# of months)</t>
  </si>
  <si>
    <t>Original purchase price 
(£)</t>
  </si>
  <si>
    <t>Depreciation per month
(£)</t>
  </si>
  <si>
    <t>Months to be used on project
(# of months)</t>
  </si>
  <si>
    <t>Use on the project
(%)</t>
  </si>
  <si>
    <t>Total project cost
(£)</t>
  </si>
  <si>
    <t>Does your involvement in the project include sub contract costs?</t>
  </si>
  <si>
    <t>Sub contract costs calculation</t>
  </si>
  <si>
    <t>Include below the calculation of sub contract costs that: 
- are essential to the success of the project;
- involve expertise that does not exist within the project team (under labour costs) or are not practical to develop in-house for the project. 
Note - Any sub contract costs for work done by associates/related parties of the project team (under labour costs) or the organisation must be charged at cost (without profit or margin).</t>
  </si>
  <si>
    <t>Organisation</t>
  </si>
  <si>
    <t>Company number 
(# or N/A)</t>
  </si>
  <si>
    <t>Associate or related party?
(Select)</t>
  </si>
  <si>
    <t>Where work will be carried out 
(Select)</t>
  </si>
  <si>
    <t>Cost per hour
(£)</t>
  </si>
  <si>
    <t>Hours expected
(#)</t>
  </si>
  <si>
    <t xml:space="preserve">Narrative why sub contract work is required and where applicable: 
- details of how the organisation is a related party; and 
- why cannot be sourced within the United Kingdom. </t>
  </si>
  <si>
    <t>Does your involvement in the project include other costs?</t>
  </si>
  <si>
    <t>Other costs for application (£)</t>
  </si>
  <si>
    <t>Other costs calculation
Include below any costs that do not fit within other cost headings. Note that:
 - Examples include subscriptions, rent of space and hire of equipment. 
 - Accountancy, legal and related services should not be included here (include within Sub contract costs)
 - Contingencies are ineligible.</t>
  </si>
  <si>
    <t xml:space="preserve">Description and justification of the cost </t>
  </si>
  <si>
    <t>DCMS Funding  (£)</t>
  </si>
  <si>
    <t>Labour costs</t>
  </si>
  <si>
    <t>Overheads</t>
  </si>
  <si>
    <t>Materials</t>
  </si>
  <si>
    <t>Sub contract costs</t>
  </si>
  <si>
    <t>Travel &amp; subsistence</t>
  </si>
  <si>
    <t>Other costs</t>
  </si>
  <si>
    <t>Refer to “Digital Connectivity Infrastructure Accelerator Pilot Application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</si>
</sst>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_-* #,##0_-;\-* #,##0_-;_-* &quot;-&quot;_-;_-@"/>
    <numFmt numFmtId="166" formatCode="_-* #,##0.00_-;\-* #,##0.00_-;_-* &quot;-&quot;??_-;_-@"/>
    <numFmt numFmtId="167" formatCode="&quot;£&quot;#,##0"/>
  </numFmts>
  <fonts count="33" x14ac:knownFonts="1">
    <font>
      <sz val="11"/>
      <color theme="1"/>
      <name val="Arial"/>
    </font>
    <font>
      <sz val="10"/>
      <color theme="1"/>
      <name val="Arial"/>
    </font>
    <font>
      <b/>
      <sz val="10"/>
      <color theme="0"/>
      <name val="Arial"/>
    </font>
    <font>
      <b/>
      <sz val="10"/>
      <color theme="1"/>
      <name val="Arial"/>
    </font>
    <font>
      <sz val="11"/>
      <name val="Arial"/>
    </font>
    <font>
      <sz val="10"/>
      <color theme="0"/>
      <name val="Arial"/>
    </font>
    <font>
      <sz val="11"/>
      <color theme="1"/>
      <name val="Calibri"/>
    </font>
    <font>
      <b/>
      <sz val="10"/>
      <color rgb="FFFF0000"/>
      <name val="Arial"/>
    </font>
    <font>
      <sz val="11"/>
      <color theme="1"/>
      <name val="Arial"/>
    </font>
    <font>
      <sz val="8"/>
      <color rgb="FFBFBFBF"/>
      <name val="Arial"/>
    </font>
    <font>
      <b/>
      <sz val="11"/>
      <color theme="1"/>
      <name val="Arial"/>
    </font>
    <font>
      <b/>
      <i/>
      <sz val="11"/>
      <color theme="1"/>
      <name val="Arial"/>
    </font>
    <font>
      <sz val="10"/>
      <color rgb="FFFF0000"/>
      <name val="Arial"/>
    </font>
    <font>
      <sz val="10"/>
      <color rgb="FF0563C1"/>
      <name val="Arial"/>
    </font>
    <font>
      <u/>
      <sz val="10"/>
      <color theme="10"/>
      <name val="Arial"/>
    </font>
    <font>
      <sz val="10"/>
      <color rgb="FFD8D8D8"/>
      <name val="Arial"/>
    </font>
    <font>
      <u/>
      <sz val="10"/>
      <color theme="10"/>
      <name val="Arial"/>
    </font>
    <font>
      <u/>
      <sz val="10"/>
      <color theme="10"/>
      <name val="Arial"/>
    </font>
    <font>
      <u/>
      <sz val="10"/>
      <color rgb="FF1155CC"/>
      <name val="Arial"/>
    </font>
    <font>
      <u/>
      <sz val="10"/>
      <color theme="10"/>
      <name val="Arial"/>
    </font>
    <font>
      <u/>
      <sz val="10"/>
      <color rgb="FF0563C1"/>
      <name val="Arial"/>
    </font>
    <font>
      <u/>
      <sz val="10"/>
      <color theme="10"/>
      <name val="Arial"/>
    </font>
    <font>
      <b/>
      <sz val="10"/>
      <color rgb="FF0563C1"/>
      <name val="Arial"/>
    </font>
    <font>
      <u/>
      <sz val="10"/>
      <color theme="10"/>
      <name val="Arial"/>
    </font>
    <font>
      <u/>
      <sz val="10"/>
      <color theme="10"/>
      <name val="Arial"/>
    </font>
    <font>
      <u/>
      <sz val="11"/>
      <color theme="10"/>
      <name val="Calibri"/>
    </font>
    <font>
      <u/>
      <sz val="10"/>
      <color theme="10"/>
      <name val="Arial"/>
    </font>
    <font>
      <i/>
      <sz val="10"/>
      <color theme="1"/>
      <name val="Arial"/>
    </font>
    <font>
      <b/>
      <sz val="9"/>
      <color theme="1"/>
      <name val="Arial"/>
    </font>
    <font>
      <sz val="9"/>
      <color theme="1"/>
      <name val="Arial"/>
    </font>
    <font>
      <b/>
      <sz val="10"/>
      <color rgb="FFFFE598"/>
      <name val="Arial"/>
    </font>
    <font>
      <sz val="10"/>
      <color rgb="FFFFE598"/>
      <name val="Arial"/>
    </font>
    <font>
      <b/>
      <i/>
      <u/>
      <sz val="10"/>
      <color theme="1"/>
      <name val="Arial"/>
    </font>
  </fonts>
  <fills count="10">
    <fill>
      <patternFill patternType="none"/>
    </fill>
    <fill>
      <patternFill patternType="gray125"/>
    </fill>
    <fill>
      <patternFill patternType="solid">
        <fgColor rgb="FFC00000"/>
        <bgColor rgb="FFC00000"/>
      </patternFill>
    </fill>
    <fill>
      <patternFill patternType="solid">
        <fgColor rgb="FF2E75B5"/>
        <bgColor rgb="FF2E75B5"/>
      </patternFill>
    </fill>
    <fill>
      <patternFill patternType="solid">
        <fgColor rgb="FFF2F2F2"/>
        <bgColor rgb="FFF2F2F2"/>
      </patternFill>
    </fill>
    <fill>
      <patternFill patternType="solid">
        <fgColor rgb="FFD8D8D8"/>
        <bgColor rgb="FFD8D8D8"/>
      </patternFill>
    </fill>
    <fill>
      <patternFill patternType="solid">
        <fgColor rgb="FFBFBFBF"/>
        <bgColor rgb="FFBFBFBF"/>
      </patternFill>
    </fill>
    <fill>
      <patternFill patternType="solid">
        <fgColor rgb="FFFEF2CB"/>
        <bgColor rgb="FFFEF2CB"/>
      </patternFill>
    </fill>
    <fill>
      <patternFill patternType="solid">
        <fgColor rgb="FFFFFF00"/>
        <bgColor rgb="FFFFFF00"/>
      </patternFill>
    </fill>
    <fill>
      <patternFill patternType="solid">
        <fgColor rgb="FFDADADA"/>
        <bgColor rgb="FFDADADA"/>
      </patternFill>
    </fill>
  </fills>
  <borders count="101">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diagonal/>
    </border>
    <border>
      <left style="medium">
        <color rgb="FF000000"/>
      </left>
      <right/>
      <top style="medium">
        <color rgb="FF000000"/>
      </top>
      <bottom style="thin">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rgb="FF000000"/>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bottom style="medium">
        <color rgb="FF000000"/>
      </bottom>
      <diagonal/>
    </border>
    <border>
      <left style="medium">
        <color rgb="FF000000"/>
      </left>
      <right style="medium">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s>
  <cellStyleXfs count="1">
    <xf numFmtId="0" fontId="0" fillId="0" borderId="0"/>
  </cellStyleXfs>
  <cellXfs count="381">
    <xf numFmtId="0" fontId="0" fillId="0" borderId="0" xfId="0" applyFont="1" applyAlignment="1"/>
    <xf numFmtId="0" fontId="1" fillId="0" borderId="0" xfId="0" applyFont="1"/>
    <xf numFmtId="0" fontId="2" fillId="2" borderId="1" xfId="0" applyFont="1" applyFill="1" applyBorder="1"/>
    <xf numFmtId="0" fontId="2" fillId="3" borderId="1" xfId="0" applyFont="1" applyFill="1" applyBorder="1"/>
    <xf numFmtId="0" fontId="1" fillId="4" borderId="2" xfId="0" applyFont="1" applyFill="1" applyBorder="1"/>
    <xf numFmtId="0" fontId="1" fillId="5" borderId="3" xfId="0" applyFont="1" applyFill="1" applyBorder="1"/>
    <xf numFmtId="0" fontId="3" fillId="0" borderId="0" xfId="0" applyFont="1"/>
    <xf numFmtId="0" fontId="1" fillId="4" borderId="4" xfId="0" applyFont="1" applyFill="1" applyBorder="1"/>
    <xf numFmtId="0" fontId="1" fillId="5" borderId="5" xfId="0" applyFont="1" applyFill="1" applyBorder="1"/>
    <xf numFmtId="0" fontId="3" fillId="6" borderId="8" xfId="0" applyFont="1" applyFill="1" applyBorder="1" applyAlignment="1">
      <alignment horizontal="left"/>
    </xf>
    <xf numFmtId="0" fontId="3" fillId="6" borderId="9" xfId="0" applyFont="1" applyFill="1" applyBorder="1" applyAlignment="1">
      <alignment horizontal="left"/>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3" fillId="0" borderId="10" xfId="0" applyFont="1" applyBorder="1" applyAlignment="1">
      <alignment horizontal="left" vertical="top" wrapText="1"/>
    </xf>
    <xf numFmtId="164" fontId="1" fillId="0" borderId="10" xfId="0" applyNumberFormat="1" applyFont="1" applyBorder="1" applyAlignment="1">
      <alignment horizontal="left" vertical="top" wrapText="1"/>
    </xf>
    <xf numFmtId="0" fontId="5" fillId="2" borderId="1" xfId="0" applyFont="1" applyFill="1" applyBorder="1"/>
    <xf numFmtId="0" fontId="5" fillId="3" borderId="1" xfId="0" applyFont="1" applyFill="1" applyBorder="1"/>
    <xf numFmtId="0" fontId="1" fillId="4" borderId="14" xfId="0" applyFont="1" applyFill="1" applyBorder="1"/>
    <xf numFmtId="0" fontId="1" fillId="5" borderId="15" xfId="0" applyFont="1" applyFill="1" applyBorder="1"/>
    <xf numFmtId="0" fontId="5" fillId="2" borderId="16" xfId="0" applyFont="1" applyFill="1" applyBorder="1" applyAlignment="1">
      <alignment horizontal="center" vertical="center"/>
    </xf>
    <xf numFmtId="0" fontId="3" fillId="6" borderId="17" xfId="0" applyFont="1" applyFill="1" applyBorder="1"/>
    <xf numFmtId="0" fontId="1" fillId="6" borderId="18" xfId="0" applyFont="1" applyFill="1" applyBorder="1"/>
    <xf numFmtId="0" fontId="1" fillId="6" borderId="19" xfId="0" applyFont="1" applyFill="1" applyBorder="1"/>
    <xf numFmtId="0" fontId="6" fillId="0" borderId="20" xfId="0" applyFont="1" applyBorder="1"/>
    <xf numFmtId="0" fontId="3" fillId="4" borderId="21" xfId="0" applyFont="1" applyFill="1" applyBorder="1" applyAlignment="1">
      <alignment horizontal="left"/>
    </xf>
    <xf numFmtId="0" fontId="3" fillId="4" borderId="22" xfId="0" applyFont="1" applyFill="1" applyBorder="1" applyAlignment="1">
      <alignment horizontal="right"/>
    </xf>
    <xf numFmtId="0" fontId="6" fillId="4" borderId="22" xfId="0" applyFont="1" applyFill="1" applyBorder="1"/>
    <xf numFmtId="9" fontId="3" fillId="7" borderId="3" xfId="0" applyNumberFormat="1" applyFont="1" applyFill="1" applyBorder="1"/>
    <xf numFmtId="9" fontId="7" fillId="0" borderId="0" xfId="0" applyNumberFormat="1" applyFont="1"/>
    <xf numFmtId="9" fontId="3" fillId="0" borderId="0" xfId="0" applyNumberFormat="1" applyFont="1"/>
    <xf numFmtId="0" fontId="1" fillId="0" borderId="20" xfId="0" applyFont="1" applyBorder="1" applyAlignment="1">
      <alignment horizontal="center"/>
    </xf>
    <xf numFmtId="0" fontId="6" fillId="5" borderId="4" xfId="0" applyFont="1" applyFill="1" applyBorder="1"/>
    <xf numFmtId="0" fontId="3" fillId="5" borderId="23" xfId="0" applyFont="1" applyFill="1" applyBorder="1"/>
    <xf numFmtId="0" fontId="3" fillId="5" borderId="5" xfId="0" applyFont="1" applyFill="1" applyBorder="1"/>
    <xf numFmtId="0" fontId="1" fillId="0" borderId="4" xfId="0" applyFont="1" applyBorder="1"/>
    <xf numFmtId="0" fontId="1" fillId="5" borderId="23" xfId="0" applyFont="1" applyFill="1" applyBorder="1"/>
    <xf numFmtId="165" fontId="1" fillId="5" borderId="23" xfId="0" applyNumberFormat="1" applyFont="1" applyFill="1" applyBorder="1"/>
    <xf numFmtId="165" fontId="1" fillId="0" borderId="23" xfId="0" applyNumberFormat="1" applyFont="1" applyBorder="1"/>
    <xf numFmtId="165" fontId="1" fillId="0" borderId="5" xfId="0" applyNumberFormat="1" applyFont="1" applyBorder="1"/>
    <xf numFmtId="9" fontId="1" fillId="0" borderId="5" xfId="0" applyNumberFormat="1" applyFont="1" applyBorder="1"/>
    <xf numFmtId="0" fontId="3" fillId="6" borderId="24" xfId="0" applyFont="1" applyFill="1" applyBorder="1"/>
    <xf numFmtId="0" fontId="6" fillId="6" borderId="25" xfId="0" applyFont="1" applyFill="1" applyBorder="1"/>
    <xf numFmtId="165" fontId="3" fillId="0" borderId="26" xfId="0" applyNumberFormat="1" applyFont="1" applyBorder="1"/>
    <xf numFmtId="165" fontId="3" fillId="0" borderId="27" xfId="0" applyNumberFormat="1" applyFont="1" applyBorder="1"/>
    <xf numFmtId="9" fontId="3" fillId="0" borderId="27" xfId="0" applyNumberFormat="1" applyFont="1" applyBorder="1"/>
    <xf numFmtId="165" fontId="0" fillId="0" borderId="0" xfId="0" applyNumberFormat="1" applyFont="1"/>
    <xf numFmtId="0" fontId="8" fillId="0" borderId="0" xfId="0" applyFont="1"/>
    <xf numFmtId="0" fontId="6" fillId="0" borderId="31" xfId="0" applyFont="1" applyBorder="1"/>
    <xf numFmtId="0" fontId="6" fillId="5" borderId="32" xfId="0" applyFont="1" applyFill="1" applyBorder="1"/>
    <xf numFmtId="0" fontId="3" fillId="5" borderId="33" xfId="0" applyFont="1" applyFill="1" applyBorder="1"/>
    <xf numFmtId="0" fontId="3" fillId="5" borderId="34" xfId="0" applyFont="1" applyFill="1" applyBorder="1"/>
    <xf numFmtId="0" fontId="3" fillId="5" borderId="35" xfId="0" applyFont="1" applyFill="1" applyBorder="1"/>
    <xf numFmtId="0" fontId="3" fillId="5" borderId="32" xfId="0" applyFont="1" applyFill="1" applyBorder="1"/>
    <xf numFmtId="0" fontId="6" fillId="5" borderId="36" xfId="0" applyFont="1" applyFill="1" applyBorder="1"/>
    <xf numFmtId="0" fontId="3" fillId="5" borderId="37" xfId="0" applyFont="1" applyFill="1" applyBorder="1"/>
    <xf numFmtId="0" fontId="3" fillId="7" borderId="38" xfId="0" applyFont="1" applyFill="1" applyBorder="1"/>
    <xf numFmtId="0" fontId="3" fillId="5" borderId="36" xfId="0" applyFont="1" applyFill="1" applyBorder="1"/>
    <xf numFmtId="0" fontId="1" fillId="0" borderId="31" xfId="0" applyFont="1" applyBorder="1" applyAlignment="1">
      <alignment horizontal="center"/>
    </xf>
    <xf numFmtId="0" fontId="1" fillId="0" borderId="39" xfId="0" applyFont="1" applyBorder="1"/>
    <xf numFmtId="166" fontId="1" fillId="0" borderId="40" xfId="0" applyNumberFormat="1" applyFont="1" applyBorder="1"/>
    <xf numFmtId="166" fontId="1" fillId="7" borderId="23" xfId="0" applyNumberFormat="1" applyFont="1" applyFill="1" applyBorder="1"/>
    <xf numFmtId="165" fontId="1" fillId="0" borderId="39" xfId="0" applyNumberFormat="1" applyFont="1" applyBorder="1"/>
    <xf numFmtId="0" fontId="1" fillId="0" borderId="41" xfId="0" applyFont="1" applyBorder="1"/>
    <xf numFmtId="166" fontId="1" fillId="0" borderId="42" xfId="0" applyNumberFormat="1" applyFont="1" applyBorder="1"/>
    <xf numFmtId="0" fontId="1" fillId="0" borderId="43" xfId="0" applyFont="1" applyBorder="1" applyAlignment="1">
      <alignment horizontal="center"/>
    </xf>
    <xf numFmtId="0" fontId="3" fillId="6" borderId="44" xfId="0" applyFont="1" applyFill="1" applyBorder="1"/>
    <xf numFmtId="166" fontId="3" fillId="0" borderId="45" xfId="0" applyNumberFormat="1" applyFont="1" applyBorder="1"/>
    <xf numFmtId="166" fontId="3" fillId="0" borderId="46" xfId="0" applyNumberFormat="1" applyFont="1" applyBorder="1"/>
    <xf numFmtId="166" fontId="3" fillId="0" borderId="47" xfId="0" applyNumberFormat="1" applyFont="1" applyBorder="1"/>
    <xf numFmtId="165" fontId="3" fillId="0" borderId="41" xfId="0" applyNumberFormat="1" applyFont="1" applyBorder="1"/>
    <xf numFmtId="0" fontId="6" fillId="0" borderId="0" xfId="0" applyFont="1"/>
    <xf numFmtId="0" fontId="9" fillId="0" borderId="0" xfId="0" applyFont="1"/>
    <xf numFmtId="0" fontId="1" fillId="0" borderId="0" xfId="0" applyFont="1" applyAlignment="1">
      <alignment horizontal="center"/>
    </xf>
    <xf numFmtId="166" fontId="3" fillId="0" borderId="23" xfId="0" applyNumberFormat="1" applyFont="1" applyBorder="1"/>
    <xf numFmtId="166" fontId="1" fillId="0" borderId="23" xfId="0" applyNumberFormat="1" applyFont="1" applyBorder="1"/>
    <xf numFmtId="166" fontId="1" fillId="0" borderId="48" xfId="0" applyNumberFormat="1" applyFont="1" applyBorder="1"/>
    <xf numFmtId="166" fontId="1" fillId="0" borderId="26" xfId="0" applyNumberFormat="1" applyFont="1" applyBorder="1"/>
    <xf numFmtId="166" fontId="1" fillId="0" borderId="49" xfId="0" applyNumberFormat="1" applyFont="1" applyBorder="1"/>
    <xf numFmtId="166" fontId="3" fillId="0" borderId="0" xfId="0" applyNumberFormat="1" applyFont="1"/>
    <xf numFmtId="0" fontId="10" fillId="0" borderId="4" xfId="0" applyFont="1" applyBorder="1" applyAlignment="1">
      <alignment vertical="top"/>
    </xf>
    <xf numFmtId="0" fontId="10" fillId="0" borderId="14" xfId="0" applyFont="1" applyBorder="1" applyAlignment="1">
      <alignment vertical="top" wrapText="1"/>
    </xf>
    <xf numFmtId="0" fontId="7" fillId="0" borderId="0" xfId="0" applyFont="1"/>
    <xf numFmtId="0" fontId="12" fillId="0" borderId="0" xfId="0" applyFont="1"/>
    <xf numFmtId="0" fontId="12" fillId="0" borderId="0" xfId="0" applyFont="1" applyAlignment="1">
      <alignment vertical="center"/>
    </xf>
    <xf numFmtId="0" fontId="3" fillId="6" borderId="21" xfId="0" applyFont="1" applyFill="1" applyBorder="1" applyAlignment="1">
      <alignment vertical="top"/>
    </xf>
    <xf numFmtId="0" fontId="1" fillId="6" borderId="60" xfId="0" applyFont="1" applyFill="1" applyBorder="1" applyAlignment="1">
      <alignment vertical="top"/>
    </xf>
    <xf numFmtId="0" fontId="1" fillId="4" borderId="4" xfId="0" applyFont="1" applyFill="1" applyBorder="1" applyAlignment="1">
      <alignment vertical="top"/>
    </xf>
    <xf numFmtId="0" fontId="1" fillId="4" borderId="5" xfId="0" applyFont="1" applyFill="1" applyBorder="1" applyAlignment="1">
      <alignment vertical="top"/>
    </xf>
    <xf numFmtId="0" fontId="1" fillId="4" borderId="5" xfId="0" applyFont="1" applyFill="1" applyBorder="1" applyAlignment="1">
      <alignment horizontal="left" vertical="top"/>
    </xf>
    <xf numFmtId="0" fontId="1" fillId="4" borderId="5" xfId="0" applyFont="1" applyFill="1" applyBorder="1" applyAlignment="1">
      <alignment horizontal="left" vertical="top"/>
    </xf>
    <xf numFmtId="0" fontId="1" fillId="4" borderId="61" xfId="0" applyFont="1" applyFill="1" applyBorder="1" applyAlignment="1">
      <alignment vertical="top"/>
    </xf>
    <xf numFmtId="0" fontId="1" fillId="4" borderId="62" xfId="0" applyFont="1" applyFill="1" applyBorder="1" applyAlignment="1">
      <alignment vertical="top"/>
    </xf>
    <xf numFmtId="0" fontId="1" fillId="4" borderId="63" xfId="0" applyFont="1" applyFill="1" applyBorder="1" applyAlignment="1">
      <alignment horizontal="left" vertical="top"/>
    </xf>
    <xf numFmtId="0" fontId="13" fillId="4" borderId="65" xfId="0" applyFont="1" applyFill="1" applyBorder="1" applyAlignment="1">
      <alignment vertical="top" wrapText="1"/>
    </xf>
    <xf numFmtId="0" fontId="14" fillId="4" borderId="24" xfId="0" applyFont="1" applyFill="1" applyBorder="1" applyAlignment="1">
      <alignment vertical="top" wrapText="1"/>
    </xf>
    <xf numFmtId="0" fontId="1" fillId="0" borderId="12" xfId="0" applyFont="1" applyBorder="1"/>
    <xf numFmtId="0" fontId="1" fillId="0" borderId="13" xfId="0" applyFont="1" applyBorder="1"/>
    <xf numFmtId="0" fontId="5" fillId="0" borderId="0" xfId="0" applyFont="1" applyAlignment="1">
      <alignment vertical="center"/>
    </xf>
    <xf numFmtId="0" fontId="3" fillId="6" borderId="67" xfId="0" applyFont="1" applyFill="1" applyBorder="1"/>
    <xf numFmtId="0" fontId="1" fillId="6" borderId="68" xfId="0" applyFont="1" applyFill="1" applyBorder="1"/>
    <xf numFmtId="0" fontId="5" fillId="2" borderId="69" xfId="0" applyFont="1" applyFill="1" applyBorder="1" applyAlignment="1">
      <alignment horizontal="center" vertical="center"/>
    </xf>
    <xf numFmtId="0" fontId="1" fillId="7" borderId="5" xfId="0" applyFont="1" applyFill="1" applyBorder="1" applyAlignment="1">
      <alignment vertical="top"/>
    </xf>
    <xf numFmtId="0" fontId="1" fillId="0" borderId="70" xfId="0" applyFont="1" applyBorder="1" applyAlignment="1">
      <alignment horizontal="center" vertical="center"/>
    </xf>
    <xf numFmtId="0" fontId="1" fillId="0" borderId="31" xfId="0" applyFont="1" applyBorder="1" applyAlignment="1">
      <alignment horizontal="center" vertical="center"/>
    </xf>
    <xf numFmtId="0" fontId="15" fillId="9" borderId="4" xfId="0" applyFont="1" applyFill="1" applyBorder="1" applyAlignment="1">
      <alignment horizontal="left"/>
    </xf>
    <xf numFmtId="0" fontId="1" fillId="5" borderId="5" xfId="0" applyFont="1" applyFill="1" applyBorder="1" applyAlignment="1">
      <alignment vertical="top"/>
    </xf>
    <xf numFmtId="49" fontId="1" fillId="7" borderId="5" xfId="0" applyNumberFormat="1" applyFont="1" applyFill="1" applyBorder="1" applyAlignment="1">
      <alignment vertical="top"/>
    </xf>
    <xf numFmtId="0" fontId="1" fillId="7" borderId="15" xfId="0" applyFont="1" applyFill="1" applyBorder="1" applyAlignment="1">
      <alignment vertical="top"/>
    </xf>
    <xf numFmtId="0" fontId="1" fillId="0" borderId="10" xfId="0" applyFont="1" applyBorder="1"/>
    <xf numFmtId="0" fontId="1" fillId="0" borderId="11" xfId="0" applyFont="1" applyBorder="1" applyAlignment="1">
      <alignment vertical="top"/>
    </xf>
    <xf numFmtId="0" fontId="1" fillId="6" borderId="19" xfId="0" applyFont="1" applyFill="1" applyBorder="1" applyAlignment="1">
      <alignment vertical="top"/>
    </xf>
    <xf numFmtId="0" fontId="1" fillId="4" borderId="71" xfId="0" applyFont="1" applyFill="1" applyBorder="1"/>
    <xf numFmtId="0" fontId="1" fillId="7" borderId="72" xfId="0" applyFont="1" applyFill="1" applyBorder="1" applyAlignment="1">
      <alignment vertical="top"/>
    </xf>
    <xf numFmtId="0" fontId="1" fillId="6" borderId="68" xfId="0" applyFont="1" applyFill="1" applyBorder="1" applyAlignment="1">
      <alignment vertical="top"/>
    </xf>
    <xf numFmtId="0" fontId="1" fillId="7" borderId="3" xfId="0" applyFont="1" applyFill="1" applyBorder="1" applyAlignment="1">
      <alignment vertical="top"/>
    </xf>
    <xf numFmtId="0" fontId="16" fillId="6" borderId="68" xfId="0" applyFont="1" applyFill="1" applyBorder="1" applyAlignment="1">
      <alignment vertical="top"/>
    </xf>
    <xf numFmtId="0" fontId="3" fillId="5" borderId="62" xfId="0" applyFont="1" applyFill="1" applyBorder="1"/>
    <xf numFmtId="0" fontId="17" fillId="5" borderId="73" xfId="0" applyFont="1" applyFill="1" applyBorder="1" applyAlignment="1">
      <alignment vertical="top"/>
    </xf>
    <xf numFmtId="0" fontId="18" fillId="5" borderId="8" xfId="0" applyFont="1" applyFill="1" applyBorder="1"/>
    <xf numFmtId="0" fontId="19" fillId="5" borderId="9" xfId="0" applyFont="1" applyFill="1" applyBorder="1" applyAlignment="1">
      <alignment vertical="top"/>
    </xf>
    <xf numFmtId="0" fontId="20" fillId="5" borderId="8" xfId="0" applyFont="1" applyFill="1" applyBorder="1"/>
    <xf numFmtId="0" fontId="21" fillId="5" borderId="9" xfId="0" applyFont="1" applyFill="1" applyBorder="1"/>
    <xf numFmtId="0" fontId="22" fillId="5" borderId="65" xfId="0" applyFont="1" applyFill="1" applyBorder="1"/>
    <xf numFmtId="0" fontId="23" fillId="5" borderId="74" xfId="0" applyFont="1" applyFill="1" applyBorder="1" applyAlignment="1">
      <alignment vertical="top"/>
    </xf>
    <xf numFmtId="167" fontId="1" fillId="7" borderId="72" xfId="0" applyNumberFormat="1" applyFont="1" applyFill="1" applyBorder="1" applyAlignment="1">
      <alignment horizontal="left" vertical="top"/>
    </xf>
    <xf numFmtId="0" fontId="1" fillId="4" borderId="71" xfId="0" applyFont="1" applyFill="1" applyBorder="1" applyAlignment="1">
      <alignment wrapText="1"/>
    </xf>
    <xf numFmtId="3" fontId="1" fillId="7" borderId="5" xfId="0" applyNumberFormat="1" applyFont="1" applyFill="1" applyBorder="1" applyAlignment="1">
      <alignment horizontal="left" vertical="top"/>
    </xf>
    <xf numFmtId="0" fontId="1" fillId="7" borderId="5" xfId="0" applyFont="1" applyFill="1" applyBorder="1" applyAlignment="1">
      <alignment horizontal="left" vertical="top"/>
    </xf>
    <xf numFmtId="164" fontId="1" fillId="7" borderId="5" xfId="0" applyNumberFormat="1" applyFont="1" applyFill="1" applyBorder="1" applyAlignment="1">
      <alignment horizontal="left" vertical="top"/>
    </xf>
    <xf numFmtId="0" fontId="1" fillId="0" borderId="0" xfId="0" applyFont="1" applyAlignment="1">
      <alignment vertical="center"/>
    </xf>
    <xf numFmtId="0" fontId="1" fillId="4" borderId="4" xfId="0" applyFont="1" applyFill="1" applyBorder="1" applyAlignment="1">
      <alignment vertical="center"/>
    </xf>
    <xf numFmtId="0" fontId="1" fillId="7" borderId="5" xfId="0" applyFont="1" applyFill="1" applyBorder="1" applyAlignment="1">
      <alignment horizontal="left" vertical="top" wrapText="1"/>
    </xf>
    <xf numFmtId="0" fontId="24" fillId="4" borderId="4" xfId="0" applyFont="1" applyFill="1" applyBorder="1" applyAlignment="1">
      <alignment vertical="center"/>
    </xf>
    <xf numFmtId="49" fontId="1" fillId="7" borderId="5" xfId="0" applyNumberFormat="1" applyFont="1" applyFill="1" applyBorder="1" applyAlignment="1">
      <alignment horizontal="left" vertical="top"/>
    </xf>
    <xf numFmtId="0" fontId="1" fillId="4" borderId="8" xfId="0" applyFont="1" applyFill="1" applyBorder="1"/>
    <xf numFmtId="0" fontId="1" fillId="4" borderId="4" xfId="0" applyFont="1" applyFill="1" applyBorder="1" applyAlignment="1">
      <alignment vertical="top" wrapText="1"/>
    </xf>
    <xf numFmtId="0" fontId="1" fillId="7" borderId="5" xfId="0" applyFont="1" applyFill="1" applyBorder="1" applyAlignment="1">
      <alignment vertical="center"/>
    </xf>
    <xf numFmtId="0" fontId="15" fillId="9" borderId="14" xfId="0" applyFont="1" applyFill="1" applyBorder="1" applyAlignment="1">
      <alignment horizontal="left"/>
    </xf>
    <xf numFmtId="0" fontId="1" fillId="5" borderId="15" xfId="0" applyFont="1" applyFill="1" applyBorder="1" applyAlignment="1">
      <alignment vertical="top"/>
    </xf>
    <xf numFmtId="0" fontId="25" fillId="0" borderId="10" xfId="0" applyFont="1" applyBorder="1"/>
    <xf numFmtId="0" fontId="1" fillId="0" borderId="11" xfId="0" applyFont="1" applyBorder="1" applyAlignment="1">
      <alignment horizontal="left"/>
    </xf>
    <xf numFmtId="0" fontId="3" fillId="6" borderId="4" xfId="0" applyFont="1" applyFill="1" applyBorder="1"/>
    <xf numFmtId="0" fontId="1" fillId="6" borderId="5" xfId="0" applyFont="1" applyFill="1" applyBorder="1" applyAlignment="1">
      <alignment vertical="top"/>
    </xf>
    <xf numFmtId="0" fontId="1" fillId="7" borderId="5" xfId="0" applyFont="1" applyFill="1" applyBorder="1" applyAlignment="1">
      <alignment horizontal="left"/>
    </xf>
    <xf numFmtId="0" fontId="15" fillId="5" borderId="4" xfId="0" applyFont="1" applyFill="1" applyBorder="1" applyAlignment="1">
      <alignment vertical="center"/>
    </xf>
    <xf numFmtId="0" fontId="1" fillId="5" borderId="5" xfId="0" applyFont="1" applyFill="1" applyBorder="1" applyAlignment="1">
      <alignment horizontal="left"/>
    </xf>
    <xf numFmtId="0" fontId="1" fillId="4" borderId="14" xfId="0" applyFont="1" applyFill="1" applyBorder="1" applyAlignment="1">
      <alignment vertical="center"/>
    </xf>
    <xf numFmtId="0" fontId="1" fillId="7" borderId="15" xfId="0" applyFont="1" applyFill="1" applyBorder="1" applyAlignment="1">
      <alignment horizontal="left"/>
    </xf>
    <xf numFmtId="0" fontId="1" fillId="0" borderId="43"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center" vertical="center"/>
    </xf>
    <xf numFmtId="49" fontId="1" fillId="7" borderId="63" xfId="0" applyNumberFormat="1" applyFont="1" applyFill="1" applyBorder="1" applyAlignment="1">
      <alignment horizontal="left" vertical="top"/>
    </xf>
    <xf numFmtId="49" fontId="1" fillId="7" borderId="15" xfId="0" applyNumberFormat="1" applyFont="1" applyFill="1" applyBorder="1" applyAlignment="1">
      <alignment horizontal="left" vertical="top"/>
    </xf>
    <xf numFmtId="0" fontId="1" fillId="0" borderId="10" xfId="0" applyFont="1" applyBorder="1" applyAlignment="1">
      <alignment vertical="center"/>
    </xf>
    <xf numFmtId="0" fontId="26" fillId="6" borderId="19" xfId="0" applyFont="1" applyFill="1" applyBorder="1" applyAlignment="1">
      <alignment vertical="top"/>
    </xf>
    <xf numFmtId="0" fontId="27" fillId="5" borderId="21" xfId="0" applyFont="1" applyFill="1" applyBorder="1"/>
    <xf numFmtId="0" fontId="1" fillId="5" borderId="60" xfId="0" applyFont="1" applyFill="1" applyBorder="1" applyAlignment="1">
      <alignment vertical="top"/>
    </xf>
    <xf numFmtId="167" fontId="1" fillId="7" borderId="5" xfId="0" applyNumberFormat="1" applyFont="1" applyFill="1" applyBorder="1" applyAlignment="1">
      <alignment horizontal="left" vertical="top"/>
    </xf>
    <xf numFmtId="164" fontId="1" fillId="7" borderId="63" xfId="0" applyNumberFormat="1" applyFont="1" applyFill="1" applyBorder="1" applyAlignment="1">
      <alignment horizontal="left" vertical="top"/>
    </xf>
    <xf numFmtId="0" fontId="1" fillId="4" borderId="14" xfId="0" applyFont="1" applyFill="1" applyBorder="1" applyAlignment="1">
      <alignment vertical="top" wrapText="1"/>
    </xf>
    <xf numFmtId="0" fontId="1" fillId="7" borderId="15" xfId="0" applyFont="1" applyFill="1" applyBorder="1" applyAlignment="1">
      <alignment horizontal="left" vertical="top"/>
    </xf>
    <xf numFmtId="0" fontId="1" fillId="7" borderId="15" xfId="0" applyFont="1" applyFill="1" applyBorder="1"/>
    <xf numFmtId="0" fontId="3" fillId="5" borderId="4" xfId="0" applyFont="1" applyFill="1" applyBorder="1"/>
    <xf numFmtId="0" fontId="1" fillId="0" borderId="4" xfId="0" applyFont="1" applyBorder="1" applyAlignment="1">
      <alignment vertical="top"/>
    </xf>
    <xf numFmtId="0" fontId="6" fillId="7" borderId="5" xfId="0" applyFont="1" applyFill="1" applyBorder="1"/>
    <xf numFmtId="0" fontId="1" fillId="0" borderId="4" xfId="0" applyFont="1" applyBorder="1" applyAlignment="1">
      <alignment vertical="top" wrapText="1"/>
    </xf>
    <xf numFmtId="0" fontId="1" fillId="7" borderId="4" xfId="0" applyFont="1" applyFill="1" applyBorder="1" applyAlignment="1">
      <alignment vertical="top"/>
    </xf>
    <xf numFmtId="0" fontId="1" fillId="7" borderId="14" xfId="0" applyFont="1" applyFill="1" applyBorder="1" applyAlignment="1">
      <alignment vertical="top"/>
    </xf>
    <xf numFmtId="0" fontId="6" fillId="7" borderId="15" xfId="0" applyFont="1" applyFill="1" applyBorder="1"/>
    <xf numFmtId="0" fontId="10" fillId="0" borderId="0" xfId="0" applyFont="1" applyAlignment="1">
      <alignment horizontal="right"/>
    </xf>
    <xf numFmtId="0" fontId="1" fillId="0" borderId="11" xfId="0" applyFont="1" applyBorder="1"/>
    <xf numFmtId="0" fontId="1" fillId="0" borderId="20" xfId="0" applyFont="1" applyBorder="1"/>
    <xf numFmtId="0" fontId="1" fillId="7" borderId="9" xfId="0" applyFont="1" applyFill="1" applyBorder="1"/>
    <xf numFmtId="0" fontId="1" fillId="7" borderId="5" xfId="0" applyFont="1" applyFill="1" applyBorder="1"/>
    <xf numFmtId="0" fontId="1" fillId="7" borderId="74" xfId="0" applyFont="1" applyFill="1" applyBorder="1"/>
    <xf numFmtId="165" fontId="1" fillId="5" borderId="15" xfId="0" applyNumberFormat="1" applyFont="1" applyFill="1" applyBorder="1"/>
    <xf numFmtId="0" fontId="3" fillId="4" borderId="8" xfId="0" applyFont="1" applyFill="1" applyBorder="1" applyAlignment="1">
      <alignment horizontal="right"/>
    </xf>
    <xf numFmtId="0" fontId="3" fillId="4" borderId="1" xfId="0" applyFont="1" applyFill="1" applyBorder="1" applyAlignment="1">
      <alignment horizontal="right"/>
    </xf>
    <xf numFmtId="0" fontId="3" fillId="4" borderId="1" xfId="0" applyFont="1" applyFill="1" applyBorder="1"/>
    <xf numFmtId="165" fontId="3" fillId="7" borderId="38" xfId="0" applyNumberFormat="1" applyFont="1" applyFill="1" applyBorder="1"/>
    <xf numFmtId="0" fontId="1" fillId="4" borderId="1" xfId="0" applyFont="1" applyFill="1" applyBorder="1"/>
    <xf numFmtId="0" fontId="5" fillId="0" borderId="20" xfId="0" applyFont="1" applyBorder="1" applyAlignment="1">
      <alignment vertical="center"/>
    </xf>
    <xf numFmtId="0" fontId="3" fillId="4" borderId="24" xfId="0" applyFont="1" applyFill="1" applyBorder="1" applyAlignment="1">
      <alignment horizontal="right"/>
    </xf>
    <xf numFmtId="0" fontId="3" fillId="4" borderId="25" xfId="0" applyFont="1" applyFill="1" applyBorder="1" applyAlignment="1">
      <alignment horizontal="right"/>
    </xf>
    <xf numFmtId="0" fontId="3" fillId="4" borderId="25" xfId="0" applyFont="1" applyFill="1" applyBorder="1"/>
    <xf numFmtId="9" fontId="3" fillId="7" borderId="26" xfId="0" applyNumberFormat="1" applyFont="1" applyFill="1" applyBorder="1"/>
    <xf numFmtId="0" fontId="1" fillId="4" borderId="25" xfId="0" applyFont="1" applyFill="1" applyBorder="1"/>
    <xf numFmtId="0" fontId="28" fillId="5" borderId="2" xfId="0" applyFont="1" applyFill="1" applyBorder="1" applyAlignment="1">
      <alignment horizontal="left" vertical="top" wrapText="1"/>
    </xf>
    <xf numFmtId="0" fontId="28" fillId="5" borderId="34" xfId="0" applyFont="1" applyFill="1" applyBorder="1" applyAlignment="1">
      <alignment horizontal="center" vertical="top" wrapText="1"/>
    </xf>
    <xf numFmtId="0" fontId="28" fillId="5" borderId="3" xfId="0" applyFont="1" applyFill="1" applyBorder="1" applyAlignment="1">
      <alignment horizontal="center" vertical="top" wrapText="1"/>
    </xf>
    <xf numFmtId="0" fontId="1" fillId="0" borderId="31" xfId="0" applyFont="1" applyBorder="1"/>
    <xf numFmtId="0" fontId="1" fillId="7" borderId="71" xfId="0" applyFont="1" applyFill="1" applyBorder="1" applyAlignment="1">
      <alignment horizontal="left"/>
    </xf>
    <xf numFmtId="0" fontId="1" fillId="7" borderId="38" xfId="0" applyFont="1" applyFill="1" applyBorder="1" applyAlignment="1">
      <alignment horizontal="right"/>
    </xf>
    <xf numFmtId="165" fontId="1" fillId="7" borderId="38" xfId="0" applyNumberFormat="1" applyFont="1" applyFill="1" applyBorder="1"/>
    <xf numFmtId="165" fontId="1" fillId="0" borderId="79" xfId="0" applyNumberFormat="1" applyFont="1" applyBorder="1"/>
    <xf numFmtId="166" fontId="1" fillId="0" borderId="79" xfId="0" applyNumberFormat="1" applyFont="1" applyBorder="1"/>
    <xf numFmtId="3" fontId="1" fillId="7" borderId="23" xfId="0" applyNumberFormat="1" applyFont="1" applyFill="1" applyBorder="1"/>
    <xf numFmtId="0" fontId="1" fillId="7" borderId="4" xfId="0" applyFont="1" applyFill="1" applyBorder="1" applyAlignment="1">
      <alignment horizontal="left"/>
    </xf>
    <xf numFmtId="165" fontId="1" fillId="7" borderId="23" xfId="0" applyNumberFormat="1" applyFont="1" applyFill="1" applyBorder="1"/>
    <xf numFmtId="0" fontId="1" fillId="7" borderId="61" xfId="0" applyFont="1" applyFill="1" applyBorder="1" applyAlignment="1">
      <alignment horizontal="left"/>
    </xf>
    <xf numFmtId="0" fontId="1" fillId="7" borderId="80" xfId="0" applyFont="1" applyFill="1" applyBorder="1" applyAlignment="1">
      <alignment horizontal="right"/>
    </xf>
    <xf numFmtId="165" fontId="1" fillId="7" borderId="16" xfId="0" applyNumberFormat="1" applyFont="1" applyFill="1" applyBorder="1"/>
    <xf numFmtId="165" fontId="1" fillId="0" borderId="81" xfId="0" applyNumberFormat="1" applyFont="1" applyBorder="1"/>
    <xf numFmtId="165" fontId="1" fillId="0" borderId="20" xfId="0" applyNumberFormat="1" applyFont="1" applyBorder="1"/>
    <xf numFmtId="166" fontId="1" fillId="0" borderId="20" xfId="0" applyNumberFormat="1" applyFont="1" applyBorder="1"/>
    <xf numFmtId="3" fontId="1" fillId="7" borderId="16" xfId="0" applyNumberFormat="1" applyFont="1" applyFill="1" applyBorder="1"/>
    <xf numFmtId="165" fontId="1" fillId="0" borderId="64" xfId="0" applyNumberFormat="1" applyFont="1" applyBorder="1"/>
    <xf numFmtId="0" fontId="1" fillId="0" borderId="43" xfId="0" applyFont="1" applyBorder="1"/>
    <xf numFmtId="0" fontId="3" fillId="5" borderId="17" xfId="0" applyFont="1" applyFill="1" applyBorder="1"/>
    <xf numFmtId="0" fontId="1" fillId="5" borderId="18" xfId="0" applyFont="1" applyFill="1" applyBorder="1"/>
    <xf numFmtId="0" fontId="1" fillId="5" borderId="19" xfId="0" applyFont="1" applyFill="1" applyBorder="1"/>
    <xf numFmtId="165" fontId="1" fillId="0" borderId="82" xfId="0" applyNumberFormat="1" applyFont="1" applyBorder="1"/>
    <xf numFmtId="165" fontId="1" fillId="0" borderId="83" xfId="0" applyNumberFormat="1" applyFont="1" applyBorder="1"/>
    <xf numFmtId="165" fontId="1" fillId="0" borderId="84" xfId="0" applyNumberFormat="1" applyFont="1" applyBorder="1"/>
    <xf numFmtId="165" fontId="1" fillId="5" borderId="17" xfId="0" applyNumberFormat="1" applyFont="1" applyFill="1" applyBorder="1"/>
    <xf numFmtId="165" fontId="1" fillId="5" borderId="19" xfId="0" applyNumberFormat="1" applyFont="1" applyFill="1" applyBorder="1"/>
    <xf numFmtId="165" fontId="1" fillId="0" borderId="30" xfId="0" applyNumberFormat="1" applyFont="1" applyBorder="1"/>
    <xf numFmtId="0" fontId="5" fillId="2" borderId="23" xfId="0" applyFont="1" applyFill="1" applyBorder="1" applyAlignment="1">
      <alignment horizontal="center" vertical="center"/>
    </xf>
    <xf numFmtId="0" fontId="1" fillId="0" borderId="81" xfId="0" applyFont="1" applyBorder="1"/>
    <xf numFmtId="9" fontId="3" fillId="7" borderId="88" xfId="0" applyNumberFormat="1" applyFont="1" applyFill="1" applyBorder="1"/>
    <xf numFmtId="0" fontId="6" fillId="4" borderId="89" xfId="0" applyFont="1" applyFill="1" applyBorder="1"/>
    <xf numFmtId="0" fontId="3" fillId="5" borderId="71" xfId="0" applyFont="1" applyFill="1" applyBorder="1" applyAlignment="1">
      <alignment horizontal="left" vertical="top" wrapText="1"/>
    </xf>
    <xf numFmtId="0" fontId="3" fillId="5" borderId="38" xfId="0" applyFont="1" applyFill="1" applyBorder="1" applyAlignment="1">
      <alignment horizontal="center" vertical="top" wrapText="1"/>
    </xf>
    <xf numFmtId="0" fontId="3" fillId="5" borderId="72" xfId="0" applyFont="1" applyFill="1" applyBorder="1" applyAlignment="1">
      <alignment horizontal="center" vertical="top" wrapText="1"/>
    </xf>
    <xf numFmtId="0" fontId="1" fillId="0" borderId="4" xfId="0" applyFont="1" applyBorder="1" applyAlignment="1">
      <alignment horizontal="left"/>
    </xf>
    <xf numFmtId="0" fontId="3" fillId="5" borderId="90" xfId="0" applyFont="1" applyFill="1" applyBorder="1"/>
    <xf numFmtId="165" fontId="1" fillId="0" borderId="91" xfId="0" applyNumberFormat="1" applyFont="1" applyBorder="1"/>
    <xf numFmtId="0" fontId="3" fillId="5" borderId="4" xfId="0" applyFont="1" applyFill="1" applyBorder="1" applyAlignment="1">
      <alignment horizontal="left" vertical="top" wrapText="1"/>
    </xf>
    <xf numFmtId="0" fontId="3" fillId="7" borderId="23" xfId="0" applyFont="1" applyFill="1" applyBorder="1" applyAlignment="1">
      <alignment horizontal="left" vertical="top" wrapText="1"/>
    </xf>
    <xf numFmtId="0" fontId="3" fillId="5" borderId="94" xfId="0" applyFont="1" applyFill="1" applyBorder="1" applyAlignment="1">
      <alignment horizontal="center" vertical="top" wrapText="1"/>
    </xf>
    <xf numFmtId="0" fontId="1" fillId="7" borderId="4" xfId="0" applyFont="1" applyFill="1" applyBorder="1"/>
    <xf numFmtId="165" fontId="1" fillId="7" borderId="94" xfId="0" applyNumberFormat="1" applyFont="1" applyFill="1" applyBorder="1"/>
    <xf numFmtId="0" fontId="1" fillId="7" borderId="61" xfId="0" applyFont="1" applyFill="1" applyBorder="1"/>
    <xf numFmtId="0" fontId="1" fillId="0" borderId="79" xfId="0" applyFont="1" applyBorder="1"/>
    <xf numFmtId="165" fontId="1" fillId="4" borderId="15" xfId="0" applyNumberFormat="1" applyFont="1" applyFill="1" applyBorder="1"/>
    <xf numFmtId="0" fontId="3" fillId="5" borderId="90" xfId="0" applyFont="1" applyFill="1" applyBorder="1" applyAlignment="1">
      <alignment vertical="top"/>
    </xf>
    <xf numFmtId="0" fontId="3" fillId="5" borderId="83" xfId="0" applyFont="1" applyFill="1" applyBorder="1" applyAlignment="1">
      <alignment horizontal="center" wrapText="1"/>
    </xf>
    <xf numFmtId="0" fontId="3" fillId="5" borderId="83" xfId="0" applyFont="1" applyFill="1" applyBorder="1" applyAlignment="1">
      <alignment horizontal="center" vertical="center" wrapText="1"/>
    </xf>
    <xf numFmtId="0" fontId="3" fillId="5" borderId="91" xfId="0" applyFont="1" applyFill="1" applyBorder="1" applyAlignment="1">
      <alignment horizontal="center" wrapText="1"/>
    </xf>
    <xf numFmtId="0" fontId="1" fillId="7" borderId="2" xfId="0" applyFont="1" applyFill="1" applyBorder="1" applyAlignment="1">
      <alignment wrapText="1"/>
    </xf>
    <xf numFmtId="0" fontId="1" fillId="7" borderId="34" xfId="0" applyFont="1" applyFill="1" applyBorder="1"/>
    <xf numFmtId="165" fontId="1" fillId="7" borderId="34" xfId="0" applyNumberFormat="1" applyFont="1" applyFill="1" applyBorder="1"/>
    <xf numFmtId="9" fontId="1" fillId="7" borderId="34" xfId="0" applyNumberFormat="1" applyFont="1" applyFill="1" applyBorder="1"/>
    <xf numFmtId="165" fontId="1" fillId="0" borderId="3" xfId="0" applyNumberFormat="1" applyFont="1" applyBorder="1"/>
    <xf numFmtId="0" fontId="1" fillId="7" borderId="4" xfId="0" applyFont="1" applyFill="1" applyBorder="1" applyAlignment="1">
      <alignment wrapText="1"/>
    </xf>
    <xf numFmtId="0" fontId="1" fillId="7" borderId="23" xfId="0" applyFont="1" applyFill="1" applyBorder="1"/>
    <xf numFmtId="9" fontId="1" fillId="7" borderId="23" xfId="0" applyNumberFormat="1" applyFont="1" applyFill="1" applyBorder="1"/>
    <xf numFmtId="165" fontId="1" fillId="0" borderId="66" xfId="0" applyNumberFormat="1" applyFont="1" applyBorder="1"/>
    <xf numFmtId="0" fontId="1" fillId="7" borderId="14" xfId="0" applyFont="1" applyFill="1" applyBorder="1" applyAlignment="1">
      <alignment wrapText="1"/>
    </xf>
    <xf numFmtId="0" fontId="1" fillId="7" borderId="26" xfId="0" applyFont="1" applyFill="1" applyBorder="1"/>
    <xf numFmtId="165" fontId="1" fillId="7" borderId="26" xfId="0" applyNumberFormat="1" applyFont="1" applyFill="1" applyBorder="1"/>
    <xf numFmtId="9" fontId="1" fillId="7" borderId="26" xfId="0" applyNumberFormat="1" applyFont="1" applyFill="1" applyBorder="1"/>
    <xf numFmtId="0" fontId="6" fillId="5" borderId="18" xfId="0" applyFont="1" applyFill="1" applyBorder="1"/>
    <xf numFmtId="165" fontId="1" fillId="0" borderId="95" xfId="0" applyNumberFormat="1" applyFont="1" applyBorder="1"/>
    <xf numFmtId="0" fontId="5" fillId="0" borderId="31" xfId="0" applyFont="1" applyBorder="1" applyAlignment="1">
      <alignment horizontal="center" vertical="center"/>
    </xf>
    <xf numFmtId="0" fontId="1" fillId="7" borderId="71" xfId="0" applyFont="1" applyFill="1" applyBorder="1" applyAlignment="1">
      <alignment wrapText="1"/>
    </xf>
    <xf numFmtId="0" fontId="1" fillId="7" borderId="38" xfId="0" applyFont="1" applyFill="1" applyBorder="1"/>
    <xf numFmtId="0" fontId="1" fillId="7" borderId="61" xfId="0" applyFont="1" applyFill="1" applyBorder="1" applyAlignment="1">
      <alignment wrapText="1"/>
    </xf>
    <xf numFmtId="0" fontId="1" fillId="7" borderId="16" xfId="0" applyFont="1" applyFill="1" applyBorder="1"/>
    <xf numFmtId="0" fontId="1" fillId="0" borderId="20" xfId="0" applyFont="1" applyBorder="1" applyAlignment="1">
      <alignment vertical="top"/>
    </xf>
    <xf numFmtId="165" fontId="1" fillId="0" borderId="0" xfId="0" applyNumberFormat="1" applyFont="1"/>
    <xf numFmtId="0" fontId="3" fillId="5" borderId="83" xfId="0" applyFont="1" applyFill="1" applyBorder="1" applyAlignment="1">
      <alignment vertical="top"/>
    </xf>
    <xf numFmtId="0" fontId="3" fillId="5" borderId="83" xfId="0" applyFont="1" applyFill="1" applyBorder="1" applyAlignment="1">
      <alignment horizontal="center" vertical="top" wrapText="1"/>
    </xf>
    <xf numFmtId="0" fontId="3" fillId="5" borderId="91" xfId="0" applyFont="1" applyFill="1" applyBorder="1" applyAlignment="1">
      <alignment horizontal="center" vertical="top" wrapText="1"/>
    </xf>
    <xf numFmtId="0" fontId="1" fillId="7" borderId="71" xfId="0" applyFont="1" applyFill="1" applyBorder="1" applyAlignment="1">
      <alignment horizontal="left" vertical="top" wrapText="1"/>
    </xf>
    <xf numFmtId="0" fontId="1" fillId="7" borderId="23" xfId="0" applyFont="1" applyFill="1" applyBorder="1" applyAlignment="1">
      <alignment horizontal="left" vertical="top"/>
    </xf>
    <xf numFmtId="164" fontId="1" fillId="7" borderId="38" xfId="0" applyNumberFormat="1" applyFont="1" applyFill="1" applyBorder="1" applyAlignment="1">
      <alignment vertical="top"/>
    </xf>
    <xf numFmtId="0" fontId="1" fillId="7" borderId="38" xfId="0" applyFont="1" applyFill="1" applyBorder="1" applyAlignment="1">
      <alignment vertical="top"/>
    </xf>
    <xf numFmtId="165" fontId="1" fillId="7" borderId="38" xfId="0" applyNumberFormat="1" applyFont="1" applyFill="1" applyBorder="1" applyAlignment="1">
      <alignment vertical="top"/>
    </xf>
    <xf numFmtId="165" fontId="1" fillId="0" borderId="79" xfId="0" applyNumberFormat="1" applyFont="1" applyBorder="1" applyAlignment="1">
      <alignment vertical="top"/>
    </xf>
    <xf numFmtId="9" fontId="1" fillId="7" borderId="38" xfId="0" applyNumberFormat="1" applyFont="1" applyFill="1" applyBorder="1"/>
    <xf numFmtId="165" fontId="1" fillId="0" borderId="66" xfId="0" applyNumberFormat="1" applyFont="1" applyBorder="1" applyAlignment="1">
      <alignment vertical="top"/>
    </xf>
    <xf numFmtId="0" fontId="29" fillId="0" borderId="0" xfId="0" applyFont="1" applyAlignment="1">
      <alignment horizontal="left" vertical="top"/>
    </xf>
    <xf numFmtId="0" fontId="1" fillId="7" borderId="4" xfId="0" applyFont="1" applyFill="1" applyBorder="1" applyAlignment="1">
      <alignment horizontal="left" vertical="top" wrapText="1"/>
    </xf>
    <xf numFmtId="164" fontId="1" fillId="7" borderId="23" xfId="0" applyNumberFormat="1" applyFont="1" applyFill="1" applyBorder="1" applyAlignment="1">
      <alignment horizontal="right" vertical="top"/>
    </xf>
    <xf numFmtId="165" fontId="1" fillId="7" borderId="23" xfId="0" applyNumberFormat="1" applyFont="1" applyFill="1" applyBorder="1" applyAlignment="1">
      <alignment horizontal="right" vertical="top"/>
    </xf>
    <xf numFmtId="165" fontId="1" fillId="0" borderId="23" xfId="0" applyNumberFormat="1" applyFont="1" applyBorder="1" applyAlignment="1">
      <alignment horizontal="right" vertical="top"/>
    </xf>
    <xf numFmtId="165" fontId="1" fillId="0" borderId="5" xfId="0" applyNumberFormat="1" applyFont="1" applyBorder="1" applyAlignment="1">
      <alignment horizontal="right" vertical="top"/>
    </xf>
    <xf numFmtId="0" fontId="1" fillId="7" borderId="23" xfId="0" applyFont="1" applyFill="1" applyBorder="1" applyAlignment="1">
      <alignment horizontal="right" vertical="top"/>
    </xf>
    <xf numFmtId="0" fontId="1" fillId="7" borderId="14" xfId="0" applyFont="1" applyFill="1" applyBorder="1" applyAlignment="1">
      <alignment horizontal="left" vertical="top" wrapText="1"/>
    </xf>
    <xf numFmtId="0" fontId="1" fillId="7" borderId="26" xfId="0" applyFont="1" applyFill="1" applyBorder="1" applyAlignment="1">
      <alignment horizontal="left" vertical="top"/>
    </xf>
    <xf numFmtId="0" fontId="1" fillId="7" borderId="26" xfId="0" applyFont="1" applyFill="1" applyBorder="1" applyAlignment="1">
      <alignment horizontal="right" vertical="top"/>
    </xf>
    <xf numFmtId="0" fontId="1" fillId="7" borderId="26" xfId="0" applyFont="1" applyFill="1" applyBorder="1" applyAlignment="1">
      <alignment vertical="top"/>
    </xf>
    <xf numFmtId="165" fontId="1" fillId="7" borderId="26" xfId="0" applyNumberFormat="1" applyFont="1" applyFill="1" applyBorder="1" applyAlignment="1">
      <alignment horizontal="right" vertical="top"/>
    </xf>
    <xf numFmtId="165" fontId="1" fillId="0" borderId="26" xfId="0" applyNumberFormat="1" applyFont="1" applyBorder="1" applyAlignment="1">
      <alignment horizontal="right" vertical="top"/>
    </xf>
    <xf numFmtId="165" fontId="1" fillId="0" borderId="15" xfId="0" applyNumberFormat="1" applyFont="1" applyBorder="1" applyAlignment="1">
      <alignment horizontal="right" vertical="top"/>
    </xf>
    <xf numFmtId="0" fontId="3" fillId="5" borderId="24" xfId="0" applyFont="1" applyFill="1" applyBorder="1"/>
    <xf numFmtId="0" fontId="3" fillId="5" borderId="25" xfId="0" applyFont="1" applyFill="1" applyBorder="1"/>
    <xf numFmtId="0" fontId="6" fillId="5" borderId="25" xfId="0" applyFont="1" applyFill="1" applyBorder="1"/>
    <xf numFmtId="0" fontId="3" fillId="5" borderId="19" xfId="0" applyFont="1" applyFill="1" applyBorder="1" applyAlignment="1">
      <alignment vertical="top" wrapText="1"/>
    </xf>
    <xf numFmtId="0" fontId="1" fillId="7" borderId="38" xfId="0" applyFont="1" applyFill="1" applyBorder="1" applyAlignment="1">
      <alignment horizontal="center"/>
    </xf>
    <xf numFmtId="0" fontId="1" fillId="7" borderId="72" xfId="0" applyFont="1" applyFill="1" applyBorder="1" applyAlignment="1">
      <alignment horizontal="left" wrapText="1"/>
    </xf>
    <xf numFmtId="0" fontId="1" fillId="7" borderId="23" xfId="0" applyFont="1" applyFill="1" applyBorder="1" applyAlignment="1">
      <alignment horizontal="center"/>
    </xf>
    <xf numFmtId="0" fontId="1" fillId="7" borderId="16" xfId="0" applyFont="1" applyFill="1" applyBorder="1" applyAlignment="1">
      <alignment horizontal="center"/>
    </xf>
    <xf numFmtId="0" fontId="1" fillId="7" borderId="80" xfId="0" applyFont="1" applyFill="1" applyBorder="1"/>
    <xf numFmtId="0" fontId="3" fillId="5" borderId="18" xfId="0" applyFont="1" applyFill="1" applyBorder="1"/>
    <xf numFmtId="0" fontId="3" fillId="5" borderId="19" xfId="0" applyFont="1" applyFill="1" applyBorder="1"/>
    <xf numFmtId="0" fontId="3" fillId="5" borderId="44" xfId="0" applyFont="1" applyFill="1" applyBorder="1"/>
    <xf numFmtId="9" fontId="1" fillId="7" borderId="16" xfId="0" applyNumberFormat="1" applyFont="1" applyFill="1" applyBorder="1"/>
    <xf numFmtId="0" fontId="2" fillId="3" borderId="23" xfId="0" applyFont="1" applyFill="1" applyBorder="1"/>
    <xf numFmtId="0" fontId="1" fillId="4" borderId="23" xfId="0" applyFont="1" applyFill="1" applyBorder="1"/>
    <xf numFmtId="0" fontId="6" fillId="0" borderId="81" xfId="0" applyFont="1" applyBorder="1"/>
    <xf numFmtId="0" fontId="10" fillId="5" borderId="17" xfId="0" applyFont="1" applyFill="1" applyBorder="1"/>
    <xf numFmtId="0" fontId="10" fillId="5" borderId="18" xfId="0" applyFont="1" applyFill="1" applyBorder="1"/>
    <xf numFmtId="0" fontId="10" fillId="5" borderId="19" xfId="0" applyFont="1" applyFill="1" applyBorder="1"/>
    <xf numFmtId="0" fontId="3" fillId="6" borderId="18" xfId="0" applyFont="1" applyFill="1" applyBorder="1"/>
    <xf numFmtId="0" fontId="3" fillId="6" borderId="19" xfId="0" applyFont="1" applyFill="1" applyBorder="1"/>
    <xf numFmtId="0" fontId="3" fillId="0" borderId="79" xfId="0" applyFont="1" applyBorder="1"/>
    <xf numFmtId="166" fontId="1" fillId="0" borderId="39" xfId="0" applyNumberFormat="1" applyFont="1" applyBorder="1"/>
    <xf numFmtId="0" fontId="1" fillId="0" borderId="98" xfId="0" applyFont="1" applyBorder="1"/>
    <xf numFmtId="166" fontId="1" fillId="0" borderId="81" xfId="0" applyNumberFormat="1" applyFont="1" applyBorder="1"/>
    <xf numFmtId="166" fontId="1" fillId="0" borderId="99" xfId="0" applyNumberFormat="1" applyFont="1" applyBorder="1"/>
    <xf numFmtId="0" fontId="3" fillId="6" borderId="95" xfId="0" applyFont="1" applyFill="1" applyBorder="1"/>
    <xf numFmtId="166" fontId="3" fillId="0" borderId="82" xfId="0" applyNumberFormat="1" applyFont="1" applyBorder="1"/>
    <xf numFmtId="166" fontId="3" fillId="0" borderId="83" xfId="0" applyNumberFormat="1" applyFont="1" applyBorder="1"/>
    <xf numFmtId="166" fontId="3" fillId="0" borderId="91" xfId="0" applyNumberFormat="1" applyFont="1" applyBorder="1"/>
    <xf numFmtId="166" fontId="3" fillId="0" borderId="41" xfId="0" applyNumberFormat="1" applyFont="1" applyBorder="1"/>
    <xf numFmtId="0" fontId="6" fillId="0" borderId="10" xfId="0" applyFont="1" applyBorder="1"/>
    <xf numFmtId="0" fontId="6" fillId="0" borderId="11" xfId="0" applyFont="1" applyBorder="1"/>
    <xf numFmtId="0" fontId="10" fillId="7" borderId="17" xfId="0" applyFont="1" applyFill="1" applyBorder="1"/>
    <xf numFmtId="0" fontId="10" fillId="7" borderId="18" xfId="0" applyFont="1" applyFill="1" applyBorder="1"/>
    <xf numFmtId="0" fontId="10" fillId="7" borderId="19" xfId="0" applyFont="1" applyFill="1" applyBorder="1"/>
    <xf numFmtId="0" fontId="3" fillId="5" borderId="38" xfId="0" applyFont="1" applyFill="1" applyBorder="1"/>
    <xf numFmtId="166" fontId="1" fillId="7" borderId="94" xfId="0" applyNumberFormat="1" applyFont="1" applyFill="1" applyBorder="1"/>
    <xf numFmtId="166" fontId="1" fillId="7" borderId="16" xfId="0" applyNumberFormat="1" applyFont="1" applyFill="1" applyBorder="1"/>
    <xf numFmtId="166" fontId="1" fillId="7" borderId="100" xfId="0" applyNumberFormat="1" applyFont="1" applyFill="1" applyBorder="1"/>
    <xf numFmtId="0" fontId="3" fillId="6" borderId="6" xfId="0" applyFont="1" applyFill="1" applyBorder="1" applyAlignment="1">
      <alignment horizontal="left"/>
    </xf>
    <xf numFmtId="0" fontId="4" fillId="0" borderId="7" xfId="0" applyFont="1" applyBorder="1"/>
    <xf numFmtId="0" fontId="1" fillId="0" borderId="10" xfId="0" applyFont="1" applyBorder="1" applyAlignment="1">
      <alignment vertical="top" wrapText="1"/>
    </xf>
    <xf numFmtId="0" fontId="4" fillId="0" borderId="11" xfId="0" applyFont="1" applyBorder="1"/>
    <xf numFmtId="0" fontId="3" fillId="0" borderId="10" xfId="0" applyFont="1" applyBorder="1" applyAlignment="1">
      <alignment vertical="top" wrapText="1"/>
    </xf>
    <xf numFmtId="0" fontId="1" fillId="0" borderId="10" xfId="0" applyFont="1" applyBorder="1" applyAlignment="1">
      <alignment horizontal="left" vertical="top" wrapText="1"/>
    </xf>
    <xf numFmtId="0" fontId="1" fillId="0" borderId="12" xfId="0" applyFont="1" applyBorder="1" applyAlignment="1">
      <alignment vertical="top" wrapText="1"/>
    </xf>
    <xf numFmtId="0" fontId="4" fillId="0" borderId="13" xfId="0" applyFont="1" applyBorder="1"/>
    <xf numFmtId="164" fontId="1" fillId="0" borderId="12" xfId="0" applyNumberFormat="1" applyFont="1" applyBorder="1" applyAlignment="1">
      <alignment vertical="top" wrapText="1"/>
    </xf>
    <xf numFmtId="0" fontId="0" fillId="0" borderId="54" xfId="0" applyFont="1" applyBorder="1" applyAlignment="1">
      <alignment horizontal="left" vertical="top" wrapText="1"/>
    </xf>
    <xf numFmtId="0" fontId="4" fillId="0" borderId="55" xfId="0" applyFont="1" applyBorder="1"/>
    <xf numFmtId="0" fontId="4" fillId="0" borderId="43" xfId="0" applyFont="1" applyBorder="1"/>
    <xf numFmtId="0" fontId="0" fillId="7" borderId="48" xfId="0" applyFont="1" applyFill="1" applyBorder="1" applyAlignment="1">
      <alignment horizontal="left"/>
    </xf>
    <xf numFmtId="0" fontId="4" fillId="0" borderId="56" xfId="0" applyFont="1" applyBorder="1"/>
    <xf numFmtId="0" fontId="4" fillId="0" borderId="57" xfId="0" applyFont="1" applyBorder="1"/>
    <xf numFmtId="0" fontId="0" fillId="7" borderId="48" xfId="0" applyFont="1" applyFill="1" applyBorder="1" applyAlignment="1">
      <alignment horizontal="center"/>
    </xf>
    <xf numFmtId="0" fontId="0" fillId="8" borderId="49" xfId="0" applyFont="1" applyFill="1" applyBorder="1" applyAlignment="1">
      <alignment horizontal="center"/>
    </xf>
    <xf numFmtId="0" fontId="4" fillId="0" borderId="58" xfId="0" applyFont="1" applyBorder="1"/>
    <xf numFmtId="0" fontId="4" fillId="0" borderId="59" xfId="0" applyFont="1" applyBorder="1"/>
    <xf numFmtId="0" fontId="11" fillId="0" borderId="0" xfId="0" applyFont="1" applyAlignment="1">
      <alignment horizontal="center" vertical="center" wrapText="1"/>
    </xf>
    <xf numFmtId="0" fontId="0" fillId="0" borderId="0" xfId="0" applyFont="1" applyAlignment="1"/>
    <xf numFmtId="0" fontId="3" fillId="6" borderId="28" xfId="0" applyFont="1" applyFill="1" applyBorder="1" applyAlignment="1">
      <alignment horizontal="left"/>
    </xf>
    <xf numFmtId="0" fontId="4" fillId="0" borderId="29" xfId="0" applyFont="1" applyBorder="1"/>
    <xf numFmtId="0" fontId="4" fillId="0" borderId="30" xfId="0" applyFont="1" applyBorder="1"/>
    <xf numFmtId="0" fontId="10" fillId="5" borderId="28" xfId="0" applyFont="1" applyFill="1" applyBorder="1" applyAlignment="1">
      <alignment horizontal="left"/>
    </xf>
    <xf numFmtId="0" fontId="3" fillId="6" borderId="50" xfId="0" applyFont="1" applyFill="1" applyBorder="1" applyAlignment="1">
      <alignment horizontal="left"/>
    </xf>
    <xf numFmtId="0" fontId="4" fillId="0" borderId="51" xfId="0" applyFont="1" applyBorder="1"/>
    <xf numFmtId="0" fontId="4" fillId="0" borderId="52" xfId="0" applyFont="1" applyBorder="1"/>
    <xf numFmtId="0" fontId="0" fillId="0" borderId="53" xfId="0" applyFont="1" applyBorder="1" applyAlignment="1">
      <alignment horizontal="left" vertical="top"/>
    </xf>
    <xf numFmtId="0" fontId="4" fillId="0" borderId="31" xfId="0" applyFont="1" applyBorder="1"/>
    <xf numFmtId="0" fontId="0" fillId="0" borderId="53" xfId="0" applyFont="1" applyBorder="1" applyAlignment="1">
      <alignment horizontal="left" vertical="top" wrapText="1"/>
    </xf>
    <xf numFmtId="0" fontId="1" fillId="4" borderId="64" xfId="0" applyFont="1" applyFill="1" applyBorder="1" applyAlignment="1">
      <alignment horizontal="left" vertical="center"/>
    </xf>
    <xf numFmtId="0" fontId="4" fillId="0" borderId="66" xfId="0" applyFont="1" applyBorder="1"/>
    <xf numFmtId="0" fontId="4" fillId="0" borderId="27" xfId="0" applyFont="1" applyBorder="1"/>
    <xf numFmtId="0" fontId="1" fillId="4" borderId="75" xfId="0" applyFont="1" applyFill="1" applyBorder="1" applyAlignment="1">
      <alignment horizontal="left"/>
    </xf>
    <xf numFmtId="0" fontId="4" fillId="0" borderId="76" xfId="0" applyFont="1" applyBorder="1"/>
    <xf numFmtId="0" fontId="1" fillId="4" borderId="77" xfId="0" applyFont="1" applyFill="1" applyBorder="1" applyAlignment="1">
      <alignment horizontal="left"/>
    </xf>
    <xf numFmtId="0" fontId="4" fillId="0" borderId="78" xfId="0" applyFont="1" applyBorder="1"/>
    <xf numFmtId="0" fontId="3" fillId="6" borderId="28" xfId="0" applyFont="1" applyFill="1" applyBorder="1" applyAlignment="1">
      <alignment horizontal="left" vertical="top" wrapText="1"/>
    </xf>
    <xf numFmtId="0" fontId="1" fillId="5" borderId="85" xfId="0" applyFont="1" applyFill="1" applyBorder="1" applyAlignment="1">
      <alignment horizontal="center"/>
    </xf>
    <xf numFmtId="0" fontId="4" fillId="0" borderId="86" xfId="0" applyFont="1" applyBorder="1"/>
    <xf numFmtId="0" fontId="4" fillId="0" borderId="87" xfId="0" applyFont="1" applyBorder="1"/>
    <xf numFmtId="0" fontId="1" fillId="5" borderId="48" xfId="0" applyFont="1" applyFill="1" applyBorder="1" applyAlignment="1">
      <alignment horizontal="center"/>
    </xf>
    <xf numFmtId="0" fontId="1" fillId="7" borderId="48" xfId="0" applyFont="1" applyFill="1" applyBorder="1" applyAlignment="1">
      <alignment horizontal="center"/>
    </xf>
    <xf numFmtId="165" fontId="1" fillId="5" borderId="49" xfId="0" applyNumberFormat="1" applyFont="1" applyFill="1" applyBorder="1" applyAlignment="1">
      <alignment horizontal="center"/>
    </xf>
    <xf numFmtId="0" fontId="3" fillId="6" borderId="92" xfId="0" applyFont="1" applyFill="1" applyBorder="1" applyAlignment="1">
      <alignment horizontal="left"/>
    </xf>
    <xf numFmtId="0" fontId="3" fillId="6" borderId="93" xfId="0" applyFont="1" applyFill="1" applyBorder="1" applyAlignment="1">
      <alignment vertical="top" wrapText="1"/>
    </xf>
    <xf numFmtId="0" fontId="3" fillId="5" borderId="28" xfId="0" applyFont="1" applyFill="1" applyBorder="1" applyAlignment="1">
      <alignment horizontal="left" vertical="top" wrapText="1"/>
    </xf>
    <xf numFmtId="0" fontId="3" fillId="5" borderId="6" xfId="0" applyFont="1" applyFill="1" applyBorder="1" applyAlignment="1">
      <alignment horizontal="left" vertical="top" wrapText="1"/>
    </xf>
    <xf numFmtId="0" fontId="4" fillId="0" borderId="96" xfId="0" applyFont="1" applyBorder="1"/>
    <xf numFmtId="0" fontId="3" fillId="5" borderId="6" xfId="0" applyFont="1" applyFill="1" applyBorder="1" applyAlignment="1">
      <alignment horizontal="left"/>
    </xf>
    <xf numFmtId="0" fontId="3" fillId="5" borderId="77" xfId="0" applyFont="1" applyFill="1" applyBorder="1" applyAlignment="1">
      <alignment horizontal="left" vertical="top" wrapText="1"/>
    </xf>
    <xf numFmtId="0" fontId="4" fillId="0" borderId="97" xfId="0" applyFont="1" applyBorder="1"/>
  </cellXfs>
  <cellStyles count="1">
    <cellStyle name="Normal" xfId="0" builtinId="0"/>
  </cellStyles>
  <dxfs count="66">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C00000"/>
      </font>
      <fill>
        <patternFill patternType="solid">
          <fgColor rgb="FFFFC5C5"/>
          <bgColor rgb="FFFFC5C5"/>
        </patternFill>
      </fill>
    </dxf>
    <dxf>
      <font>
        <color rgb="FF9C0006"/>
      </font>
      <fill>
        <patternFill patternType="solid">
          <fgColor rgb="FFFFC7CE"/>
          <bgColor rgb="FFFFC7CE"/>
        </patternFill>
      </fill>
    </dxf>
    <dxf>
      <font>
        <color rgb="FFC00000"/>
      </font>
      <fill>
        <patternFill patternType="solid">
          <fgColor rgb="FFFFC5C5"/>
          <bgColor rgb="FFFFC5C5"/>
        </patternFill>
      </fill>
    </dxf>
    <dxf>
      <font>
        <color rgb="FFC00000"/>
      </font>
      <fill>
        <patternFill patternType="solid">
          <fgColor rgb="FFFFC5C5"/>
          <bgColor rgb="FFFFC5C5"/>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none"/>
      </fill>
      <border>
        <top style="thin">
          <color rgb="FF000000"/>
        </top>
      </border>
    </dxf>
    <dxf>
      <font>
        <color theme="0"/>
      </font>
      <fill>
        <patternFill patternType="solid">
          <fgColor theme="0"/>
          <bgColor theme="0"/>
        </patternFill>
      </fill>
    </dxf>
    <dxf>
      <fill>
        <patternFill patternType="none"/>
      </fill>
      <border>
        <bottom style="thin">
          <color rgb="FF000000"/>
        </bottom>
      </border>
    </dxf>
    <dxf>
      <font>
        <color theme="0"/>
      </font>
      <fill>
        <patternFill patternType="none"/>
      </fill>
    </dxf>
    <dxf>
      <font>
        <color theme="0"/>
      </font>
      <fill>
        <patternFill patternType="none"/>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solid">
          <fgColor rgb="FFFEF2CB"/>
          <bgColor rgb="FFFEF2CB"/>
        </patternFill>
      </fill>
    </dxf>
    <dxf>
      <font>
        <color theme="1"/>
      </font>
      <fill>
        <patternFill patternType="solid">
          <fgColor rgb="FFF2F2F2"/>
          <bgColor rgb="FFF2F2F2"/>
        </patternFill>
      </fill>
    </dxf>
    <dxf>
      <font>
        <color theme="1"/>
      </font>
      <fill>
        <patternFill patternType="solid">
          <fgColor rgb="FFF2F2F2"/>
          <bgColor rgb="FFF2F2F2"/>
        </patternFill>
      </fill>
    </dxf>
    <dxf>
      <fill>
        <patternFill patternType="solid">
          <fgColor rgb="FFFEF2CB"/>
          <bgColor rgb="FFFEF2CB"/>
        </patternFill>
      </fill>
    </dxf>
    <dxf>
      <font>
        <color theme="0"/>
      </font>
      <fill>
        <patternFill patternType="solid">
          <fgColor theme="0"/>
          <bgColor theme="0"/>
        </patternFill>
      </fill>
    </dxf>
    <dxf>
      <font>
        <color theme="0"/>
      </font>
      <fill>
        <patternFill patternType="solid">
          <fgColor theme="0"/>
          <bgColor theme="0"/>
        </patternFill>
      </fill>
    </dxf>
    <dxf>
      <fill>
        <patternFill patternType="solid">
          <fgColor rgb="FFFEF2CB"/>
          <bgColor rgb="FFFEF2CB"/>
        </patternFill>
      </fill>
    </dxf>
    <dxf>
      <font>
        <color theme="1"/>
      </font>
      <fill>
        <patternFill patternType="solid">
          <fgColor rgb="FFF2F2F2"/>
          <bgColor rgb="FFF2F2F2"/>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solid">
          <fgColor rgb="FFFEF2CB"/>
          <bgColor rgb="FFFEF2CB"/>
        </patternFill>
      </fill>
    </dxf>
    <dxf>
      <font>
        <color theme="1"/>
      </font>
      <fill>
        <patternFill patternType="solid">
          <fgColor rgb="FFF2F2F2"/>
          <bgColor rgb="FFF2F2F2"/>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7F7F7F"/>
          <bgColor rgb="FF7F7F7F"/>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781050</xdr:colOff>
      <xdr:row>20</xdr:row>
      <xdr:rowOff>-9525</xdr:rowOff>
    </xdr:from>
    <xdr:ext cx="523875" cy="247650"/>
    <xdr:sp macro="" textlink="">
      <xdr:nvSpPr>
        <xdr:cNvPr id="3" name="Shape 3">
          <a:extLst>
            <a:ext uri="{FF2B5EF4-FFF2-40B4-BE49-F238E27FC236}">
              <a16:creationId xmlns:a16="http://schemas.microsoft.com/office/drawing/2014/main" id="{00000000-0008-0000-0300-000003000000}"/>
            </a:ext>
          </a:extLst>
        </xdr:cNvPr>
        <xdr:cNvSpPr/>
      </xdr:nvSpPr>
      <xdr:spPr>
        <a:xfrm>
          <a:off x="5098350" y="3670463"/>
          <a:ext cx="495300" cy="219075"/>
        </a:xfrm>
        <a:prstGeom prst="rect">
          <a:avLst/>
        </a:prstGeom>
        <a:noFill/>
        <a:ln w="28575" cap="flat" cmpd="sng">
          <a:solidFill>
            <a:srgbClr val="FF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8</xdr:col>
      <xdr:colOff>104775</xdr:colOff>
      <xdr:row>20</xdr:row>
      <xdr:rowOff>57150</xdr:rowOff>
    </xdr:from>
    <xdr:ext cx="571500" cy="742950"/>
    <xdr:sp macro="" textlink="">
      <xdr:nvSpPr>
        <xdr:cNvPr id="4" name="Shape 4">
          <a:extLst>
            <a:ext uri="{FF2B5EF4-FFF2-40B4-BE49-F238E27FC236}">
              <a16:creationId xmlns:a16="http://schemas.microsoft.com/office/drawing/2014/main" id="{00000000-0008-0000-0300-000004000000}"/>
            </a:ext>
          </a:extLst>
        </xdr:cNvPr>
        <xdr:cNvSpPr/>
      </xdr:nvSpPr>
      <xdr:spPr>
        <a:xfrm>
          <a:off x="5074538" y="3422813"/>
          <a:ext cx="542925" cy="714375"/>
        </a:xfrm>
        <a:prstGeom prst="rect">
          <a:avLst/>
        </a:prstGeom>
        <a:noFill/>
        <a:ln w="28575" cap="flat" cmpd="sng">
          <a:solidFill>
            <a:srgbClr val="FF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xdr:col>
      <xdr:colOff>771525</xdr:colOff>
      <xdr:row>28</xdr:row>
      <xdr:rowOff>85725</xdr:rowOff>
    </xdr:from>
    <xdr:ext cx="962025" cy="285750"/>
    <xdr:sp macro="" textlink="">
      <xdr:nvSpPr>
        <xdr:cNvPr id="5" name="Shape 5">
          <a:extLst>
            <a:ext uri="{FF2B5EF4-FFF2-40B4-BE49-F238E27FC236}">
              <a16:creationId xmlns:a16="http://schemas.microsoft.com/office/drawing/2014/main" id="{00000000-0008-0000-0300-000005000000}"/>
            </a:ext>
          </a:extLst>
        </xdr:cNvPr>
        <xdr:cNvSpPr/>
      </xdr:nvSpPr>
      <xdr:spPr>
        <a:xfrm>
          <a:off x="4879275" y="3651413"/>
          <a:ext cx="933450" cy="257175"/>
        </a:xfrm>
        <a:prstGeom prst="rect">
          <a:avLst/>
        </a:prstGeom>
        <a:noFill/>
        <a:ln w="28575" cap="flat" cmpd="sng">
          <a:solidFill>
            <a:srgbClr val="FF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xdr:col>
      <xdr:colOff>3409950</xdr:colOff>
      <xdr:row>30</xdr:row>
      <xdr:rowOff>142875</xdr:rowOff>
    </xdr:from>
    <xdr:ext cx="800100" cy="333375"/>
    <xdr:sp macro="" textlink="">
      <xdr:nvSpPr>
        <xdr:cNvPr id="6" name="Shape 6">
          <a:extLst>
            <a:ext uri="{FF2B5EF4-FFF2-40B4-BE49-F238E27FC236}">
              <a16:creationId xmlns:a16="http://schemas.microsoft.com/office/drawing/2014/main" id="{00000000-0008-0000-0300-000006000000}"/>
            </a:ext>
          </a:extLst>
        </xdr:cNvPr>
        <xdr:cNvSpPr/>
      </xdr:nvSpPr>
      <xdr:spPr>
        <a:xfrm>
          <a:off x="4960238" y="3627600"/>
          <a:ext cx="771525" cy="304800"/>
        </a:xfrm>
        <a:prstGeom prst="rect">
          <a:avLst/>
        </a:prstGeom>
        <a:noFill/>
        <a:ln w="28575" cap="flat" cmpd="sng">
          <a:solidFill>
            <a:srgbClr val="FF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2</xdr:col>
      <xdr:colOff>552450</xdr:colOff>
      <xdr:row>58</xdr:row>
      <xdr:rowOff>-19050</xdr:rowOff>
    </xdr:from>
    <xdr:ext cx="1476375" cy="295275"/>
    <xdr:sp macro="" textlink="">
      <xdr:nvSpPr>
        <xdr:cNvPr id="7" name="Shape 7">
          <a:extLst>
            <a:ext uri="{FF2B5EF4-FFF2-40B4-BE49-F238E27FC236}">
              <a16:creationId xmlns:a16="http://schemas.microsoft.com/office/drawing/2014/main" id="{00000000-0008-0000-0300-000007000000}"/>
            </a:ext>
          </a:extLst>
        </xdr:cNvPr>
        <xdr:cNvSpPr/>
      </xdr:nvSpPr>
      <xdr:spPr>
        <a:xfrm>
          <a:off x="4622100" y="3646650"/>
          <a:ext cx="1447800" cy="266700"/>
        </a:xfrm>
        <a:prstGeom prst="rect">
          <a:avLst/>
        </a:prstGeom>
        <a:noFill/>
        <a:ln w="28575" cap="flat" cmpd="sng">
          <a:solidFill>
            <a:srgbClr val="FF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2</xdr:col>
      <xdr:colOff>1771650</xdr:colOff>
      <xdr:row>76</xdr:row>
      <xdr:rowOff>0</xdr:rowOff>
    </xdr:from>
    <xdr:ext cx="1066800" cy="447675"/>
    <xdr:sp macro="" textlink="">
      <xdr:nvSpPr>
        <xdr:cNvPr id="8" name="Shape 8">
          <a:extLst>
            <a:ext uri="{FF2B5EF4-FFF2-40B4-BE49-F238E27FC236}">
              <a16:creationId xmlns:a16="http://schemas.microsoft.com/office/drawing/2014/main" id="{00000000-0008-0000-0300-000008000000}"/>
            </a:ext>
          </a:extLst>
        </xdr:cNvPr>
        <xdr:cNvSpPr/>
      </xdr:nvSpPr>
      <xdr:spPr>
        <a:xfrm>
          <a:off x="4826888" y="3570450"/>
          <a:ext cx="1038225" cy="419100"/>
        </a:xfrm>
        <a:prstGeom prst="rect">
          <a:avLst/>
        </a:prstGeom>
        <a:noFill/>
        <a:ln w="28575" cap="flat" cmpd="sng">
          <a:solidFill>
            <a:srgbClr val="FF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xdr:col>
      <xdr:colOff>3352800</xdr:colOff>
      <xdr:row>88</xdr:row>
      <xdr:rowOff>95250</xdr:rowOff>
    </xdr:from>
    <xdr:ext cx="904875" cy="304800"/>
    <xdr:sp macro="" textlink="">
      <xdr:nvSpPr>
        <xdr:cNvPr id="9" name="Shape 9">
          <a:extLst>
            <a:ext uri="{FF2B5EF4-FFF2-40B4-BE49-F238E27FC236}">
              <a16:creationId xmlns:a16="http://schemas.microsoft.com/office/drawing/2014/main" id="{00000000-0008-0000-0300-000009000000}"/>
            </a:ext>
          </a:extLst>
        </xdr:cNvPr>
        <xdr:cNvSpPr/>
      </xdr:nvSpPr>
      <xdr:spPr>
        <a:xfrm>
          <a:off x="4907850" y="3641888"/>
          <a:ext cx="876300" cy="276225"/>
        </a:xfrm>
        <a:prstGeom prst="rect">
          <a:avLst/>
        </a:prstGeom>
        <a:noFill/>
        <a:ln w="28575" cap="flat" cmpd="sng">
          <a:solidFill>
            <a:srgbClr val="FF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xdr:col>
      <xdr:colOff>3276600</xdr:colOff>
      <xdr:row>101</xdr:row>
      <xdr:rowOff>47625</xdr:rowOff>
    </xdr:from>
    <xdr:ext cx="904875" cy="295275"/>
    <xdr:sp macro="" textlink="">
      <xdr:nvSpPr>
        <xdr:cNvPr id="10" name="Shape 10">
          <a:extLst>
            <a:ext uri="{FF2B5EF4-FFF2-40B4-BE49-F238E27FC236}">
              <a16:creationId xmlns:a16="http://schemas.microsoft.com/office/drawing/2014/main" id="{00000000-0008-0000-0300-00000A000000}"/>
            </a:ext>
          </a:extLst>
        </xdr:cNvPr>
        <xdr:cNvSpPr/>
      </xdr:nvSpPr>
      <xdr:spPr>
        <a:xfrm>
          <a:off x="4907850" y="3646650"/>
          <a:ext cx="876300" cy="266700"/>
        </a:xfrm>
        <a:prstGeom prst="rect">
          <a:avLst/>
        </a:prstGeom>
        <a:noFill/>
        <a:ln w="28575" cap="flat" cmpd="sng">
          <a:solidFill>
            <a:srgbClr val="FF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xdr:col>
      <xdr:colOff>19050</xdr:colOff>
      <xdr:row>20</xdr:row>
      <xdr:rowOff>0</xdr:rowOff>
    </xdr:from>
    <xdr:ext cx="11572875" cy="1009650"/>
    <xdr:pic>
      <xdr:nvPicPr>
        <xdr:cNvPr id="2" name="image5.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38100</xdr:colOff>
      <xdr:row>26</xdr:row>
      <xdr:rowOff>152400</xdr:rowOff>
    </xdr:from>
    <xdr:ext cx="4972050" cy="4267200"/>
    <xdr:pic>
      <xdr:nvPicPr>
        <xdr:cNvPr id="11" name="image3.png">
          <a:extLst>
            <a:ext uri="{FF2B5EF4-FFF2-40B4-BE49-F238E27FC236}">
              <a16:creationId xmlns:a16="http://schemas.microsoft.com/office/drawing/2014/main" id="{00000000-0008-0000-0300-00000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19050</xdr:colOff>
      <xdr:row>51</xdr:row>
      <xdr:rowOff>66675</xdr:rowOff>
    </xdr:from>
    <xdr:ext cx="7277100" cy="5010150"/>
    <xdr:pic>
      <xdr:nvPicPr>
        <xdr:cNvPr id="12" name="image4.png">
          <a:extLst>
            <a:ext uri="{FF2B5EF4-FFF2-40B4-BE49-F238E27FC236}">
              <a16:creationId xmlns:a16="http://schemas.microsoft.com/office/drawing/2014/main" id="{00000000-0008-0000-0300-00000C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9525</xdr:colOff>
      <xdr:row>79</xdr:row>
      <xdr:rowOff>95250</xdr:rowOff>
    </xdr:from>
    <xdr:ext cx="4962525" cy="4295775"/>
    <xdr:pic>
      <xdr:nvPicPr>
        <xdr:cNvPr id="13" name="image2.png">
          <a:extLst>
            <a:ext uri="{FF2B5EF4-FFF2-40B4-BE49-F238E27FC236}">
              <a16:creationId xmlns:a16="http://schemas.microsoft.com/office/drawing/2014/main" id="{00000000-0008-0000-0300-00000D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xdr:col>
      <xdr:colOff>28575</xdr:colOff>
      <xdr:row>106</xdr:row>
      <xdr:rowOff>38100</xdr:rowOff>
    </xdr:from>
    <xdr:ext cx="4838700" cy="895350"/>
    <xdr:pic>
      <xdr:nvPicPr>
        <xdr:cNvPr id="14" name="image1.png">
          <a:extLst>
            <a:ext uri="{FF2B5EF4-FFF2-40B4-BE49-F238E27FC236}">
              <a16:creationId xmlns:a16="http://schemas.microsoft.com/office/drawing/2014/main" id="{00000000-0008-0000-0300-00000E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s://www.legislation.gov.uk/ukpga/2006/46/section/465" TargetMode="External"/><Relationship Id="rId2" Type="http://schemas.openxmlformats.org/officeDocument/2006/relationships/hyperlink" Target="https://www.gov.uk/government/publications/complying-with-the-uks-international-obligations-on-subsidy-control-guidance-for-public-authorities/technical-guidance-on-the-uks-international-subsidy-control-commitments" TargetMode="External"/><Relationship Id="rId1" Type="http://schemas.openxmlformats.org/officeDocument/2006/relationships/hyperlink" Target="https://www.gov.uk/government/publications/consolidated-budgeting-guidance-2018-to-2019" TargetMode="External"/><Relationship Id="rId4" Type="http://schemas.openxmlformats.org/officeDocument/2006/relationships/hyperlink" Target="https://www.gov.uk/government/publications/standard-industrial-classification-of-economic-activities-sic"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workbookViewId="0"/>
  </sheetViews>
  <sheetFormatPr defaultColWidth="12.6640625" defaultRowHeight="15" customHeight="1" x14ac:dyDescent="0.3"/>
  <cols>
    <col min="1" max="1" width="3.1640625" customWidth="1"/>
    <col min="2" max="2" width="16.1640625" customWidth="1"/>
    <col min="3" max="3" width="96.4140625" customWidth="1"/>
    <col min="4" max="26" width="7.6640625" customWidth="1"/>
  </cols>
  <sheetData>
    <row r="1" spans="1:26" ht="12" customHeight="1" x14ac:dyDescent="0.3">
      <c r="A1" s="1"/>
      <c r="B1" s="2" t="s">
        <v>0</v>
      </c>
      <c r="C1" s="2"/>
      <c r="D1" s="1"/>
      <c r="E1" s="1"/>
      <c r="F1" s="1"/>
      <c r="G1" s="1"/>
      <c r="H1" s="1"/>
      <c r="I1" s="1"/>
      <c r="J1" s="1"/>
      <c r="K1" s="1"/>
      <c r="L1" s="1"/>
      <c r="M1" s="1"/>
      <c r="N1" s="1"/>
      <c r="O1" s="1"/>
      <c r="P1" s="1"/>
      <c r="Q1" s="1"/>
      <c r="R1" s="1"/>
      <c r="S1" s="1"/>
      <c r="T1" s="1"/>
      <c r="U1" s="1"/>
      <c r="V1" s="1"/>
      <c r="W1" s="1"/>
      <c r="X1" s="1"/>
      <c r="Y1" s="1"/>
      <c r="Z1" s="1"/>
    </row>
    <row r="2" spans="1:26" ht="12" customHeight="1" x14ac:dyDescent="0.3">
      <c r="A2" s="1"/>
      <c r="B2" s="3" t="s">
        <v>1</v>
      </c>
      <c r="C2" s="3"/>
      <c r="D2" s="1"/>
      <c r="E2" s="1"/>
      <c r="F2" s="1"/>
      <c r="G2" s="1"/>
      <c r="H2" s="1"/>
      <c r="I2" s="1"/>
      <c r="J2" s="1"/>
      <c r="K2" s="1"/>
      <c r="L2" s="1"/>
      <c r="M2" s="1"/>
      <c r="N2" s="1"/>
      <c r="O2" s="1"/>
      <c r="P2" s="1"/>
      <c r="Q2" s="1"/>
      <c r="R2" s="1"/>
      <c r="S2" s="1"/>
      <c r="T2" s="1"/>
      <c r="U2" s="1"/>
      <c r="V2" s="1"/>
      <c r="W2" s="1"/>
      <c r="X2" s="1"/>
      <c r="Y2" s="1"/>
      <c r="Z2" s="1"/>
    </row>
    <row r="3" spans="1:26" ht="12" customHeight="1" x14ac:dyDescent="0.3">
      <c r="A3" s="1"/>
      <c r="B3" s="4" t="s">
        <v>2</v>
      </c>
      <c r="C3" s="5" t="str">
        <f>IF('Application details'!C23="","",'Application details'!C23)</f>
        <v/>
      </c>
      <c r="D3" s="6"/>
      <c r="E3" s="6"/>
      <c r="F3" s="6"/>
      <c r="G3" s="6"/>
      <c r="H3" s="6"/>
      <c r="I3" s="6"/>
      <c r="J3" s="1"/>
      <c r="K3" s="1"/>
      <c r="L3" s="1"/>
      <c r="M3" s="1"/>
      <c r="N3" s="1"/>
      <c r="O3" s="1"/>
      <c r="P3" s="1"/>
      <c r="Q3" s="1"/>
      <c r="R3" s="1"/>
      <c r="S3" s="1"/>
      <c r="T3" s="1"/>
      <c r="U3" s="1"/>
      <c r="V3" s="1"/>
      <c r="W3" s="1"/>
      <c r="X3" s="1"/>
      <c r="Y3" s="1"/>
      <c r="Z3" s="1"/>
    </row>
    <row r="4" spans="1:26" ht="12" customHeight="1" x14ac:dyDescent="0.3">
      <c r="A4" s="1"/>
      <c r="B4" s="7" t="s">
        <v>3</v>
      </c>
      <c r="C4" s="8" t="str">
        <f ca="1">MID(CELL("filename",A1),FIND("]",CELL("filename",A1))+1,255)</f>
        <v>Guide</v>
      </c>
      <c r="D4" s="1"/>
      <c r="E4" s="1"/>
      <c r="F4" s="1"/>
      <c r="G4" s="1"/>
      <c r="H4" s="1"/>
      <c r="I4" s="1"/>
      <c r="J4" s="1"/>
      <c r="K4" s="1"/>
      <c r="L4" s="1"/>
      <c r="M4" s="1"/>
      <c r="N4" s="1"/>
      <c r="O4" s="1"/>
      <c r="P4" s="1"/>
      <c r="Q4" s="1"/>
      <c r="R4" s="1"/>
      <c r="S4" s="1"/>
      <c r="T4" s="1"/>
      <c r="U4" s="1"/>
      <c r="V4" s="1"/>
      <c r="W4" s="1"/>
      <c r="X4" s="1"/>
      <c r="Y4" s="1"/>
      <c r="Z4" s="1"/>
    </row>
    <row r="5" spans="1:26" ht="12" customHeight="1" x14ac:dyDescent="0.3">
      <c r="A5" s="1"/>
      <c r="B5" s="1"/>
      <c r="C5" s="1"/>
      <c r="D5" s="1"/>
      <c r="E5" s="1"/>
      <c r="F5" s="1"/>
      <c r="G5" s="1"/>
      <c r="H5" s="1"/>
      <c r="I5" s="1"/>
      <c r="J5" s="1"/>
      <c r="K5" s="1"/>
      <c r="L5" s="1"/>
      <c r="M5" s="1"/>
      <c r="N5" s="1"/>
      <c r="O5" s="1"/>
      <c r="P5" s="1"/>
      <c r="Q5" s="1"/>
      <c r="R5" s="1"/>
      <c r="S5" s="1"/>
      <c r="T5" s="1"/>
      <c r="U5" s="1"/>
      <c r="V5" s="1"/>
      <c r="W5" s="1"/>
      <c r="X5" s="1"/>
      <c r="Y5" s="1"/>
      <c r="Z5" s="1"/>
    </row>
    <row r="6" spans="1:26" ht="12" customHeight="1" x14ac:dyDescent="0.3">
      <c r="A6" s="1"/>
      <c r="B6" s="328" t="s">
        <v>4</v>
      </c>
      <c r="C6" s="329"/>
      <c r="D6" s="1"/>
      <c r="E6" s="1"/>
      <c r="F6" s="1"/>
      <c r="G6" s="1"/>
      <c r="H6" s="1"/>
      <c r="I6" s="1"/>
      <c r="J6" s="1"/>
      <c r="K6" s="1"/>
      <c r="L6" s="1"/>
      <c r="M6" s="1"/>
      <c r="N6" s="1"/>
      <c r="O6" s="1"/>
      <c r="P6" s="1"/>
      <c r="Q6" s="1"/>
      <c r="R6" s="1"/>
      <c r="S6" s="1"/>
      <c r="T6" s="1"/>
      <c r="U6" s="1"/>
      <c r="V6" s="1"/>
      <c r="W6" s="1"/>
      <c r="X6" s="1"/>
      <c r="Y6" s="1"/>
      <c r="Z6" s="1"/>
    </row>
    <row r="7" spans="1:26" ht="12" customHeight="1" x14ac:dyDescent="0.3">
      <c r="A7" s="1"/>
      <c r="B7" s="9"/>
      <c r="C7" s="10"/>
      <c r="D7" s="1"/>
      <c r="E7" s="1"/>
      <c r="F7" s="1"/>
      <c r="G7" s="1"/>
      <c r="H7" s="1"/>
      <c r="I7" s="1"/>
      <c r="J7" s="1"/>
      <c r="K7" s="1"/>
      <c r="L7" s="1"/>
      <c r="M7" s="1"/>
      <c r="N7" s="1"/>
      <c r="O7" s="1"/>
      <c r="P7" s="1"/>
      <c r="Q7" s="1"/>
      <c r="R7" s="1"/>
      <c r="S7" s="1"/>
      <c r="T7" s="1"/>
      <c r="U7" s="1"/>
      <c r="V7" s="1"/>
      <c r="W7" s="1"/>
      <c r="X7" s="1"/>
      <c r="Y7" s="1"/>
      <c r="Z7" s="1"/>
    </row>
    <row r="8" spans="1:26" ht="12" customHeight="1" x14ac:dyDescent="0.3">
      <c r="A8" s="1"/>
      <c r="B8" s="330"/>
      <c r="C8" s="331"/>
      <c r="D8" s="1"/>
      <c r="E8" s="1"/>
      <c r="F8" s="1"/>
      <c r="G8" s="1"/>
      <c r="H8" s="1"/>
      <c r="I8" s="1"/>
      <c r="J8" s="1"/>
      <c r="K8" s="1"/>
      <c r="L8" s="1"/>
      <c r="M8" s="1"/>
      <c r="N8" s="1"/>
      <c r="O8" s="1"/>
      <c r="P8" s="1"/>
      <c r="Q8" s="1"/>
      <c r="R8" s="1"/>
      <c r="S8" s="1"/>
      <c r="T8" s="1"/>
      <c r="U8" s="1"/>
      <c r="V8" s="1"/>
      <c r="W8" s="1"/>
      <c r="X8" s="1"/>
      <c r="Y8" s="1"/>
      <c r="Z8" s="1"/>
    </row>
    <row r="9" spans="1:26" ht="12" customHeight="1" x14ac:dyDescent="0.3">
      <c r="A9" s="1"/>
      <c r="B9" s="332" t="s">
        <v>5</v>
      </c>
      <c r="C9" s="331"/>
      <c r="D9" s="1"/>
      <c r="E9" s="1"/>
      <c r="F9" s="1"/>
      <c r="G9" s="1"/>
      <c r="H9" s="1"/>
      <c r="I9" s="1"/>
      <c r="J9" s="1"/>
      <c r="K9" s="1"/>
      <c r="L9" s="1"/>
      <c r="M9" s="1"/>
      <c r="N9" s="1"/>
      <c r="O9" s="1"/>
      <c r="P9" s="1"/>
      <c r="Q9" s="1"/>
      <c r="R9" s="1"/>
      <c r="S9" s="1"/>
      <c r="T9" s="1"/>
      <c r="U9" s="1"/>
      <c r="V9" s="1"/>
      <c r="W9" s="1"/>
      <c r="X9" s="1"/>
      <c r="Y9" s="1"/>
      <c r="Z9" s="1"/>
    </row>
    <row r="10" spans="1:26" ht="12" customHeight="1" x14ac:dyDescent="0.3">
      <c r="A10" s="1"/>
      <c r="B10" s="330"/>
      <c r="C10" s="331"/>
      <c r="D10" s="1"/>
      <c r="E10" s="1"/>
      <c r="F10" s="1"/>
      <c r="G10" s="1"/>
      <c r="H10" s="1"/>
      <c r="I10" s="1"/>
      <c r="J10" s="1"/>
      <c r="K10" s="1"/>
      <c r="L10" s="1"/>
      <c r="M10" s="1"/>
      <c r="N10" s="1"/>
      <c r="O10" s="1"/>
      <c r="P10" s="1"/>
      <c r="Q10" s="1"/>
      <c r="R10" s="1"/>
      <c r="S10" s="1"/>
      <c r="T10" s="1"/>
      <c r="U10" s="1"/>
      <c r="V10" s="1"/>
      <c r="W10" s="1"/>
      <c r="X10" s="1"/>
      <c r="Y10" s="1"/>
      <c r="Z10" s="1"/>
    </row>
    <row r="11" spans="1:26" ht="54" customHeight="1" x14ac:dyDescent="0.3">
      <c r="A11" s="1"/>
      <c r="B11" s="330" t="s">
        <v>6</v>
      </c>
      <c r="C11" s="331"/>
      <c r="D11" s="1"/>
      <c r="E11" s="1"/>
      <c r="F11" s="1"/>
      <c r="G11" s="1"/>
      <c r="H11" s="1"/>
      <c r="I11" s="1"/>
      <c r="J11" s="1"/>
      <c r="K11" s="1"/>
      <c r="L11" s="1"/>
      <c r="M11" s="1"/>
      <c r="N11" s="1"/>
      <c r="O11" s="1"/>
      <c r="P11" s="1"/>
      <c r="Q11" s="1"/>
      <c r="R11" s="1"/>
      <c r="S11" s="1"/>
      <c r="T11" s="1"/>
      <c r="U11" s="1"/>
      <c r="V11" s="1"/>
      <c r="W11" s="1"/>
      <c r="X11" s="1"/>
      <c r="Y11" s="1"/>
      <c r="Z11" s="1"/>
    </row>
    <row r="12" spans="1:26" ht="12" customHeight="1" x14ac:dyDescent="0.3">
      <c r="A12" s="1"/>
      <c r="B12" s="11"/>
      <c r="C12" s="12"/>
      <c r="D12" s="1"/>
      <c r="E12" s="1"/>
      <c r="F12" s="1"/>
      <c r="G12" s="1"/>
      <c r="H12" s="1"/>
      <c r="I12" s="1"/>
      <c r="J12" s="1"/>
      <c r="K12" s="1"/>
      <c r="L12" s="1"/>
      <c r="M12" s="1"/>
      <c r="N12" s="1"/>
      <c r="O12" s="1"/>
      <c r="P12" s="1"/>
      <c r="Q12" s="1"/>
      <c r="R12" s="1"/>
      <c r="S12" s="1"/>
      <c r="T12" s="1"/>
      <c r="U12" s="1"/>
      <c r="V12" s="1"/>
      <c r="W12" s="1"/>
      <c r="X12" s="1"/>
      <c r="Y12" s="1"/>
      <c r="Z12" s="1"/>
    </row>
    <row r="13" spans="1:26" ht="12" customHeight="1" x14ac:dyDescent="0.3">
      <c r="A13" s="1"/>
      <c r="B13" s="333" t="s">
        <v>7</v>
      </c>
      <c r="C13" s="331"/>
      <c r="D13" s="1"/>
      <c r="E13" s="1"/>
      <c r="F13" s="1"/>
      <c r="G13" s="1"/>
      <c r="H13" s="1"/>
      <c r="I13" s="1"/>
      <c r="J13" s="1"/>
      <c r="K13" s="1"/>
      <c r="L13" s="1"/>
      <c r="M13" s="1"/>
      <c r="N13" s="1"/>
      <c r="O13" s="1"/>
      <c r="P13" s="1"/>
      <c r="Q13" s="1"/>
      <c r="R13" s="1"/>
      <c r="S13" s="1"/>
      <c r="T13" s="1"/>
      <c r="U13" s="1"/>
      <c r="V13" s="1"/>
      <c r="W13" s="1"/>
      <c r="X13" s="1"/>
      <c r="Y13" s="1"/>
      <c r="Z13" s="1"/>
    </row>
    <row r="14" spans="1:26" ht="12" customHeight="1" x14ac:dyDescent="0.3">
      <c r="A14" s="1"/>
      <c r="B14" s="13"/>
      <c r="C14" s="14"/>
      <c r="D14" s="1"/>
      <c r="E14" s="1"/>
      <c r="F14" s="1"/>
      <c r="G14" s="1"/>
      <c r="H14" s="1"/>
      <c r="I14" s="1"/>
      <c r="J14" s="1"/>
      <c r="K14" s="1"/>
      <c r="L14" s="1"/>
      <c r="M14" s="1"/>
      <c r="N14" s="1"/>
      <c r="O14" s="1"/>
      <c r="P14" s="1"/>
      <c r="Q14" s="1"/>
      <c r="R14" s="1"/>
      <c r="S14" s="1"/>
      <c r="T14" s="1"/>
      <c r="U14" s="1"/>
      <c r="V14" s="1"/>
      <c r="W14" s="1"/>
      <c r="X14" s="1"/>
      <c r="Y14" s="1"/>
      <c r="Z14" s="1"/>
    </row>
    <row r="15" spans="1:26" ht="29.25" customHeight="1" x14ac:dyDescent="0.3">
      <c r="A15" s="1"/>
      <c r="B15" s="333" t="s">
        <v>8</v>
      </c>
      <c r="C15" s="331"/>
      <c r="D15" s="1"/>
      <c r="E15" s="1"/>
      <c r="F15" s="1"/>
      <c r="G15" s="1"/>
      <c r="H15" s="1"/>
      <c r="I15" s="1"/>
      <c r="J15" s="1"/>
      <c r="K15" s="1"/>
      <c r="L15" s="1"/>
      <c r="M15" s="1"/>
      <c r="N15" s="1"/>
      <c r="O15" s="1"/>
      <c r="P15" s="1"/>
      <c r="Q15" s="1"/>
      <c r="R15" s="1"/>
      <c r="S15" s="1"/>
      <c r="T15" s="1"/>
      <c r="U15" s="1"/>
      <c r="V15" s="1"/>
      <c r="W15" s="1"/>
      <c r="X15" s="1"/>
      <c r="Y15" s="1"/>
      <c r="Z15" s="1"/>
    </row>
    <row r="16" spans="1:26" ht="12" customHeight="1" x14ac:dyDescent="0.3">
      <c r="A16" s="1"/>
      <c r="B16" s="13"/>
      <c r="C16" s="14"/>
      <c r="D16" s="1"/>
      <c r="E16" s="1"/>
      <c r="F16" s="1"/>
      <c r="G16" s="1"/>
      <c r="H16" s="1"/>
      <c r="I16" s="1"/>
      <c r="J16" s="1"/>
      <c r="K16" s="1"/>
      <c r="L16" s="1"/>
      <c r="M16" s="1"/>
      <c r="N16" s="1"/>
      <c r="O16" s="1"/>
      <c r="P16" s="1"/>
      <c r="Q16" s="1"/>
      <c r="R16" s="1"/>
      <c r="S16" s="1"/>
      <c r="T16" s="1"/>
      <c r="U16" s="1"/>
      <c r="V16" s="1"/>
      <c r="W16" s="1"/>
      <c r="X16" s="1"/>
      <c r="Y16" s="1"/>
      <c r="Z16" s="1"/>
    </row>
    <row r="17" spans="1:26" ht="12" customHeight="1" x14ac:dyDescent="0.3">
      <c r="A17" s="1"/>
      <c r="B17" s="15" t="s">
        <v>9</v>
      </c>
      <c r="C17" s="14"/>
      <c r="D17" s="1"/>
      <c r="E17" s="1"/>
      <c r="F17" s="1"/>
      <c r="G17" s="1"/>
      <c r="H17" s="1"/>
      <c r="I17" s="1"/>
      <c r="J17" s="1"/>
      <c r="K17" s="1"/>
      <c r="L17" s="1"/>
      <c r="M17" s="1"/>
      <c r="N17" s="1"/>
      <c r="O17" s="1"/>
      <c r="P17" s="1"/>
      <c r="Q17" s="1"/>
      <c r="R17" s="1"/>
      <c r="S17" s="1"/>
      <c r="T17" s="1"/>
      <c r="U17" s="1"/>
      <c r="V17" s="1"/>
      <c r="W17" s="1"/>
      <c r="X17" s="1"/>
      <c r="Y17" s="1"/>
      <c r="Z17" s="1"/>
    </row>
    <row r="18" spans="1:26" ht="12" customHeight="1" x14ac:dyDescent="0.3">
      <c r="A18" s="1"/>
      <c r="B18" s="330"/>
      <c r="C18" s="331"/>
      <c r="D18" s="1"/>
      <c r="E18" s="1"/>
      <c r="F18" s="1"/>
      <c r="G18" s="1"/>
      <c r="H18" s="1"/>
      <c r="I18" s="1"/>
      <c r="J18" s="1"/>
      <c r="K18" s="1"/>
      <c r="L18" s="1"/>
      <c r="M18" s="1"/>
      <c r="N18" s="1"/>
      <c r="O18" s="1"/>
      <c r="P18" s="1"/>
      <c r="Q18" s="1"/>
      <c r="R18" s="1"/>
      <c r="S18" s="1"/>
      <c r="T18" s="1"/>
      <c r="U18" s="1"/>
      <c r="V18" s="1"/>
      <c r="W18" s="1"/>
      <c r="X18" s="1"/>
      <c r="Y18" s="1"/>
      <c r="Z18" s="1"/>
    </row>
    <row r="19" spans="1:26" ht="12" customHeight="1" x14ac:dyDescent="0.3">
      <c r="A19" s="1"/>
      <c r="B19" s="330" t="s">
        <v>10</v>
      </c>
      <c r="C19" s="331"/>
      <c r="D19" s="1"/>
      <c r="E19" s="1"/>
      <c r="F19" s="1"/>
      <c r="G19" s="1"/>
      <c r="H19" s="1"/>
      <c r="I19" s="1"/>
      <c r="J19" s="1"/>
      <c r="K19" s="1"/>
      <c r="L19" s="1"/>
      <c r="M19" s="1"/>
      <c r="N19" s="1"/>
      <c r="O19" s="1"/>
      <c r="P19" s="1"/>
      <c r="Q19" s="1"/>
      <c r="R19" s="1"/>
      <c r="S19" s="1"/>
      <c r="T19" s="1"/>
      <c r="U19" s="1"/>
      <c r="V19" s="1"/>
      <c r="W19" s="1"/>
      <c r="X19" s="1"/>
      <c r="Y19" s="1"/>
      <c r="Z19" s="1"/>
    </row>
    <row r="20" spans="1:26" ht="12" customHeight="1" x14ac:dyDescent="0.3">
      <c r="A20" s="1"/>
      <c r="B20" s="330"/>
      <c r="C20" s="331"/>
      <c r="D20" s="1"/>
      <c r="E20" s="1"/>
      <c r="F20" s="1"/>
      <c r="G20" s="1"/>
      <c r="H20" s="1"/>
      <c r="I20" s="1"/>
      <c r="J20" s="1"/>
      <c r="K20" s="1"/>
      <c r="L20" s="1"/>
      <c r="M20" s="1"/>
      <c r="N20" s="1"/>
      <c r="O20" s="1"/>
      <c r="P20" s="1"/>
      <c r="Q20" s="1"/>
      <c r="R20" s="1"/>
      <c r="S20" s="1"/>
      <c r="T20" s="1"/>
      <c r="U20" s="1"/>
      <c r="V20" s="1"/>
      <c r="W20" s="1"/>
      <c r="X20" s="1"/>
      <c r="Y20" s="1"/>
      <c r="Z20" s="1"/>
    </row>
    <row r="21" spans="1:26" ht="12" customHeight="1" x14ac:dyDescent="0.3">
      <c r="A21" s="1"/>
      <c r="B21" s="330" t="s">
        <v>11</v>
      </c>
      <c r="C21" s="331"/>
      <c r="D21" s="1"/>
      <c r="E21" s="1"/>
      <c r="F21" s="1"/>
      <c r="G21" s="1"/>
      <c r="H21" s="1"/>
      <c r="I21" s="1"/>
      <c r="J21" s="1"/>
      <c r="K21" s="1"/>
      <c r="L21" s="1"/>
      <c r="M21" s="1"/>
      <c r="N21" s="1"/>
      <c r="O21" s="1"/>
      <c r="P21" s="1"/>
      <c r="Q21" s="1"/>
      <c r="R21" s="1"/>
      <c r="S21" s="1"/>
      <c r="T21" s="1"/>
      <c r="U21" s="1"/>
      <c r="V21" s="1"/>
      <c r="W21" s="1"/>
      <c r="X21" s="1"/>
      <c r="Y21" s="1"/>
      <c r="Z21" s="1"/>
    </row>
    <row r="22" spans="1:26" ht="12" customHeight="1" x14ac:dyDescent="0.3">
      <c r="A22" s="1"/>
      <c r="B22" s="330"/>
      <c r="C22" s="331"/>
      <c r="D22" s="1"/>
      <c r="E22" s="1"/>
      <c r="F22" s="1"/>
      <c r="G22" s="1"/>
      <c r="H22" s="1"/>
      <c r="I22" s="1"/>
      <c r="J22" s="1"/>
      <c r="K22" s="1"/>
      <c r="L22" s="1"/>
      <c r="M22" s="1"/>
      <c r="N22" s="1"/>
      <c r="O22" s="1"/>
      <c r="P22" s="1"/>
      <c r="Q22" s="1"/>
      <c r="R22" s="1"/>
      <c r="S22" s="1"/>
      <c r="T22" s="1"/>
      <c r="U22" s="1"/>
      <c r="V22" s="1"/>
      <c r="W22" s="1"/>
      <c r="X22" s="1"/>
      <c r="Y22" s="1"/>
      <c r="Z22" s="1"/>
    </row>
    <row r="23" spans="1:26" ht="27" customHeight="1" x14ac:dyDescent="0.3">
      <c r="A23" s="1"/>
      <c r="B23" s="333" t="s">
        <v>12</v>
      </c>
      <c r="C23" s="331"/>
      <c r="D23" s="1"/>
      <c r="E23" s="1"/>
      <c r="F23" s="1"/>
      <c r="G23" s="1"/>
      <c r="H23" s="1"/>
      <c r="I23" s="1"/>
      <c r="J23" s="1"/>
      <c r="K23" s="1"/>
      <c r="L23" s="1"/>
      <c r="M23" s="1"/>
      <c r="N23" s="1"/>
      <c r="O23" s="1"/>
      <c r="P23" s="1"/>
      <c r="Q23" s="1"/>
      <c r="R23" s="1"/>
      <c r="S23" s="1"/>
      <c r="T23" s="1"/>
      <c r="U23" s="1"/>
      <c r="V23" s="1"/>
      <c r="W23" s="1"/>
      <c r="X23" s="1"/>
      <c r="Y23" s="1"/>
      <c r="Z23" s="1"/>
    </row>
    <row r="24" spans="1:26" ht="12" customHeight="1" x14ac:dyDescent="0.3">
      <c r="A24" s="1"/>
      <c r="B24" s="330"/>
      <c r="C24" s="331"/>
      <c r="D24" s="1"/>
      <c r="E24" s="1"/>
      <c r="F24" s="1"/>
      <c r="G24" s="1"/>
      <c r="H24" s="1"/>
      <c r="I24" s="1"/>
      <c r="J24" s="1"/>
      <c r="K24" s="1"/>
      <c r="L24" s="1"/>
      <c r="M24" s="1"/>
      <c r="N24" s="1"/>
      <c r="O24" s="1"/>
      <c r="P24" s="1"/>
      <c r="Q24" s="1"/>
      <c r="R24" s="1"/>
      <c r="S24" s="1"/>
      <c r="T24" s="1"/>
      <c r="U24" s="1"/>
      <c r="V24" s="1"/>
      <c r="W24" s="1"/>
      <c r="X24" s="1"/>
      <c r="Y24" s="1"/>
      <c r="Z24" s="1"/>
    </row>
    <row r="25" spans="1:26" ht="12" customHeight="1" x14ac:dyDescent="0.3">
      <c r="A25" s="1"/>
      <c r="B25" s="330" t="s">
        <v>13</v>
      </c>
      <c r="C25" s="331"/>
      <c r="D25" s="1"/>
      <c r="E25" s="1"/>
      <c r="F25" s="1"/>
      <c r="G25" s="1"/>
      <c r="H25" s="1"/>
      <c r="I25" s="1"/>
      <c r="J25" s="1"/>
      <c r="K25" s="1"/>
      <c r="L25" s="1"/>
      <c r="M25" s="1"/>
      <c r="N25" s="1"/>
      <c r="O25" s="1"/>
      <c r="P25" s="1"/>
      <c r="Q25" s="1"/>
      <c r="R25" s="1"/>
      <c r="S25" s="1"/>
      <c r="T25" s="1"/>
      <c r="U25" s="1"/>
      <c r="V25" s="1"/>
      <c r="W25" s="1"/>
      <c r="X25" s="1"/>
      <c r="Y25" s="1"/>
      <c r="Z25" s="1"/>
    </row>
    <row r="26" spans="1:26" ht="12" customHeight="1" x14ac:dyDescent="0.3">
      <c r="A26" s="1"/>
      <c r="B26" s="330"/>
      <c r="C26" s="331"/>
      <c r="D26" s="1"/>
      <c r="E26" s="1"/>
      <c r="F26" s="1"/>
      <c r="G26" s="1"/>
      <c r="H26" s="1"/>
      <c r="I26" s="1"/>
      <c r="J26" s="1"/>
      <c r="K26" s="1"/>
      <c r="L26" s="1"/>
      <c r="M26" s="1"/>
      <c r="N26" s="1"/>
      <c r="O26" s="1"/>
      <c r="P26" s="1"/>
      <c r="Q26" s="1"/>
      <c r="R26" s="1"/>
      <c r="S26" s="1"/>
      <c r="T26" s="1"/>
      <c r="U26" s="1"/>
      <c r="V26" s="1"/>
      <c r="W26" s="1"/>
      <c r="X26" s="1"/>
      <c r="Y26" s="1"/>
      <c r="Z26" s="1"/>
    </row>
    <row r="27" spans="1:26" ht="12" customHeight="1" x14ac:dyDescent="0.3">
      <c r="A27" s="1"/>
      <c r="B27" s="330" t="s">
        <v>14</v>
      </c>
      <c r="C27" s="331"/>
      <c r="D27" s="1"/>
      <c r="E27" s="1"/>
      <c r="F27" s="1"/>
      <c r="G27" s="1"/>
      <c r="H27" s="1"/>
      <c r="I27" s="1"/>
      <c r="J27" s="1"/>
      <c r="K27" s="1"/>
      <c r="L27" s="1"/>
      <c r="M27" s="1"/>
      <c r="N27" s="1"/>
      <c r="O27" s="1"/>
      <c r="P27" s="1"/>
      <c r="Q27" s="1"/>
      <c r="R27" s="1"/>
      <c r="S27" s="1"/>
      <c r="T27" s="1"/>
      <c r="U27" s="1"/>
      <c r="V27" s="1"/>
      <c r="W27" s="1"/>
      <c r="X27" s="1"/>
      <c r="Y27" s="1"/>
      <c r="Z27" s="1"/>
    </row>
    <row r="28" spans="1:26" ht="12" customHeight="1" x14ac:dyDescent="0.3">
      <c r="A28" s="1"/>
      <c r="B28" s="330"/>
      <c r="C28" s="331"/>
      <c r="D28" s="1"/>
      <c r="E28" s="1"/>
      <c r="F28" s="1"/>
      <c r="G28" s="1"/>
      <c r="H28" s="1"/>
      <c r="I28" s="1"/>
      <c r="J28" s="1"/>
      <c r="K28" s="1"/>
      <c r="L28" s="1"/>
      <c r="M28" s="1"/>
      <c r="N28" s="1"/>
      <c r="O28" s="1"/>
      <c r="P28" s="1"/>
      <c r="Q28" s="1"/>
      <c r="R28" s="1"/>
      <c r="S28" s="1"/>
      <c r="T28" s="1"/>
      <c r="U28" s="1"/>
      <c r="V28" s="1"/>
      <c r="W28" s="1"/>
      <c r="X28" s="1"/>
      <c r="Y28" s="1"/>
      <c r="Z28" s="1"/>
    </row>
    <row r="29" spans="1:26" ht="12" customHeight="1" x14ac:dyDescent="0.3">
      <c r="A29" s="1"/>
      <c r="B29" s="330" t="s">
        <v>15</v>
      </c>
      <c r="C29" s="331"/>
      <c r="D29" s="1"/>
      <c r="E29" s="1"/>
      <c r="F29" s="1"/>
      <c r="G29" s="1"/>
      <c r="H29" s="1"/>
      <c r="I29" s="1"/>
      <c r="J29" s="1"/>
      <c r="K29" s="1"/>
      <c r="L29" s="1"/>
      <c r="M29" s="1"/>
      <c r="N29" s="1"/>
      <c r="O29" s="1"/>
      <c r="P29" s="1"/>
      <c r="Q29" s="1"/>
      <c r="R29" s="1"/>
      <c r="S29" s="1"/>
      <c r="T29" s="1"/>
      <c r="U29" s="1"/>
      <c r="V29" s="1"/>
      <c r="W29" s="1"/>
      <c r="X29" s="1"/>
      <c r="Y29" s="1"/>
      <c r="Z29" s="1"/>
    </row>
    <row r="30" spans="1:26" ht="12" customHeight="1" x14ac:dyDescent="0.3">
      <c r="A30" s="1"/>
      <c r="B30" s="330"/>
      <c r="C30" s="331"/>
      <c r="D30" s="1"/>
      <c r="E30" s="1"/>
      <c r="F30" s="1"/>
      <c r="G30" s="1"/>
      <c r="H30" s="1"/>
      <c r="I30" s="1"/>
      <c r="J30" s="1"/>
      <c r="K30" s="1"/>
      <c r="L30" s="1"/>
      <c r="M30" s="1"/>
      <c r="N30" s="1"/>
      <c r="O30" s="1"/>
      <c r="P30" s="1"/>
      <c r="Q30" s="1"/>
      <c r="R30" s="1"/>
      <c r="S30" s="1"/>
      <c r="T30" s="1"/>
      <c r="U30" s="1"/>
      <c r="V30" s="1"/>
      <c r="W30" s="1"/>
      <c r="X30" s="1"/>
      <c r="Y30" s="1"/>
      <c r="Z30" s="1"/>
    </row>
    <row r="31" spans="1:26" ht="12" customHeight="1" x14ac:dyDescent="0.3">
      <c r="A31" s="1"/>
      <c r="B31" s="330" t="s">
        <v>16</v>
      </c>
      <c r="C31" s="331"/>
      <c r="D31" s="1"/>
      <c r="E31" s="1"/>
      <c r="F31" s="1"/>
      <c r="G31" s="1"/>
      <c r="H31" s="1"/>
      <c r="I31" s="1"/>
      <c r="J31" s="1"/>
      <c r="K31" s="1"/>
      <c r="L31" s="1"/>
      <c r="M31" s="1"/>
      <c r="N31" s="1"/>
      <c r="O31" s="1"/>
      <c r="P31" s="1"/>
      <c r="Q31" s="1"/>
      <c r="R31" s="1"/>
      <c r="S31" s="1"/>
      <c r="T31" s="1"/>
      <c r="U31" s="1"/>
      <c r="V31" s="1"/>
      <c r="W31" s="1"/>
      <c r="X31" s="1"/>
      <c r="Y31" s="1"/>
      <c r="Z31" s="1"/>
    </row>
    <row r="32" spans="1:26" ht="12" customHeight="1" x14ac:dyDescent="0.3">
      <c r="A32" s="1"/>
      <c r="B32" s="330"/>
      <c r="C32" s="331"/>
      <c r="D32" s="1"/>
      <c r="E32" s="1"/>
      <c r="F32" s="1"/>
      <c r="G32" s="1"/>
      <c r="H32" s="1"/>
      <c r="I32" s="1"/>
      <c r="J32" s="1"/>
      <c r="K32" s="1"/>
      <c r="L32" s="1"/>
      <c r="M32" s="1"/>
      <c r="N32" s="1"/>
      <c r="O32" s="1"/>
      <c r="P32" s="1"/>
      <c r="Q32" s="1"/>
      <c r="R32" s="1"/>
      <c r="S32" s="1"/>
      <c r="T32" s="1"/>
      <c r="U32" s="1"/>
      <c r="V32" s="1"/>
      <c r="W32" s="1"/>
      <c r="X32" s="1"/>
      <c r="Y32" s="1"/>
      <c r="Z32" s="1"/>
    </row>
    <row r="33" spans="1:26" ht="12" customHeight="1" x14ac:dyDescent="0.3">
      <c r="A33" s="1"/>
      <c r="B33" s="330" t="s">
        <v>17</v>
      </c>
      <c r="C33" s="33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334"/>
      <c r="C34" s="335"/>
      <c r="D34" s="1"/>
      <c r="E34" s="1"/>
      <c r="F34" s="1"/>
      <c r="G34" s="1"/>
      <c r="H34" s="1"/>
      <c r="I34" s="1"/>
      <c r="J34" s="1"/>
      <c r="K34" s="1"/>
      <c r="L34" s="1"/>
      <c r="M34" s="1"/>
      <c r="N34" s="1"/>
      <c r="O34" s="1"/>
      <c r="P34" s="1"/>
      <c r="Q34" s="1"/>
      <c r="R34" s="1"/>
      <c r="S34" s="1"/>
      <c r="T34" s="1"/>
      <c r="U34" s="1"/>
      <c r="V34" s="1"/>
      <c r="W34" s="1"/>
      <c r="X34" s="1"/>
      <c r="Y34" s="1"/>
      <c r="Z34" s="1"/>
    </row>
    <row r="35" spans="1:26" ht="12"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 customHeight="1" x14ac:dyDescent="0.3">
      <c r="A36" s="1"/>
      <c r="B36" s="328" t="s">
        <v>18</v>
      </c>
      <c r="C36" s="329"/>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3">
      <c r="A37" s="1"/>
      <c r="B37" s="9"/>
      <c r="C37" s="10"/>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3">
      <c r="A38" s="1"/>
      <c r="B38" s="11"/>
      <c r="C38" s="12"/>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3">
      <c r="A39" s="1"/>
      <c r="B39" s="16">
        <v>43951</v>
      </c>
      <c r="C39" s="12" t="s">
        <v>19</v>
      </c>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3">
      <c r="A40" s="1"/>
      <c r="B40" s="16"/>
      <c r="C40" s="12"/>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3">
      <c r="A41" s="1"/>
      <c r="B41" s="16">
        <v>43979</v>
      </c>
      <c r="C41" s="12" t="s">
        <v>20</v>
      </c>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3">
      <c r="A42" s="1"/>
      <c r="B42" s="16"/>
      <c r="C42" s="12"/>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3">
      <c r="A43" s="1"/>
      <c r="B43" s="16">
        <v>43980</v>
      </c>
      <c r="C43" s="12" t="s">
        <v>21</v>
      </c>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3">
      <c r="A44" s="1"/>
      <c r="B44" s="336"/>
      <c r="C44" s="335"/>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6">
    <mergeCell ref="B33:C33"/>
    <mergeCell ref="B34:C34"/>
    <mergeCell ref="B36:C36"/>
    <mergeCell ref="B44:C44"/>
    <mergeCell ref="B25:C25"/>
    <mergeCell ref="B26:C26"/>
    <mergeCell ref="B27:C27"/>
    <mergeCell ref="B28:C28"/>
    <mergeCell ref="B29:C29"/>
    <mergeCell ref="B30:C30"/>
    <mergeCell ref="B31:C31"/>
    <mergeCell ref="B21:C21"/>
    <mergeCell ref="B22:C22"/>
    <mergeCell ref="B23:C23"/>
    <mergeCell ref="B24:C24"/>
    <mergeCell ref="B32:C32"/>
    <mergeCell ref="B13:C13"/>
    <mergeCell ref="B15:C15"/>
    <mergeCell ref="B18:C18"/>
    <mergeCell ref="B19:C19"/>
    <mergeCell ref="B20:C20"/>
    <mergeCell ref="B6:C6"/>
    <mergeCell ref="B8:C8"/>
    <mergeCell ref="B9:C9"/>
    <mergeCell ref="B10:C10"/>
    <mergeCell ref="B11:C11"/>
  </mergeCell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K1000"/>
  <sheetViews>
    <sheetView showGridLines="0" workbookViewId="0">
      <pane ySplit="11" topLeftCell="A12" activePane="bottomLeft" state="frozen"/>
      <selection pane="bottomLeft" activeCell="B13" sqref="B13"/>
    </sheetView>
  </sheetViews>
  <sheetFormatPr defaultColWidth="12.6640625" defaultRowHeight="15" customHeight="1" x14ac:dyDescent="0.3"/>
  <cols>
    <col min="1" max="1" width="4.9140625" customWidth="1"/>
    <col min="2" max="2" width="46.75" customWidth="1"/>
    <col min="3" max="3" width="26.75" customWidth="1"/>
    <col min="4" max="8" width="18" customWidth="1"/>
    <col min="9" max="9" width="80.9140625" customWidth="1"/>
    <col min="10" max="10" width="11.1640625" customWidth="1"/>
    <col min="11" max="26" width="7.6640625" customWidth="1"/>
  </cols>
  <sheetData>
    <row r="1" spans="2:10" ht="14.25" customHeight="1" x14ac:dyDescent="0.3">
      <c r="B1" s="2" t="s">
        <v>0</v>
      </c>
      <c r="C1" s="2"/>
      <c r="D1" s="2"/>
      <c r="E1" s="2"/>
      <c r="F1" s="2"/>
      <c r="G1" s="2"/>
      <c r="H1" s="2"/>
      <c r="I1" s="17"/>
      <c r="J1" s="17"/>
    </row>
    <row r="2" spans="2:10" ht="14.25" customHeight="1" x14ac:dyDescent="0.3">
      <c r="B2" s="3" t="s">
        <v>1</v>
      </c>
      <c r="C2" s="3"/>
      <c r="D2" s="3"/>
      <c r="E2" s="3"/>
      <c r="F2" s="3"/>
      <c r="G2" s="3"/>
      <c r="H2" s="3"/>
      <c r="I2" s="18"/>
      <c r="J2" s="18"/>
    </row>
    <row r="3" spans="2:10" ht="14.25" customHeight="1" x14ac:dyDescent="0.3">
      <c r="B3" s="4" t="s">
        <v>2</v>
      </c>
      <c r="C3" s="5" t="str">
        <f>IF('Application details'!C23="","",'Application details'!C23)</f>
        <v/>
      </c>
      <c r="D3" s="6"/>
      <c r="E3" s="6"/>
      <c r="F3" s="6"/>
      <c r="G3" s="6"/>
      <c r="H3" s="6"/>
      <c r="I3" s="1"/>
      <c r="J3" s="21" t="s">
        <v>24</v>
      </c>
    </row>
    <row r="4" spans="2:10" ht="14.25" customHeight="1" x14ac:dyDescent="0.3">
      <c r="B4" s="7" t="s">
        <v>141</v>
      </c>
      <c r="C4" s="8" t="str">
        <f ca="1">MID(CELL("filename",A1),FIND("]",CELL("filename",A1))+1,255)</f>
        <v>Sub contract costs</v>
      </c>
      <c r="D4" s="1"/>
      <c r="E4" s="1"/>
      <c r="F4" s="1"/>
      <c r="G4" s="1"/>
      <c r="H4" s="1"/>
      <c r="I4" s="1"/>
      <c r="J4" s="173"/>
    </row>
    <row r="5" spans="2:10" ht="14.25" customHeight="1" x14ac:dyDescent="0.3">
      <c r="B5" s="7" t="s">
        <v>23</v>
      </c>
      <c r="C5" s="8" t="str">
        <f>IF(C6="Select…","Incomplete",IF(C6="No","Complete",IF(H52=0,"Incomplete - no data entered",IF(SUM(J:J)&gt;0,SUM(J:J)&amp;" Rows are missing Item details","Complete"))))</f>
        <v>Incomplete - no data entered</v>
      </c>
      <c r="D5" s="1"/>
      <c r="E5" s="1"/>
      <c r="F5" s="1"/>
      <c r="G5" s="1"/>
      <c r="H5" s="1"/>
      <c r="I5" s="1"/>
      <c r="J5" s="173"/>
    </row>
    <row r="6" spans="2:10" ht="14.25" customHeight="1" x14ac:dyDescent="0.3">
      <c r="B6" s="7" t="s">
        <v>197</v>
      </c>
      <c r="C6" s="175"/>
      <c r="D6" s="1"/>
      <c r="E6" s="1"/>
      <c r="F6" s="1"/>
      <c r="G6" s="1"/>
      <c r="H6" s="1"/>
      <c r="I6" s="1"/>
      <c r="J6" s="173" t="str">
        <f>IF(C6="Select…",1,"")</f>
        <v/>
      </c>
    </row>
    <row r="7" spans="2:10" ht="14.25" customHeight="1" x14ac:dyDescent="0.3">
      <c r="B7" s="19" t="s">
        <v>172</v>
      </c>
      <c r="C7" s="236">
        <f>IF(C6="Select…",0,IF(C6="No",0,H52))</f>
        <v>0</v>
      </c>
      <c r="D7" s="1"/>
      <c r="E7" s="1"/>
      <c r="F7" s="1"/>
      <c r="G7" s="1"/>
      <c r="H7" s="1"/>
      <c r="I7" s="1"/>
      <c r="J7" s="173"/>
    </row>
    <row r="8" spans="2:10" ht="14.25" customHeight="1" x14ac:dyDescent="0.3">
      <c r="J8" s="173"/>
    </row>
    <row r="9" spans="2:10" ht="14.25" customHeight="1" x14ac:dyDescent="0.3">
      <c r="B9" s="378" t="s">
        <v>198</v>
      </c>
      <c r="C9" s="377"/>
      <c r="D9" s="377"/>
      <c r="E9" s="377"/>
      <c r="F9" s="377"/>
      <c r="G9" s="377"/>
      <c r="H9" s="377"/>
      <c r="I9" s="329"/>
      <c r="J9" s="173"/>
    </row>
    <row r="10" spans="2:10" ht="60" customHeight="1" x14ac:dyDescent="0.3">
      <c r="B10" s="379" t="s">
        <v>199</v>
      </c>
      <c r="C10" s="365"/>
      <c r="D10" s="365"/>
      <c r="E10" s="365"/>
      <c r="F10" s="365"/>
      <c r="G10" s="365"/>
      <c r="H10" s="365"/>
      <c r="I10" s="380"/>
      <c r="J10" s="173"/>
    </row>
    <row r="11" spans="2:10" ht="14.25" customHeight="1" x14ac:dyDescent="0.3">
      <c r="B11" s="237" t="s">
        <v>200</v>
      </c>
      <c r="C11" s="264" t="s">
        <v>201</v>
      </c>
      <c r="D11" s="264" t="s">
        <v>202</v>
      </c>
      <c r="E11" s="264" t="s">
        <v>203</v>
      </c>
      <c r="F11" s="264" t="s">
        <v>204</v>
      </c>
      <c r="G11" s="264" t="s">
        <v>205</v>
      </c>
      <c r="H11" s="265" t="s">
        <v>178</v>
      </c>
      <c r="I11" s="291" t="s">
        <v>206</v>
      </c>
      <c r="J11" s="173"/>
    </row>
    <row r="12" spans="2:10" ht="14.25" customHeight="1" x14ac:dyDescent="0.3">
      <c r="B12" s="257"/>
      <c r="C12" s="292"/>
      <c r="D12" s="247" t="s">
        <v>120</v>
      </c>
      <c r="E12" s="258" t="s">
        <v>120</v>
      </c>
      <c r="F12" s="195"/>
      <c r="G12" s="198"/>
      <c r="H12" s="196">
        <f t="shared" ref="H12:H51" si="0">F12*G12</f>
        <v>0</v>
      </c>
      <c r="I12" s="293"/>
      <c r="J12" s="173" t="str">
        <f t="shared" ref="J12:J51" si="1">IF(H12=0,"",IF(B12="",1,IF(C12="",1,IF(D12="Select…",1,IF(D12="",1,IF(E12="Select…",1,IF(E12="",1,IF(I12="",1,""))))))))</f>
        <v/>
      </c>
    </row>
    <row r="13" spans="2:10" ht="14.25" customHeight="1" x14ac:dyDescent="0.3">
      <c r="B13" s="246"/>
      <c r="C13" s="294"/>
      <c r="D13" s="247" t="s">
        <v>120</v>
      </c>
      <c r="E13" s="258" t="s">
        <v>120</v>
      </c>
      <c r="F13" s="195"/>
      <c r="G13" s="198"/>
      <c r="H13" s="196">
        <f t="shared" si="0"/>
        <v>0</v>
      </c>
      <c r="I13" s="133"/>
      <c r="J13" s="173" t="str">
        <f t="shared" si="1"/>
        <v/>
      </c>
    </row>
    <row r="14" spans="2:10" ht="14.25" customHeight="1" x14ac:dyDescent="0.3">
      <c r="B14" s="246"/>
      <c r="C14" s="294"/>
      <c r="D14" s="247" t="s">
        <v>120</v>
      </c>
      <c r="E14" s="258" t="s">
        <v>120</v>
      </c>
      <c r="F14" s="195"/>
      <c r="G14" s="198"/>
      <c r="H14" s="196">
        <f t="shared" si="0"/>
        <v>0</v>
      </c>
      <c r="I14" s="133"/>
      <c r="J14" s="173" t="str">
        <f t="shared" si="1"/>
        <v/>
      </c>
    </row>
    <row r="15" spans="2:10" ht="14.25" customHeight="1" x14ac:dyDescent="0.3">
      <c r="B15" s="246"/>
      <c r="C15" s="294"/>
      <c r="D15" s="247" t="s">
        <v>120</v>
      </c>
      <c r="E15" s="258" t="s">
        <v>120</v>
      </c>
      <c r="F15" s="195"/>
      <c r="G15" s="198"/>
      <c r="H15" s="196">
        <f t="shared" si="0"/>
        <v>0</v>
      </c>
      <c r="I15" s="133"/>
      <c r="J15" s="173" t="str">
        <f t="shared" si="1"/>
        <v/>
      </c>
    </row>
    <row r="16" spans="2:10" ht="14.25" customHeight="1" x14ac:dyDescent="0.3">
      <c r="B16" s="246"/>
      <c r="C16" s="294"/>
      <c r="D16" s="247" t="s">
        <v>120</v>
      </c>
      <c r="E16" s="247" t="s">
        <v>120</v>
      </c>
      <c r="F16" s="195"/>
      <c r="G16" s="198"/>
      <c r="H16" s="196">
        <f t="shared" si="0"/>
        <v>0</v>
      </c>
      <c r="I16" s="133"/>
      <c r="J16" s="173" t="str">
        <f t="shared" si="1"/>
        <v/>
      </c>
    </row>
    <row r="17" spans="2:10" ht="14.25" customHeight="1" x14ac:dyDescent="0.3">
      <c r="B17" s="246"/>
      <c r="C17" s="294"/>
      <c r="D17" s="247" t="s">
        <v>120</v>
      </c>
      <c r="E17" s="258" t="s">
        <v>120</v>
      </c>
      <c r="F17" s="195"/>
      <c r="G17" s="198"/>
      <c r="H17" s="196">
        <f t="shared" si="0"/>
        <v>0</v>
      </c>
      <c r="I17" s="133"/>
      <c r="J17" s="173" t="str">
        <f t="shared" si="1"/>
        <v/>
      </c>
    </row>
    <row r="18" spans="2:10" ht="14.25" customHeight="1" x14ac:dyDescent="0.3">
      <c r="B18" s="246"/>
      <c r="C18" s="294"/>
      <c r="D18" s="247" t="s">
        <v>120</v>
      </c>
      <c r="E18" s="258" t="s">
        <v>120</v>
      </c>
      <c r="F18" s="195"/>
      <c r="G18" s="198"/>
      <c r="H18" s="196">
        <f t="shared" si="0"/>
        <v>0</v>
      </c>
      <c r="I18" s="133"/>
      <c r="J18" s="173" t="str">
        <f t="shared" si="1"/>
        <v/>
      </c>
    </row>
    <row r="19" spans="2:10" ht="14.25" customHeight="1" x14ac:dyDescent="0.3">
      <c r="B19" s="246"/>
      <c r="C19" s="294"/>
      <c r="D19" s="247" t="s">
        <v>120</v>
      </c>
      <c r="E19" s="258" t="s">
        <v>120</v>
      </c>
      <c r="F19" s="195"/>
      <c r="G19" s="198"/>
      <c r="H19" s="196">
        <f t="shared" si="0"/>
        <v>0</v>
      </c>
      <c r="I19" s="133"/>
      <c r="J19" s="173" t="str">
        <f t="shared" si="1"/>
        <v/>
      </c>
    </row>
    <row r="20" spans="2:10" ht="14.25" customHeight="1" x14ac:dyDescent="0.3">
      <c r="B20" s="246"/>
      <c r="C20" s="294"/>
      <c r="D20" s="247" t="s">
        <v>120</v>
      </c>
      <c r="E20" s="258" t="s">
        <v>120</v>
      </c>
      <c r="F20" s="195"/>
      <c r="G20" s="198"/>
      <c r="H20" s="196">
        <f t="shared" si="0"/>
        <v>0</v>
      </c>
      <c r="I20" s="133"/>
      <c r="J20" s="173" t="str">
        <f t="shared" si="1"/>
        <v/>
      </c>
    </row>
    <row r="21" spans="2:10" ht="14.25" customHeight="1" x14ac:dyDescent="0.3">
      <c r="B21" s="246"/>
      <c r="C21" s="294"/>
      <c r="D21" s="247" t="s">
        <v>120</v>
      </c>
      <c r="E21" s="258" t="s">
        <v>120</v>
      </c>
      <c r="F21" s="195"/>
      <c r="G21" s="198"/>
      <c r="H21" s="196">
        <f t="shared" si="0"/>
        <v>0</v>
      </c>
      <c r="I21" s="133"/>
      <c r="J21" s="173" t="str">
        <f t="shared" si="1"/>
        <v/>
      </c>
    </row>
    <row r="22" spans="2:10" ht="14.25" customHeight="1" x14ac:dyDescent="0.3">
      <c r="B22" s="246"/>
      <c r="C22" s="294"/>
      <c r="D22" s="247" t="s">
        <v>120</v>
      </c>
      <c r="E22" s="258" t="s">
        <v>120</v>
      </c>
      <c r="F22" s="195"/>
      <c r="G22" s="198"/>
      <c r="H22" s="196">
        <f t="shared" si="0"/>
        <v>0</v>
      </c>
      <c r="I22" s="133"/>
      <c r="J22" s="173" t="str">
        <f t="shared" si="1"/>
        <v/>
      </c>
    </row>
    <row r="23" spans="2:10" ht="14.25" customHeight="1" x14ac:dyDescent="0.3">
      <c r="B23" s="246"/>
      <c r="C23" s="294"/>
      <c r="D23" s="247" t="s">
        <v>120</v>
      </c>
      <c r="E23" s="258" t="s">
        <v>120</v>
      </c>
      <c r="F23" s="195"/>
      <c r="G23" s="198"/>
      <c r="H23" s="196">
        <f t="shared" si="0"/>
        <v>0</v>
      </c>
      <c r="I23" s="133"/>
      <c r="J23" s="173" t="str">
        <f t="shared" si="1"/>
        <v/>
      </c>
    </row>
    <row r="24" spans="2:10" ht="14.25" customHeight="1" x14ac:dyDescent="0.3">
      <c r="B24" s="246"/>
      <c r="C24" s="294"/>
      <c r="D24" s="247" t="s">
        <v>120</v>
      </c>
      <c r="E24" s="258" t="s">
        <v>120</v>
      </c>
      <c r="F24" s="195"/>
      <c r="G24" s="198"/>
      <c r="H24" s="196">
        <f t="shared" si="0"/>
        <v>0</v>
      </c>
      <c r="I24" s="133"/>
      <c r="J24" s="173" t="str">
        <f t="shared" si="1"/>
        <v/>
      </c>
    </row>
    <row r="25" spans="2:10" ht="14.25" customHeight="1" x14ac:dyDescent="0.3">
      <c r="B25" s="246"/>
      <c r="C25" s="294"/>
      <c r="D25" s="247" t="s">
        <v>120</v>
      </c>
      <c r="E25" s="258" t="s">
        <v>120</v>
      </c>
      <c r="F25" s="195"/>
      <c r="G25" s="198"/>
      <c r="H25" s="196">
        <f t="shared" si="0"/>
        <v>0</v>
      </c>
      <c r="I25" s="133"/>
      <c r="J25" s="173" t="str">
        <f t="shared" si="1"/>
        <v/>
      </c>
    </row>
    <row r="26" spans="2:10" ht="14.25" customHeight="1" x14ac:dyDescent="0.3">
      <c r="B26" s="246"/>
      <c r="C26" s="294"/>
      <c r="D26" s="247" t="s">
        <v>120</v>
      </c>
      <c r="E26" s="258" t="s">
        <v>120</v>
      </c>
      <c r="F26" s="195"/>
      <c r="G26" s="198"/>
      <c r="H26" s="196">
        <f t="shared" si="0"/>
        <v>0</v>
      </c>
      <c r="I26" s="133"/>
      <c r="J26" s="173" t="str">
        <f t="shared" si="1"/>
        <v/>
      </c>
    </row>
    <row r="27" spans="2:10" ht="14.25" customHeight="1" x14ac:dyDescent="0.3">
      <c r="B27" s="246"/>
      <c r="C27" s="294"/>
      <c r="D27" s="247" t="s">
        <v>120</v>
      </c>
      <c r="E27" s="258" t="s">
        <v>120</v>
      </c>
      <c r="F27" s="195"/>
      <c r="G27" s="198"/>
      <c r="H27" s="196">
        <f t="shared" si="0"/>
        <v>0</v>
      </c>
      <c r="I27" s="133"/>
      <c r="J27" s="173" t="str">
        <f t="shared" si="1"/>
        <v/>
      </c>
    </row>
    <row r="28" spans="2:10" ht="14.25" customHeight="1" x14ac:dyDescent="0.3">
      <c r="B28" s="246"/>
      <c r="C28" s="294"/>
      <c r="D28" s="247" t="s">
        <v>120</v>
      </c>
      <c r="E28" s="258" t="s">
        <v>120</v>
      </c>
      <c r="F28" s="195"/>
      <c r="G28" s="198"/>
      <c r="H28" s="196">
        <f t="shared" si="0"/>
        <v>0</v>
      </c>
      <c r="I28" s="133"/>
      <c r="J28" s="173" t="str">
        <f t="shared" si="1"/>
        <v/>
      </c>
    </row>
    <row r="29" spans="2:10" ht="14.25" customHeight="1" x14ac:dyDescent="0.3">
      <c r="B29" s="246"/>
      <c r="C29" s="294"/>
      <c r="D29" s="247" t="s">
        <v>120</v>
      </c>
      <c r="E29" s="258" t="s">
        <v>120</v>
      </c>
      <c r="F29" s="195"/>
      <c r="G29" s="198"/>
      <c r="H29" s="196">
        <f t="shared" si="0"/>
        <v>0</v>
      </c>
      <c r="I29" s="133"/>
      <c r="J29" s="173" t="str">
        <f t="shared" si="1"/>
        <v/>
      </c>
    </row>
    <row r="30" spans="2:10" ht="14.25" customHeight="1" x14ac:dyDescent="0.3">
      <c r="B30" s="246"/>
      <c r="C30" s="294"/>
      <c r="D30" s="247" t="s">
        <v>120</v>
      </c>
      <c r="E30" s="258" t="s">
        <v>120</v>
      </c>
      <c r="F30" s="195"/>
      <c r="G30" s="198"/>
      <c r="H30" s="196">
        <f t="shared" si="0"/>
        <v>0</v>
      </c>
      <c r="I30" s="133"/>
      <c r="J30" s="173" t="str">
        <f t="shared" si="1"/>
        <v/>
      </c>
    </row>
    <row r="31" spans="2:10" ht="14.25" customHeight="1" x14ac:dyDescent="0.3">
      <c r="B31" s="246"/>
      <c r="C31" s="294"/>
      <c r="D31" s="247" t="s">
        <v>120</v>
      </c>
      <c r="E31" s="258" t="s">
        <v>120</v>
      </c>
      <c r="F31" s="195"/>
      <c r="G31" s="198"/>
      <c r="H31" s="196">
        <f t="shared" si="0"/>
        <v>0</v>
      </c>
      <c r="I31" s="133"/>
      <c r="J31" s="173" t="str">
        <f t="shared" si="1"/>
        <v/>
      </c>
    </row>
    <row r="32" spans="2:10" ht="14.25" customHeight="1" x14ac:dyDescent="0.3">
      <c r="B32" s="246"/>
      <c r="C32" s="294"/>
      <c r="D32" s="247" t="s">
        <v>120</v>
      </c>
      <c r="E32" s="258" t="s">
        <v>120</v>
      </c>
      <c r="F32" s="195"/>
      <c r="G32" s="198"/>
      <c r="H32" s="196">
        <f t="shared" si="0"/>
        <v>0</v>
      </c>
      <c r="I32" s="133"/>
      <c r="J32" s="173" t="str">
        <f t="shared" si="1"/>
        <v/>
      </c>
    </row>
    <row r="33" spans="2:10" ht="14.25" customHeight="1" x14ac:dyDescent="0.3">
      <c r="B33" s="246"/>
      <c r="C33" s="294"/>
      <c r="D33" s="247" t="s">
        <v>120</v>
      </c>
      <c r="E33" s="258" t="s">
        <v>120</v>
      </c>
      <c r="F33" s="195"/>
      <c r="G33" s="198"/>
      <c r="H33" s="196">
        <f t="shared" si="0"/>
        <v>0</v>
      </c>
      <c r="I33" s="133"/>
      <c r="J33" s="173" t="str">
        <f t="shared" si="1"/>
        <v/>
      </c>
    </row>
    <row r="34" spans="2:10" ht="14.25" customHeight="1" x14ac:dyDescent="0.3">
      <c r="B34" s="246"/>
      <c r="C34" s="294"/>
      <c r="D34" s="247" t="s">
        <v>120</v>
      </c>
      <c r="E34" s="258" t="s">
        <v>120</v>
      </c>
      <c r="F34" s="195"/>
      <c r="G34" s="198"/>
      <c r="H34" s="196">
        <f t="shared" si="0"/>
        <v>0</v>
      </c>
      <c r="I34" s="133"/>
      <c r="J34" s="173" t="str">
        <f t="shared" si="1"/>
        <v/>
      </c>
    </row>
    <row r="35" spans="2:10" ht="14.25" customHeight="1" x14ac:dyDescent="0.3">
      <c r="B35" s="246"/>
      <c r="C35" s="294"/>
      <c r="D35" s="247" t="s">
        <v>120</v>
      </c>
      <c r="E35" s="258" t="s">
        <v>120</v>
      </c>
      <c r="F35" s="195"/>
      <c r="G35" s="198"/>
      <c r="H35" s="196">
        <f t="shared" si="0"/>
        <v>0</v>
      </c>
      <c r="I35" s="133"/>
      <c r="J35" s="173" t="str">
        <f t="shared" si="1"/>
        <v/>
      </c>
    </row>
    <row r="36" spans="2:10" ht="14.25" customHeight="1" x14ac:dyDescent="0.3">
      <c r="B36" s="246"/>
      <c r="C36" s="294"/>
      <c r="D36" s="247" t="s">
        <v>120</v>
      </c>
      <c r="E36" s="258" t="s">
        <v>120</v>
      </c>
      <c r="F36" s="195"/>
      <c r="G36" s="198"/>
      <c r="H36" s="196">
        <f t="shared" si="0"/>
        <v>0</v>
      </c>
      <c r="I36" s="133"/>
      <c r="J36" s="173" t="str">
        <f t="shared" si="1"/>
        <v/>
      </c>
    </row>
    <row r="37" spans="2:10" ht="14.25" customHeight="1" x14ac:dyDescent="0.3">
      <c r="B37" s="246"/>
      <c r="C37" s="294"/>
      <c r="D37" s="247" t="s">
        <v>120</v>
      </c>
      <c r="E37" s="258" t="s">
        <v>120</v>
      </c>
      <c r="F37" s="195"/>
      <c r="G37" s="198"/>
      <c r="H37" s="196">
        <f t="shared" si="0"/>
        <v>0</v>
      </c>
      <c r="I37" s="133"/>
      <c r="J37" s="173" t="str">
        <f t="shared" si="1"/>
        <v/>
      </c>
    </row>
    <row r="38" spans="2:10" ht="14.25" customHeight="1" x14ac:dyDescent="0.3">
      <c r="B38" s="246"/>
      <c r="C38" s="294"/>
      <c r="D38" s="247" t="s">
        <v>120</v>
      </c>
      <c r="E38" s="258" t="s">
        <v>120</v>
      </c>
      <c r="F38" s="195"/>
      <c r="G38" s="198"/>
      <c r="H38" s="196">
        <f t="shared" si="0"/>
        <v>0</v>
      </c>
      <c r="I38" s="133"/>
      <c r="J38" s="173" t="str">
        <f t="shared" si="1"/>
        <v/>
      </c>
    </row>
    <row r="39" spans="2:10" ht="14.25" customHeight="1" x14ac:dyDescent="0.3">
      <c r="B39" s="246"/>
      <c r="C39" s="294"/>
      <c r="D39" s="247" t="s">
        <v>120</v>
      </c>
      <c r="E39" s="258" t="s">
        <v>120</v>
      </c>
      <c r="F39" s="195"/>
      <c r="G39" s="198"/>
      <c r="H39" s="196">
        <f t="shared" si="0"/>
        <v>0</v>
      </c>
      <c r="I39" s="133"/>
      <c r="J39" s="173" t="str">
        <f t="shared" si="1"/>
        <v/>
      </c>
    </row>
    <row r="40" spans="2:10" ht="14.25" customHeight="1" x14ac:dyDescent="0.3">
      <c r="B40" s="246"/>
      <c r="C40" s="294"/>
      <c r="D40" s="247" t="s">
        <v>120</v>
      </c>
      <c r="E40" s="258" t="s">
        <v>120</v>
      </c>
      <c r="F40" s="195"/>
      <c r="G40" s="198"/>
      <c r="H40" s="196">
        <f t="shared" si="0"/>
        <v>0</v>
      </c>
      <c r="I40" s="133"/>
      <c r="J40" s="173" t="str">
        <f t="shared" si="1"/>
        <v/>
      </c>
    </row>
    <row r="41" spans="2:10" ht="14.25" customHeight="1" x14ac:dyDescent="0.3">
      <c r="B41" s="246"/>
      <c r="C41" s="294"/>
      <c r="D41" s="247" t="s">
        <v>120</v>
      </c>
      <c r="E41" s="258" t="s">
        <v>120</v>
      </c>
      <c r="F41" s="195"/>
      <c r="G41" s="198"/>
      <c r="H41" s="196">
        <f t="shared" si="0"/>
        <v>0</v>
      </c>
      <c r="I41" s="133"/>
      <c r="J41" s="173" t="str">
        <f t="shared" si="1"/>
        <v/>
      </c>
    </row>
    <row r="42" spans="2:10" ht="14.25" customHeight="1" x14ac:dyDescent="0.3">
      <c r="B42" s="246"/>
      <c r="C42" s="294"/>
      <c r="D42" s="247" t="s">
        <v>120</v>
      </c>
      <c r="E42" s="258" t="s">
        <v>120</v>
      </c>
      <c r="F42" s="195"/>
      <c r="G42" s="198"/>
      <c r="H42" s="196">
        <f t="shared" si="0"/>
        <v>0</v>
      </c>
      <c r="I42" s="133"/>
      <c r="J42" s="173" t="str">
        <f t="shared" si="1"/>
        <v/>
      </c>
    </row>
    <row r="43" spans="2:10" ht="14.25" customHeight="1" x14ac:dyDescent="0.3">
      <c r="B43" s="246"/>
      <c r="C43" s="294"/>
      <c r="D43" s="247" t="s">
        <v>120</v>
      </c>
      <c r="E43" s="258" t="s">
        <v>120</v>
      </c>
      <c r="F43" s="195"/>
      <c r="G43" s="198"/>
      <c r="H43" s="196">
        <f t="shared" si="0"/>
        <v>0</v>
      </c>
      <c r="I43" s="133"/>
      <c r="J43" s="173" t="str">
        <f t="shared" si="1"/>
        <v/>
      </c>
    </row>
    <row r="44" spans="2:10" ht="14.25" customHeight="1" x14ac:dyDescent="0.3">
      <c r="B44" s="246"/>
      <c r="C44" s="294"/>
      <c r="D44" s="247" t="s">
        <v>120</v>
      </c>
      <c r="E44" s="258" t="s">
        <v>120</v>
      </c>
      <c r="F44" s="195"/>
      <c r="G44" s="198"/>
      <c r="H44" s="196">
        <f t="shared" si="0"/>
        <v>0</v>
      </c>
      <c r="I44" s="133"/>
      <c r="J44" s="173" t="str">
        <f t="shared" si="1"/>
        <v/>
      </c>
    </row>
    <row r="45" spans="2:10" ht="14.25" customHeight="1" x14ac:dyDescent="0.3">
      <c r="B45" s="246"/>
      <c r="C45" s="294"/>
      <c r="D45" s="247" t="s">
        <v>120</v>
      </c>
      <c r="E45" s="258" t="s">
        <v>120</v>
      </c>
      <c r="F45" s="195"/>
      <c r="G45" s="198"/>
      <c r="H45" s="196">
        <f t="shared" si="0"/>
        <v>0</v>
      </c>
      <c r="I45" s="133"/>
      <c r="J45" s="173" t="str">
        <f t="shared" si="1"/>
        <v/>
      </c>
    </row>
    <row r="46" spans="2:10" ht="14.25" customHeight="1" x14ac:dyDescent="0.3">
      <c r="B46" s="246"/>
      <c r="C46" s="294"/>
      <c r="D46" s="247" t="s">
        <v>120</v>
      </c>
      <c r="E46" s="258" t="s">
        <v>120</v>
      </c>
      <c r="F46" s="195"/>
      <c r="G46" s="198"/>
      <c r="H46" s="196">
        <f t="shared" si="0"/>
        <v>0</v>
      </c>
      <c r="I46" s="133"/>
      <c r="J46" s="173" t="str">
        <f t="shared" si="1"/>
        <v/>
      </c>
    </row>
    <row r="47" spans="2:10" ht="14.25" customHeight="1" x14ac:dyDescent="0.3">
      <c r="B47" s="246"/>
      <c r="C47" s="294"/>
      <c r="D47" s="247" t="s">
        <v>120</v>
      </c>
      <c r="E47" s="258" t="s">
        <v>120</v>
      </c>
      <c r="F47" s="195"/>
      <c r="G47" s="198"/>
      <c r="H47" s="196">
        <f t="shared" si="0"/>
        <v>0</v>
      </c>
      <c r="I47" s="133"/>
      <c r="J47" s="173" t="str">
        <f t="shared" si="1"/>
        <v/>
      </c>
    </row>
    <row r="48" spans="2:10" ht="14.25" customHeight="1" x14ac:dyDescent="0.3">
      <c r="B48" s="246"/>
      <c r="C48" s="294"/>
      <c r="D48" s="247" t="s">
        <v>120</v>
      </c>
      <c r="E48" s="258" t="s">
        <v>120</v>
      </c>
      <c r="F48" s="195"/>
      <c r="G48" s="198"/>
      <c r="H48" s="196">
        <f t="shared" si="0"/>
        <v>0</v>
      </c>
      <c r="I48" s="133"/>
      <c r="J48" s="173" t="str">
        <f t="shared" si="1"/>
        <v/>
      </c>
    </row>
    <row r="49" spans="2:11" ht="14.25" customHeight="1" x14ac:dyDescent="0.3">
      <c r="B49" s="246"/>
      <c r="C49" s="294"/>
      <c r="D49" s="247" t="s">
        <v>120</v>
      </c>
      <c r="E49" s="258" t="s">
        <v>120</v>
      </c>
      <c r="F49" s="195"/>
      <c r="G49" s="198"/>
      <c r="H49" s="196">
        <f t="shared" si="0"/>
        <v>0</v>
      </c>
      <c r="I49" s="133"/>
      <c r="J49" s="173" t="str">
        <f t="shared" si="1"/>
        <v/>
      </c>
    </row>
    <row r="50" spans="2:11" ht="14.25" customHeight="1" x14ac:dyDescent="0.3">
      <c r="B50" s="246"/>
      <c r="C50" s="294"/>
      <c r="D50" s="247" t="s">
        <v>120</v>
      </c>
      <c r="E50" s="258" t="s">
        <v>120</v>
      </c>
      <c r="F50" s="195"/>
      <c r="G50" s="198"/>
      <c r="H50" s="196">
        <f t="shared" si="0"/>
        <v>0</v>
      </c>
      <c r="I50" s="133"/>
      <c r="J50" s="173" t="str">
        <f t="shared" si="1"/>
        <v/>
      </c>
    </row>
    <row r="51" spans="2:11" ht="14.25" customHeight="1" x14ac:dyDescent="0.3">
      <c r="B51" s="259"/>
      <c r="C51" s="295"/>
      <c r="D51" s="260" t="s">
        <v>120</v>
      </c>
      <c r="E51" s="296" t="s">
        <v>120</v>
      </c>
      <c r="F51" s="195"/>
      <c r="G51" s="207"/>
      <c r="H51" s="196">
        <f t="shared" si="0"/>
        <v>0</v>
      </c>
      <c r="I51" s="133"/>
      <c r="J51" s="235" t="str">
        <f t="shared" si="1"/>
        <v/>
      </c>
    </row>
    <row r="52" spans="2:11" ht="14.25" customHeight="1" x14ac:dyDescent="0.3">
      <c r="B52" s="210" t="s">
        <v>179</v>
      </c>
      <c r="C52" s="297"/>
      <c r="D52" s="297"/>
      <c r="E52" s="297"/>
      <c r="F52" s="297"/>
      <c r="G52" s="298"/>
      <c r="H52" s="255">
        <f>SUM(H12:H51)</f>
        <v>0</v>
      </c>
      <c r="I52" s="299"/>
      <c r="K52" s="1"/>
    </row>
    <row r="53" spans="2:11" ht="14.25" customHeight="1" x14ac:dyDescent="0.3"/>
    <row r="54" spans="2:11" ht="14.25" customHeight="1" x14ac:dyDescent="0.3"/>
    <row r="55" spans="2:11" ht="14.25" customHeight="1" x14ac:dyDescent="0.3"/>
    <row r="56" spans="2:11" ht="14.25" customHeight="1" x14ac:dyDescent="0.3"/>
    <row r="57" spans="2:11" ht="14.25" customHeight="1" x14ac:dyDescent="0.3"/>
    <row r="58" spans="2:11" ht="14.25" customHeight="1" x14ac:dyDescent="0.3"/>
    <row r="59" spans="2:11" ht="14.25" customHeight="1" x14ac:dyDescent="0.3"/>
    <row r="60" spans="2:11" ht="14.25" customHeight="1" x14ac:dyDescent="0.3"/>
    <row r="61" spans="2:11" ht="14.25" customHeight="1" x14ac:dyDescent="0.3"/>
    <row r="62" spans="2:11" ht="14.25" customHeight="1" x14ac:dyDescent="0.3"/>
    <row r="63" spans="2:11" ht="14.25" customHeight="1" x14ac:dyDescent="0.3"/>
    <row r="64" spans="2:11"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autoFilter ref="B11:J11" xr:uid="{00000000-0009-0000-0000-000009000000}"/>
  <mergeCells count="2">
    <mergeCell ref="B9:I9"/>
    <mergeCell ref="B10:I10"/>
  </mergeCells>
  <conditionalFormatting sqref="C5">
    <cfRule type="containsText" dxfId="8" priority="1" operator="containsText" text="Incomplete">
      <formula>NOT(ISERROR(SEARCH(("Incomplete"),(C5))))</formula>
    </cfRule>
  </conditionalFormatting>
  <conditionalFormatting sqref="C5">
    <cfRule type="containsText" dxfId="7" priority="2" operator="containsText" text="Complete">
      <formula>NOT(ISERROR(SEARCH(("Complete"),(C5))))</formula>
    </cfRule>
  </conditionalFormatting>
  <conditionalFormatting sqref="C5">
    <cfRule type="containsText" dxfId="6" priority="3" operator="containsText" text="Rows">
      <formula>NOT(ISERROR(SEARCH(("Rows"),(C5))))</formula>
    </cfRule>
  </conditionalFormatting>
  <dataValidations count="4">
    <dataValidation type="list" allowBlank="1" showErrorMessage="1" sqref="D12:D15 D16:E16 D17:D51" xr:uid="{00000000-0002-0000-0900-000000000000}">
      <formula1>"Select…,Yes,No"</formula1>
    </dataValidation>
    <dataValidation type="list" allowBlank="1" showInputMessage="1" showErrorMessage="1" prompt="Input error - Select from drop down list only." sqref="C6" xr:uid="{00000000-0002-0000-0900-000001000000}">
      <formula1>"Select…,Yes - Complete below,No"</formula1>
    </dataValidation>
    <dataValidation type="list" allowBlank="1" showErrorMessage="1" sqref="E12:E15 E17:E51" xr:uid="{00000000-0002-0000-0900-000002000000}">
      <formula1>"Select…,United Kingdom,Outside United Kingdom"</formula1>
    </dataValidation>
    <dataValidation type="custom" allowBlank="1" showInputMessage="1" prompt="Cost per item value - As organisation is an associate or related party:_x000a_- ensure that value is included with no profit or margin; and _x000a__x000a_- ensure that narrative is included on how the organsiation is an associate or related party. " sqref="F12:F51" xr:uid="{00000000-0002-0000-0900-000003000000}">
      <formula1>OR(AND(D12="No",D12="Select…"),AND(D12="No",E12="United Kingdom"))</formula1>
    </dataValidation>
  </dataValidations>
  <pageMargins left="0.31496062992125984" right="0.31496062992125984" top="0.35433070866141736" bottom="0.35433070866141736"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1000"/>
  <sheetViews>
    <sheetView showGridLines="0" workbookViewId="0">
      <pane ySplit="10" topLeftCell="A11" activePane="bottomLeft" state="frozen"/>
      <selection pane="bottomLeft" activeCell="B12" sqref="B12"/>
    </sheetView>
  </sheetViews>
  <sheetFormatPr defaultColWidth="12.6640625" defaultRowHeight="15" customHeight="1" x14ac:dyDescent="0.3"/>
  <cols>
    <col min="1" max="1" width="4.9140625" customWidth="1"/>
    <col min="2" max="2" width="45" customWidth="1"/>
    <col min="3" max="6" width="26.75" customWidth="1"/>
    <col min="7" max="7" width="12.1640625" customWidth="1"/>
    <col min="8" max="26" width="7.6640625" customWidth="1"/>
  </cols>
  <sheetData>
    <row r="1" spans="2:7" ht="14.25" customHeight="1" x14ac:dyDescent="0.3">
      <c r="B1" s="2" t="s">
        <v>0</v>
      </c>
      <c r="C1" s="2"/>
      <c r="D1" s="2"/>
      <c r="E1" s="2"/>
      <c r="F1" s="2"/>
      <c r="G1" s="17"/>
    </row>
    <row r="2" spans="2:7" ht="14.25" customHeight="1" x14ac:dyDescent="0.3">
      <c r="B2" s="3" t="s">
        <v>1</v>
      </c>
      <c r="C2" s="3"/>
      <c r="D2" s="3"/>
      <c r="E2" s="3"/>
      <c r="F2" s="3"/>
      <c r="G2" s="18"/>
    </row>
    <row r="3" spans="2:7" ht="14.25" customHeight="1" x14ac:dyDescent="0.3">
      <c r="B3" s="4" t="s">
        <v>2</v>
      </c>
      <c r="C3" s="5" t="str">
        <f>IF('Application details'!C23="","",'Application details'!C23)</f>
        <v/>
      </c>
      <c r="D3" s="6"/>
      <c r="E3" s="6"/>
      <c r="F3" s="6"/>
      <c r="G3" s="21" t="s">
        <v>24</v>
      </c>
    </row>
    <row r="4" spans="2:7" ht="14.25" customHeight="1" x14ac:dyDescent="0.35">
      <c r="B4" s="7" t="s">
        <v>141</v>
      </c>
      <c r="C4" s="8" t="str">
        <f ca="1">MID(CELL("filename",A1),FIND("]",CELL("filename",A1))+1,255)</f>
        <v>Other costs</v>
      </c>
      <c r="D4" s="1"/>
      <c r="E4" s="1"/>
      <c r="F4" s="1"/>
      <c r="G4" s="25"/>
    </row>
    <row r="5" spans="2:7" ht="14.25" customHeight="1" x14ac:dyDescent="0.35">
      <c r="B5" s="7" t="s">
        <v>23</v>
      </c>
      <c r="C5" s="8" t="str">
        <f>IF(C6="Select…","Incomplete",IF(C6="No","Complete",IF(F51=0,"Incomplete - no data entered",IF(SUM(G:G)&gt;0,SUM(G:G)&amp;" Rows are missing Item details","Complete"))))</f>
        <v>Incomplete - no data entered</v>
      </c>
      <c r="D5" s="1"/>
      <c r="E5" s="1"/>
      <c r="F5" s="1"/>
      <c r="G5" s="25"/>
    </row>
    <row r="6" spans="2:7" ht="14.25" customHeight="1" x14ac:dyDescent="0.3">
      <c r="B6" s="7" t="s">
        <v>207</v>
      </c>
      <c r="C6" s="175"/>
      <c r="D6" s="1"/>
      <c r="E6" s="1"/>
      <c r="F6" s="1"/>
      <c r="G6" s="173" t="str">
        <f>IF(C6="Select…",1,"")</f>
        <v/>
      </c>
    </row>
    <row r="7" spans="2:7" ht="14.25" customHeight="1" x14ac:dyDescent="0.35">
      <c r="B7" s="19" t="s">
        <v>208</v>
      </c>
      <c r="C7" s="236">
        <f>IF(C6="Select…",0,IF(C6="No",0,F51))</f>
        <v>0</v>
      </c>
      <c r="D7" s="1"/>
      <c r="E7" s="1"/>
      <c r="F7" s="1"/>
      <c r="G7" s="25"/>
    </row>
    <row r="8" spans="2:7" ht="14.25" customHeight="1" x14ac:dyDescent="0.35">
      <c r="G8" s="25"/>
    </row>
    <row r="9" spans="2:7" ht="71.25" customHeight="1" x14ac:dyDescent="0.35">
      <c r="B9" s="375" t="s">
        <v>209</v>
      </c>
      <c r="C9" s="350"/>
      <c r="D9" s="350"/>
      <c r="E9" s="350"/>
      <c r="F9" s="351"/>
      <c r="G9" s="49"/>
    </row>
    <row r="10" spans="2:7" ht="14.25" customHeight="1" x14ac:dyDescent="0.35">
      <c r="B10" s="237" t="s">
        <v>210</v>
      </c>
      <c r="C10" s="264" t="s">
        <v>175</v>
      </c>
      <c r="D10" s="264" t="s">
        <v>176</v>
      </c>
      <c r="E10" s="264" t="s">
        <v>177</v>
      </c>
      <c r="F10" s="265" t="s">
        <v>178</v>
      </c>
      <c r="G10" s="49"/>
    </row>
    <row r="11" spans="2:7" ht="14.25" customHeight="1" x14ac:dyDescent="0.3">
      <c r="B11" s="241"/>
      <c r="C11" s="242"/>
      <c r="D11" s="243"/>
      <c r="E11" s="244"/>
      <c r="F11" s="245">
        <f t="shared" ref="F11:F50" si="0">C11*D11*E11</f>
        <v>0</v>
      </c>
      <c r="G11" s="192" t="str">
        <f t="shared" ref="G11:G50" si="1">IF(F11=0,"",IF(B11="",1,""))</f>
        <v/>
      </c>
    </row>
    <row r="12" spans="2:7" ht="14.25" customHeight="1" x14ac:dyDescent="0.3">
      <c r="B12" s="246"/>
      <c r="C12" s="247"/>
      <c r="D12" s="200"/>
      <c r="E12" s="248"/>
      <c r="F12" s="40">
        <f t="shared" si="0"/>
        <v>0</v>
      </c>
      <c r="G12" s="192" t="str">
        <f t="shared" si="1"/>
        <v/>
      </c>
    </row>
    <row r="13" spans="2:7" ht="14.25" customHeight="1" x14ac:dyDescent="0.3">
      <c r="B13" s="246"/>
      <c r="C13" s="247"/>
      <c r="D13" s="200"/>
      <c r="E13" s="248"/>
      <c r="F13" s="40">
        <f t="shared" si="0"/>
        <v>0</v>
      </c>
      <c r="G13" s="192" t="str">
        <f t="shared" si="1"/>
        <v/>
      </c>
    </row>
    <row r="14" spans="2:7" ht="14.25" customHeight="1" x14ac:dyDescent="0.3">
      <c r="B14" s="246"/>
      <c r="C14" s="247"/>
      <c r="D14" s="200"/>
      <c r="E14" s="248"/>
      <c r="F14" s="40">
        <f t="shared" si="0"/>
        <v>0</v>
      </c>
      <c r="G14" s="192" t="str">
        <f t="shared" si="1"/>
        <v/>
      </c>
    </row>
    <row r="15" spans="2:7" ht="14.25" customHeight="1" x14ac:dyDescent="0.3">
      <c r="B15" s="246"/>
      <c r="C15" s="247"/>
      <c r="D15" s="200"/>
      <c r="E15" s="248"/>
      <c r="F15" s="40">
        <f t="shared" si="0"/>
        <v>0</v>
      </c>
      <c r="G15" s="192" t="str">
        <f t="shared" si="1"/>
        <v/>
      </c>
    </row>
    <row r="16" spans="2:7" ht="14.25" customHeight="1" x14ac:dyDescent="0.3">
      <c r="B16" s="246"/>
      <c r="C16" s="247"/>
      <c r="D16" s="200"/>
      <c r="E16" s="248"/>
      <c r="F16" s="40">
        <f t="shared" si="0"/>
        <v>0</v>
      </c>
      <c r="G16" s="192" t="str">
        <f t="shared" si="1"/>
        <v/>
      </c>
    </row>
    <row r="17" spans="2:7" ht="14.25" customHeight="1" x14ac:dyDescent="0.3">
      <c r="B17" s="246"/>
      <c r="C17" s="247"/>
      <c r="D17" s="200"/>
      <c r="E17" s="248"/>
      <c r="F17" s="40">
        <f t="shared" si="0"/>
        <v>0</v>
      </c>
      <c r="G17" s="192" t="str">
        <f t="shared" si="1"/>
        <v/>
      </c>
    </row>
    <row r="18" spans="2:7" ht="14.25" customHeight="1" x14ac:dyDescent="0.3">
      <c r="B18" s="246"/>
      <c r="C18" s="247"/>
      <c r="D18" s="200"/>
      <c r="E18" s="248"/>
      <c r="F18" s="40">
        <f t="shared" si="0"/>
        <v>0</v>
      </c>
      <c r="G18" s="192" t="str">
        <f t="shared" si="1"/>
        <v/>
      </c>
    </row>
    <row r="19" spans="2:7" ht="14.25" customHeight="1" x14ac:dyDescent="0.3">
      <c r="B19" s="246"/>
      <c r="C19" s="247"/>
      <c r="D19" s="200"/>
      <c r="E19" s="248"/>
      <c r="F19" s="40">
        <f t="shared" si="0"/>
        <v>0</v>
      </c>
      <c r="G19" s="192" t="str">
        <f t="shared" si="1"/>
        <v/>
      </c>
    </row>
    <row r="20" spans="2:7" ht="14.25" customHeight="1" x14ac:dyDescent="0.3">
      <c r="B20" s="246"/>
      <c r="C20" s="247"/>
      <c r="D20" s="200"/>
      <c r="E20" s="248"/>
      <c r="F20" s="40">
        <f t="shared" si="0"/>
        <v>0</v>
      </c>
      <c r="G20" s="192" t="str">
        <f t="shared" si="1"/>
        <v/>
      </c>
    </row>
    <row r="21" spans="2:7" ht="14.25" customHeight="1" x14ac:dyDescent="0.3">
      <c r="B21" s="246"/>
      <c r="C21" s="247"/>
      <c r="D21" s="200"/>
      <c r="E21" s="248"/>
      <c r="F21" s="40">
        <f t="shared" si="0"/>
        <v>0</v>
      </c>
      <c r="G21" s="192" t="str">
        <f t="shared" si="1"/>
        <v/>
      </c>
    </row>
    <row r="22" spans="2:7" ht="14.25" customHeight="1" x14ac:dyDescent="0.3">
      <c r="B22" s="246"/>
      <c r="C22" s="247"/>
      <c r="D22" s="200"/>
      <c r="E22" s="248"/>
      <c r="F22" s="40">
        <f t="shared" si="0"/>
        <v>0</v>
      </c>
      <c r="G22" s="192" t="str">
        <f t="shared" si="1"/>
        <v/>
      </c>
    </row>
    <row r="23" spans="2:7" ht="14.25" customHeight="1" x14ac:dyDescent="0.3">
      <c r="B23" s="246"/>
      <c r="C23" s="247"/>
      <c r="D23" s="200"/>
      <c r="E23" s="248"/>
      <c r="F23" s="40">
        <f t="shared" si="0"/>
        <v>0</v>
      </c>
      <c r="G23" s="192" t="str">
        <f t="shared" si="1"/>
        <v/>
      </c>
    </row>
    <row r="24" spans="2:7" ht="14.25" customHeight="1" x14ac:dyDescent="0.3">
      <c r="B24" s="246"/>
      <c r="C24" s="247"/>
      <c r="D24" s="200"/>
      <c r="E24" s="248"/>
      <c r="F24" s="40">
        <f t="shared" si="0"/>
        <v>0</v>
      </c>
      <c r="G24" s="192" t="str">
        <f t="shared" si="1"/>
        <v/>
      </c>
    </row>
    <row r="25" spans="2:7" ht="14.25" customHeight="1" x14ac:dyDescent="0.3">
      <c r="B25" s="246"/>
      <c r="C25" s="247"/>
      <c r="D25" s="200"/>
      <c r="E25" s="248"/>
      <c r="F25" s="40">
        <f t="shared" si="0"/>
        <v>0</v>
      </c>
      <c r="G25" s="192" t="str">
        <f t="shared" si="1"/>
        <v/>
      </c>
    </row>
    <row r="26" spans="2:7" ht="14.25" customHeight="1" x14ac:dyDescent="0.3">
      <c r="B26" s="246"/>
      <c r="C26" s="247"/>
      <c r="D26" s="200"/>
      <c r="E26" s="248"/>
      <c r="F26" s="40">
        <f t="shared" si="0"/>
        <v>0</v>
      </c>
      <c r="G26" s="192" t="str">
        <f t="shared" si="1"/>
        <v/>
      </c>
    </row>
    <row r="27" spans="2:7" ht="14.25" customHeight="1" x14ac:dyDescent="0.3">
      <c r="B27" s="246"/>
      <c r="C27" s="247"/>
      <c r="D27" s="200"/>
      <c r="E27" s="248"/>
      <c r="F27" s="40">
        <f t="shared" si="0"/>
        <v>0</v>
      </c>
      <c r="G27" s="192" t="str">
        <f t="shared" si="1"/>
        <v/>
      </c>
    </row>
    <row r="28" spans="2:7" ht="14.25" customHeight="1" x14ac:dyDescent="0.3">
      <c r="B28" s="246"/>
      <c r="C28" s="247"/>
      <c r="D28" s="200"/>
      <c r="E28" s="248"/>
      <c r="F28" s="40">
        <f t="shared" si="0"/>
        <v>0</v>
      </c>
      <c r="G28" s="192" t="str">
        <f t="shared" si="1"/>
        <v/>
      </c>
    </row>
    <row r="29" spans="2:7" ht="14.25" customHeight="1" x14ac:dyDescent="0.3">
      <c r="B29" s="246"/>
      <c r="C29" s="247"/>
      <c r="D29" s="200"/>
      <c r="E29" s="248"/>
      <c r="F29" s="40">
        <f t="shared" si="0"/>
        <v>0</v>
      </c>
      <c r="G29" s="192" t="str">
        <f t="shared" si="1"/>
        <v/>
      </c>
    </row>
    <row r="30" spans="2:7" ht="14.25" customHeight="1" x14ac:dyDescent="0.3">
      <c r="B30" s="246"/>
      <c r="C30" s="247"/>
      <c r="D30" s="200"/>
      <c r="E30" s="248"/>
      <c r="F30" s="40">
        <f t="shared" si="0"/>
        <v>0</v>
      </c>
      <c r="G30" s="192" t="str">
        <f t="shared" si="1"/>
        <v/>
      </c>
    </row>
    <row r="31" spans="2:7" ht="14.25" customHeight="1" x14ac:dyDescent="0.3">
      <c r="B31" s="246"/>
      <c r="C31" s="247"/>
      <c r="D31" s="200"/>
      <c r="E31" s="248"/>
      <c r="F31" s="40">
        <f t="shared" si="0"/>
        <v>0</v>
      </c>
      <c r="G31" s="192" t="str">
        <f t="shared" si="1"/>
        <v/>
      </c>
    </row>
    <row r="32" spans="2:7" ht="14.25" customHeight="1" x14ac:dyDescent="0.3">
      <c r="B32" s="246"/>
      <c r="C32" s="247"/>
      <c r="D32" s="200"/>
      <c r="E32" s="248"/>
      <c r="F32" s="40">
        <f t="shared" si="0"/>
        <v>0</v>
      </c>
      <c r="G32" s="192" t="str">
        <f t="shared" si="1"/>
        <v/>
      </c>
    </row>
    <row r="33" spans="2:7" ht="14.25" customHeight="1" x14ac:dyDescent="0.3">
      <c r="B33" s="246"/>
      <c r="C33" s="247"/>
      <c r="D33" s="200"/>
      <c r="E33" s="248"/>
      <c r="F33" s="40">
        <f t="shared" si="0"/>
        <v>0</v>
      </c>
      <c r="G33" s="192" t="str">
        <f t="shared" si="1"/>
        <v/>
      </c>
    </row>
    <row r="34" spans="2:7" ht="14.25" customHeight="1" x14ac:dyDescent="0.3">
      <c r="B34" s="246"/>
      <c r="C34" s="247"/>
      <c r="D34" s="200"/>
      <c r="E34" s="248"/>
      <c r="F34" s="40">
        <f t="shared" si="0"/>
        <v>0</v>
      </c>
      <c r="G34" s="192" t="str">
        <f t="shared" si="1"/>
        <v/>
      </c>
    </row>
    <row r="35" spans="2:7" ht="14.25" customHeight="1" x14ac:dyDescent="0.3">
      <c r="B35" s="246"/>
      <c r="C35" s="247"/>
      <c r="D35" s="200"/>
      <c r="E35" s="248"/>
      <c r="F35" s="40">
        <f t="shared" si="0"/>
        <v>0</v>
      </c>
      <c r="G35" s="192" t="str">
        <f t="shared" si="1"/>
        <v/>
      </c>
    </row>
    <row r="36" spans="2:7" ht="14.25" customHeight="1" x14ac:dyDescent="0.3">
      <c r="B36" s="246"/>
      <c r="C36" s="247"/>
      <c r="D36" s="200"/>
      <c r="E36" s="248"/>
      <c r="F36" s="40">
        <f t="shared" si="0"/>
        <v>0</v>
      </c>
      <c r="G36" s="192" t="str">
        <f t="shared" si="1"/>
        <v/>
      </c>
    </row>
    <row r="37" spans="2:7" ht="14.25" customHeight="1" x14ac:dyDescent="0.3">
      <c r="B37" s="246"/>
      <c r="C37" s="247"/>
      <c r="D37" s="200"/>
      <c r="E37" s="248"/>
      <c r="F37" s="40">
        <f t="shared" si="0"/>
        <v>0</v>
      </c>
      <c r="G37" s="192" t="str">
        <f t="shared" si="1"/>
        <v/>
      </c>
    </row>
    <row r="38" spans="2:7" ht="14.25" customHeight="1" x14ac:dyDescent="0.3">
      <c r="B38" s="246"/>
      <c r="C38" s="247"/>
      <c r="D38" s="200"/>
      <c r="E38" s="248"/>
      <c r="F38" s="40">
        <f t="shared" si="0"/>
        <v>0</v>
      </c>
      <c r="G38" s="192" t="str">
        <f t="shared" si="1"/>
        <v/>
      </c>
    </row>
    <row r="39" spans="2:7" ht="14.25" customHeight="1" x14ac:dyDescent="0.3">
      <c r="B39" s="246"/>
      <c r="C39" s="247"/>
      <c r="D39" s="200"/>
      <c r="E39" s="248"/>
      <c r="F39" s="40">
        <f t="shared" si="0"/>
        <v>0</v>
      </c>
      <c r="G39" s="192" t="str">
        <f t="shared" si="1"/>
        <v/>
      </c>
    </row>
    <row r="40" spans="2:7" ht="14.25" customHeight="1" x14ac:dyDescent="0.3">
      <c r="B40" s="246"/>
      <c r="C40" s="247"/>
      <c r="D40" s="200"/>
      <c r="E40" s="248"/>
      <c r="F40" s="40">
        <f t="shared" si="0"/>
        <v>0</v>
      </c>
      <c r="G40" s="192" t="str">
        <f t="shared" si="1"/>
        <v/>
      </c>
    </row>
    <row r="41" spans="2:7" ht="14.25" customHeight="1" x14ac:dyDescent="0.3">
      <c r="B41" s="246"/>
      <c r="C41" s="247"/>
      <c r="D41" s="200"/>
      <c r="E41" s="248"/>
      <c r="F41" s="40">
        <f t="shared" si="0"/>
        <v>0</v>
      </c>
      <c r="G41" s="192" t="str">
        <f t="shared" si="1"/>
        <v/>
      </c>
    </row>
    <row r="42" spans="2:7" ht="14.25" customHeight="1" x14ac:dyDescent="0.3">
      <c r="B42" s="246"/>
      <c r="C42" s="247"/>
      <c r="D42" s="200"/>
      <c r="E42" s="248"/>
      <c r="F42" s="40">
        <f t="shared" si="0"/>
        <v>0</v>
      </c>
      <c r="G42" s="192" t="str">
        <f t="shared" si="1"/>
        <v/>
      </c>
    </row>
    <row r="43" spans="2:7" ht="14.25" customHeight="1" x14ac:dyDescent="0.3">
      <c r="B43" s="246"/>
      <c r="C43" s="247"/>
      <c r="D43" s="200"/>
      <c r="E43" s="248"/>
      <c r="F43" s="40">
        <f t="shared" si="0"/>
        <v>0</v>
      </c>
      <c r="G43" s="192" t="str">
        <f t="shared" si="1"/>
        <v/>
      </c>
    </row>
    <row r="44" spans="2:7" ht="14.25" customHeight="1" x14ac:dyDescent="0.3">
      <c r="B44" s="246"/>
      <c r="C44" s="247"/>
      <c r="D44" s="200"/>
      <c r="E44" s="248"/>
      <c r="F44" s="40">
        <f t="shared" si="0"/>
        <v>0</v>
      </c>
      <c r="G44" s="192" t="str">
        <f t="shared" si="1"/>
        <v/>
      </c>
    </row>
    <row r="45" spans="2:7" ht="14.25" customHeight="1" x14ac:dyDescent="0.3">
      <c r="B45" s="246"/>
      <c r="C45" s="247"/>
      <c r="D45" s="200"/>
      <c r="E45" s="248"/>
      <c r="F45" s="40">
        <f t="shared" si="0"/>
        <v>0</v>
      </c>
      <c r="G45" s="192" t="str">
        <f t="shared" si="1"/>
        <v/>
      </c>
    </row>
    <row r="46" spans="2:7" ht="14.25" customHeight="1" x14ac:dyDescent="0.3">
      <c r="B46" s="246"/>
      <c r="C46" s="247"/>
      <c r="D46" s="200"/>
      <c r="E46" s="248"/>
      <c r="F46" s="40">
        <f t="shared" si="0"/>
        <v>0</v>
      </c>
      <c r="G46" s="192" t="str">
        <f t="shared" si="1"/>
        <v/>
      </c>
    </row>
    <row r="47" spans="2:7" ht="14.25" customHeight="1" x14ac:dyDescent="0.3">
      <c r="B47" s="246"/>
      <c r="C47" s="247"/>
      <c r="D47" s="200"/>
      <c r="E47" s="248"/>
      <c r="F47" s="40">
        <f t="shared" si="0"/>
        <v>0</v>
      </c>
      <c r="G47" s="192" t="str">
        <f t="shared" si="1"/>
        <v/>
      </c>
    </row>
    <row r="48" spans="2:7" ht="14.25" customHeight="1" x14ac:dyDescent="0.3">
      <c r="B48" s="246"/>
      <c r="C48" s="247"/>
      <c r="D48" s="200"/>
      <c r="E48" s="248"/>
      <c r="F48" s="40">
        <f t="shared" si="0"/>
        <v>0</v>
      </c>
      <c r="G48" s="192" t="str">
        <f t="shared" si="1"/>
        <v/>
      </c>
    </row>
    <row r="49" spans="2:7" ht="14.25" customHeight="1" x14ac:dyDescent="0.3">
      <c r="B49" s="246"/>
      <c r="C49" s="247"/>
      <c r="D49" s="200"/>
      <c r="E49" s="248"/>
      <c r="F49" s="40">
        <f t="shared" si="0"/>
        <v>0</v>
      </c>
      <c r="G49" s="192" t="str">
        <f t="shared" si="1"/>
        <v/>
      </c>
    </row>
    <row r="50" spans="2:7" ht="14.25" customHeight="1" x14ac:dyDescent="0.3">
      <c r="B50" s="259"/>
      <c r="C50" s="260"/>
      <c r="D50" s="203"/>
      <c r="E50" s="300"/>
      <c r="F50" s="208">
        <f t="shared" si="0"/>
        <v>0</v>
      </c>
      <c r="G50" s="209" t="str">
        <f t="shared" si="1"/>
        <v/>
      </c>
    </row>
    <row r="51" spans="2:7" ht="14.25" customHeight="1" x14ac:dyDescent="0.35">
      <c r="B51" s="210" t="s">
        <v>179</v>
      </c>
      <c r="C51" s="254"/>
      <c r="D51" s="254"/>
      <c r="E51" s="254"/>
      <c r="F51" s="255">
        <f>SUM(F11:F50)</f>
        <v>0</v>
      </c>
      <c r="G51" s="1"/>
    </row>
    <row r="52" spans="2:7" ht="14.25" customHeight="1" x14ac:dyDescent="0.3"/>
    <row r="53" spans="2:7" ht="14.25" customHeight="1" x14ac:dyDescent="0.3"/>
    <row r="54" spans="2:7" ht="14.25" customHeight="1" x14ac:dyDescent="0.3"/>
    <row r="55" spans="2:7" ht="14.25" customHeight="1" x14ac:dyDescent="0.3"/>
    <row r="56" spans="2:7" ht="14.25" customHeight="1" x14ac:dyDescent="0.3"/>
    <row r="57" spans="2:7" ht="14.25" customHeight="1" x14ac:dyDescent="0.3"/>
    <row r="58" spans="2:7" ht="14.25" customHeight="1" x14ac:dyDescent="0.3"/>
    <row r="59" spans="2:7" ht="14.25" customHeight="1" x14ac:dyDescent="0.3"/>
    <row r="60" spans="2:7" ht="14.25" customHeight="1" x14ac:dyDescent="0.3"/>
    <row r="61" spans="2:7" ht="14.25" customHeight="1" x14ac:dyDescent="0.3"/>
    <row r="62" spans="2:7" ht="14.25" customHeight="1" x14ac:dyDescent="0.3"/>
    <row r="63" spans="2:7" ht="14.25" customHeight="1" x14ac:dyDescent="0.3"/>
    <row r="64" spans="2:7"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autoFilter ref="B10:G10" xr:uid="{00000000-0009-0000-0000-00000A000000}"/>
  <mergeCells count="1">
    <mergeCell ref="B9:F9"/>
  </mergeCells>
  <conditionalFormatting sqref="C5">
    <cfRule type="containsText" dxfId="5" priority="1" operator="containsText" text="Incomplete">
      <formula>NOT(ISERROR(SEARCH(("Incomplete"),(C5))))</formula>
    </cfRule>
  </conditionalFormatting>
  <conditionalFormatting sqref="C5">
    <cfRule type="containsText" dxfId="4" priority="2" operator="containsText" text="Complete">
      <formula>NOT(ISERROR(SEARCH(("Complete"),(C5))))</formula>
    </cfRule>
  </conditionalFormatting>
  <conditionalFormatting sqref="C5">
    <cfRule type="containsText" dxfId="3" priority="3" operator="containsText" text="Rows">
      <formula>NOT(ISERROR(SEARCH(("Rows"),(C5))))</formula>
    </cfRule>
  </conditionalFormatting>
  <dataValidations count="2">
    <dataValidation type="decimal" allowBlank="1" showInputMessage="1" showErrorMessage="1" prompt="Input error - Enter value between 0% and 100%" sqref="E11:E50" xr:uid="{00000000-0002-0000-0A00-000000000000}">
      <formula1>0</formula1>
      <formula2>1</formula2>
    </dataValidation>
    <dataValidation type="list" allowBlank="1" showInputMessage="1" showErrorMessage="1" prompt="Input error - Select from drop down list only." sqref="C6" xr:uid="{00000000-0002-0000-0A00-000001000000}">
      <formula1>"Select…,Yes - Complete below,No"</formula1>
    </dataValidation>
  </dataValidations>
  <pageMargins left="0.31496062992125984" right="0.31496062992125984" top="0.35433070866141736" bottom="0.35433070866141736" header="0" footer="0"/>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1000"/>
  <sheetViews>
    <sheetView showGridLines="0" workbookViewId="0">
      <pane ySplit="5" topLeftCell="A6" activePane="bottomLeft" state="frozen"/>
      <selection pane="bottomLeft" activeCell="B7" sqref="B7"/>
    </sheetView>
  </sheetViews>
  <sheetFormatPr defaultColWidth="12.6640625" defaultRowHeight="15" customHeight="1" x14ac:dyDescent="0.3"/>
  <cols>
    <col min="1" max="1" width="4.9140625" customWidth="1"/>
    <col min="2" max="2" width="23.5" customWidth="1"/>
    <col min="3" max="3" width="32.25" customWidth="1"/>
    <col min="4" max="9" width="26.75" customWidth="1"/>
    <col min="10" max="10" width="9.9140625" customWidth="1"/>
    <col min="11" max="26" width="7.6640625" customWidth="1"/>
  </cols>
  <sheetData>
    <row r="1" spans="1:10" ht="14.25" customHeight="1" x14ac:dyDescent="0.3">
      <c r="A1" s="73"/>
      <c r="B1" s="2" t="s">
        <v>0</v>
      </c>
      <c r="C1" s="2"/>
      <c r="D1" s="2"/>
      <c r="E1" s="2"/>
      <c r="F1" s="2"/>
      <c r="G1" s="2"/>
      <c r="H1" s="2"/>
      <c r="I1" s="2"/>
    </row>
    <row r="2" spans="1:10" ht="14.25" customHeight="1" x14ac:dyDescent="0.3">
      <c r="A2" s="73"/>
      <c r="B2" s="301" t="s">
        <v>1</v>
      </c>
      <c r="C2" s="301"/>
      <c r="D2" s="3"/>
      <c r="E2" s="3"/>
      <c r="F2" s="3"/>
      <c r="G2" s="3"/>
      <c r="H2" s="3"/>
      <c r="I2" s="3"/>
    </row>
    <row r="3" spans="1:10" ht="14.25" customHeight="1" x14ac:dyDescent="0.3">
      <c r="A3" s="73"/>
      <c r="B3" s="302" t="s">
        <v>2</v>
      </c>
      <c r="C3" s="302" t="str">
        <f>'Application details'!C3</f>
        <v/>
      </c>
      <c r="D3" s="6"/>
      <c r="E3" s="6"/>
      <c r="F3" s="6"/>
      <c r="G3" s="6"/>
      <c r="H3" s="6"/>
      <c r="I3" s="6"/>
      <c r="J3" s="21" t="s">
        <v>24</v>
      </c>
    </row>
    <row r="4" spans="1:10" ht="14.25" customHeight="1" x14ac:dyDescent="0.35">
      <c r="A4" s="73"/>
      <c r="B4" s="302" t="s">
        <v>22</v>
      </c>
      <c r="C4" s="37" t="str">
        <f ca="1">MID(CELL("filename",A1),FIND("]",CELL("filename",A1))+1,255)</f>
        <v>SUMMARY - LEAD APPLICANTS ONLY</v>
      </c>
      <c r="D4" s="1"/>
      <c r="E4" s="1"/>
      <c r="F4" s="1"/>
      <c r="G4" s="1"/>
      <c r="H4" s="1"/>
      <c r="I4" s="1"/>
      <c r="J4" s="303"/>
    </row>
    <row r="5" spans="1:10" ht="15" customHeight="1" x14ac:dyDescent="0.3">
      <c r="A5" s="73"/>
      <c r="B5" s="19" t="s">
        <v>23</v>
      </c>
      <c r="C5" s="20" t="str">
        <f>IF(SUM(J:J)&gt;0,SUM(J:J)&amp;" rows need review - see below","Complete")</f>
        <v>Complete</v>
      </c>
      <c r="D5" s="1"/>
      <c r="E5" s="1"/>
      <c r="F5" s="1"/>
      <c r="G5" s="1"/>
      <c r="H5" s="1"/>
      <c r="I5" s="1"/>
      <c r="J5" s="32"/>
    </row>
    <row r="6" spans="1:10" ht="15" customHeight="1" x14ac:dyDescent="0.35">
      <c r="A6" s="73"/>
      <c r="B6" s="1"/>
      <c r="C6" s="1"/>
      <c r="D6" s="1"/>
      <c r="E6" s="1"/>
      <c r="F6" s="1"/>
      <c r="G6" s="1"/>
      <c r="H6" s="1"/>
      <c r="I6" s="1"/>
      <c r="J6" s="25"/>
    </row>
    <row r="7" spans="1:10" ht="14.25" customHeight="1" x14ac:dyDescent="0.3">
      <c r="A7" s="73">
        <v>1</v>
      </c>
      <c r="B7" s="304" t="str">
        <f>'Application details'!C3</f>
        <v/>
      </c>
      <c r="C7" s="305"/>
      <c r="D7" s="305"/>
      <c r="E7" s="305"/>
      <c r="F7" s="305"/>
      <c r="G7" s="305"/>
      <c r="H7" s="305"/>
      <c r="I7" s="306"/>
      <c r="J7" s="59"/>
    </row>
    <row r="8" spans="1:10" ht="15" customHeight="1" x14ac:dyDescent="0.3">
      <c r="A8" s="73"/>
      <c r="B8" s="22" t="s">
        <v>32</v>
      </c>
      <c r="C8" s="307"/>
      <c r="D8" s="307"/>
      <c r="E8" s="307"/>
      <c r="F8" s="307"/>
      <c r="G8" s="307"/>
      <c r="H8" s="307"/>
      <c r="I8" s="308"/>
      <c r="J8" s="59"/>
    </row>
    <row r="9" spans="1:10" ht="14.25" customHeight="1" x14ac:dyDescent="0.35">
      <c r="A9" s="73"/>
      <c r="B9" s="50"/>
      <c r="C9" s="51" t="s">
        <v>211</v>
      </c>
      <c r="D9" s="52" t="s">
        <v>34</v>
      </c>
      <c r="E9" s="52" t="s">
        <v>35</v>
      </c>
      <c r="F9" s="52" t="s">
        <v>36</v>
      </c>
      <c r="G9" s="52" t="s">
        <v>37</v>
      </c>
      <c r="H9" s="53" t="s">
        <v>38</v>
      </c>
      <c r="I9" s="54" t="s">
        <v>39</v>
      </c>
      <c r="J9" s="59"/>
    </row>
    <row r="10" spans="1:10" ht="15" customHeight="1" x14ac:dyDescent="0.35">
      <c r="A10" s="73"/>
      <c r="B10" s="55"/>
      <c r="C10" s="56"/>
      <c r="D10" s="309">
        <f>Summary!D23</f>
        <v>0</v>
      </c>
      <c r="E10" s="309">
        <f>Summary!E23</f>
        <v>0</v>
      </c>
      <c r="F10" s="309">
        <f>Summary!F23</f>
        <v>0</v>
      </c>
      <c r="G10" s="309">
        <f>Summary!G23</f>
        <v>0</v>
      </c>
      <c r="H10" s="309">
        <f>Summary!H23</f>
        <v>0</v>
      </c>
      <c r="I10" s="58"/>
      <c r="J10" s="59" t="str">
        <f>IF(OR(D10="Select…",E10="Select…",F10="Select…",G10="Select…",H10="Select…"),1,"")</f>
        <v/>
      </c>
    </row>
    <row r="11" spans="1:10" ht="15" customHeight="1" x14ac:dyDescent="0.3">
      <c r="A11" s="73"/>
      <c r="B11" s="60" t="s">
        <v>212</v>
      </c>
      <c r="C11" s="76" t="str">
        <f>Summary!C24</f>
        <v/>
      </c>
      <c r="D11" s="76">
        <f>Summary!D24</f>
        <v>0</v>
      </c>
      <c r="E11" s="76">
        <f>Summary!E24</f>
        <v>0</v>
      </c>
      <c r="F11" s="76">
        <f>Summary!F24</f>
        <v>0</v>
      </c>
      <c r="G11" s="76">
        <f>Summary!G24</f>
        <v>0</v>
      </c>
      <c r="H11" s="77">
        <f>Summary!H24</f>
        <v>0</v>
      </c>
      <c r="I11" s="310" t="str">
        <f t="shared" ref="I11:I17" si="0">IFERROR(ROUND(C11-SUM(D11:H11),0),"")</f>
        <v/>
      </c>
      <c r="J11" s="59" t="str">
        <f t="shared" ref="J11:J472" si="1">IFERROR(IF(ROUND(I11,0)=0,"",1),"")</f>
        <v/>
      </c>
    </row>
    <row r="12" spans="1:10" ht="15" customHeight="1" x14ac:dyDescent="0.3">
      <c r="A12" s="73"/>
      <c r="B12" s="60" t="s">
        <v>213</v>
      </c>
      <c r="C12" s="76" t="str">
        <f>Summary!C25</f>
        <v/>
      </c>
      <c r="D12" s="76">
        <f>Summary!D25</f>
        <v>0</v>
      </c>
      <c r="E12" s="76">
        <f>Summary!E25</f>
        <v>0</v>
      </c>
      <c r="F12" s="76">
        <f>Summary!F25</f>
        <v>0</v>
      </c>
      <c r="G12" s="76">
        <f>Summary!G25</f>
        <v>0</v>
      </c>
      <c r="H12" s="77">
        <f>Summary!H25</f>
        <v>0</v>
      </c>
      <c r="I12" s="310" t="str">
        <f t="shared" si="0"/>
        <v/>
      </c>
      <c r="J12" s="59" t="str">
        <f t="shared" si="1"/>
        <v/>
      </c>
    </row>
    <row r="13" spans="1:10" ht="15" customHeight="1" x14ac:dyDescent="0.3">
      <c r="A13" s="73"/>
      <c r="B13" s="60" t="s">
        <v>214</v>
      </c>
      <c r="C13" s="76" t="str">
        <f>Summary!C26</f>
        <v/>
      </c>
      <c r="D13" s="76">
        <f>Summary!D26</f>
        <v>0</v>
      </c>
      <c r="E13" s="76">
        <f>Summary!E26</f>
        <v>0</v>
      </c>
      <c r="F13" s="76">
        <f>Summary!F26</f>
        <v>0</v>
      </c>
      <c r="G13" s="76">
        <f>Summary!G26</f>
        <v>0</v>
      </c>
      <c r="H13" s="77">
        <f>Summary!H26</f>
        <v>0</v>
      </c>
      <c r="I13" s="310" t="str">
        <f t="shared" si="0"/>
        <v/>
      </c>
      <c r="J13" s="59" t="str">
        <f t="shared" si="1"/>
        <v/>
      </c>
    </row>
    <row r="14" spans="1:10" ht="15" customHeight="1" x14ac:dyDescent="0.3">
      <c r="A14" s="73"/>
      <c r="B14" s="60" t="s">
        <v>186</v>
      </c>
      <c r="C14" s="76" t="str">
        <f>Summary!C27</f>
        <v/>
      </c>
      <c r="D14" s="76">
        <f>Summary!D27</f>
        <v>0</v>
      </c>
      <c r="E14" s="76">
        <f>Summary!E27</f>
        <v>0</v>
      </c>
      <c r="F14" s="76">
        <f>Summary!F27</f>
        <v>0</v>
      </c>
      <c r="G14" s="76">
        <f>Summary!G27</f>
        <v>0</v>
      </c>
      <c r="H14" s="77">
        <f>Summary!H27</f>
        <v>0</v>
      </c>
      <c r="I14" s="310" t="str">
        <f t="shared" si="0"/>
        <v/>
      </c>
      <c r="J14" s="59" t="str">
        <f t="shared" si="1"/>
        <v/>
      </c>
    </row>
    <row r="15" spans="1:10" ht="15" customHeight="1" x14ac:dyDescent="0.3">
      <c r="A15" s="73"/>
      <c r="B15" s="60" t="s">
        <v>215</v>
      </c>
      <c r="C15" s="76" t="str">
        <f>Summary!C28</f>
        <v/>
      </c>
      <c r="D15" s="76">
        <f>Summary!D28</f>
        <v>0</v>
      </c>
      <c r="E15" s="76">
        <f>Summary!E28</f>
        <v>0</v>
      </c>
      <c r="F15" s="76">
        <f>Summary!F28</f>
        <v>0</v>
      </c>
      <c r="G15" s="76">
        <f>Summary!G28</f>
        <v>0</v>
      </c>
      <c r="H15" s="77">
        <f>Summary!H28</f>
        <v>0</v>
      </c>
      <c r="I15" s="310" t="str">
        <f t="shared" si="0"/>
        <v/>
      </c>
      <c r="J15" s="59" t="str">
        <f t="shared" si="1"/>
        <v/>
      </c>
    </row>
    <row r="16" spans="1:10" ht="15" customHeight="1" x14ac:dyDescent="0.3">
      <c r="A16" s="73"/>
      <c r="B16" s="60" t="s">
        <v>216</v>
      </c>
      <c r="C16" s="76" t="str">
        <f>Summary!C29</f>
        <v/>
      </c>
      <c r="D16" s="76">
        <f>Summary!D29</f>
        <v>0</v>
      </c>
      <c r="E16" s="76">
        <f>Summary!E29</f>
        <v>0</v>
      </c>
      <c r="F16" s="76">
        <f>Summary!F29</f>
        <v>0</v>
      </c>
      <c r="G16" s="76">
        <f>Summary!G29</f>
        <v>0</v>
      </c>
      <c r="H16" s="77">
        <f>Summary!H29</f>
        <v>0</v>
      </c>
      <c r="I16" s="310" t="str">
        <f t="shared" si="0"/>
        <v/>
      </c>
      <c r="J16" s="59" t="str">
        <f t="shared" si="1"/>
        <v/>
      </c>
    </row>
    <row r="17" spans="1:10" ht="15" customHeight="1" x14ac:dyDescent="0.3">
      <c r="A17" s="73"/>
      <c r="B17" s="311" t="s">
        <v>217</v>
      </c>
      <c r="C17" s="312" t="str">
        <f>Summary!C30</f>
        <v/>
      </c>
      <c r="D17" s="312">
        <f>Summary!D30</f>
        <v>0</v>
      </c>
      <c r="E17" s="312">
        <f>Summary!E30</f>
        <v>0</v>
      </c>
      <c r="F17" s="312">
        <f>Summary!F30</f>
        <v>0</v>
      </c>
      <c r="G17" s="312">
        <f>Summary!G30</f>
        <v>0</v>
      </c>
      <c r="H17" s="313">
        <f>Summary!H30</f>
        <v>0</v>
      </c>
      <c r="I17" s="310" t="str">
        <f t="shared" si="0"/>
        <v/>
      </c>
      <c r="J17" s="59" t="str">
        <f t="shared" si="1"/>
        <v/>
      </c>
    </row>
    <row r="18" spans="1:10" ht="15" customHeight="1" x14ac:dyDescent="0.3">
      <c r="A18" s="73"/>
      <c r="B18" s="314" t="s">
        <v>31</v>
      </c>
      <c r="C18" s="315">
        <f t="shared" ref="C18:I18" si="2">SUM(C11:C17)</f>
        <v>0</v>
      </c>
      <c r="D18" s="316">
        <f t="shared" si="2"/>
        <v>0</v>
      </c>
      <c r="E18" s="316">
        <f t="shared" si="2"/>
        <v>0</v>
      </c>
      <c r="F18" s="316">
        <f t="shared" si="2"/>
        <v>0</v>
      </c>
      <c r="G18" s="316">
        <f t="shared" si="2"/>
        <v>0</v>
      </c>
      <c r="H18" s="317">
        <f t="shared" si="2"/>
        <v>0</v>
      </c>
      <c r="I18" s="318">
        <f t="shared" si="2"/>
        <v>0</v>
      </c>
      <c r="J18" s="59" t="str">
        <f t="shared" si="1"/>
        <v/>
      </c>
    </row>
    <row r="19" spans="1:10" ht="15" customHeight="1" x14ac:dyDescent="0.35">
      <c r="A19" s="73"/>
      <c r="B19" s="319"/>
      <c r="C19" s="72"/>
      <c r="D19" s="72"/>
      <c r="E19" s="72"/>
      <c r="F19" s="72"/>
      <c r="G19" s="72"/>
      <c r="H19" s="72"/>
      <c r="I19" s="320"/>
      <c r="J19" s="59" t="str">
        <f t="shared" si="1"/>
        <v/>
      </c>
    </row>
    <row r="20" spans="1:10" ht="14.25" customHeight="1" x14ac:dyDescent="0.3">
      <c r="A20" s="73">
        <f>A7+1</f>
        <v>2</v>
      </c>
      <c r="B20" s="321" t="str">
        <f>"ENTER COLLABORATOR "&amp;A20&amp;" NAME"</f>
        <v>ENTER COLLABORATOR 2 NAME</v>
      </c>
      <c r="C20" s="322"/>
      <c r="D20" s="322"/>
      <c r="E20" s="322"/>
      <c r="F20" s="322"/>
      <c r="G20" s="322"/>
      <c r="H20" s="322"/>
      <c r="I20" s="323"/>
      <c r="J20" s="59" t="str">
        <f t="shared" si="1"/>
        <v/>
      </c>
    </row>
    <row r="21" spans="1:10" ht="15" customHeight="1" x14ac:dyDescent="0.3">
      <c r="A21" s="73"/>
      <c r="B21" s="22" t="s">
        <v>32</v>
      </c>
      <c r="C21" s="307"/>
      <c r="D21" s="307"/>
      <c r="E21" s="307"/>
      <c r="F21" s="307"/>
      <c r="G21" s="307"/>
      <c r="H21" s="307"/>
      <c r="I21" s="308"/>
      <c r="J21" s="59" t="str">
        <f t="shared" si="1"/>
        <v/>
      </c>
    </row>
    <row r="22" spans="1:10" ht="14.25" customHeight="1" x14ac:dyDescent="0.35">
      <c r="A22" s="73"/>
      <c r="B22" s="50"/>
      <c r="C22" s="51" t="s">
        <v>211</v>
      </c>
      <c r="D22" s="52" t="s">
        <v>34</v>
      </c>
      <c r="E22" s="52" t="s">
        <v>35</v>
      </c>
      <c r="F22" s="52" t="s">
        <v>36</v>
      </c>
      <c r="G22" s="52" t="s">
        <v>37</v>
      </c>
      <c r="H22" s="53" t="s">
        <v>38</v>
      </c>
      <c r="I22" s="54" t="s">
        <v>39</v>
      </c>
      <c r="J22" s="59" t="str">
        <f t="shared" si="1"/>
        <v/>
      </c>
    </row>
    <row r="23" spans="1:10" ht="14.25" customHeight="1" x14ac:dyDescent="0.35">
      <c r="A23" s="73"/>
      <c r="B23" s="55"/>
      <c r="C23" s="56"/>
      <c r="D23" s="324">
        <f t="shared" ref="D23:H23" si="3">D10</f>
        <v>0</v>
      </c>
      <c r="E23" s="324">
        <f t="shared" si="3"/>
        <v>0</v>
      </c>
      <c r="F23" s="324">
        <f t="shared" si="3"/>
        <v>0</v>
      </c>
      <c r="G23" s="324">
        <f t="shared" si="3"/>
        <v>0</v>
      </c>
      <c r="H23" s="324">
        <f t="shared" si="3"/>
        <v>0</v>
      </c>
      <c r="I23" s="58"/>
      <c r="J23" s="59" t="str">
        <f t="shared" si="1"/>
        <v/>
      </c>
    </row>
    <row r="24" spans="1:10" ht="15" customHeight="1" x14ac:dyDescent="0.3">
      <c r="A24" s="73"/>
      <c r="B24" s="60" t="str">
        <f t="shared" ref="B24:B30" si="4">B11</f>
        <v>Labour costs</v>
      </c>
      <c r="C24" s="62"/>
      <c r="D24" s="62"/>
      <c r="E24" s="62"/>
      <c r="F24" s="62"/>
      <c r="G24" s="62"/>
      <c r="H24" s="325"/>
      <c r="I24" s="310">
        <f t="shared" ref="I24:I30" si="5">IFERROR(ROUND(C24-SUM(D24:H24),0),"")</f>
        <v>0</v>
      </c>
      <c r="J24" s="59" t="str">
        <f t="shared" si="1"/>
        <v/>
      </c>
    </row>
    <row r="25" spans="1:10" ht="15" customHeight="1" x14ac:dyDescent="0.3">
      <c r="A25" s="73"/>
      <c r="B25" s="60" t="str">
        <f t="shared" si="4"/>
        <v>Overheads</v>
      </c>
      <c r="C25" s="62"/>
      <c r="D25" s="62"/>
      <c r="E25" s="62"/>
      <c r="F25" s="62"/>
      <c r="G25" s="62"/>
      <c r="H25" s="325"/>
      <c r="I25" s="310">
        <f t="shared" si="5"/>
        <v>0</v>
      </c>
      <c r="J25" s="59" t="str">
        <f t="shared" si="1"/>
        <v/>
      </c>
    </row>
    <row r="26" spans="1:10" ht="15" customHeight="1" x14ac:dyDescent="0.3">
      <c r="A26" s="73"/>
      <c r="B26" s="60" t="str">
        <f t="shared" si="4"/>
        <v>Materials</v>
      </c>
      <c r="C26" s="62"/>
      <c r="D26" s="62"/>
      <c r="E26" s="62"/>
      <c r="F26" s="62"/>
      <c r="G26" s="62"/>
      <c r="H26" s="325"/>
      <c r="I26" s="310">
        <f t="shared" si="5"/>
        <v>0</v>
      </c>
      <c r="J26" s="59" t="str">
        <f t="shared" si="1"/>
        <v/>
      </c>
    </row>
    <row r="27" spans="1:10" ht="15" customHeight="1" x14ac:dyDescent="0.3">
      <c r="A27" s="73"/>
      <c r="B27" s="60" t="str">
        <f t="shared" si="4"/>
        <v>Capital usage</v>
      </c>
      <c r="C27" s="62"/>
      <c r="D27" s="62"/>
      <c r="E27" s="62"/>
      <c r="F27" s="62"/>
      <c r="G27" s="62"/>
      <c r="H27" s="325"/>
      <c r="I27" s="310">
        <f t="shared" si="5"/>
        <v>0</v>
      </c>
      <c r="J27" s="59" t="str">
        <f t="shared" si="1"/>
        <v/>
      </c>
    </row>
    <row r="28" spans="1:10" ht="15" customHeight="1" x14ac:dyDescent="0.3">
      <c r="A28" s="73"/>
      <c r="B28" s="60" t="str">
        <f t="shared" si="4"/>
        <v>Sub contract costs</v>
      </c>
      <c r="C28" s="62"/>
      <c r="D28" s="62"/>
      <c r="E28" s="62"/>
      <c r="F28" s="62"/>
      <c r="G28" s="62"/>
      <c r="H28" s="325"/>
      <c r="I28" s="310">
        <f t="shared" si="5"/>
        <v>0</v>
      </c>
      <c r="J28" s="59" t="str">
        <f t="shared" si="1"/>
        <v/>
      </c>
    </row>
    <row r="29" spans="1:10" ht="15" customHeight="1" x14ac:dyDescent="0.3">
      <c r="A29" s="73"/>
      <c r="B29" s="60" t="str">
        <f t="shared" si="4"/>
        <v>Travel &amp; subsistence</v>
      </c>
      <c r="C29" s="62"/>
      <c r="D29" s="62"/>
      <c r="E29" s="62"/>
      <c r="F29" s="62"/>
      <c r="G29" s="62"/>
      <c r="H29" s="325"/>
      <c r="I29" s="310">
        <f t="shared" si="5"/>
        <v>0</v>
      </c>
      <c r="J29" s="59" t="str">
        <f t="shared" si="1"/>
        <v/>
      </c>
    </row>
    <row r="30" spans="1:10" ht="15" customHeight="1" x14ac:dyDescent="0.3">
      <c r="A30" s="73"/>
      <c r="B30" s="64" t="str">
        <f t="shared" si="4"/>
        <v>Other costs</v>
      </c>
      <c r="C30" s="326"/>
      <c r="D30" s="326"/>
      <c r="E30" s="326"/>
      <c r="F30" s="326"/>
      <c r="G30" s="326"/>
      <c r="H30" s="327"/>
      <c r="I30" s="310">
        <f t="shared" si="5"/>
        <v>0</v>
      </c>
      <c r="J30" s="59" t="str">
        <f t="shared" si="1"/>
        <v/>
      </c>
    </row>
    <row r="31" spans="1:10" ht="15" customHeight="1" x14ac:dyDescent="0.3">
      <c r="A31" s="73"/>
      <c r="B31" s="67" t="s">
        <v>31</v>
      </c>
      <c r="C31" s="315">
        <f t="shared" ref="C31:I31" si="6">SUM(C24:C30)</f>
        <v>0</v>
      </c>
      <c r="D31" s="316">
        <f t="shared" si="6"/>
        <v>0</v>
      </c>
      <c r="E31" s="316">
        <f t="shared" si="6"/>
        <v>0</v>
      </c>
      <c r="F31" s="316">
        <f t="shared" si="6"/>
        <v>0</v>
      </c>
      <c r="G31" s="316">
        <f t="shared" si="6"/>
        <v>0</v>
      </c>
      <c r="H31" s="317">
        <f t="shared" si="6"/>
        <v>0</v>
      </c>
      <c r="I31" s="318">
        <f t="shared" si="6"/>
        <v>0</v>
      </c>
      <c r="J31" s="59" t="str">
        <f t="shared" si="1"/>
        <v/>
      </c>
    </row>
    <row r="32" spans="1:10" ht="15" customHeight="1" x14ac:dyDescent="0.35">
      <c r="A32" s="73"/>
      <c r="B32" s="319"/>
      <c r="C32" s="72"/>
      <c r="D32" s="72"/>
      <c r="E32" s="72"/>
      <c r="F32" s="72"/>
      <c r="G32" s="72"/>
      <c r="H32" s="72"/>
      <c r="I32" s="320"/>
      <c r="J32" s="59" t="str">
        <f t="shared" si="1"/>
        <v/>
      </c>
    </row>
    <row r="33" spans="1:10" ht="14.25" customHeight="1" x14ac:dyDescent="0.3">
      <c r="A33" s="73">
        <f>A20+1</f>
        <v>3</v>
      </c>
      <c r="B33" s="321" t="str">
        <f>"ENTER COLLABORATOR "&amp;A33&amp;" NAME"</f>
        <v>ENTER COLLABORATOR 3 NAME</v>
      </c>
      <c r="C33" s="322"/>
      <c r="D33" s="322"/>
      <c r="E33" s="322"/>
      <c r="F33" s="322"/>
      <c r="G33" s="322"/>
      <c r="H33" s="322"/>
      <c r="I33" s="323"/>
      <c r="J33" s="59" t="str">
        <f t="shared" si="1"/>
        <v/>
      </c>
    </row>
    <row r="34" spans="1:10" ht="15" customHeight="1" x14ac:dyDescent="0.3">
      <c r="A34" s="73"/>
      <c r="B34" s="22" t="s">
        <v>32</v>
      </c>
      <c r="C34" s="307"/>
      <c r="D34" s="307"/>
      <c r="E34" s="307"/>
      <c r="F34" s="307"/>
      <c r="G34" s="307"/>
      <c r="H34" s="307"/>
      <c r="I34" s="308"/>
      <c r="J34" s="59" t="str">
        <f t="shared" si="1"/>
        <v/>
      </c>
    </row>
    <row r="35" spans="1:10" ht="14.25" customHeight="1" x14ac:dyDescent="0.35">
      <c r="A35" s="73"/>
      <c r="B35" s="50"/>
      <c r="C35" s="51" t="s">
        <v>211</v>
      </c>
      <c r="D35" s="52" t="s">
        <v>34</v>
      </c>
      <c r="E35" s="52" t="s">
        <v>35</v>
      </c>
      <c r="F35" s="52" t="s">
        <v>36</v>
      </c>
      <c r="G35" s="52" t="s">
        <v>37</v>
      </c>
      <c r="H35" s="53" t="s">
        <v>38</v>
      </c>
      <c r="I35" s="54" t="s">
        <v>39</v>
      </c>
      <c r="J35" s="59" t="str">
        <f t="shared" si="1"/>
        <v/>
      </c>
    </row>
    <row r="36" spans="1:10" ht="14.25" customHeight="1" x14ac:dyDescent="0.35">
      <c r="A36" s="73"/>
      <c r="B36" s="55"/>
      <c r="C36" s="56"/>
      <c r="D36" s="324">
        <f t="shared" ref="D36:H36" si="7">D23</f>
        <v>0</v>
      </c>
      <c r="E36" s="324">
        <f t="shared" si="7"/>
        <v>0</v>
      </c>
      <c r="F36" s="324">
        <f t="shared" si="7"/>
        <v>0</v>
      </c>
      <c r="G36" s="324">
        <f t="shared" si="7"/>
        <v>0</v>
      </c>
      <c r="H36" s="324">
        <f t="shared" si="7"/>
        <v>0</v>
      </c>
      <c r="I36" s="58"/>
      <c r="J36" s="59" t="str">
        <f t="shared" si="1"/>
        <v/>
      </c>
    </row>
    <row r="37" spans="1:10" ht="15" customHeight="1" x14ac:dyDescent="0.3">
      <c r="A37" s="73"/>
      <c r="B37" s="60" t="str">
        <f t="shared" ref="B37:B43" si="8">B24</f>
        <v>Labour costs</v>
      </c>
      <c r="C37" s="62"/>
      <c r="D37" s="62"/>
      <c r="E37" s="62"/>
      <c r="F37" s="62"/>
      <c r="G37" s="62"/>
      <c r="H37" s="325"/>
      <c r="I37" s="310">
        <f t="shared" ref="I37:I43" si="9">IFERROR(ROUND(C37-SUM(D37:H37),0),"")</f>
        <v>0</v>
      </c>
      <c r="J37" s="59" t="str">
        <f t="shared" si="1"/>
        <v/>
      </c>
    </row>
    <row r="38" spans="1:10" ht="15" customHeight="1" x14ac:dyDescent="0.3">
      <c r="A38" s="73"/>
      <c r="B38" s="60" t="str">
        <f t="shared" si="8"/>
        <v>Overheads</v>
      </c>
      <c r="C38" s="62"/>
      <c r="D38" s="62"/>
      <c r="E38" s="62"/>
      <c r="F38" s="62"/>
      <c r="G38" s="62"/>
      <c r="H38" s="325"/>
      <c r="I38" s="310">
        <f t="shared" si="9"/>
        <v>0</v>
      </c>
      <c r="J38" s="59" t="str">
        <f t="shared" si="1"/>
        <v/>
      </c>
    </row>
    <row r="39" spans="1:10" ht="15" customHeight="1" x14ac:dyDescent="0.3">
      <c r="A39" s="73"/>
      <c r="B39" s="60" t="str">
        <f t="shared" si="8"/>
        <v>Materials</v>
      </c>
      <c r="C39" s="62"/>
      <c r="D39" s="62"/>
      <c r="E39" s="62"/>
      <c r="F39" s="62"/>
      <c r="G39" s="62"/>
      <c r="H39" s="325"/>
      <c r="I39" s="310">
        <f t="shared" si="9"/>
        <v>0</v>
      </c>
      <c r="J39" s="59" t="str">
        <f t="shared" si="1"/>
        <v/>
      </c>
    </row>
    <row r="40" spans="1:10" ht="15" customHeight="1" x14ac:dyDescent="0.3">
      <c r="A40" s="73"/>
      <c r="B40" s="60" t="str">
        <f t="shared" si="8"/>
        <v>Capital usage</v>
      </c>
      <c r="C40" s="62"/>
      <c r="D40" s="62"/>
      <c r="E40" s="62"/>
      <c r="F40" s="62"/>
      <c r="G40" s="62"/>
      <c r="H40" s="325"/>
      <c r="I40" s="310">
        <f t="shared" si="9"/>
        <v>0</v>
      </c>
      <c r="J40" s="59" t="str">
        <f t="shared" si="1"/>
        <v/>
      </c>
    </row>
    <row r="41" spans="1:10" ht="15" customHeight="1" x14ac:dyDescent="0.3">
      <c r="A41" s="73"/>
      <c r="B41" s="60" t="str">
        <f t="shared" si="8"/>
        <v>Sub contract costs</v>
      </c>
      <c r="C41" s="62"/>
      <c r="D41" s="62"/>
      <c r="E41" s="62"/>
      <c r="F41" s="62"/>
      <c r="G41" s="62"/>
      <c r="H41" s="325"/>
      <c r="I41" s="310">
        <f t="shared" si="9"/>
        <v>0</v>
      </c>
      <c r="J41" s="59" t="str">
        <f t="shared" si="1"/>
        <v/>
      </c>
    </row>
    <row r="42" spans="1:10" ht="15" customHeight="1" x14ac:dyDescent="0.3">
      <c r="A42" s="73"/>
      <c r="B42" s="60" t="str">
        <f t="shared" si="8"/>
        <v>Travel &amp; subsistence</v>
      </c>
      <c r="C42" s="62"/>
      <c r="D42" s="62"/>
      <c r="E42" s="62"/>
      <c r="F42" s="62"/>
      <c r="G42" s="62"/>
      <c r="H42" s="325"/>
      <c r="I42" s="310">
        <f t="shared" si="9"/>
        <v>0</v>
      </c>
      <c r="J42" s="59" t="str">
        <f t="shared" si="1"/>
        <v/>
      </c>
    </row>
    <row r="43" spans="1:10" ht="15" customHeight="1" x14ac:dyDescent="0.3">
      <c r="A43" s="73"/>
      <c r="B43" s="64" t="str">
        <f t="shared" si="8"/>
        <v>Other costs</v>
      </c>
      <c r="C43" s="326"/>
      <c r="D43" s="326"/>
      <c r="E43" s="326"/>
      <c r="F43" s="326"/>
      <c r="G43" s="326"/>
      <c r="H43" s="327"/>
      <c r="I43" s="310">
        <f t="shared" si="9"/>
        <v>0</v>
      </c>
      <c r="J43" s="59" t="str">
        <f t="shared" si="1"/>
        <v/>
      </c>
    </row>
    <row r="44" spans="1:10" ht="15" customHeight="1" x14ac:dyDescent="0.3">
      <c r="A44" s="73"/>
      <c r="B44" s="67" t="s">
        <v>31</v>
      </c>
      <c r="C44" s="315">
        <f t="shared" ref="C44:I44" si="10">SUM(C37:C43)</f>
        <v>0</v>
      </c>
      <c r="D44" s="316">
        <f t="shared" si="10"/>
        <v>0</v>
      </c>
      <c r="E44" s="316">
        <f t="shared" si="10"/>
        <v>0</v>
      </c>
      <c r="F44" s="316">
        <f t="shared" si="10"/>
        <v>0</v>
      </c>
      <c r="G44" s="316">
        <f t="shared" si="10"/>
        <v>0</v>
      </c>
      <c r="H44" s="317">
        <f t="shared" si="10"/>
        <v>0</v>
      </c>
      <c r="I44" s="318">
        <f t="shared" si="10"/>
        <v>0</v>
      </c>
      <c r="J44" s="59" t="str">
        <f t="shared" si="1"/>
        <v/>
      </c>
    </row>
    <row r="45" spans="1:10" ht="15" customHeight="1" x14ac:dyDescent="0.35">
      <c r="A45" s="73"/>
      <c r="B45" s="319"/>
      <c r="C45" s="72"/>
      <c r="D45" s="72"/>
      <c r="E45" s="72"/>
      <c r="F45" s="72"/>
      <c r="G45" s="72"/>
      <c r="H45" s="72"/>
      <c r="I45" s="320"/>
      <c r="J45" s="59" t="str">
        <f t="shared" si="1"/>
        <v/>
      </c>
    </row>
    <row r="46" spans="1:10" ht="14.25" customHeight="1" x14ac:dyDescent="0.3">
      <c r="A46" s="73">
        <f>A33+1</f>
        <v>4</v>
      </c>
      <c r="B46" s="321" t="str">
        <f>"ENTER COLLABORATOR "&amp;A46&amp;" NAME"</f>
        <v>ENTER COLLABORATOR 4 NAME</v>
      </c>
      <c r="C46" s="322"/>
      <c r="D46" s="322"/>
      <c r="E46" s="322"/>
      <c r="F46" s="322"/>
      <c r="G46" s="322"/>
      <c r="H46" s="322"/>
      <c r="I46" s="323"/>
      <c r="J46" s="59" t="str">
        <f t="shared" si="1"/>
        <v/>
      </c>
    </row>
    <row r="47" spans="1:10" ht="15" customHeight="1" x14ac:dyDescent="0.3">
      <c r="A47" s="73"/>
      <c r="B47" s="22" t="s">
        <v>32</v>
      </c>
      <c r="C47" s="307"/>
      <c r="D47" s="307"/>
      <c r="E47" s="307"/>
      <c r="F47" s="307"/>
      <c r="G47" s="307"/>
      <c r="H47" s="307"/>
      <c r="I47" s="308"/>
      <c r="J47" s="59" t="str">
        <f t="shared" si="1"/>
        <v/>
      </c>
    </row>
    <row r="48" spans="1:10" ht="14.25" customHeight="1" x14ac:dyDescent="0.35">
      <c r="A48" s="73"/>
      <c r="B48" s="50"/>
      <c r="C48" s="51" t="s">
        <v>211</v>
      </c>
      <c r="D48" s="52" t="s">
        <v>34</v>
      </c>
      <c r="E48" s="52" t="s">
        <v>35</v>
      </c>
      <c r="F48" s="52" t="s">
        <v>36</v>
      </c>
      <c r="G48" s="52" t="s">
        <v>37</v>
      </c>
      <c r="H48" s="53" t="s">
        <v>38</v>
      </c>
      <c r="I48" s="54" t="s">
        <v>39</v>
      </c>
      <c r="J48" s="59" t="str">
        <f t="shared" si="1"/>
        <v/>
      </c>
    </row>
    <row r="49" spans="1:10" ht="14.25" customHeight="1" x14ac:dyDescent="0.35">
      <c r="A49" s="73"/>
      <c r="B49" s="55"/>
      <c r="C49" s="56"/>
      <c r="D49" s="324">
        <f t="shared" ref="D49:H49" si="11">D36</f>
        <v>0</v>
      </c>
      <c r="E49" s="324">
        <f t="shared" si="11"/>
        <v>0</v>
      </c>
      <c r="F49" s="324">
        <f t="shared" si="11"/>
        <v>0</v>
      </c>
      <c r="G49" s="324">
        <f t="shared" si="11"/>
        <v>0</v>
      </c>
      <c r="H49" s="324">
        <f t="shared" si="11"/>
        <v>0</v>
      </c>
      <c r="I49" s="58"/>
      <c r="J49" s="59" t="str">
        <f t="shared" si="1"/>
        <v/>
      </c>
    </row>
    <row r="50" spans="1:10" ht="15" customHeight="1" x14ac:dyDescent="0.3">
      <c r="A50" s="73"/>
      <c r="B50" s="60" t="str">
        <f t="shared" ref="B50:B56" si="12">B37</f>
        <v>Labour costs</v>
      </c>
      <c r="C50" s="62"/>
      <c r="D50" s="62"/>
      <c r="E50" s="62"/>
      <c r="F50" s="62"/>
      <c r="G50" s="62"/>
      <c r="H50" s="325"/>
      <c r="I50" s="310">
        <f t="shared" ref="I50:I56" si="13">IFERROR(ROUND(C50-SUM(D50:H50),0),"")</f>
        <v>0</v>
      </c>
      <c r="J50" s="59" t="str">
        <f t="shared" si="1"/>
        <v/>
      </c>
    </row>
    <row r="51" spans="1:10" ht="15" customHeight="1" x14ac:dyDescent="0.3">
      <c r="A51" s="73"/>
      <c r="B51" s="60" t="str">
        <f t="shared" si="12"/>
        <v>Overheads</v>
      </c>
      <c r="C51" s="62"/>
      <c r="D51" s="62"/>
      <c r="E51" s="62"/>
      <c r="F51" s="62"/>
      <c r="G51" s="62"/>
      <c r="H51" s="325"/>
      <c r="I51" s="310">
        <f t="shared" si="13"/>
        <v>0</v>
      </c>
      <c r="J51" s="59" t="str">
        <f t="shared" si="1"/>
        <v/>
      </c>
    </row>
    <row r="52" spans="1:10" ht="15" customHeight="1" x14ac:dyDescent="0.3">
      <c r="A52" s="73"/>
      <c r="B52" s="60" t="str">
        <f t="shared" si="12"/>
        <v>Materials</v>
      </c>
      <c r="C52" s="62"/>
      <c r="D52" s="62"/>
      <c r="E52" s="62"/>
      <c r="F52" s="62"/>
      <c r="G52" s="62"/>
      <c r="H52" s="325"/>
      <c r="I52" s="310">
        <f t="shared" si="13"/>
        <v>0</v>
      </c>
      <c r="J52" s="59" t="str">
        <f t="shared" si="1"/>
        <v/>
      </c>
    </row>
    <row r="53" spans="1:10" ht="15" customHeight="1" x14ac:dyDescent="0.3">
      <c r="A53" s="73"/>
      <c r="B53" s="60" t="str">
        <f t="shared" si="12"/>
        <v>Capital usage</v>
      </c>
      <c r="C53" s="62"/>
      <c r="D53" s="62"/>
      <c r="E53" s="62"/>
      <c r="F53" s="62"/>
      <c r="G53" s="62"/>
      <c r="H53" s="325"/>
      <c r="I53" s="310">
        <f t="shared" si="13"/>
        <v>0</v>
      </c>
      <c r="J53" s="59" t="str">
        <f t="shared" si="1"/>
        <v/>
      </c>
    </row>
    <row r="54" spans="1:10" ht="15" customHeight="1" x14ac:dyDescent="0.3">
      <c r="A54" s="73"/>
      <c r="B54" s="60" t="str">
        <f t="shared" si="12"/>
        <v>Sub contract costs</v>
      </c>
      <c r="C54" s="62"/>
      <c r="D54" s="62"/>
      <c r="E54" s="62"/>
      <c r="F54" s="62"/>
      <c r="G54" s="62"/>
      <c r="H54" s="325"/>
      <c r="I54" s="310">
        <f t="shared" si="13"/>
        <v>0</v>
      </c>
      <c r="J54" s="59" t="str">
        <f t="shared" si="1"/>
        <v/>
      </c>
    </row>
    <row r="55" spans="1:10" ht="15" customHeight="1" x14ac:dyDescent="0.3">
      <c r="A55" s="73"/>
      <c r="B55" s="60" t="str">
        <f t="shared" si="12"/>
        <v>Travel &amp; subsistence</v>
      </c>
      <c r="C55" s="62"/>
      <c r="D55" s="62"/>
      <c r="E55" s="62"/>
      <c r="F55" s="62"/>
      <c r="G55" s="62"/>
      <c r="H55" s="325"/>
      <c r="I55" s="310">
        <f t="shared" si="13"/>
        <v>0</v>
      </c>
      <c r="J55" s="59" t="str">
        <f t="shared" si="1"/>
        <v/>
      </c>
    </row>
    <row r="56" spans="1:10" ht="15" customHeight="1" x14ac:dyDescent="0.3">
      <c r="A56" s="73"/>
      <c r="B56" s="64" t="str">
        <f t="shared" si="12"/>
        <v>Other costs</v>
      </c>
      <c r="C56" s="326"/>
      <c r="D56" s="326"/>
      <c r="E56" s="326"/>
      <c r="F56" s="326"/>
      <c r="G56" s="326"/>
      <c r="H56" s="327"/>
      <c r="I56" s="310">
        <f t="shared" si="13"/>
        <v>0</v>
      </c>
      <c r="J56" s="59" t="str">
        <f t="shared" si="1"/>
        <v/>
      </c>
    </row>
    <row r="57" spans="1:10" ht="15" customHeight="1" x14ac:dyDescent="0.3">
      <c r="A57" s="73"/>
      <c r="B57" s="67" t="s">
        <v>31</v>
      </c>
      <c r="C57" s="315">
        <f t="shared" ref="C57:I57" si="14">SUM(C50:C56)</f>
        <v>0</v>
      </c>
      <c r="D57" s="316">
        <f t="shared" si="14"/>
        <v>0</v>
      </c>
      <c r="E57" s="316">
        <f t="shared" si="14"/>
        <v>0</v>
      </c>
      <c r="F57" s="316">
        <f t="shared" si="14"/>
        <v>0</v>
      </c>
      <c r="G57" s="316">
        <f t="shared" si="14"/>
        <v>0</v>
      </c>
      <c r="H57" s="317">
        <f t="shared" si="14"/>
        <v>0</v>
      </c>
      <c r="I57" s="318">
        <f t="shared" si="14"/>
        <v>0</v>
      </c>
      <c r="J57" s="59" t="str">
        <f t="shared" si="1"/>
        <v/>
      </c>
    </row>
    <row r="58" spans="1:10" ht="15" customHeight="1" x14ac:dyDescent="0.35">
      <c r="A58" s="73"/>
      <c r="B58" s="319"/>
      <c r="C58" s="72"/>
      <c r="D58" s="72"/>
      <c r="E58" s="72"/>
      <c r="F58" s="72"/>
      <c r="G58" s="72"/>
      <c r="H58" s="72"/>
      <c r="I58" s="320"/>
      <c r="J58" s="59" t="str">
        <f t="shared" si="1"/>
        <v/>
      </c>
    </row>
    <row r="59" spans="1:10" ht="14.25" customHeight="1" x14ac:dyDescent="0.3">
      <c r="A59" s="73">
        <f>A46+1</f>
        <v>5</v>
      </c>
      <c r="B59" s="321" t="str">
        <f>"ENTER COLLABORATOR "&amp;A59&amp;" NAME"</f>
        <v>ENTER COLLABORATOR 5 NAME</v>
      </c>
      <c r="C59" s="322"/>
      <c r="D59" s="322"/>
      <c r="E59" s="322"/>
      <c r="F59" s="322"/>
      <c r="G59" s="322"/>
      <c r="H59" s="322"/>
      <c r="I59" s="323"/>
      <c r="J59" s="59" t="str">
        <f t="shared" si="1"/>
        <v/>
      </c>
    </row>
    <row r="60" spans="1:10" ht="15" customHeight="1" x14ac:dyDescent="0.3">
      <c r="A60" s="73"/>
      <c r="B60" s="22" t="s">
        <v>32</v>
      </c>
      <c r="C60" s="307"/>
      <c r="D60" s="307"/>
      <c r="E60" s="307"/>
      <c r="F60" s="307"/>
      <c r="G60" s="307"/>
      <c r="H60" s="307"/>
      <c r="I60" s="308"/>
      <c r="J60" s="59" t="str">
        <f t="shared" si="1"/>
        <v/>
      </c>
    </row>
    <row r="61" spans="1:10" ht="14.25" customHeight="1" x14ac:dyDescent="0.35">
      <c r="A61" s="73"/>
      <c r="B61" s="50"/>
      <c r="C61" s="51" t="s">
        <v>211</v>
      </c>
      <c r="D61" s="52" t="s">
        <v>34</v>
      </c>
      <c r="E61" s="52" t="s">
        <v>35</v>
      </c>
      <c r="F61" s="52" t="s">
        <v>36</v>
      </c>
      <c r="G61" s="52" t="s">
        <v>37</v>
      </c>
      <c r="H61" s="53" t="s">
        <v>38</v>
      </c>
      <c r="I61" s="54" t="s">
        <v>39</v>
      </c>
      <c r="J61" s="59" t="str">
        <f t="shared" si="1"/>
        <v/>
      </c>
    </row>
    <row r="62" spans="1:10" ht="14.25" customHeight="1" x14ac:dyDescent="0.35">
      <c r="A62" s="73"/>
      <c r="B62" s="55"/>
      <c r="C62" s="56"/>
      <c r="D62" s="324">
        <f t="shared" ref="D62:H62" si="15">D49</f>
        <v>0</v>
      </c>
      <c r="E62" s="324">
        <f t="shared" si="15"/>
        <v>0</v>
      </c>
      <c r="F62" s="324">
        <f t="shared" si="15"/>
        <v>0</v>
      </c>
      <c r="G62" s="324">
        <f t="shared" si="15"/>
        <v>0</v>
      </c>
      <c r="H62" s="324">
        <f t="shared" si="15"/>
        <v>0</v>
      </c>
      <c r="I62" s="58"/>
      <c r="J62" s="59" t="str">
        <f t="shared" si="1"/>
        <v/>
      </c>
    </row>
    <row r="63" spans="1:10" ht="15" customHeight="1" x14ac:dyDescent="0.3">
      <c r="A63" s="73"/>
      <c r="B63" s="60" t="str">
        <f t="shared" ref="B63:B69" si="16">B50</f>
        <v>Labour costs</v>
      </c>
      <c r="C63" s="62"/>
      <c r="D63" s="62"/>
      <c r="E63" s="62"/>
      <c r="F63" s="62"/>
      <c r="G63" s="62"/>
      <c r="H63" s="325"/>
      <c r="I63" s="310">
        <f t="shared" ref="I63:I69" si="17">IFERROR(ROUND(C63-SUM(D63:H63),0),"")</f>
        <v>0</v>
      </c>
      <c r="J63" s="59" t="str">
        <f t="shared" si="1"/>
        <v/>
      </c>
    </row>
    <row r="64" spans="1:10" ht="15" customHeight="1" x14ac:dyDescent="0.3">
      <c r="A64" s="73"/>
      <c r="B64" s="60" t="str">
        <f t="shared" si="16"/>
        <v>Overheads</v>
      </c>
      <c r="C64" s="62"/>
      <c r="D64" s="62"/>
      <c r="E64" s="62"/>
      <c r="F64" s="62"/>
      <c r="G64" s="62"/>
      <c r="H64" s="325"/>
      <c r="I64" s="310">
        <f t="shared" si="17"/>
        <v>0</v>
      </c>
      <c r="J64" s="59" t="str">
        <f t="shared" si="1"/>
        <v/>
      </c>
    </row>
    <row r="65" spans="1:10" ht="15" customHeight="1" x14ac:dyDescent="0.3">
      <c r="A65" s="73"/>
      <c r="B65" s="60" t="str">
        <f t="shared" si="16"/>
        <v>Materials</v>
      </c>
      <c r="C65" s="62"/>
      <c r="D65" s="62"/>
      <c r="E65" s="62"/>
      <c r="F65" s="62"/>
      <c r="G65" s="62"/>
      <c r="H65" s="325"/>
      <c r="I65" s="310">
        <f t="shared" si="17"/>
        <v>0</v>
      </c>
      <c r="J65" s="59" t="str">
        <f t="shared" si="1"/>
        <v/>
      </c>
    </row>
    <row r="66" spans="1:10" ht="15" customHeight="1" x14ac:dyDescent="0.3">
      <c r="A66" s="73"/>
      <c r="B66" s="60" t="str">
        <f t="shared" si="16"/>
        <v>Capital usage</v>
      </c>
      <c r="C66" s="62"/>
      <c r="D66" s="62"/>
      <c r="E66" s="62"/>
      <c r="F66" s="62"/>
      <c r="G66" s="62"/>
      <c r="H66" s="325"/>
      <c r="I66" s="310">
        <f t="shared" si="17"/>
        <v>0</v>
      </c>
      <c r="J66" s="59" t="str">
        <f t="shared" si="1"/>
        <v/>
      </c>
    </row>
    <row r="67" spans="1:10" ht="15" customHeight="1" x14ac:dyDescent="0.3">
      <c r="A67" s="73"/>
      <c r="B67" s="60" t="str">
        <f t="shared" si="16"/>
        <v>Sub contract costs</v>
      </c>
      <c r="C67" s="62"/>
      <c r="D67" s="62"/>
      <c r="E67" s="62"/>
      <c r="F67" s="62"/>
      <c r="G67" s="62"/>
      <c r="H67" s="325"/>
      <c r="I67" s="310">
        <f t="shared" si="17"/>
        <v>0</v>
      </c>
      <c r="J67" s="59" t="str">
        <f t="shared" si="1"/>
        <v/>
      </c>
    </row>
    <row r="68" spans="1:10" ht="15" customHeight="1" x14ac:dyDescent="0.3">
      <c r="A68" s="73"/>
      <c r="B68" s="60" t="str">
        <f t="shared" si="16"/>
        <v>Travel &amp; subsistence</v>
      </c>
      <c r="C68" s="62"/>
      <c r="D68" s="62"/>
      <c r="E68" s="62"/>
      <c r="F68" s="62"/>
      <c r="G68" s="62"/>
      <c r="H68" s="325"/>
      <c r="I68" s="310">
        <f t="shared" si="17"/>
        <v>0</v>
      </c>
      <c r="J68" s="59" t="str">
        <f t="shared" si="1"/>
        <v/>
      </c>
    </row>
    <row r="69" spans="1:10" ht="15" customHeight="1" x14ac:dyDescent="0.3">
      <c r="A69" s="73"/>
      <c r="B69" s="64" t="str">
        <f t="shared" si="16"/>
        <v>Other costs</v>
      </c>
      <c r="C69" s="326"/>
      <c r="D69" s="326"/>
      <c r="E69" s="326"/>
      <c r="F69" s="326"/>
      <c r="G69" s="326"/>
      <c r="H69" s="327"/>
      <c r="I69" s="310">
        <f t="shared" si="17"/>
        <v>0</v>
      </c>
      <c r="J69" s="59" t="str">
        <f t="shared" si="1"/>
        <v/>
      </c>
    </row>
    <row r="70" spans="1:10" ht="15" customHeight="1" x14ac:dyDescent="0.3">
      <c r="A70" s="73"/>
      <c r="B70" s="67" t="s">
        <v>31</v>
      </c>
      <c r="C70" s="315">
        <f t="shared" ref="C70:I70" si="18">SUM(C63:C69)</f>
        <v>0</v>
      </c>
      <c r="D70" s="316">
        <f t="shared" si="18"/>
        <v>0</v>
      </c>
      <c r="E70" s="316">
        <f t="shared" si="18"/>
        <v>0</v>
      </c>
      <c r="F70" s="316">
        <f t="shared" si="18"/>
        <v>0</v>
      </c>
      <c r="G70" s="316">
        <f t="shared" si="18"/>
        <v>0</v>
      </c>
      <c r="H70" s="317">
        <f t="shared" si="18"/>
        <v>0</v>
      </c>
      <c r="I70" s="318">
        <f t="shared" si="18"/>
        <v>0</v>
      </c>
      <c r="J70" s="59" t="str">
        <f t="shared" si="1"/>
        <v/>
      </c>
    </row>
    <row r="71" spans="1:10" ht="15" customHeight="1" x14ac:dyDescent="0.35">
      <c r="A71" s="73"/>
      <c r="B71" s="319"/>
      <c r="C71" s="72"/>
      <c r="D71" s="72"/>
      <c r="E71" s="72"/>
      <c r="F71" s="72"/>
      <c r="G71" s="72"/>
      <c r="H71" s="72"/>
      <c r="I71" s="320"/>
      <c r="J71" s="59" t="str">
        <f t="shared" si="1"/>
        <v/>
      </c>
    </row>
    <row r="72" spans="1:10" ht="14.25" customHeight="1" x14ac:dyDescent="0.3">
      <c r="A72" s="73">
        <f>A59+1</f>
        <v>6</v>
      </c>
      <c r="B72" s="321" t="str">
        <f>"ENTER COLLABORATOR "&amp;A72&amp;" NAME"</f>
        <v>ENTER COLLABORATOR 6 NAME</v>
      </c>
      <c r="C72" s="322"/>
      <c r="D72" s="322"/>
      <c r="E72" s="322"/>
      <c r="F72" s="322"/>
      <c r="G72" s="322"/>
      <c r="H72" s="322"/>
      <c r="I72" s="323"/>
      <c r="J72" s="59" t="str">
        <f t="shared" si="1"/>
        <v/>
      </c>
    </row>
    <row r="73" spans="1:10" ht="15" customHeight="1" x14ac:dyDescent="0.3">
      <c r="A73" s="73"/>
      <c r="B73" s="22" t="s">
        <v>32</v>
      </c>
      <c r="C73" s="307"/>
      <c r="D73" s="307"/>
      <c r="E73" s="307"/>
      <c r="F73" s="307"/>
      <c r="G73" s="307"/>
      <c r="H73" s="307"/>
      <c r="I73" s="308"/>
      <c r="J73" s="59" t="str">
        <f t="shared" si="1"/>
        <v/>
      </c>
    </row>
    <row r="74" spans="1:10" ht="14.25" customHeight="1" x14ac:dyDescent="0.35">
      <c r="A74" s="73"/>
      <c r="B74" s="50"/>
      <c r="C74" s="51" t="s">
        <v>211</v>
      </c>
      <c r="D74" s="52" t="s">
        <v>34</v>
      </c>
      <c r="E74" s="52" t="s">
        <v>35</v>
      </c>
      <c r="F74" s="52" t="s">
        <v>36</v>
      </c>
      <c r="G74" s="52" t="s">
        <v>37</v>
      </c>
      <c r="H74" s="53" t="s">
        <v>38</v>
      </c>
      <c r="I74" s="54" t="s">
        <v>39</v>
      </c>
      <c r="J74" s="59" t="str">
        <f t="shared" si="1"/>
        <v/>
      </c>
    </row>
    <row r="75" spans="1:10" ht="14.25" customHeight="1" x14ac:dyDescent="0.35">
      <c r="A75" s="73"/>
      <c r="B75" s="55"/>
      <c r="C75" s="56"/>
      <c r="D75" s="324">
        <f t="shared" ref="D75:H75" si="19">D62</f>
        <v>0</v>
      </c>
      <c r="E75" s="324">
        <f t="shared" si="19"/>
        <v>0</v>
      </c>
      <c r="F75" s="324">
        <f t="shared" si="19"/>
        <v>0</v>
      </c>
      <c r="G75" s="324">
        <f t="shared" si="19"/>
        <v>0</v>
      </c>
      <c r="H75" s="324">
        <f t="shared" si="19"/>
        <v>0</v>
      </c>
      <c r="I75" s="58"/>
      <c r="J75" s="59" t="str">
        <f t="shared" si="1"/>
        <v/>
      </c>
    </row>
    <row r="76" spans="1:10" ht="15" customHeight="1" x14ac:dyDescent="0.3">
      <c r="A76" s="73"/>
      <c r="B76" s="60" t="str">
        <f t="shared" ref="B76:B82" si="20">B63</f>
        <v>Labour costs</v>
      </c>
      <c r="C76" s="62"/>
      <c r="D76" s="62"/>
      <c r="E76" s="62"/>
      <c r="F76" s="62"/>
      <c r="G76" s="62"/>
      <c r="H76" s="325"/>
      <c r="I76" s="310">
        <f t="shared" ref="I76:I82" si="21">IFERROR(ROUND(C76-SUM(D76:H76),0),"")</f>
        <v>0</v>
      </c>
      <c r="J76" s="59" t="str">
        <f t="shared" si="1"/>
        <v/>
      </c>
    </row>
    <row r="77" spans="1:10" ht="15" customHeight="1" x14ac:dyDescent="0.3">
      <c r="A77" s="73"/>
      <c r="B77" s="60" t="str">
        <f t="shared" si="20"/>
        <v>Overheads</v>
      </c>
      <c r="C77" s="62"/>
      <c r="D77" s="62"/>
      <c r="E77" s="62"/>
      <c r="F77" s="62"/>
      <c r="G77" s="62"/>
      <c r="H77" s="325"/>
      <c r="I77" s="310">
        <f t="shared" si="21"/>
        <v>0</v>
      </c>
      <c r="J77" s="59" t="str">
        <f t="shared" si="1"/>
        <v/>
      </c>
    </row>
    <row r="78" spans="1:10" ht="15" customHeight="1" x14ac:dyDescent="0.3">
      <c r="A78" s="73"/>
      <c r="B78" s="60" t="str">
        <f t="shared" si="20"/>
        <v>Materials</v>
      </c>
      <c r="C78" s="62"/>
      <c r="D78" s="62"/>
      <c r="E78" s="62"/>
      <c r="F78" s="62"/>
      <c r="G78" s="62"/>
      <c r="H78" s="325"/>
      <c r="I78" s="310">
        <f t="shared" si="21"/>
        <v>0</v>
      </c>
      <c r="J78" s="59" t="str">
        <f t="shared" si="1"/>
        <v/>
      </c>
    </row>
    <row r="79" spans="1:10" ht="15" customHeight="1" x14ac:dyDescent="0.3">
      <c r="A79" s="73"/>
      <c r="B79" s="60" t="str">
        <f t="shared" si="20"/>
        <v>Capital usage</v>
      </c>
      <c r="C79" s="62"/>
      <c r="D79" s="62"/>
      <c r="E79" s="62"/>
      <c r="F79" s="62"/>
      <c r="G79" s="62"/>
      <c r="H79" s="325"/>
      <c r="I79" s="310">
        <f t="shared" si="21"/>
        <v>0</v>
      </c>
      <c r="J79" s="59" t="str">
        <f t="shared" si="1"/>
        <v/>
      </c>
    </row>
    <row r="80" spans="1:10" ht="15" customHeight="1" x14ac:dyDescent="0.3">
      <c r="A80" s="73"/>
      <c r="B80" s="60" t="str">
        <f t="shared" si="20"/>
        <v>Sub contract costs</v>
      </c>
      <c r="C80" s="62"/>
      <c r="D80" s="62"/>
      <c r="E80" s="62"/>
      <c r="F80" s="62"/>
      <c r="G80" s="62"/>
      <c r="H80" s="325"/>
      <c r="I80" s="310">
        <f t="shared" si="21"/>
        <v>0</v>
      </c>
      <c r="J80" s="59" t="str">
        <f t="shared" si="1"/>
        <v/>
      </c>
    </row>
    <row r="81" spans="1:10" ht="15" customHeight="1" x14ac:dyDescent="0.3">
      <c r="A81" s="73"/>
      <c r="B81" s="60" t="str">
        <f t="shared" si="20"/>
        <v>Travel &amp; subsistence</v>
      </c>
      <c r="C81" s="62"/>
      <c r="D81" s="62"/>
      <c r="E81" s="62"/>
      <c r="F81" s="62"/>
      <c r="G81" s="62"/>
      <c r="H81" s="325"/>
      <c r="I81" s="310">
        <f t="shared" si="21"/>
        <v>0</v>
      </c>
      <c r="J81" s="59" t="str">
        <f t="shared" si="1"/>
        <v/>
      </c>
    </row>
    <row r="82" spans="1:10" ht="15" customHeight="1" x14ac:dyDescent="0.3">
      <c r="A82" s="73"/>
      <c r="B82" s="64" t="str">
        <f t="shared" si="20"/>
        <v>Other costs</v>
      </c>
      <c r="C82" s="326"/>
      <c r="D82" s="326"/>
      <c r="E82" s="326"/>
      <c r="F82" s="326"/>
      <c r="G82" s="326"/>
      <c r="H82" s="327"/>
      <c r="I82" s="310">
        <f t="shared" si="21"/>
        <v>0</v>
      </c>
      <c r="J82" s="59" t="str">
        <f t="shared" si="1"/>
        <v/>
      </c>
    </row>
    <row r="83" spans="1:10" ht="15" customHeight="1" x14ac:dyDescent="0.3">
      <c r="A83" s="73"/>
      <c r="B83" s="67" t="s">
        <v>31</v>
      </c>
      <c r="C83" s="315">
        <f t="shared" ref="C83:I83" si="22">SUM(C76:C82)</f>
        <v>0</v>
      </c>
      <c r="D83" s="316">
        <f t="shared" si="22"/>
        <v>0</v>
      </c>
      <c r="E83" s="316">
        <f t="shared" si="22"/>
        <v>0</v>
      </c>
      <c r="F83" s="316">
        <f t="shared" si="22"/>
        <v>0</v>
      </c>
      <c r="G83" s="316">
        <f t="shared" si="22"/>
        <v>0</v>
      </c>
      <c r="H83" s="317">
        <f t="shared" si="22"/>
        <v>0</v>
      </c>
      <c r="I83" s="318">
        <f t="shared" si="22"/>
        <v>0</v>
      </c>
      <c r="J83" s="59" t="str">
        <f t="shared" si="1"/>
        <v/>
      </c>
    </row>
    <row r="84" spans="1:10" ht="15" customHeight="1" x14ac:dyDescent="0.35">
      <c r="A84" s="73"/>
      <c r="B84" s="319"/>
      <c r="C84" s="72"/>
      <c r="D84" s="72"/>
      <c r="E84" s="72"/>
      <c r="F84" s="72"/>
      <c r="G84" s="72"/>
      <c r="H84" s="72"/>
      <c r="I84" s="320"/>
      <c r="J84" s="59" t="str">
        <f t="shared" si="1"/>
        <v/>
      </c>
    </row>
    <row r="85" spans="1:10" ht="14.25" customHeight="1" x14ac:dyDescent="0.3">
      <c r="A85" s="73">
        <f>A72+1</f>
        <v>7</v>
      </c>
      <c r="B85" s="321" t="str">
        <f>"ENTER COLLABORATOR "&amp;A85&amp;" NAME"</f>
        <v>ENTER COLLABORATOR 7 NAME</v>
      </c>
      <c r="C85" s="322"/>
      <c r="D85" s="322"/>
      <c r="E85" s="322"/>
      <c r="F85" s="322"/>
      <c r="G85" s="322"/>
      <c r="H85" s="322"/>
      <c r="I85" s="323"/>
      <c r="J85" s="59" t="str">
        <f t="shared" si="1"/>
        <v/>
      </c>
    </row>
    <row r="86" spans="1:10" ht="15" customHeight="1" x14ac:dyDescent="0.3">
      <c r="A86" s="73"/>
      <c r="B86" s="22" t="s">
        <v>32</v>
      </c>
      <c r="C86" s="307"/>
      <c r="D86" s="307"/>
      <c r="E86" s="307"/>
      <c r="F86" s="307"/>
      <c r="G86" s="307"/>
      <c r="H86" s="307"/>
      <c r="I86" s="308"/>
      <c r="J86" s="59" t="str">
        <f t="shared" si="1"/>
        <v/>
      </c>
    </row>
    <row r="87" spans="1:10" ht="14.25" customHeight="1" x14ac:dyDescent="0.35">
      <c r="A87" s="73"/>
      <c r="B87" s="50"/>
      <c r="C87" s="51" t="s">
        <v>211</v>
      </c>
      <c r="D87" s="52" t="s">
        <v>34</v>
      </c>
      <c r="E87" s="52" t="s">
        <v>35</v>
      </c>
      <c r="F87" s="52" t="s">
        <v>36</v>
      </c>
      <c r="G87" s="52" t="s">
        <v>37</v>
      </c>
      <c r="H87" s="53" t="s">
        <v>38</v>
      </c>
      <c r="I87" s="54" t="s">
        <v>39</v>
      </c>
      <c r="J87" s="59" t="str">
        <f t="shared" si="1"/>
        <v/>
      </c>
    </row>
    <row r="88" spans="1:10" ht="14.25" customHeight="1" x14ac:dyDescent="0.35">
      <c r="A88" s="73"/>
      <c r="B88" s="55"/>
      <c r="C88" s="56"/>
      <c r="D88" s="324">
        <f t="shared" ref="D88:H88" si="23">D75</f>
        <v>0</v>
      </c>
      <c r="E88" s="324">
        <f t="shared" si="23"/>
        <v>0</v>
      </c>
      <c r="F88" s="324">
        <f t="shared" si="23"/>
        <v>0</v>
      </c>
      <c r="G88" s="324">
        <f t="shared" si="23"/>
        <v>0</v>
      </c>
      <c r="H88" s="324">
        <f t="shared" si="23"/>
        <v>0</v>
      </c>
      <c r="I88" s="58"/>
      <c r="J88" s="59" t="str">
        <f t="shared" si="1"/>
        <v/>
      </c>
    </row>
    <row r="89" spans="1:10" ht="15" customHeight="1" x14ac:dyDescent="0.3">
      <c r="A89" s="73"/>
      <c r="B89" s="60" t="str">
        <f t="shared" ref="B89:B95" si="24">B76</f>
        <v>Labour costs</v>
      </c>
      <c r="C89" s="62"/>
      <c r="D89" s="62"/>
      <c r="E89" s="62"/>
      <c r="F89" s="62"/>
      <c r="G89" s="62"/>
      <c r="H89" s="325"/>
      <c r="I89" s="310">
        <f t="shared" ref="I89:I95" si="25">IFERROR(ROUND(C89-SUM(D89:H89),0),"")</f>
        <v>0</v>
      </c>
      <c r="J89" s="59" t="str">
        <f t="shared" si="1"/>
        <v/>
      </c>
    </row>
    <row r="90" spans="1:10" ht="15" customHeight="1" x14ac:dyDescent="0.3">
      <c r="A90" s="73"/>
      <c r="B90" s="60" t="str">
        <f t="shared" si="24"/>
        <v>Overheads</v>
      </c>
      <c r="C90" s="62"/>
      <c r="D90" s="62"/>
      <c r="E90" s="62"/>
      <c r="F90" s="62"/>
      <c r="G90" s="62"/>
      <c r="H90" s="325"/>
      <c r="I90" s="310">
        <f t="shared" si="25"/>
        <v>0</v>
      </c>
      <c r="J90" s="59" t="str">
        <f t="shared" si="1"/>
        <v/>
      </c>
    </row>
    <row r="91" spans="1:10" ht="15" customHeight="1" x14ac:dyDescent="0.3">
      <c r="A91" s="73"/>
      <c r="B91" s="60" t="str">
        <f t="shared" si="24"/>
        <v>Materials</v>
      </c>
      <c r="C91" s="62"/>
      <c r="D91" s="62"/>
      <c r="E91" s="62"/>
      <c r="F91" s="62"/>
      <c r="G91" s="62"/>
      <c r="H91" s="325"/>
      <c r="I91" s="310">
        <f t="shared" si="25"/>
        <v>0</v>
      </c>
      <c r="J91" s="59" t="str">
        <f t="shared" si="1"/>
        <v/>
      </c>
    </row>
    <row r="92" spans="1:10" ht="15" customHeight="1" x14ac:dyDescent="0.3">
      <c r="A92" s="73"/>
      <c r="B92" s="60" t="str">
        <f t="shared" si="24"/>
        <v>Capital usage</v>
      </c>
      <c r="C92" s="62"/>
      <c r="D92" s="62"/>
      <c r="E92" s="62"/>
      <c r="F92" s="62"/>
      <c r="G92" s="62"/>
      <c r="H92" s="325"/>
      <c r="I92" s="310">
        <f t="shared" si="25"/>
        <v>0</v>
      </c>
      <c r="J92" s="59" t="str">
        <f t="shared" si="1"/>
        <v/>
      </c>
    </row>
    <row r="93" spans="1:10" ht="15" customHeight="1" x14ac:dyDescent="0.3">
      <c r="A93" s="73"/>
      <c r="B93" s="60" t="str">
        <f t="shared" si="24"/>
        <v>Sub contract costs</v>
      </c>
      <c r="C93" s="62"/>
      <c r="D93" s="62"/>
      <c r="E93" s="62"/>
      <c r="F93" s="62"/>
      <c r="G93" s="62"/>
      <c r="H93" s="325"/>
      <c r="I93" s="310">
        <f t="shared" si="25"/>
        <v>0</v>
      </c>
      <c r="J93" s="59" t="str">
        <f t="shared" si="1"/>
        <v/>
      </c>
    </row>
    <row r="94" spans="1:10" ht="15" customHeight="1" x14ac:dyDescent="0.3">
      <c r="A94" s="73"/>
      <c r="B94" s="60" t="str">
        <f t="shared" si="24"/>
        <v>Travel &amp; subsistence</v>
      </c>
      <c r="C94" s="62"/>
      <c r="D94" s="62"/>
      <c r="E94" s="62"/>
      <c r="F94" s="62"/>
      <c r="G94" s="62"/>
      <c r="H94" s="325"/>
      <c r="I94" s="310">
        <f t="shared" si="25"/>
        <v>0</v>
      </c>
      <c r="J94" s="59" t="str">
        <f t="shared" si="1"/>
        <v/>
      </c>
    </row>
    <row r="95" spans="1:10" ht="15" customHeight="1" x14ac:dyDescent="0.3">
      <c r="A95" s="73"/>
      <c r="B95" s="64" t="str">
        <f t="shared" si="24"/>
        <v>Other costs</v>
      </c>
      <c r="C95" s="326"/>
      <c r="D95" s="326"/>
      <c r="E95" s="326"/>
      <c r="F95" s="326"/>
      <c r="G95" s="326"/>
      <c r="H95" s="327"/>
      <c r="I95" s="310">
        <f t="shared" si="25"/>
        <v>0</v>
      </c>
      <c r="J95" s="59" t="str">
        <f t="shared" si="1"/>
        <v/>
      </c>
    </row>
    <row r="96" spans="1:10" ht="15" customHeight="1" x14ac:dyDescent="0.3">
      <c r="A96" s="73"/>
      <c r="B96" s="67" t="s">
        <v>31</v>
      </c>
      <c r="C96" s="315">
        <f t="shared" ref="C96:I96" si="26">SUM(C89:C95)</f>
        <v>0</v>
      </c>
      <c r="D96" s="316">
        <f t="shared" si="26"/>
        <v>0</v>
      </c>
      <c r="E96" s="316">
        <f t="shared" si="26"/>
        <v>0</v>
      </c>
      <c r="F96" s="316">
        <f t="shared" si="26"/>
        <v>0</v>
      </c>
      <c r="G96" s="316">
        <f t="shared" si="26"/>
        <v>0</v>
      </c>
      <c r="H96" s="317">
        <f t="shared" si="26"/>
        <v>0</v>
      </c>
      <c r="I96" s="318">
        <f t="shared" si="26"/>
        <v>0</v>
      </c>
      <c r="J96" s="59" t="str">
        <f t="shared" si="1"/>
        <v/>
      </c>
    </row>
    <row r="97" spans="1:10" ht="15" customHeight="1" x14ac:dyDescent="0.35">
      <c r="A97" s="73"/>
      <c r="B97" s="319"/>
      <c r="C97" s="72"/>
      <c r="D97" s="72"/>
      <c r="E97" s="72"/>
      <c r="F97" s="72"/>
      <c r="G97" s="72"/>
      <c r="H97" s="72"/>
      <c r="I97" s="320"/>
      <c r="J97" s="59" t="str">
        <f t="shared" si="1"/>
        <v/>
      </c>
    </row>
    <row r="98" spans="1:10" ht="14.25" customHeight="1" x14ac:dyDescent="0.3">
      <c r="A98" s="73">
        <f>A85+1</f>
        <v>8</v>
      </c>
      <c r="B98" s="321" t="str">
        <f>"ENTER COLLABORATOR "&amp;A98&amp;" NAME"</f>
        <v>ENTER COLLABORATOR 8 NAME</v>
      </c>
      <c r="C98" s="322"/>
      <c r="D98" s="322"/>
      <c r="E98" s="322"/>
      <c r="F98" s="322"/>
      <c r="G98" s="322"/>
      <c r="H98" s="322"/>
      <c r="I98" s="323"/>
      <c r="J98" s="59" t="str">
        <f t="shared" si="1"/>
        <v/>
      </c>
    </row>
    <row r="99" spans="1:10" ht="15" customHeight="1" x14ac:dyDescent="0.3">
      <c r="A99" s="73"/>
      <c r="B99" s="22" t="s">
        <v>32</v>
      </c>
      <c r="C99" s="307"/>
      <c r="D99" s="307"/>
      <c r="E99" s="307"/>
      <c r="F99" s="307"/>
      <c r="G99" s="307"/>
      <c r="H99" s="307"/>
      <c r="I99" s="308"/>
      <c r="J99" s="59" t="str">
        <f t="shared" si="1"/>
        <v/>
      </c>
    </row>
    <row r="100" spans="1:10" ht="14.25" customHeight="1" x14ac:dyDescent="0.35">
      <c r="A100" s="73"/>
      <c r="B100" s="50"/>
      <c r="C100" s="51" t="s">
        <v>211</v>
      </c>
      <c r="D100" s="52" t="s">
        <v>34</v>
      </c>
      <c r="E100" s="52" t="s">
        <v>35</v>
      </c>
      <c r="F100" s="52" t="s">
        <v>36</v>
      </c>
      <c r="G100" s="52" t="s">
        <v>37</v>
      </c>
      <c r="H100" s="53" t="s">
        <v>38</v>
      </c>
      <c r="I100" s="54" t="s">
        <v>39</v>
      </c>
      <c r="J100" s="59" t="str">
        <f t="shared" si="1"/>
        <v/>
      </c>
    </row>
    <row r="101" spans="1:10" ht="14.25" customHeight="1" x14ac:dyDescent="0.35">
      <c r="A101" s="73"/>
      <c r="B101" s="55"/>
      <c r="C101" s="56"/>
      <c r="D101" s="324">
        <f t="shared" ref="D101:H101" si="27">D88</f>
        <v>0</v>
      </c>
      <c r="E101" s="324">
        <f t="shared" si="27"/>
        <v>0</v>
      </c>
      <c r="F101" s="324">
        <f t="shared" si="27"/>
        <v>0</v>
      </c>
      <c r="G101" s="324">
        <f t="shared" si="27"/>
        <v>0</v>
      </c>
      <c r="H101" s="324">
        <f t="shared" si="27"/>
        <v>0</v>
      </c>
      <c r="I101" s="58"/>
      <c r="J101" s="59" t="str">
        <f t="shared" si="1"/>
        <v/>
      </c>
    </row>
    <row r="102" spans="1:10" ht="15" customHeight="1" x14ac:dyDescent="0.3">
      <c r="A102" s="73"/>
      <c r="B102" s="60" t="str">
        <f t="shared" ref="B102:B108" si="28">B89</f>
        <v>Labour costs</v>
      </c>
      <c r="C102" s="62"/>
      <c r="D102" s="62"/>
      <c r="E102" s="62"/>
      <c r="F102" s="62"/>
      <c r="G102" s="62"/>
      <c r="H102" s="325"/>
      <c r="I102" s="310">
        <f t="shared" ref="I102:I108" si="29">IFERROR(ROUND(C102-SUM(D102:H102),0),"")</f>
        <v>0</v>
      </c>
      <c r="J102" s="59" t="str">
        <f t="shared" si="1"/>
        <v/>
      </c>
    </row>
    <row r="103" spans="1:10" ht="15" customHeight="1" x14ac:dyDescent="0.3">
      <c r="A103" s="73"/>
      <c r="B103" s="60" t="str">
        <f t="shared" si="28"/>
        <v>Overheads</v>
      </c>
      <c r="C103" s="62"/>
      <c r="D103" s="62"/>
      <c r="E103" s="62"/>
      <c r="F103" s="62"/>
      <c r="G103" s="62"/>
      <c r="H103" s="325"/>
      <c r="I103" s="310">
        <f t="shared" si="29"/>
        <v>0</v>
      </c>
      <c r="J103" s="59" t="str">
        <f t="shared" si="1"/>
        <v/>
      </c>
    </row>
    <row r="104" spans="1:10" ht="15" customHeight="1" x14ac:dyDescent="0.3">
      <c r="A104" s="73"/>
      <c r="B104" s="60" t="str">
        <f t="shared" si="28"/>
        <v>Materials</v>
      </c>
      <c r="C104" s="62"/>
      <c r="D104" s="62"/>
      <c r="E104" s="62"/>
      <c r="F104" s="62"/>
      <c r="G104" s="62"/>
      <c r="H104" s="325"/>
      <c r="I104" s="310">
        <f t="shared" si="29"/>
        <v>0</v>
      </c>
      <c r="J104" s="59" t="str">
        <f t="shared" si="1"/>
        <v/>
      </c>
    </row>
    <row r="105" spans="1:10" ht="15" customHeight="1" x14ac:dyDescent="0.3">
      <c r="A105" s="73"/>
      <c r="B105" s="60" t="str">
        <f t="shared" si="28"/>
        <v>Capital usage</v>
      </c>
      <c r="C105" s="62"/>
      <c r="D105" s="62"/>
      <c r="E105" s="62"/>
      <c r="F105" s="62"/>
      <c r="G105" s="62"/>
      <c r="H105" s="325"/>
      <c r="I105" s="310">
        <f t="shared" si="29"/>
        <v>0</v>
      </c>
      <c r="J105" s="59" t="str">
        <f t="shared" si="1"/>
        <v/>
      </c>
    </row>
    <row r="106" spans="1:10" ht="15" customHeight="1" x14ac:dyDescent="0.3">
      <c r="A106" s="73"/>
      <c r="B106" s="60" t="str">
        <f t="shared" si="28"/>
        <v>Sub contract costs</v>
      </c>
      <c r="C106" s="62"/>
      <c r="D106" s="62"/>
      <c r="E106" s="62"/>
      <c r="F106" s="62"/>
      <c r="G106" s="62"/>
      <c r="H106" s="325"/>
      <c r="I106" s="310">
        <f t="shared" si="29"/>
        <v>0</v>
      </c>
      <c r="J106" s="59" t="str">
        <f t="shared" si="1"/>
        <v/>
      </c>
    </row>
    <row r="107" spans="1:10" ht="15" customHeight="1" x14ac:dyDescent="0.3">
      <c r="A107" s="73"/>
      <c r="B107" s="60" t="str">
        <f t="shared" si="28"/>
        <v>Travel &amp; subsistence</v>
      </c>
      <c r="C107" s="62"/>
      <c r="D107" s="62"/>
      <c r="E107" s="62"/>
      <c r="F107" s="62"/>
      <c r="G107" s="62"/>
      <c r="H107" s="325"/>
      <c r="I107" s="310">
        <f t="shared" si="29"/>
        <v>0</v>
      </c>
      <c r="J107" s="59" t="str">
        <f t="shared" si="1"/>
        <v/>
      </c>
    </row>
    <row r="108" spans="1:10" ht="15" customHeight="1" x14ac:dyDescent="0.3">
      <c r="A108" s="73"/>
      <c r="B108" s="64" t="str">
        <f t="shared" si="28"/>
        <v>Other costs</v>
      </c>
      <c r="C108" s="326"/>
      <c r="D108" s="326"/>
      <c r="E108" s="326"/>
      <c r="F108" s="326"/>
      <c r="G108" s="326"/>
      <c r="H108" s="327"/>
      <c r="I108" s="310">
        <f t="shared" si="29"/>
        <v>0</v>
      </c>
      <c r="J108" s="59" t="str">
        <f t="shared" si="1"/>
        <v/>
      </c>
    </row>
    <row r="109" spans="1:10" ht="15" customHeight="1" x14ac:dyDescent="0.3">
      <c r="A109" s="73"/>
      <c r="B109" s="67" t="s">
        <v>31</v>
      </c>
      <c r="C109" s="315">
        <f t="shared" ref="C109:I109" si="30">SUM(C102:C108)</f>
        <v>0</v>
      </c>
      <c r="D109" s="316">
        <f t="shared" si="30"/>
        <v>0</v>
      </c>
      <c r="E109" s="316">
        <f t="shared" si="30"/>
        <v>0</v>
      </c>
      <c r="F109" s="316">
        <f t="shared" si="30"/>
        <v>0</v>
      </c>
      <c r="G109" s="316">
        <f t="shared" si="30"/>
        <v>0</v>
      </c>
      <c r="H109" s="317">
        <f t="shared" si="30"/>
        <v>0</v>
      </c>
      <c r="I109" s="318">
        <f t="shared" si="30"/>
        <v>0</v>
      </c>
      <c r="J109" s="59" t="str">
        <f t="shared" si="1"/>
        <v/>
      </c>
    </row>
    <row r="110" spans="1:10" ht="15" customHeight="1" x14ac:dyDescent="0.35">
      <c r="A110" s="73"/>
      <c r="B110" s="319"/>
      <c r="C110" s="72"/>
      <c r="D110" s="72"/>
      <c r="E110" s="72"/>
      <c r="F110" s="72"/>
      <c r="G110" s="72"/>
      <c r="H110" s="72"/>
      <c r="I110" s="320"/>
      <c r="J110" s="59" t="str">
        <f t="shared" si="1"/>
        <v/>
      </c>
    </row>
    <row r="111" spans="1:10" ht="14.25" customHeight="1" x14ac:dyDescent="0.3">
      <c r="A111" s="73">
        <f>A98+1</f>
        <v>9</v>
      </c>
      <c r="B111" s="321" t="str">
        <f>"ENTER COLLABORATOR "&amp;A111&amp;" NAME"</f>
        <v>ENTER COLLABORATOR 9 NAME</v>
      </c>
      <c r="C111" s="322"/>
      <c r="D111" s="322"/>
      <c r="E111" s="322"/>
      <c r="F111" s="322"/>
      <c r="G111" s="322"/>
      <c r="H111" s="322"/>
      <c r="I111" s="323"/>
      <c r="J111" s="59" t="str">
        <f t="shared" si="1"/>
        <v/>
      </c>
    </row>
    <row r="112" spans="1:10" ht="15" customHeight="1" x14ac:dyDescent="0.3">
      <c r="A112" s="73"/>
      <c r="B112" s="22" t="s">
        <v>32</v>
      </c>
      <c r="C112" s="307"/>
      <c r="D112" s="307"/>
      <c r="E112" s="307"/>
      <c r="F112" s="307"/>
      <c r="G112" s="307"/>
      <c r="H112" s="307"/>
      <c r="I112" s="308"/>
      <c r="J112" s="59" t="str">
        <f t="shared" si="1"/>
        <v/>
      </c>
    </row>
    <row r="113" spans="1:10" ht="14.25" customHeight="1" x14ac:dyDescent="0.35">
      <c r="A113" s="73"/>
      <c r="B113" s="50"/>
      <c r="C113" s="51" t="s">
        <v>211</v>
      </c>
      <c r="D113" s="52" t="s">
        <v>34</v>
      </c>
      <c r="E113" s="52" t="s">
        <v>35</v>
      </c>
      <c r="F113" s="52" t="s">
        <v>36</v>
      </c>
      <c r="G113" s="52" t="s">
        <v>37</v>
      </c>
      <c r="H113" s="53" t="s">
        <v>38</v>
      </c>
      <c r="I113" s="54" t="s">
        <v>39</v>
      </c>
      <c r="J113" s="59" t="str">
        <f t="shared" si="1"/>
        <v/>
      </c>
    </row>
    <row r="114" spans="1:10" ht="14.25" customHeight="1" x14ac:dyDescent="0.35">
      <c r="A114" s="73"/>
      <c r="B114" s="55"/>
      <c r="C114" s="56"/>
      <c r="D114" s="324">
        <f t="shared" ref="D114:H114" si="31">D101</f>
        <v>0</v>
      </c>
      <c r="E114" s="324">
        <f t="shared" si="31"/>
        <v>0</v>
      </c>
      <c r="F114" s="324">
        <f t="shared" si="31"/>
        <v>0</v>
      </c>
      <c r="G114" s="324">
        <f t="shared" si="31"/>
        <v>0</v>
      </c>
      <c r="H114" s="324">
        <f t="shared" si="31"/>
        <v>0</v>
      </c>
      <c r="I114" s="58"/>
      <c r="J114" s="59" t="str">
        <f t="shared" si="1"/>
        <v/>
      </c>
    </row>
    <row r="115" spans="1:10" ht="15" customHeight="1" x14ac:dyDescent="0.3">
      <c r="A115" s="73"/>
      <c r="B115" s="60" t="str">
        <f t="shared" ref="B115:B121" si="32">B102</f>
        <v>Labour costs</v>
      </c>
      <c r="C115" s="62"/>
      <c r="D115" s="62"/>
      <c r="E115" s="62"/>
      <c r="F115" s="62"/>
      <c r="G115" s="62"/>
      <c r="H115" s="325"/>
      <c r="I115" s="310">
        <f t="shared" ref="I115:I121" si="33">IFERROR(ROUND(C115-SUM(D115:H115),0),"")</f>
        <v>0</v>
      </c>
      <c r="J115" s="59" t="str">
        <f t="shared" si="1"/>
        <v/>
      </c>
    </row>
    <row r="116" spans="1:10" ht="15" customHeight="1" x14ac:dyDescent="0.3">
      <c r="A116" s="73"/>
      <c r="B116" s="60" t="str">
        <f t="shared" si="32"/>
        <v>Overheads</v>
      </c>
      <c r="C116" s="62"/>
      <c r="D116" s="62"/>
      <c r="E116" s="62"/>
      <c r="F116" s="62"/>
      <c r="G116" s="62"/>
      <c r="H116" s="325"/>
      <c r="I116" s="310">
        <f t="shared" si="33"/>
        <v>0</v>
      </c>
      <c r="J116" s="59" t="str">
        <f t="shared" si="1"/>
        <v/>
      </c>
    </row>
    <row r="117" spans="1:10" ht="15" customHeight="1" x14ac:dyDescent="0.3">
      <c r="A117" s="73"/>
      <c r="B117" s="60" t="str">
        <f t="shared" si="32"/>
        <v>Materials</v>
      </c>
      <c r="C117" s="62"/>
      <c r="D117" s="62"/>
      <c r="E117" s="62"/>
      <c r="F117" s="62"/>
      <c r="G117" s="62"/>
      <c r="H117" s="325"/>
      <c r="I117" s="310">
        <f t="shared" si="33"/>
        <v>0</v>
      </c>
      <c r="J117" s="59" t="str">
        <f t="shared" si="1"/>
        <v/>
      </c>
    </row>
    <row r="118" spans="1:10" ht="15" customHeight="1" x14ac:dyDescent="0.3">
      <c r="A118" s="73"/>
      <c r="B118" s="60" t="str">
        <f t="shared" si="32"/>
        <v>Capital usage</v>
      </c>
      <c r="C118" s="62"/>
      <c r="D118" s="62"/>
      <c r="E118" s="62"/>
      <c r="F118" s="62"/>
      <c r="G118" s="62"/>
      <c r="H118" s="325"/>
      <c r="I118" s="310">
        <f t="shared" si="33"/>
        <v>0</v>
      </c>
      <c r="J118" s="59" t="str">
        <f t="shared" si="1"/>
        <v/>
      </c>
    </row>
    <row r="119" spans="1:10" ht="15" customHeight="1" x14ac:dyDescent="0.3">
      <c r="A119" s="73"/>
      <c r="B119" s="60" t="str">
        <f t="shared" si="32"/>
        <v>Sub contract costs</v>
      </c>
      <c r="C119" s="62"/>
      <c r="D119" s="62"/>
      <c r="E119" s="62"/>
      <c r="F119" s="62"/>
      <c r="G119" s="62"/>
      <c r="H119" s="325"/>
      <c r="I119" s="310">
        <f t="shared" si="33"/>
        <v>0</v>
      </c>
      <c r="J119" s="59" t="str">
        <f t="shared" si="1"/>
        <v/>
      </c>
    </row>
    <row r="120" spans="1:10" ht="15" customHeight="1" x14ac:dyDescent="0.3">
      <c r="A120" s="73"/>
      <c r="B120" s="60" t="str">
        <f t="shared" si="32"/>
        <v>Travel &amp; subsistence</v>
      </c>
      <c r="C120" s="62"/>
      <c r="D120" s="62"/>
      <c r="E120" s="62"/>
      <c r="F120" s="62"/>
      <c r="G120" s="62"/>
      <c r="H120" s="325"/>
      <c r="I120" s="310">
        <f t="shared" si="33"/>
        <v>0</v>
      </c>
      <c r="J120" s="59" t="str">
        <f t="shared" si="1"/>
        <v/>
      </c>
    </row>
    <row r="121" spans="1:10" ht="15" customHeight="1" x14ac:dyDescent="0.3">
      <c r="A121" s="73"/>
      <c r="B121" s="64" t="str">
        <f t="shared" si="32"/>
        <v>Other costs</v>
      </c>
      <c r="C121" s="326"/>
      <c r="D121" s="326"/>
      <c r="E121" s="326"/>
      <c r="F121" s="326"/>
      <c r="G121" s="326"/>
      <c r="H121" s="327"/>
      <c r="I121" s="310">
        <f t="shared" si="33"/>
        <v>0</v>
      </c>
      <c r="J121" s="59" t="str">
        <f t="shared" si="1"/>
        <v/>
      </c>
    </row>
    <row r="122" spans="1:10" ht="15" customHeight="1" x14ac:dyDescent="0.3">
      <c r="A122" s="73"/>
      <c r="B122" s="67" t="s">
        <v>31</v>
      </c>
      <c r="C122" s="315">
        <f t="shared" ref="C122:I122" si="34">SUM(C115:C121)</f>
        <v>0</v>
      </c>
      <c r="D122" s="316">
        <f t="shared" si="34"/>
        <v>0</v>
      </c>
      <c r="E122" s="316">
        <f t="shared" si="34"/>
        <v>0</v>
      </c>
      <c r="F122" s="316">
        <f t="shared" si="34"/>
        <v>0</v>
      </c>
      <c r="G122" s="316">
        <f t="shared" si="34"/>
        <v>0</v>
      </c>
      <c r="H122" s="317">
        <f t="shared" si="34"/>
        <v>0</v>
      </c>
      <c r="I122" s="318">
        <f t="shared" si="34"/>
        <v>0</v>
      </c>
      <c r="J122" s="59" t="str">
        <f t="shared" si="1"/>
        <v/>
      </c>
    </row>
    <row r="123" spans="1:10" ht="15" customHeight="1" x14ac:dyDescent="0.35">
      <c r="A123" s="73"/>
      <c r="B123" s="319"/>
      <c r="C123" s="72"/>
      <c r="D123" s="72"/>
      <c r="E123" s="72"/>
      <c r="F123" s="72"/>
      <c r="G123" s="72"/>
      <c r="H123" s="72"/>
      <c r="I123" s="320"/>
      <c r="J123" s="59" t="str">
        <f t="shared" si="1"/>
        <v/>
      </c>
    </row>
    <row r="124" spans="1:10" ht="14.25" customHeight="1" x14ac:dyDescent="0.3">
      <c r="A124" s="73">
        <f>A111+1</f>
        <v>10</v>
      </c>
      <c r="B124" s="321" t="str">
        <f>"ENTER COLLABORATOR "&amp;A124&amp;" NAME"</f>
        <v>ENTER COLLABORATOR 10 NAME</v>
      </c>
      <c r="C124" s="322"/>
      <c r="D124" s="322"/>
      <c r="E124" s="322"/>
      <c r="F124" s="322"/>
      <c r="G124" s="322"/>
      <c r="H124" s="322"/>
      <c r="I124" s="323"/>
      <c r="J124" s="59" t="str">
        <f t="shared" si="1"/>
        <v/>
      </c>
    </row>
    <row r="125" spans="1:10" ht="15" customHeight="1" x14ac:dyDescent="0.3">
      <c r="A125" s="73"/>
      <c r="B125" s="22" t="s">
        <v>32</v>
      </c>
      <c r="C125" s="307"/>
      <c r="D125" s="307"/>
      <c r="E125" s="307"/>
      <c r="F125" s="307"/>
      <c r="G125" s="307"/>
      <c r="H125" s="307"/>
      <c r="I125" s="308"/>
      <c r="J125" s="59" t="str">
        <f t="shared" si="1"/>
        <v/>
      </c>
    </row>
    <row r="126" spans="1:10" ht="14.25" customHeight="1" x14ac:dyDescent="0.35">
      <c r="A126" s="73"/>
      <c r="B126" s="50"/>
      <c r="C126" s="51" t="s">
        <v>211</v>
      </c>
      <c r="D126" s="52" t="s">
        <v>34</v>
      </c>
      <c r="E126" s="52" t="s">
        <v>35</v>
      </c>
      <c r="F126" s="52" t="s">
        <v>36</v>
      </c>
      <c r="G126" s="52" t="s">
        <v>37</v>
      </c>
      <c r="H126" s="53" t="s">
        <v>38</v>
      </c>
      <c r="I126" s="54" t="s">
        <v>39</v>
      </c>
      <c r="J126" s="59" t="str">
        <f t="shared" si="1"/>
        <v/>
      </c>
    </row>
    <row r="127" spans="1:10" ht="14.25" customHeight="1" x14ac:dyDescent="0.35">
      <c r="A127" s="73"/>
      <c r="B127" s="55"/>
      <c r="C127" s="56"/>
      <c r="D127" s="324">
        <f t="shared" ref="D127:H127" si="35">D114</f>
        <v>0</v>
      </c>
      <c r="E127" s="324">
        <f t="shared" si="35"/>
        <v>0</v>
      </c>
      <c r="F127" s="324">
        <f t="shared" si="35"/>
        <v>0</v>
      </c>
      <c r="G127" s="324">
        <f t="shared" si="35"/>
        <v>0</v>
      </c>
      <c r="H127" s="324">
        <f t="shared" si="35"/>
        <v>0</v>
      </c>
      <c r="I127" s="58"/>
      <c r="J127" s="59" t="str">
        <f t="shared" si="1"/>
        <v/>
      </c>
    </row>
    <row r="128" spans="1:10" ht="15" customHeight="1" x14ac:dyDescent="0.3">
      <c r="A128" s="73"/>
      <c r="B128" s="60" t="str">
        <f t="shared" ref="B128:B134" si="36">B115</f>
        <v>Labour costs</v>
      </c>
      <c r="C128" s="62"/>
      <c r="D128" s="62"/>
      <c r="E128" s="62"/>
      <c r="F128" s="62"/>
      <c r="G128" s="62"/>
      <c r="H128" s="325"/>
      <c r="I128" s="310">
        <f t="shared" ref="I128:I134" si="37">IFERROR(ROUND(C128-SUM(D128:H128),0),"")</f>
        <v>0</v>
      </c>
      <c r="J128" s="59" t="str">
        <f t="shared" si="1"/>
        <v/>
      </c>
    </row>
    <row r="129" spans="1:10" ht="15" customHeight="1" x14ac:dyDescent="0.3">
      <c r="A129" s="73"/>
      <c r="B129" s="60" t="str">
        <f t="shared" si="36"/>
        <v>Overheads</v>
      </c>
      <c r="C129" s="62"/>
      <c r="D129" s="62"/>
      <c r="E129" s="62"/>
      <c r="F129" s="62"/>
      <c r="G129" s="62"/>
      <c r="H129" s="325"/>
      <c r="I129" s="310">
        <f t="shared" si="37"/>
        <v>0</v>
      </c>
      <c r="J129" s="59" t="str">
        <f t="shared" si="1"/>
        <v/>
      </c>
    </row>
    <row r="130" spans="1:10" ht="15" customHeight="1" x14ac:dyDescent="0.3">
      <c r="A130" s="73"/>
      <c r="B130" s="60" t="str">
        <f t="shared" si="36"/>
        <v>Materials</v>
      </c>
      <c r="C130" s="62"/>
      <c r="D130" s="62"/>
      <c r="E130" s="62"/>
      <c r="F130" s="62"/>
      <c r="G130" s="62"/>
      <c r="H130" s="325"/>
      <c r="I130" s="310">
        <f t="shared" si="37"/>
        <v>0</v>
      </c>
      <c r="J130" s="59" t="str">
        <f t="shared" si="1"/>
        <v/>
      </c>
    </row>
    <row r="131" spans="1:10" ht="15" customHeight="1" x14ac:dyDescent="0.3">
      <c r="A131" s="73"/>
      <c r="B131" s="60" t="str">
        <f t="shared" si="36"/>
        <v>Capital usage</v>
      </c>
      <c r="C131" s="62"/>
      <c r="D131" s="62"/>
      <c r="E131" s="62"/>
      <c r="F131" s="62"/>
      <c r="G131" s="62"/>
      <c r="H131" s="325"/>
      <c r="I131" s="310">
        <f t="shared" si="37"/>
        <v>0</v>
      </c>
      <c r="J131" s="59" t="str">
        <f t="shared" si="1"/>
        <v/>
      </c>
    </row>
    <row r="132" spans="1:10" ht="15" customHeight="1" x14ac:dyDescent="0.3">
      <c r="A132" s="73"/>
      <c r="B132" s="60" t="str">
        <f t="shared" si="36"/>
        <v>Sub contract costs</v>
      </c>
      <c r="C132" s="62"/>
      <c r="D132" s="62"/>
      <c r="E132" s="62"/>
      <c r="F132" s="62"/>
      <c r="G132" s="62"/>
      <c r="H132" s="325"/>
      <c r="I132" s="310">
        <f t="shared" si="37"/>
        <v>0</v>
      </c>
      <c r="J132" s="59" t="str">
        <f t="shared" si="1"/>
        <v/>
      </c>
    </row>
    <row r="133" spans="1:10" ht="15" customHeight="1" x14ac:dyDescent="0.3">
      <c r="A133" s="73"/>
      <c r="B133" s="60" t="str">
        <f t="shared" si="36"/>
        <v>Travel &amp; subsistence</v>
      </c>
      <c r="C133" s="62"/>
      <c r="D133" s="62"/>
      <c r="E133" s="62"/>
      <c r="F133" s="62"/>
      <c r="G133" s="62"/>
      <c r="H133" s="325"/>
      <c r="I133" s="310">
        <f t="shared" si="37"/>
        <v>0</v>
      </c>
      <c r="J133" s="59" t="str">
        <f t="shared" si="1"/>
        <v/>
      </c>
    </row>
    <row r="134" spans="1:10" ht="15" customHeight="1" x14ac:dyDescent="0.3">
      <c r="A134" s="73"/>
      <c r="B134" s="64" t="str">
        <f t="shared" si="36"/>
        <v>Other costs</v>
      </c>
      <c r="C134" s="326"/>
      <c r="D134" s="326"/>
      <c r="E134" s="326"/>
      <c r="F134" s="326"/>
      <c r="G134" s="326"/>
      <c r="H134" s="327"/>
      <c r="I134" s="310">
        <f t="shared" si="37"/>
        <v>0</v>
      </c>
      <c r="J134" s="59" t="str">
        <f t="shared" si="1"/>
        <v/>
      </c>
    </row>
    <row r="135" spans="1:10" ht="15" customHeight="1" x14ac:dyDescent="0.3">
      <c r="A135" s="73"/>
      <c r="B135" s="67" t="s">
        <v>31</v>
      </c>
      <c r="C135" s="315">
        <f t="shared" ref="C135:I135" si="38">SUM(C128:C134)</f>
        <v>0</v>
      </c>
      <c r="D135" s="316">
        <f t="shared" si="38"/>
        <v>0</v>
      </c>
      <c r="E135" s="316">
        <f t="shared" si="38"/>
        <v>0</v>
      </c>
      <c r="F135" s="316">
        <f t="shared" si="38"/>
        <v>0</v>
      </c>
      <c r="G135" s="316">
        <f t="shared" si="38"/>
        <v>0</v>
      </c>
      <c r="H135" s="317">
        <f t="shared" si="38"/>
        <v>0</v>
      </c>
      <c r="I135" s="318">
        <f t="shared" si="38"/>
        <v>0</v>
      </c>
      <c r="J135" s="59" t="str">
        <f t="shared" si="1"/>
        <v/>
      </c>
    </row>
    <row r="136" spans="1:10" ht="15" customHeight="1" x14ac:dyDescent="0.35">
      <c r="A136" s="73"/>
      <c r="B136" s="319"/>
      <c r="C136" s="72"/>
      <c r="D136" s="72"/>
      <c r="E136" s="72"/>
      <c r="F136" s="72"/>
      <c r="G136" s="72"/>
      <c r="H136" s="72"/>
      <c r="I136" s="320"/>
      <c r="J136" s="59" t="str">
        <f t="shared" si="1"/>
        <v/>
      </c>
    </row>
    <row r="137" spans="1:10" ht="14.25" customHeight="1" x14ac:dyDescent="0.3">
      <c r="A137" s="73">
        <f>A124+1</f>
        <v>11</v>
      </c>
      <c r="B137" s="321" t="str">
        <f>"ENTER COLLABORATOR "&amp;A137&amp;" NAME"</f>
        <v>ENTER COLLABORATOR 11 NAME</v>
      </c>
      <c r="C137" s="322"/>
      <c r="D137" s="322"/>
      <c r="E137" s="322"/>
      <c r="F137" s="322"/>
      <c r="G137" s="322"/>
      <c r="H137" s="322"/>
      <c r="I137" s="323"/>
      <c r="J137" s="59" t="str">
        <f t="shared" si="1"/>
        <v/>
      </c>
    </row>
    <row r="138" spans="1:10" ht="15" customHeight="1" x14ac:dyDescent="0.3">
      <c r="A138" s="73"/>
      <c r="B138" s="22" t="s">
        <v>32</v>
      </c>
      <c r="C138" s="307"/>
      <c r="D138" s="307"/>
      <c r="E138" s="307"/>
      <c r="F138" s="307"/>
      <c r="G138" s="307"/>
      <c r="H138" s="307"/>
      <c r="I138" s="308"/>
      <c r="J138" s="59" t="str">
        <f t="shared" si="1"/>
        <v/>
      </c>
    </row>
    <row r="139" spans="1:10" ht="14.25" customHeight="1" x14ac:dyDescent="0.35">
      <c r="A139" s="73"/>
      <c r="B139" s="50"/>
      <c r="C139" s="51" t="s">
        <v>211</v>
      </c>
      <c r="D139" s="52" t="s">
        <v>34</v>
      </c>
      <c r="E139" s="52" t="s">
        <v>35</v>
      </c>
      <c r="F139" s="52" t="s">
        <v>36</v>
      </c>
      <c r="G139" s="52" t="s">
        <v>37</v>
      </c>
      <c r="H139" s="53" t="s">
        <v>38</v>
      </c>
      <c r="I139" s="54" t="s">
        <v>39</v>
      </c>
      <c r="J139" s="59" t="str">
        <f t="shared" si="1"/>
        <v/>
      </c>
    </row>
    <row r="140" spans="1:10" ht="14.25" customHeight="1" x14ac:dyDescent="0.35">
      <c r="A140" s="73"/>
      <c r="B140" s="55"/>
      <c r="C140" s="56"/>
      <c r="D140" s="324">
        <f t="shared" ref="D140:H140" si="39">D127</f>
        <v>0</v>
      </c>
      <c r="E140" s="324">
        <f t="shared" si="39"/>
        <v>0</v>
      </c>
      <c r="F140" s="324">
        <f t="shared" si="39"/>
        <v>0</v>
      </c>
      <c r="G140" s="324">
        <f t="shared" si="39"/>
        <v>0</v>
      </c>
      <c r="H140" s="324">
        <f t="shared" si="39"/>
        <v>0</v>
      </c>
      <c r="I140" s="58"/>
      <c r="J140" s="59" t="str">
        <f t="shared" si="1"/>
        <v/>
      </c>
    </row>
    <row r="141" spans="1:10" ht="15" customHeight="1" x14ac:dyDescent="0.3">
      <c r="A141" s="73"/>
      <c r="B141" s="60" t="str">
        <f t="shared" ref="B141:B147" si="40">B128</f>
        <v>Labour costs</v>
      </c>
      <c r="C141" s="62"/>
      <c r="D141" s="62"/>
      <c r="E141" s="62"/>
      <c r="F141" s="62"/>
      <c r="G141" s="62"/>
      <c r="H141" s="325"/>
      <c r="I141" s="310">
        <f t="shared" ref="I141:I147" si="41">IFERROR(ROUND(C141-SUM(D141:H141),0),"")</f>
        <v>0</v>
      </c>
      <c r="J141" s="59" t="str">
        <f t="shared" si="1"/>
        <v/>
      </c>
    </row>
    <row r="142" spans="1:10" ht="15" customHeight="1" x14ac:dyDescent="0.3">
      <c r="A142" s="73"/>
      <c r="B142" s="60" t="str">
        <f t="shared" si="40"/>
        <v>Overheads</v>
      </c>
      <c r="C142" s="62"/>
      <c r="D142" s="62"/>
      <c r="E142" s="62"/>
      <c r="F142" s="62"/>
      <c r="G142" s="62"/>
      <c r="H142" s="325"/>
      <c r="I142" s="310">
        <f t="shared" si="41"/>
        <v>0</v>
      </c>
      <c r="J142" s="59" t="str">
        <f t="shared" si="1"/>
        <v/>
      </c>
    </row>
    <row r="143" spans="1:10" ht="15" customHeight="1" x14ac:dyDescent="0.3">
      <c r="A143" s="73"/>
      <c r="B143" s="60" t="str">
        <f t="shared" si="40"/>
        <v>Materials</v>
      </c>
      <c r="C143" s="62"/>
      <c r="D143" s="62"/>
      <c r="E143" s="62"/>
      <c r="F143" s="62"/>
      <c r="G143" s="62"/>
      <c r="H143" s="325"/>
      <c r="I143" s="310">
        <f t="shared" si="41"/>
        <v>0</v>
      </c>
      <c r="J143" s="59" t="str">
        <f t="shared" si="1"/>
        <v/>
      </c>
    </row>
    <row r="144" spans="1:10" ht="15" customHeight="1" x14ac:dyDescent="0.3">
      <c r="A144" s="73"/>
      <c r="B144" s="60" t="str">
        <f t="shared" si="40"/>
        <v>Capital usage</v>
      </c>
      <c r="C144" s="62"/>
      <c r="D144" s="62"/>
      <c r="E144" s="62"/>
      <c r="F144" s="62"/>
      <c r="G144" s="62"/>
      <c r="H144" s="325"/>
      <c r="I144" s="310">
        <f t="shared" si="41"/>
        <v>0</v>
      </c>
      <c r="J144" s="59" t="str">
        <f t="shared" si="1"/>
        <v/>
      </c>
    </row>
    <row r="145" spans="1:10" ht="15" customHeight="1" x14ac:dyDescent="0.3">
      <c r="A145" s="73"/>
      <c r="B145" s="60" t="str">
        <f t="shared" si="40"/>
        <v>Sub contract costs</v>
      </c>
      <c r="C145" s="62"/>
      <c r="D145" s="62"/>
      <c r="E145" s="62"/>
      <c r="F145" s="62"/>
      <c r="G145" s="62"/>
      <c r="H145" s="325"/>
      <c r="I145" s="310">
        <f t="shared" si="41"/>
        <v>0</v>
      </c>
      <c r="J145" s="59" t="str">
        <f t="shared" si="1"/>
        <v/>
      </c>
    </row>
    <row r="146" spans="1:10" ht="15" customHeight="1" x14ac:dyDescent="0.3">
      <c r="A146" s="73"/>
      <c r="B146" s="60" t="str">
        <f t="shared" si="40"/>
        <v>Travel &amp; subsistence</v>
      </c>
      <c r="C146" s="62"/>
      <c r="D146" s="62"/>
      <c r="E146" s="62"/>
      <c r="F146" s="62"/>
      <c r="G146" s="62"/>
      <c r="H146" s="325"/>
      <c r="I146" s="310">
        <f t="shared" si="41"/>
        <v>0</v>
      </c>
      <c r="J146" s="59" t="str">
        <f t="shared" si="1"/>
        <v/>
      </c>
    </row>
    <row r="147" spans="1:10" ht="15" customHeight="1" x14ac:dyDescent="0.3">
      <c r="A147" s="73"/>
      <c r="B147" s="64" t="str">
        <f t="shared" si="40"/>
        <v>Other costs</v>
      </c>
      <c r="C147" s="326"/>
      <c r="D147" s="326"/>
      <c r="E147" s="326"/>
      <c r="F147" s="326"/>
      <c r="G147" s="326"/>
      <c r="H147" s="327"/>
      <c r="I147" s="310">
        <f t="shared" si="41"/>
        <v>0</v>
      </c>
      <c r="J147" s="59" t="str">
        <f t="shared" si="1"/>
        <v/>
      </c>
    </row>
    <row r="148" spans="1:10" ht="15" customHeight="1" x14ac:dyDescent="0.3">
      <c r="A148" s="73"/>
      <c r="B148" s="67" t="s">
        <v>31</v>
      </c>
      <c r="C148" s="315">
        <f t="shared" ref="C148:I148" si="42">SUM(C141:C147)</f>
        <v>0</v>
      </c>
      <c r="D148" s="316">
        <f t="shared" si="42"/>
        <v>0</v>
      </c>
      <c r="E148" s="316">
        <f t="shared" si="42"/>
        <v>0</v>
      </c>
      <c r="F148" s="316">
        <f t="shared" si="42"/>
        <v>0</v>
      </c>
      <c r="G148" s="316">
        <f t="shared" si="42"/>
        <v>0</v>
      </c>
      <c r="H148" s="317">
        <f t="shared" si="42"/>
        <v>0</v>
      </c>
      <c r="I148" s="318">
        <f t="shared" si="42"/>
        <v>0</v>
      </c>
      <c r="J148" s="59" t="str">
        <f t="shared" si="1"/>
        <v/>
      </c>
    </row>
    <row r="149" spans="1:10" ht="15" customHeight="1" x14ac:dyDescent="0.35">
      <c r="A149" s="73"/>
      <c r="B149" s="319"/>
      <c r="C149" s="72"/>
      <c r="D149" s="72"/>
      <c r="E149" s="72"/>
      <c r="F149" s="72"/>
      <c r="G149" s="72"/>
      <c r="H149" s="72"/>
      <c r="I149" s="320"/>
      <c r="J149" s="59" t="str">
        <f t="shared" si="1"/>
        <v/>
      </c>
    </row>
    <row r="150" spans="1:10" ht="14.25" customHeight="1" x14ac:dyDescent="0.3">
      <c r="A150" s="73">
        <f>A137+1</f>
        <v>12</v>
      </c>
      <c r="B150" s="321" t="str">
        <f>"ENTER COLLABORATOR "&amp;A150&amp;" NAME"</f>
        <v>ENTER COLLABORATOR 12 NAME</v>
      </c>
      <c r="C150" s="322"/>
      <c r="D150" s="322"/>
      <c r="E150" s="322"/>
      <c r="F150" s="322"/>
      <c r="G150" s="322"/>
      <c r="H150" s="322"/>
      <c r="I150" s="323"/>
      <c r="J150" s="59" t="str">
        <f t="shared" si="1"/>
        <v/>
      </c>
    </row>
    <row r="151" spans="1:10" ht="15" customHeight="1" x14ac:dyDescent="0.3">
      <c r="A151" s="73"/>
      <c r="B151" s="22" t="s">
        <v>32</v>
      </c>
      <c r="C151" s="307"/>
      <c r="D151" s="307"/>
      <c r="E151" s="307"/>
      <c r="F151" s="307"/>
      <c r="G151" s="307"/>
      <c r="H151" s="307"/>
      <c r="I151" s="308"/>
      <c r="J151" s="59" t="str">
        <f t="shared" si="1"/>
        <v/>
      </c>
    </row>
    <row r="152" spans="1:10" ht="14.25" customHeight="1" x14ac:dyDescent="0.35">
      <c r="A152" s="73"/>
      <c r="B152" s="50"/>
      <c r="C152" s="51" t="s">
        <v>211</v>
      </c>
      <c r="D152" s="52" t="s">
        <v>34</v>
      </c>
      <c r="E152" s="52" t="s">
        <v>35</v>
      </c>
      <c r="F152" s="52" t="s">
        <v>36</v>
      </c>
      <c r="G152" s="52" t="s">
        <v>37</v>
      </c>
      <c r="H152" s="53" t="s">
        <v>38</v>
      </c>
      <c r="I152" s="54" t="s">
        <v>39</v>
      </c>
      <c r="J152" s="59" t="str">
        <f t="shared" si="1"/>
        <v/>
      </c>
    </row>
    <row r="153" spans="1:10" ht="14.25" customHeight="1" x14ac:dyDescent="0.35">
      <c r="A153" s="73"/>
      <c r="B153" s="55"/>
      <c r="C153" s="56"/>
      <c r="D153" s="324">
        <f t="shared" ref="D153:H153" si="43">D140</f>
        <v>0</v>
      </c>
      <c r="E153" s="324">
        <f t="shared" si="43"/>
        <v>0</v>
      </c>
      <c r="F153" s="324">
        <f t="shared" si="43"/>
        <v>0</v>
      </c>
      <c r="G153" s="324">
        <f t="shared" si="43"/>
        <v>0</v>
      </c>
      <c r="H153" s="324">
        <f t="shared" si="43"/>
        <v>0</v>
      </c>
      <c r="I153" s="58"/>
      <c r="J153" s="59" t="str">
        <f t="shared" si="1"/>
        <v/>
      </c>
    </row>
    <row r="154" spans="1:10" ht="15" customHeight="1" x14ac:dyDescent="0.3">
      <c r="A154" s="73"/>
      <c r="B154" s="60" t="str">
        <f t="shared" ref="B154:B160" si="44">B141</f>
        <v>Labour costs</v>
      </c>
      <c r="C154" s="62"/>
      <c r="D154" s="62"/>
      <c r="E154" s="62"/>
      <c r="F154" s="62"/>
      <c r="G154" s="62"/>
      <c r="H154" s="325"/>
      <c r="I154" s="310">
        <f t="shared" ref="I154:I160" si="45">IFERROR(ROUND(C154-SUM(D154:H154),0),"")</f>
        <v>0</v>
      </c>
      <c r="J154" s="59" t="str">
        <f t="shared" si="1"/>
        <v/>
      </c>
    </row>
    <row r="155" spans="1:10" ht="15" customHeight="1" x14ac:dyDescent="0.3">
      <c r="A155" s="73"/>
      <c r="B155" s="60" t="str">
        <f t="shared" si="44"/>
        <v>Overheads</v>
      </c>
      <c r="C155" s="62"/>
      <c r="D155" s="62"/>
      <c r="E155" s="62"/>
      <c r="F155" s="62"/>
      <c r="G155" s="62"/>
      <c r="H155" s="325"/>
      <c r="I155" s="310">
        <f t="shared" si="45"/>
        <v>0</v>
      </c>
      <c r="J155" s="59" t="str">
        <f t="shared" si="1"/>
        <v/>
      </c>
    </row>
    <row r="156" spans="1:10" ht="15" customHeight="1" x14ac:dyDescent="0.3">
      <c r="A156" s="73"/>
      <c r="B156" s="60" t="str">
        <f t="shared" si="44"/>
        <v>Materials</v>
      </c>
      <c r="C156" s="62"/>
      <c r="D156" s="62"/>
      <c r="E156" s="62"/>
      <c r="F156" s="62"/>
      <c r="G156" s="62"/>
      <c r="H156" s="325"/>
      <c r="I156" s="310">
        <f t="shared" si="45"/>
        <v>0</v>
      </c>
      <c r="J156" s="59" t="str">
        <f t="shared" si="1"/>
        <v/>
      </c>
    </row>
    <row r="157" spans="1:10" ht="15" customHeight="1" x14ac:dyDescent="0.3">
      <c r="A157" s="73"/>
      <c r="B157" s="60" t="str">
        <f t="shared" si="44"/>
        <v>Capital usage</v>
      </c>
      <c r="C157" s="62"/>
      <c r="D157" s="62"/>
      <c r="E157" s="62"/>
      <c r="F157" s="62"/>
      <c r="G157" s="62"/>
      <c r="H157" s="325"/>
      <c r="I157" s="310">
        <f t="shared" si="45"/>
        <v>0</v>
      </c>
      <c r="J157" s="59" t="str">
        <f t="shared" si="1"/>
        <v/>
      </c>
    </row>
    <row r="158" spans="1:10" ht="15" customHeight="1" x14ac:dyDescent="0.3">
      <c r="A158" s="73"/>
      <c r="B158" s="60" t="str">
        <f t="shared" si="44"/>
        <v>Sub contract costs</v>
      </c>
      <c r="C158" s="62"/>
      <c r="D158" s="62"/>
      <c r="E158" s="62"/>
      <c r="F158" s="62"/>
      <c r="G158" s="62"/>
      <c r="H158" s="325"/>
      <c r="I158" s="310">
        <f t="shared" si="45"/>
        <v>0</v>
      </c>
      <c r="J158" s="59" t="str">
        <f t="shared" si="1"/>
        <v/>
      </c>
    </row>
    <row r="159" spans="1:10" ht="15" customHeight="1" x14ac:dyDescent="0.3">
      <c r="A159" s="73"/>
      <c r="B159" s="60" t="str">
        <f t="shared" si="44"/>
        <v>Travel &amp; subsistence</v>
      </c>
      <c r="C159" s="62"/>
      <c r="D159" s="62"/>
      <c r="E159" s="62"/>
      <c r="F159" s="62"/>
      <c r="G159" s="62"/>
      <c r="H159" s="325"/>
      <c r="I159" s="310">
        <f t="shared" si="45"/>
        <v>0</v>
      </c>
      <c r="J159" s="59" t="str">
        <f t="shared" si="1"/>
        <v/>
      </c>
    </row>
    <row r="160" spans="1:10" ht="15" customHeight="1" x14ac:dyDescent="0.3">
      <c r="A160" s="73"/>
      <c r="B160" s="64" t="str">
        <f t="shared" si="44"/>
        <v>Other costs</v>
      </c>
      <c r="C160" s="326"/>
      <c r="D160" s="326"/>
      <c r="E160" s="326"/>
      <c r="F160" s="326"/>
      <c r="G160" s="326"/>
      <c r="H160" s="327"/>
      <c r="I160" s="310">
        <f t="shared" si="45"/>
        <v>0</v>
      </c>
      <c r="J160" s="59" t="str">
        <f t="shared" si="1"/>
        <v/>
      </c>
    </row>
    <row r="161" spans="1:10" ht="15" customHeight="1" x14ac:dyDescent="0.3">
      <c r="A161" s="73"/>
      <c r="B161" s="67" t="s">
        <v>31</v>
      </c>
      <c r="C161" s="315">
        <f t="shared" ref="C161:I161" si="46">SUM(C154:C160)</f>
        <v>0</v>
      </c>
      <c r="D161" s="316">
        <f t="shared" si="46"/>
        <v>0</v>
      </c>
      <c r="E161" s="316">
        <f t="shared" si="46"/>
        <v>0</v>
      </c>
      <c r="F161" s="316">
        <f t="shared" si="46"/>
        <v>0</v>
      </c>
      <c r="G161" s="316">
        <f t="shared" si="46"/>
        <v>0</v>
      </c>
      <c r="H161" s="317">
        <f t="shared" si="46"/>
        <v>0</v>
      </c>
      <c r="I161" s="318">
        <f t="shared" si="46"/>
        <v>0</v>
      </c>
      <c r="J161" s="59" t="str">
        <f t="shared" si="1"/>
        <v/>
      </c>
    </row>
    <row r="162" spans="1:10" ht="15" customHeight="1" x14ac:dyDescent="0.35">
      <c r="A162" s="73"/>
      <c r="B162" s="319"/>
      <c r="C162" s="72"/>
      <c r="D162" s="72"/>
      <c r="E162" s="72"/>
      <c r="F162" s="72"/>
      <c r="G162" s="72"/>
      <c r="H162" s="72"/>
      <c r="I162" s="320"/>
      <c r="J162" s="59" t="str">
        <f t="shared" si="1"/>
        <v/>
      </c>
    </row>
    <row r="163" spans="1:10" ht="14.25" customHeight="1" x14ac:dyDescent="0.3">
      <c r="A163" s="73">
        <f>A150+1</f>
        <v>13</v>
      </c>
      <c r="B163" s="321" t="str">
        <f>"ENTER COLLABORATOR "&amp;A163&amp;" NAME"</f>
        <v>ENTER COLLABORATOR 13 NAME</v>
      </c>
      <c r="C163" s="322"/>
      <c r="D163" s="322"/>
      <c r="E163" s="322"/>
      <c r="F163" s="322"/>
      <c r="G163" s="322"/>
      <c r="H163" s="322"/>
      <c r="I163" s="323"/>
      <c r="J163" s="59" t="str">
        <f t="shared" si="1"/>
        <v/>
      </c>
    </row>
    <row r="164" spans="1:10" ht="15" customHeight="1" x14ac:dyDescent="0.3">
      <c r="A164" s="73"/>
      <c r="B164" s="22" t="s">
        <v>32</v>
      </c>
      <c r="C164" s="307"/>
      <c r="D164" s="307"/>
      <c r="E164" s="307"/>
      <c r="F164" s="307"/>
      <c r="G164" s="307"/>
      <c r="H164" s="307"/>
      <c r="I164" s="308"/>
      <c r="J164" s="59" t="str">
        <f t="shared" si="1"/>
        <v/>
      </c>
    </row>
    <row r="165" spans="1:10" ht="14.25" customHeight="1" x14ac:dyDescent="0.35">
      <c r="A165" s="73"/>
      <c r="B165" s="50"/>
      <c r="C165" s="51" t="s">
        <v>211</v>
      </c>
      <c r="D165" s="52" t="s">
        <v>34</v>
      </c>
      <c r="E165" s="52" t="s">
        <v>35</v>
      </c>
      <c r="F165" s="52" t="s">
        <v>36</v>
      </c>
      <c r="G165" s="52" t="s">
        <v>37</v>
      </c>
      <c r="H165" s="53" t="s">
        <v>38</v>
      </c>
      <c r="I165" s="54" t="s">
        <v>39</v>
      </c>
      <c r="J165" s="59" t="str">
        <f t="shared" si="1"/>
        <v/>
      </c>
    </row>
    <row r="166" spans="1:10" ht="14.25" customHeight="1" x14ac:dyDescent="0.35">
      <c r="A166" s="73"/>
      <c r="B166" s="55"/>
      <c r="C166" s="56"/>
      <c r="D166" s="324">
        <f t="shared" ref="D166:H166" si="47">D153</f>
        <v>0</v>
      </c>
      <c r="E166" s="324">
        <f t="shared" si="47"/>
        <v>0</v>
      </c>
      <c r="F166" s="324">
        <f t="shared" si="47"/>
        <v>0</v>
      </c>
      <c r="G166" s="324">
        <f t="shared" si="47"/>
        <v>0</v>
      </c>
      <c r="H166" s="324">
        <f t="shared" si="47"/>
        <v>0</v>
      </c>
      <c r="I166" s="58"/>
      <c r="J166" s="59" t="str">
        <f t="shared" si="1"/>
        <v/>
      </c>
    </row>
    <row r="167" spans="1:10" ht="15" customHeight="1" x14ac:dyDescent="0.3">
      <c r="A167" s="73"/>
      <c r="B167" s="60" t="str">
        <f t="shared" ref="B167:B173" si="48">B154</f>
        <v>Labour costs</v>
      </c>
      <c r="C167" s="62"/>
      <c r="D167" s="62"/>
      <c r="E167" s="62"/>
      <c r="F167" s="62"/>
      <c r="G167" s="62"/>
      <c r="H167" s="325"/>
      <c r="I167" s="310">
        <f t="shared" ref="I167:I173" si="49">IFERROR(ROUND(C167-SUM(D167:H167),0),"")</f>
        <v>0</v>
      </c>
      <c r="J167" s="59" t="str">
        <f t="shared" si="1"/>
        <v/>
      </c>
    </row>
    <row r="168" spans="1:10" ht="15" customHeight="1" x14ac:dyDescent="0.3">
      <c r="A168" s="73"/>
      <c r="B168" s="60" t="str">
        <f t="shared" si="48"/>
        <v>Overheads</v>
      </c>
      <c r="C168" s="62"/>
      <c r="D168" s="62"/>
      <c r="E168" s="62"/>
      <c r="F168" s="62"/>
      <c r="G168" s="62"/>
      <c r="H168" s="325"/>
      <c r="I168" s="310">
        <f t="shared" si="49"/>
        <v>0</v>
      </c>
      <c r="J168" s="59" t="str">
        <f t="shared" si="1"/>
        <v/>
      </c>
    </row>
    <row r="169" spans="1:10" ht="15" customHeight="1" x14ac:dyDescent="0.3">
      <c r="A169" s="73"/>
      <c r="B169" s="60" t="str">
        <f t="shared" si="48"/>
        <v>Materials</v>
      </c>
      <c r="C169" s="62"/>
      <c r="D169" s="62"/>
      <c r="E169" s="62"/>
      <c r="F169" s="62"/>
      <c r="G169" s="62"/>
      <c r="H169" s="325"/>
      <c r="I169" s="310">
        <f t="shared" si="49"/>
        <v>0</v>
      </c>
      <c r="J169" s="59" t="str">
        <f t="shared" si="1"/>
        <v/>
      </c>
    </row>
    <row r="170" spans="1:10" ht="15" customHeight="1" x14ac:dyDescent="0.3">
      <c r="A170" s="73"/>
      <c r="B170" s="60" t="str">
        <f t="shared" si="48"/>
        <v>Capital usage</v>
      </c>
      <c r="C170" s="62"/>
      <c r="D170" s="62"/>
      <c r="E170" s="62"/>
      <c r="F170" s="62"/>
      <c r="G170" s="62"/>
      <c r="H170" s="325"/>
      <c r="I170" s="310">
        <f t="shared" si="49"/>
        <v>0</v>
      </c>
      <c r="J170" s="59" t="str">
        <f t="shared" si="1"/>
        <v/>
      </c>
    </row>
    <row r="171" spans="1:10" ht="15" customHeight="1" x14ac:dyDescent="0.3">
      <c r="A171" s="73"/>
      <c r="B171" s="60" t="str">
        <f t="shared" si="48"/>
        <v>Sub contract costs</v>
      </c>
      <c r="C171" s="62"/>
      <c r="D171" s="62"/>
      <c r="E171" s="62"/>
      <c r="F171" s="62"/>
      <c r="G171" s="62"/>
      <c r="H171" s="325"/>
      <c r="I171" s="310">
        <f t="shared" si="49"/>
        <v>0</v>
      </c>
      <c r="J171" s="59" t="str">
        <f t="shared" si="1"/>
        <v/>
      </c>
    </row>
    <row r="172" spans="1:10" ht="15" customHeight="1" x14ac:dyDescent="0.3">
      <c r="A172" s="73"/>
      <c r="B172" s="60" t="str">
        <f t="shared" si="48"/>
        <v>Travel &amp; subsistence</v>
      </c>
      <c r="C172" s="62"/>
      <c r="D172" s="62"/>
      <c r="E172" s="62"/>
      <c r="F172" s="62"/>
      <c r="G172" s="62"/>
      <c r="H172" s="325"/>
      <c r="I172" s="310">
        <f t="shared" si="49"/>
        <v>0</v>
      </c>
      <c r="J172" s="59" t="str">
        <f t="shared" si="1"/>
        <v/>
      </c>
    </row>
    <row r="173" spans="1:10" ht="15" customHeight="1" x14ac:dyDescent="0.3">
      <c r="A173" s="73"/>
      <c r="B173" s="64" t="str">
        <f t="shared" si="48"/>
        <v>Other costs</v>
      </c>
      <c r="C173" s="326"/>
      <c r="D173" s="326"/>
      <c r="E173" s="326"/>
      <c r="F173" s="326"/>
      <c r="G173" s="326"/>
      <c r="H173" s="327"/>
      <c r="I173" s="310">
        <f t="shared" si="49"/>
        <v>0</v>
      </c>
      <c r="J173" s="59" t="str">
        <f t="shared" si="1"/>
        <v/>
      </c>
    </row>
    <row r="174" spans="1:10" ht="15" customHeight="1" x14ac:dyDescent="0.3">
      <c r="A174" s="73"/>
      <c r="B174" s="67" t="s">
        <v>31</v>
      </c>
      <c r="C174" s="315">
        <f t="shared" ref="C174:I174" si="50">SUM(C167:C173)</f>
        <v>0</v>
      </c>
      <c r="D174" s="316">
        <f t="shared" si="50"/>
        <v>0</v>
      </c>
      <c r="E174" s="316">
        <f t="shared" si="50"/>
        <v>0</v>
      </c>
      <c r="F174" s="316">
        <f t="shared" si="50"/>
        <v>0</v>
      </c>
      <c r="G174" s="316">
        <f t="shared" si="50"/>
        <v>0</v>
      </c>
      <c r="H174" s="317">
        <f t="shared" si="50"/>
        <v>0</v>
      </c>
      <c r="I174" s="318">
        <f t="shared" si="50"/>
        <v>0</v>
      </c>
      <c r="J174" s="59" t="str">
        <f t="shared" si="1"/>
        <v/>
      </c>
    </row>
    <row r="175" spans="1:10" ht="15" customHeight="1" x14ac:dyDescent="0.35">
      <c r="A175" s="73"/>
      <c r="B175" s="319"/>
      <c r="C175" s="72"/>
      <c r="D175" s="72"/>
      <c r="E175" s="72"/>
      <c r="F175" s="72"/>
      <c r="G175" s="72"/>
      <c r="H175" s="72"/>
      <c r="I175" s="320"/>
      <c r="J175" s="59" t="str">
        <f t="shared" si="1"/>
        <v/>
      </c>
    </row>
    <row r="176" spans="1:10" ht="14.25" customHeight="1" x14ac:dyDescent="0.3">
      <c r="A176" s="73">
        <f>A163+1</f>
        <v>14</v>
      </c>
      <c r="B176" s="321" t="str">
        <f>"ENTER COLLABORATOR "&amp;A176&amp;" NAME"</f>
        <v>ENTER COLLABORATOR 14 NAME</v>
      </c>
      <c r="C176" s="322"/>
      <c r="D176" s="322"/>
      <c r="E176" s="322"/>
      <c r="F176" s="322"/>
      <c r="G176" s="322"/>
      <c r="H176" s="322"/>
      <c r="I176" s="323"/>
      <c r="J176" s="59" t="str">
        <f t="shared" si="1"/>
        <v/>
      </c>
    </row>
    <row r="177" spans="1:10" ht="15" customHeight="1" x14ac:dyDescent="0.3">
      <c r="A177" s="73"/>
      <c r="B177" s="22" t="s">
        <v>32</v>
      </c>
      <c r="C177" s="307"/>
      <c r="D177" s="307"/>
      <c r="E177" s="307"/>
      <c r="F177" s="307"/>
      <c r="G177" s="307"/>
      <c r="H177" s="307"/>
      <c r="I177" s="308"/>
      <c r="J177" s="59" t="str">
        <f t="shared" si="1"/>
        <v/>
      </c>
    </row>
    <row r="178" spans="1:10" ht="14.25" customHeight="1" x14ac:dyDescent="0.35">
      <c r="A178" s="73"/>
      <c r="B178" s="50"/>
      <c r="C178" s="51" t="s">
        <v>211</v>
      </c>
      <c r="D178" s="52" t="s">
        <v>34</v>
      </c>
      <c r="E178" s="52" t="s">
        <v>35</v>
      </c>
      <c r="F178" s="52" t="s">
        <v>36</v>
      </c>
      <c r="G178" s="52" t="s">
        <v>37</v>
      </c>
      <c r="H178" s="53" t="s">
        <v>38</v>
      </c>
      <c r="I178" s="54" t="s">
        <v>39</v>
      </c>
      <c r="J178" s="59" t="str">
        <f t="shared" si="1"/>
        <v/>
      </c>
    </row>
    <row r="179" spans="1:10" ht="14.25" customHeight="1" x14ac:dyDescent="0.35">
      <c r="A179" s="73"/>
      <c r="B179" s="55"/>
      <c r="C179" s="56"/>
      <c r="D179" s="324">
        <f t="shared" ref="D179:H179" si="51">D166</f>
        <v>0</v>
      </c>
      <c r="E179" s="324">
        <f t="shared" si="51"/>
        <v>0</v>
      </c>
      <c r="F179" s="324">
        <f t="shared" si="51"/>
        <v>0</v>
      </c>
      <c r="G179" s="324">
        <f t="shared" si="51"/>
        <v>0</v>
      </c>
      <c r="H179" s="324">
        <f t="shared" si="51"/>
        <v>0</v>
      </c>
      <c r="I179" s="58"/>
      <c r="J179" s="59" t="str">
        <f t="shared" si="1"/>
        <v/>
      </c>
    </row>
    <row r="180" spans="1:10" ht="15" customHeight="1" x14ac:dyDescent="0.3">
      <c r="A180" s="73"/>
      <c r="B180" s="60" t="str">
        <f t="shared" ref="B180:B186" si="52">B167</f>
        <v>Labour costs</v>
      </c>
      <c r="C180" s="62"/>
      <c r="D180" s="62"/>
      <c r="E180" s="62"/>
      <c r="F180" s="62"/>
      <c r="G180" s="62"/>
      <c r="H180" s="325"/>
      <c r="I180" s="310">
        <f t="shared" ref="I180:I186" si="53">IFERROR(ROUND(C180-SUM(D180:H180),0),"")</f>
        <v>0</v>
      </c>
      <c r="J180" s="59" t="str">
        <f t="shared" si="1"/>
        <v/>
      </c>
    </row>
    <row r="181" spans="1:10" ht="15" customHeight="1" x14ac:dyDescent="0.3">
      <c r="A181" s="73"/>
      <c r="B181" s="60" t="str">
        <f t="shared" si="52"/>
        <v>Overheads</v>
      </c>
      <c r="C181" s="62"/>
      <c r="D181" s="62"/>
      <c r="E181" s="62"/>
      <c r="F181" s="62"/>
      <c r="G181" s="62"/>
      <c r="H181" s="325"/>
      <c r="I181" s="310">
        <f t="shared" si="53"/>
        <v>0</v>
      </c>
      <c r="J181" s="59" t="str">
        <f t="shared" si="1"/>
        <v/>
      </c>
    </row>
    <row r="182" spans="1:10" ht="15" customHeight="1" x14ac:dyDescent="0.3">
      <c r="A182" s="73"/>
      <c r="B182" s="60" t="str">
        <f t="shared" si="52"/>
        <v>Materials</v>
      </c>
      <c r="C182" s="62"/>
      <c r="D182" s="62"/>
      <c r="E182" s="62"/>
      <c r="F182" s="62"/>
      <c r="G182" s="62"/>
      <c r="H182" s="325"/>
      <c r="I182" s="310">
        <f t="shared" si="53"/>
        <v>0</v>
      </c>
      <c r="J182" s="59" t="str">
        <f t="shared" si="1"/>
        <v/>
      </c>
    </row>
    <row r="183" spans="1:10" ht="15" customHeight="1" x14ac:dyDescent="0.3">
      <c r="A183" s="73"/>
      <c r="B183" s="60" t="str">
        <f t="shared" si="52"/>
        <v>Capital usage</v>
      </c>
      <c r="C183" s="62"/>
      <c r="D183" s="62"/>
      <c r="E183" s="62"/>
      <c r="F183" s="62"/>
      <c r="G183" s="62"/>
      <c r="H183" s="325"/>
      <c r="I183" s="310">
        <f t="shared" si="53"/>
        <v>0</v>
      </c>
      <c r="J183" s="59" t="str">
        <f t="shared" si="1"/>
        <v/>
      </c>
    </row>
    <row r="184" spans="1:10" ht="15" customHeight="1" x14ac:dyDescent="0.3">
      <c r="A184" s="73"/>
      <c r="B184" s="60" t="str">
        <f t="shared" si="52"/>
        <v>Sub contract costs</v>
      </c>
      <c r="C184" s="62"/>
      <c r="D184" s="62"/>
      <c r="E184" s="62"/>
      <c r="F184" s="62"/>
      <c r="G184" s="62"/>
      <c r="H184" s="325"/>
      <c r="I184" s="310">
        <f t="shared" si="53"/>
        <v>0</v>
      </c>
      <c r="J184" s="59" t="str">
        <f t="shared" si="1"/>
        <v/>
      </c>
    </row>
    <row r="185" spans="1:10" ht="15" customHeight="1" x14ac:dyDescent="0.3">
      <c r="A185" s="73"/>
      <c r="B185" s="60" t="str">
        <f t="shared" si="52"/>
        <v>Travel &amp; subsistence</v>
      </c>
      <c r="C185" s="62"/>
      <c r="D185" s="62"/>
      <c r="E185" s="62"/>
      <c r="F185" s="62"/>
      <c r="G185" s="62"/>
      <c r="H185" s="325"/>
      <c r="I185" s="310">
        <f t="shared" si="53"/>
        <v>0</v>
      </c>
      <c r="J185" s="59" t="str">
        <f t="shared" si="1"/>
        <v/>
      </c>
    </row>
    <row r="186" spans="1:10" ht="15" customHeight="1" x14ac:dyDescent="0.3">
      <c r="A186" s="73"/>
      <c r="B186" s="64" t="str">
        <f t="shared" si="52"/>
        <v>Other costs</v>
      </c>
      <c r="C186" s="326"/>
      <c r="D186" s="326"/>
      <c r="E186" s="326"/>
      <c r="F186" s="326"/>
      <c r="G186" s="326"/>
      <c r="H186" s="327"/>
      <c r="I186" s="310">
        <f t="shared" si="53"/>
        <v>0</v>
      </c>
      <c r="J186" s="59" t="str">
        <f t="shared" si="1"/>
        <v/>
      </c>
    </row>
    <row r="187" spans="1:10" ht="15" customHeight="1" x14ac:dyDescent="0.3">
      <c r="A187" s="73"/>
      <c r="B187" s="67" t="s">
        <v>31</v>
      </c>
      <c r="C187" s="315">
        <f t="shared" ref="C187:I187" si="54">SUM(C180:C186)</f>
        <v>0</v>
      </c>
      <c r="D187" s="316">
        <f t="shared" si="54"/>
        <v>0</v>
      </c>
      <c r="E187" s="316">
        <f t="shared" si="54"/>
        <v>0</v>
      </c>
      <c r="F187" s="316">
        <f t="shared" si="54"/>
        <v>0</v>
      </c>
      <c r="G187" s="316">
        <f t="shared" si="54"/>
        <v>0</v>
      </c>
      <c r="H187" s="317">
        <f t="shared" si="54"/>
        <v>0</v>
      </c>
      <c r="I187" s="318">
        <f t="shared" si="54"/>
        <v>0</v>
      </c>
      <c r="J187" s="59" t="str">
        <f t="shared" si="1"/>
        <v/>
      </c>
    </row>
    <row r="188" spans="1:10" ht="15" customHeight="1" x14ac:dyDescent="0.35">
      <c r="A188" s="73"/>
      <c r="B188" s="319"/>
      <c r="C188" s="72"/>
      <c r="D188" s="72"/>
      <c r="E188" s="72"/>
      <c r="F188" s="72"/>
      <c r="G188" s="72"/>
      <c r="H188" s="72"/>
      <c r="I188" s="320"/>
      <c r="J188" s="59" t="str">
        <f t="shared" si="1"/>
        <v/>
      </c>
    </row>
    <row r="189" spans="1:10" ht="14.25" customHeight="1" x14ac:dyDescent="0.3">
      <c r="A189" s="73">
        <f>A176+1</f>
        <v>15</v>
      </c>
      <c r="B189" s="321" t="str">
        <f>"ENTER COLLABORATOR "&amp;A189&amp;" NAME"</f>
        <v>ENTER COLLABORATOR 15 NAME</v>
      </c>
      <c r="C189" s="322"/>
      <c r="D189" s="322"/>
      <c r="E189" s="322"/>
      <c r="F189" s="322"/>
      <c r="G189" s="322"/>
      <c r="H189" s="322"/>
      <c r="I189" s="323"/>
      <c r="J189" s="59" t="str">
        <f t="shared" si="1"/>
        <v/>
      </c>
    </row>
    <row r="190" spans="1:10" ht="15" customHeight="1" x14ac:dyDescent="0.3">
      <c r="A190" s="73"/>
      <c r="B190" s="22" t="s">
        <v>32</v>
      </c>
      <c r="C190" s="307"/>
      <c r="D190" s="307"/>
      <c r="E190" s="307"/>
      <c r="F190" s="307"/>
      <c r="G190" s="307"/>
      <c r="H190" s="307"/>
      <c r="I190" s="308"/>
      <c r="J190" s="59" t="str">
        <f t="shared" si="1"/>
        <v/>
      </c>
    </row>
    <row r="191" spans="1:10" ht="14.25" customHeight="1" x14ac:dyDescent="0.35">
      <c r="A191" s="73"/>
      <c r="B191" s="50"/>
      <c r="C191" s="51" t="s">
        <v>211</v>
      </c>
      <c r="D191" s="52" t="s">
        <v>34</v>
      </c>
      <c r="E191" s="52" t="s">
        <v>35</v>
      </c>
      <c r="F191" s="52" t="s">
        <v>36</v>
      </c>
      <c r="G191" s="52" t="s">
        <v>37</v>
      </c>
      <c r="H191" s="53" t="s">
        <v>38</v>
      </c>
      <c r="I191" s="54" t="s">
        <v>39</v>
      </c>
      <c r="J191" s="59" t="str">
        <f t="shared" si="1"/>
        <v/>
      </c>
    </row>
    <row r="192" spans="1:10" ht="14.25" customHeight="1" x14ac:dyDescent="0.35">
      <c r="A192" s="73"/>
      <c r="B192" s="55"/>
      <c r="C192" s="56"/>
      <c r="D192" s="324">
        <f t="shared" ref="D192:H192" si="55">D179</f>
        <v>0</v>
      </c>
      <c r="E192" s="324">
        <f t="shared" si="55"/>
        <v>0</v>
      </c>
      <c r="F192" s="324">
        <f t="shared" si="55"/>
        <v>0</v>
      </c>
      <c r="G192" s="324">
        <f t="shared" si="55"/>
        <v>0</v>
      </c>
      <c r="H192" s="324">
        <f t="shared" si="55"/>
        <v>0</v>
      </c>
      <c r="I192" s="58"/>
      <c r="J192" s="59" t="str">
        <f t="shared" si="1"/>
        <v/>
      </c>
    </row>
    <row r="193" spans="1:10" ht="15" customHeight="1" x14ac:dyDescent="0.3">
      <c r="A193" s="73"/>
      <c r="B193" s="60" t="str">
        <f t="shared" ref="B193:B199" si="56">B180</f>
        <v>Labour costs</v>
      </c>
      <c r="C193" s="62"/>
      <c r="D193" s="62"/>
      <c r="E193" s="62"/>
      <c r="F193" s="62"/>
      <c r="G193" s="62"/>
      <c r="H193" s="325"/>
      <c r="I193" s="310">
        <f t="shared" ref="I193:I199" si="57">IFERROR(ROUND(C193-SUM(D193:H193),0),"")</f>
        <v>0</v>
      </c>
      <c r="J193" s="59" t="str">
        <f t="shared" si="1"/>
        <v/>
      </c>
    </row>
    <row r="194" spans="1:10" ht="15" customHeight="1" x14ac:dyDescent="0.3">
      <c r="A194" s="73"/>
      <c r="B194" s="60" t="str">
        <f t="shared" si="56"/>
        <v>Overheads</v>
      </c>
      <c r="C194" s="62"/>
      <c r="D194" s="62"/>
      <c r="E194" s="62"/>
      <c r="F194" s="62"/>
      <c r="G194" s="62"/>
      <c r="H194" s="325"/>
      <c r="I194" s="310">
        <f t="shared" si="57"/>
        <v>0</v>
      </c>
      <c r="J194" s="59" t="str">
        <f t="shared" si="1"/>
        <v/>
      </c>
    </row>
    <row r="195" spans="1:10" ht="15" customHeight="1" x14ac:dyDescent="0.3">
      <c r="A195" s="73"/>
      <c r="B195" s="60" t="str">
        <f t="shared" si="56"/>
        <v>Materials</v>
      </c>
      <c r="C195" s="62"/>
      <c r="D195" s="62"/>
      <c r="E195" s="62"/>
      <c r="F195" s="62"/>
      <c r="G195" s="62"/>
      <c r="H195" s="325"/>
      <c r="I195" s="310">
        <f t="shared" si="57"/>
        <v>0</v>
      </c>
      <c r="J195" s="59" t="str">
        <f t="shared" si="1"/>
        <v/>
      </c>
    </row>
    <row r="196" spans="1:10" ht="15" customHeight="1" x14ac:dyDescent="0.3">
      <c r="A196" s="73"/>
      <c r="B196" s="60" t="str">
        <f t="shared" si="56"/>
        <v>Capital usage</v>
      </c>
      <c r="C196" s="62"/>
      <c r="D196" s="62"/>
      <c r="E196" s="62"/>
      <c r="F196" s="62"/>
      <c r="G196" s="62"/>
      <c r="H196" s="325"/>
      <c r="I196" s="310">
        <f t="shared" si="57"/>
        <v>0</v>
      </c>
      <c r="J196" s="59" t="str">
        <f t="shared" si="1"/>
        <v/>
      </c>
    </row>
    <row r="197" spans="1:10" ht="15" customHeight="1" x14ac:dyDescent="0.3">
      <c r="A197" s="73"/>
      <c r="B197" s="60" t="str">
        <f t="shared" si="56"/>
        <v>Sub contract costs</v>
      </c>
      <c r="C197" s="62"/>
      <c r="D197" s="62"/>
      <c r="E197" s="62"/>
      <c r="F197" s="62"/>
      <c r="G197" s="62"/>
      <c r="H197" s="325"/>
      <c r="I197" s="310">
        <f t="shared" si="57"/>
        <v>0</v>
      </c>
      <c r="J197" s="59" t="str">
        <f t="shared" si="1"/>
        <v/>
      </c>
    </row>
    <row r="198" spans="1:10" ht="15" customHeight="1" x14ac:dyDescent="0.3">
      <c r="A198" s="73"/>
      <c r="B198" s="60" t="str">
        <f t="shared" si="56"/>
        <v>Travel &amp; subsistence</v>
      </c>
      <c r="C198" s="62"/>
      <c r="D198" s="62"/>
      <c r="E198" s="62"/>
      <c r="F198" s="62"/>
      <c r="G198" s="62"/>
      <c r="H198" s="325"/>
      <c r="I198" s="310">
        <f t="shared" si="57"/>
        <v>0</v>
      </c>
      <c r="J198" s="59" t="str">
        <f t="shared" si="1"/>
        <v/>
      </c>
    </row>
    <row r="199" spans="1:10" ht="15" customHeight="1" x14ac:dyDescent="0.3">
      <c r="A199" s="73"/>
      <c r="B199" s="64" t="str">
        <f t="shared" si="56"/>
        <v>Other costs</v>
      </c>
      <c r="C199" s="326"/>
      <c r="D199" s="326"/>
      <c r="E199" s="326"/>
      <c r="F199" s="326"/>
      <c r="G199" s="326"/>
      <c r="H199" s="327"/>
      <c r="I199" s="310">
        <f t="shared" si="57"/>
        <v>0</v>
      </c>
      <c r="J199" s="59" t="str">
        <f t="shared" si="1"/>
        <v/>
      </c>
    </row>
    <row r="200" spans="1:10" ht="15" customHeight="1" x14ac:dyDescent="0.3">
      <c r="A200" s="73"/>
      <c r="B200" s="67" t="s">
        <v>31</v>
      </c>
      <c r="C200" s="315">
        <f t="shared" ref="C200:I200" si="58">SUM(C193:C199)</f>
        <v>0</v>
      </c>
      <c r="D200" s="316">
        <f t="shared" si="58"/>
        <v>0</v>
      </c>
      <c r="E200" s="316">
        <f t="shared" si="58"/>
        <v>0</v>
      </c>
      <c r="F200" s="316">
        <f t="shared" si="58"/>
        <v>0</v>
      </c>
      <c r="G200" s="316">
        <f t="shared" si="58"/>
        <v>0</v>
      </c>
      <c r="H200" s="317">
        <f t="shared" si="58"/>
        <v>0</v>
      </c>
      <c r="I200" s="318">
        <f t="shared" si="58"/>
        <v>0</v>
      </c>
      <c r="J200" s="59" t="str">
        <f t="shared" si="1"/>
        <v/>
      </c>
    </row>
    <row r="201" spans="1:10" ht="15" customHeight="1" x14ac:dyDescent="0.35">
      <c r="A201" s="73"/>
      <c r="B201" s="319"/>
      <c r="C201" s="72"/>
      <c r="D201" s="72"/>
      <c r="E201" s="72"/>
      <c r="F201" s="72"/>
      <c r="G201" s="72"/>
      <c r="H201" s="72"/>
      <c r="I201" s="320"/>
      <c r="J201" s="59" t="str">
        <f t="shared" si="1"/>
        <v/>
      </c>
    </row>
    <row r="202" spans="1:10" ht="14.25" customHeight="1" x14ac:dyDescent="0.3">
      <c r="A202" s="73">
        <f>A189+1</f>
        <v>16</v>
      </c>
      <c r="B202" s="321" t="str">
        <f>"ENTER COLLABORATOR "&amp;A202&amp;" NAME"</f>
        <v>ENTER COLLABORATOR 16 NAME</v>
      </c>
      <c r="C202" s="322"/>
      <c r="D202" s="322"/>
      <c r="E202" s="322"/>
      <c r="F202" s="322"/>
      <c r="G202" s="322"/>
      <c r="H202" s="322"/>
      <c r="I202" s="323"/>
      <c r="J202" s="59" t="str">
        <f t="shared" si="1"/>
        <v/>
      </c>
    </row>
    <row r="203" spans="1:10" ht="15" customHeight="1" x14ac:dyDescent="0.3">
      <c r="A203" s="73"/>
      <c r="B203" s="22" t="s">
        <v>32</v>
      </c>
      <c r="C203" s="307"/>
      <c r="D203" s="307"/>
      <c r="E203" s="307"/>
      <c r="F203" s="307"/>
      <c r="G203" s="307"/>
      <c r="H203" s="307"/>
      <c r="I203" s="308"/>
      <c r="J203" s="59" t="str">
        <f t="shared" si="1"/>
        <v/>
      </c>
    </row>
    <row r="204" spans="1:10" ht="14.25" customHeight="1" x14ac:dyDescent="0.35">
      <c r="A204" s="73"/>
      <c r="B204" s="50"/>
      <c r="C204" s="51" t="s">
        <v>211</v>
      </c>
      <c r="D204" s="52" t="s">
        <v>34</v>
      </c>
      <c r="E204" s="52" t="s">
        <v>35</v>
      </c>
      <c r="F204" s="52" t="s">
        <v>36</v>
      </c>
      <c r="G204" s="52" t="s">
        <v>37</v>
      </c>
      <c r="H204" s="53" t="s">
        <v>38</v>
      </c>
      <c r="I204" s="54" t="s">
        <v>39</v>
      </c>
      <c r="J204" s="59" t="str">
        <f t="shared" si="1"/>
        <v/>
      </c>
    </row>
    <row r="205" spans="1:10" ht="14.25" customHeight="1" x14ac:dyDescent="0.35">
      <c r="A205" s="73"/>
      <c r="B205" s="55"/>
      <c r="C205" s="56"/>
      <c r="D205" s="324">
        <f t="shared" ref="D205:H205" si="59">D192</f>
        <v>0</v>
      </c>
      <c r="E205" s="324">
        <f t="shared" si="59"/>
        <v>0</v>
      </c>
      <c r="F205" s="324">
        <f t="shared" si="59"/>
        <v>0</v>
      </c>
      <c r="G205" s="324">
        <f t="shared" si="59"/>
        <v>0</v>
      </c>
      <c r="H205" s="324">
        <f t="shared" si="59"/>
        <v>0</v>
      </c>
      <c r="I205" s="58"/>
      <c r="J205" s="59" t="str">
        <f t="shared" si="1"/>
        <v/>
      </c>
    </row>
    <row r="206" spans="1:10" ht="15" customHeight="1" x14ac:dyDescent="0.3">
      <c r="A206" s="73"/>
      <c r="B206" s="60" t="str">
        <f t="shared" ref="B206:B212" si="60">B193</f>
        <v>Labour costs</v>
      </c>
      <c r="C206" s="62"/>
      <c r="D206" s="62"/>
      <c r="E206" s="62"/>
      <c r="F206" s="62"/>
      <c r="G206" s="62"/>
      <c r="H206" s="325"/>
      <c r="I206" s="310">
        <f t="shared" ref="I206:I212" si="61">IFERROR(ROUND(C206-SUM(D206:H206),0),"")</f>
        <v>0</v>
      </c>
      <c r="J206" s="59" t="str">
        <f t="shared" si="1"/>
        <v/>
      </c>
    </row>
    <row r="207" spans="1:10" ht="15" customHeight="1" x14ac:dyDescent="0.3">
      <c r="A207" s="73"/>
      <c r="B207" s="60" t="str">
        <f t="shared" si="60"/>
        <v>Overheads</v>
      </c>
      <c r="C207" s="62"/>
      <c r="D207" s="62"/>
      <c r="E207" s="62"/>
      <c r="F207" s="62"/>
      <c r="G207" s="62"/>
      <c r="H207" s="325"/>
      <c r="I207" s="310">
        <f t="shared" si="61"/>
        <v>0</v>
      </c>
      <c r="J207" s="59" t="str">
        <f t="shared" si="1"/>
        <v/>
      </c>
    </row>
    <row r="208" spans="1:10" ht="15" customHeight="1" x14ac:dyDescent="0.3">
      <c r="A208" s="73"/>
      <c r="B208" s="60" t="str">
        <f t="shared" si="60"/>
        <v>Materials</v>
      </c>
      <c r="C208" s="62"/>
      <c r="D208" s="62"/>
      <c r="E208" s="62"/>
      <c r="F208" s="62"/>
      <c r="G208" s="62"/>
      <c r="H208" s="325"/>
      <c r="I208" s="310">
        <f t="shared" si="61"/>
        <v>0</v>
      </c>
      <c r="J208" s="59" t="str">
        <f t="shared" si="1"/>
        <v/>
      </c>
    </row>
    <row r="209" spans="1:10" ht="15" customHeight="1" x14ac:dyDescent="0.3">
      <c r="A209" s="73"/>
      <c r="B209" s="60" t="str">
        <f t="shared" si="60"/>
        <v>Capital usage</v>
      </c>
      <c r="C209" s="62"/>
      <c r="D209" s="62"/>
      <c r="E209" s="62"/>
      <c r="F209" s="62"/>
      <c r="G209" s="62"/>
      <c r="H209" s="325"/>
      <c r="I209" s="310">
        <f t="shared" si="61"/>
        <v>0</v>
      </c>
      <c r="J209" s="59" t="str">
        <f t="shared" si="1"/>
        <v/>
      </c>
    </row>
    <row r="210" spans="1:10" ht="15" customHeight="1" x14ac:dyDescent="0.3">
      <c r="A210" s="73"/>
      <c r="B210" s="60" t="str">
        <f t="shared" si="60"/>
        <v>Sub contract costs</v>
      </c>
      <c r="C210" s="62"/>
      <c r="D210" s="62"/>
      <c r="E210" s="62"/>
      <c r="F210" s="62"/>
      <c r="G210" s="62"/>
      <c r="H210" s="325"/>
      <c r="I210" s="310">
        <f t="shared" si="61"/>
        <v>0</v>
      </c>
      <c r="J210" s="59" t="str">
        <f t="shared" si="1"/>
        <v/>
      </c>
    </row>
    <row r="211" spans="1:10" ht="15" customHeight="1" x14ac:dyDescent="0.3">
      <c r="A211" s="73"/>
      <c r="B211" s="60" t="str">
        <f t="shared" si="60"/>
        <v>Travel &amp; subsistence</v>
      </c>
      <c r="C211" s="62"/>
      <c r="D211" s="62"/>
      <c r="E211" s="62"/>
      <c r="F211" s="62"/>
      <c r="G211" s="62"/>
      <c r="H211" s="325"/>
      <c r="I211" s="310">
        <f t="shared" si="61"/>
        <v>0</v>
      </c>
      <c r="J211" s="59" t="str">
        <f t="shared" si="1"/>
        <v/>
      </c>
    </row>
    <row r="212" spans="1:10" ht="15" customHeight="1" x14ac:dyDescent="0.3">
      <c r="A212" s="73"/>
      <c r="B212" s="64" t="str">
        <f t="shared" si="60"/>
        <v>Other costs</v>
      </c>
      <c r="C212" s="326"/>
      <c r="D212" s="326"/>
      <c r="E212" s="326"/>
      <c r="F212" s="326"/>
      <c r="G212" s="326"/>
      <c r="H212" s="327"/>
      <c r="I212" s="310">
        <f t="shared" si="61"/>
        <v>0</v>
      </c>
      <c r="J212" s="59" t="str">
        <f t="shared" si="1"/>
        <v/>
      </c>
    </row>
    <row r="213" spans="1:10" ht="15" customHeight="1" x14ac:dyDescent="0.3">
      <c r="A213" s="73"/>
      <c r="B213" s="67" t="s">
        <v>31</v>
      </c>
      <c r="C213" s="315">
        <f t="shared" ref="C213:I213" si="62">SUM(C206:C212)</f>
        <v>0</v>
      </c>
      <c r="D213" s="316">
        <f t="shared" si="62"/>
        <v>0</v>
      </c>
      <c r="E213" s="316">
        <f t="shared" si="62"/>
        <v>0</v>
      </c>
      <c r="F213" s="316">
        <f t="shared" si="62"/>
        <v>0</v>
      </c>
      <c r="G213" s="316">
        <f t="shared" si="62"/>
        <v>0</v>
      </c>
      <c r="H213" s="317">
        <f t="shared" si="62"/>
        <v>0</v>
      </c>
      <c r="I213" s="318">
        <f t="shared" si="62"/>
        <v>0</v>
      </c>
      <c r="J213" s="59" t="str">
        <f t="shared" si="1"/>
        <v/>
      </c>
    </row>
    <row r="214" spans="1:10" ht="15" customHeight="1" x14ac:dyDescent="0.35">
      <c r="A214" s="73"/>
      <c r="B214" s="319"/>
      <c r="C214" s="72"/>
      <c r="D214" s="72"/>
      <c r="E214" s="72"/>
      <c r="F214" s="72"/>
      <c r="G214" s="72"/>
      <c r="H214" s="72"/>
      <c r="I214" s="320"/>
      <c r="J214" s="59" t="str">
        <f t="shared" si="1"/>
        <v/>
      </c>
    </row>
    <row r="215" spans="1:10" ht="14.25" customHeight="1" x14ac:dyDescent="0.3">
      <c r="A215" s="73">
        <f>A202+1</f>
        <v>17</v>
      </c>
      <c r="B215" s="321" t="str">
        <f>"ENTER COLLABORATOR "&amp;A215&amp;" NAME"</f>
        <v>ENTER COLLABORATOR 17 NAME</v>
      </c>
      <c r="C215" s="322"/>
      <c r="D215" s="322"/>
      <c r="E215" s="322"/>
      <c r="F215" s="322"/>
      <c r="G215" s="322"/>
      <c r="H215" s="322"/>
      <c r="I215" s="323"/>
      <c r="J215" s="59" t="str">
        <f t="shared" si="1"/>
        <v/>
      </c>
    </row>
    <row r="216" spans="1:10" ht="15" customHeight="1" x14ac:dyDescent="0.3">
      <c r="A216" s="73"/>
      <c r="B216" s="22" t="s">
        <v>32</v>
      </c>
      <c r="C216" s="307"/>
      <c r="D216" s="307"/>
      <c r="E216" s="307"/>
      <c r="F216" s="307"/>
      <c r="G216" s="307"/>
      <c r="H216" s="307"/>
      <c r="I216" s="308"/>
      <c r="J216" s="59" t="str">
        <f t="shared" si="1"/>
        <v/>
      </c>
    </row>
    <row r="217" spans="1:10" ht="14.25" customHeight="1" x14ac:dyDescent="0.35">
      <c r="A217" s="73"/>
      <c r="B217" s="50"/>
      <c r="C217" s="51" t="s">
        <v>211</v>
      </c>
      <c r="D217" s="52" t="s">
        <v>34</v>
      </c>
      <c r="E217" s="52" t="s">
        <v>35</v>
      </c>
      <c r="F217" s="52" t="s">
        <v>36</v>
      </c>
      <c r="G217" s="52" t="s">
        <v>37</v>
      </c>
      <c r="H217" s="53" t="s">
        <v>38</v>
      </c>
      <c r="I217" s="54" t="s">
        <v>39</v>
      </c>
      <c r="J217" s="59" t="str">
        <f t="shared" si="1"/>
        <v/>
      </c>
    </row>
    <row r="218" spans="1:10" ht="14.25" customHeight="1" x14ac:dyDescent="0.35">
      <c r="A218" s="73"/>
      <c r="B218" s="55"/>
      <c r="C218" s="56"/>
      <c r="D218" s="324">
        <f t="shared" ref="D218:H218" si="63">D205</f>
        <v>0</v>
      </c>
      <c r="E218" s="324">
        <f t="shared" si="63"/>
        <v>0</v>
      </c>
      <c r="F218" s="324">
        <f t="shared" si="63"/>
        <v>0</v>
      </c>
      <c r="G218" s="324">
        <f t="shared" si="63"/>
        <v>0</v>
      </c>
      <c r="H218" s="324">
        <f t="shared" si="63"/>
        <v>0</v>
      </c>
      <c r="I218" s="58"/>
      <c r="J218" s="59" t="str">
        <f t="shared" si="1"/>
        <v/>
      </c>
    </row>
    <row r="219" spans="1:10" ht="15" customHeight="1" x14ac:dyDescent="0.3">
      <c r="A219" s="73"/>
      <c r="B219" s="60" t="str">
        <f t="shared" ref="B219:B225" si="64">B206</f>
        <v>Labour costs</v>
      </c>
      <c r="C219" s="62"/>
      <c r="D219" s="62"/>
      <c r="E219" s="62"/>
      <c r="F219" s="62"/>
      <c r="G219" s="62"/>
      <c r="H219" s="325"/>
      <c r="I219" s="310">
        <f t="shared" ref="I219:I225" si="65">IFERROR(ROUND(C219-SUM(D219:H219),0),"")</f>
        <v>0</v>
      </c>
      <c r="J219" s="59" t="str">
        <f t="shared" si="1"/>
        <v/>
      </c>
    </row>
    <row r="220" spans="1:10" ht="15" customHeight="1" x14ac:dyDescent="0.3">
      <c r="A220" s="73"/>
      <c r="B220" s="60" t="str">
        <f t="shared" si="64"/>
        <v>Overheads</v>
      </c>
      <c r="C220" s="62"/>
      <c r="D220" s="62"/>
      <c r="E220" s="62"/>
      <c r="F220" s="62"/>
      <c r="G220" s="62"/>
      <c r="H220" s="325"/>
      <c r="I220" s="310">
        <f t="shared" si="65"/>
        <v>0</v>
      </c>
      <c r="J220" s="59" t="str">
        <f t="shared" si="1"/>
        <v/>
      </c>
    </row>
    <row r="221" spans="1:10" ht="15" customHeight="1" x14ac:dyDescent="0.3">
      <c r="A221" s="73"/>
      <c r="B221" s="60" t="str">
        <f t="shared" si="64"/>
        <v>Materials</v>
      </c>
      <c r="C221" s="62"/>
      <c r="D221" s="62"/>
      <c r="E221" s="62"/>
      <c r="F221" s="62"/>
      <c r="G221" s="62"/>
      <c r="H221" s="325"/>
      <c r="I221" s="310">
        <f t="shared" si="65"/>
        <v>0</v>
      </c>
      <c r="J221" s="59" t="str">
        <f t="shared" si="1"/>
        <v/>
      </c>
    </row>
    <row r="222" spans="1:10" ht="15" customHeight="1" x14ac:dyDescent="0.3">
      <c r="A222" s="73"/>
      <c r="B222" s="60" t="str">
        <f t="shared" si="64"/>
        <v>Capital usage</v>
      </c>
      <c r="C222" s="62"/>
      <c r="D222" s="62"/>
      <c r="E222" s="62"/>
      <c r="F222" s="62"/>
      <c r="G222" s="62"/>
      <c r="H222" s="325"/>
      <c r="I222" s="310">
        <f t="shared" si="65"/>
        <v>0</v>
      </c>
      <c r="J222" s="59" t="str">
        <f t="shared" si="1"/>
        <v/>
      </c>
    </row>
    <row r="223" spans="1:10" ht="15" customHeight="1" x14ac:dyDescent="0.3">
      <c r="A223" s="73"/>
      <c r="B223" s="60" t="str">
        <f t="shared" si="64"/>
        <v>Sub contract costs</v>
      </c>
      <c r="C223" s="62"/>
      <c r="D223" s="62"/>
      <c r="E223" s="62"/>
      <c r="F223" s="62"/>
      <c r="G223" s="62"/>
      <c r="H223" s="325"/>
      <c r="I223" s="310">
        <f t="shared" si="65"/>
        <v>0</v>
      </c>
      <c r="J223" s="59" t="str">
        <f t="shared" si="1"/>
        <v/>
      </c>
    </row>
    <row r="224" spans="1:10" ht="15" customHeight="1" x14ac:dyDescent="0.3">
      <c r="A224" s="73"/>
      <c r="B224" s="60" t="str">
        <f t="shared" si="64"/>
        <v>Travel &amp; subsistence</v>
      </c>
      <c r="C224" s="62"/>
      <c r="D224" s="62"/>
      <c r="E224" s="62"/>
      <c r="F224" s="62"/>
      <c r="G224" s="62"/>
      <c r="H224" s="325"/>
      <c r="I224" s="310">
        <f t="shared" si="65"/>
        <v>0</v>
      </c>
      <c r="J224" s="59" t="str">
        <f t="shared" si="1"/>
        <v/>
      </c>
    </row>
    <row r="225" spans="1:10" ht="15" customHeight="1" x14ac:dyDescent="0.3">
      <c r="A225" s="73"/>
      <c r="B225" s="64" t="str">
        <f t="shared" si="64"/>
        <v>Other costs</v>
      </c>
      <c r="C225" s="326"/>
      <c r="D225" s="326"/>
      <c r="E225" s="326"/>
      <c r="F225" s="326"/>
      <c r="G225" s="326"/>
      <c r="H225" s="327"/>
      <c r="I225" s="310">
        <f t="shared" si="65"/>
        <v>0</v>
      </c>
      <c r="J225" s="59" t="str">
        <f t="shared" si="1"/>
        <v/>
      </c>
    </row>
    <row r="226" spans="1:10" ht="15" customHeight="1" x14ac:dyDescent="0.3">
      <c r="A226" s="73"/>
      <c r="B226" s="67" t="s">
        <v>31</v>
      </c>
      <c r="C226" s="315">
        <f t="shared" ref="C226:I226" si="66">SUM(C219:C225)</f>
        <v>0</v>
      </c>
      <c r="D226" s="316">
        <f t="shared" si="66"/>
        <v>0</v>
      </c>
      <c r="E226" s="316">
        <f t="shared" si="66"/>
        <v>0</v>
      </c>
      <c r="F226" s="316">
        <f t="shared" si="66"/>
        <v>0</v>
      </c>
      <c r="G226" s="316">
        <f t="shared" si="66"/>
        <v>0</v>
      </c>
      <c r="H226" s="317">
        <f t="shared" si="66"/>
        <v>0</v>
      </c>
      <c r="I226" s="318">
        <f t="shared" si="66"/>
        <v>0</v>
      </c>
      <c r="J226" s="59" t="str">
        <f t="shared" si="1"/>
        <v/>
      </c>
    </row>
    <row r="227" spans="1:10" ht="15" customHeight="1" x14ac:dyDescent="0.35">
      <c r="A227" s="73"/>
      <c r="B227" s="319"/>
      <c r="C227" s="72"/>
      <c r="D227" s="72"/>
      <c r="E227" s="72"/>
      <c r="F227" s="72"/>
      <c r="G227" s="72"/>
      <c r="H227" s="72"/>
      <c r="I227" s="320"/>
      <c r="J227" s="59" t="str">
        <f t="shared" si="1"/>
        <v/>
      </c>
    </row>
    <row r="228" spans="1:10" ht="14.25" customHeight="1" x14ac:dyDescent="0.3">
      <c r="A228" s="73">
        <f>A215+1</f>
        <v>18</v>
      </c>
      <c r="B228" s="321" t="str">
        <f>"ENTER COLLABORATOR "&amp;A228&amp;" NAME"</f>
        <v>ENTER COLLABORATOR 18 NAME</v>
      </c>
      <c r="C228" s="322"/>
      <c r="D228" s="322"/>
      <c r="E228" s="322"/>
      <c r="F228" s="322"/>
      <c r="G228" s="322"/>
      <c r="H228" s="322"/>
      <c r="I228" s="323"/>
      <c r="J228" s="59" t="str">
        <f t="shared" si="1"/>
        <v/>
      </c>
    </row>
    <row r="229" spans="1:10" ht="15" customHeight="1" x14ac:dyDescent="0.3">
      <c r="A229" s="73"/>
      <c r="B229" s="22" t="s">
        <v>32</v>
      </c>
      <c r="C229" s="307"/>
      <c r="D229" s="307"/>
      <c r="E229" s="307"/>
      <c r="F229" s="307"/>
      <c r="G229" s="307"/>
      <c r="H229" s="307"/>
      <c r="I229" s="308"/>
      <c r="J229" s="59" t="str">
        <f t="shared" si="1"/>
        <v/>
      </c>
    </row>
    <row r="230" spans="1:10" ht="14.25" customHeight="1" x14ac:dyDescent="0.35">
      <c r="A230" s="73"/>
      <c r="B230" s="50"/>
      <c r="C230" s="51" t="s">
        <v>211</v>
      </c>
      <c r="D230" s="52" t="s">
        <v>34</v>
      </c>
      <c r="E230" s="52" t="s">
        <v>35</v>
      </c>
      <c r="F230" s="52" t="s">
        <v>36</v>
      </c>
      <c r="G230" s="52" t="s">
        <v>37</v>
      </c>
      <c r="H230" s="53" t="s">
        <v>38</v>
      </c>
      <c r="I230" s="54" t="s">
        <v>39</v>
      </c>
      <c r="J230" s="59" t="str">
        <f t="shared" si="1"/>
        <v/>
      </c>
    </row>
    <row r="231" spans="1:10" ht="14.25" customHeight="1" x14ac:dyDescent="0.35">
      <c r="A231" s="73"/>
      <c r="B231" s="55"/>
      <c r="C231" s="56"/>
      <c r="D231" s="324">
        <f t="shared" ref="D231:H231" si="67">D218</f>
        <v>0</v>
      </c>
      <c r="E231" s="324">
        <f t="shared" si="67"/>
        <v>0</v>
      </c>
      <c r="F231" s="324">
        <f t="shared" si="67"/>
        <v>0</v>
      </c>
      <c r="G231" s="324">
        <f t="shared" si="67"/>
        <v>0</v>
      </c>
      <c r="H231" s="324">
        <f t="shared" si="67"/>
        <v>0</v>
      </c>
      <c r="I231" s="58"/>
      <c r="J231" s="59" t="str">
        <f t="shared" si="1"/>
        <v/>
      </c>
    </row>
    <row r="232" spans="1:10" ht="15" customHeight="1" x14ac:dyDescent="0.3">
      <c r="A232" s="73"/>
      <c r="B232" s="60" t="str">
        <f t="shared" ref="B232:B238" si="68">B219</f>
        <v>Labour costs</v>
      </c>
      <c r="C232" s="62"/>
      <c r="D232" s="62"/>
      <c r="E232" s="62"/>
      <c r="F232" s="62"/>
      <c r="G232" s="62"/>
      <c r="H232" s="325"/>
      <c r="I232" s="310">
        <f t="shared" ref="I232:I238" si="69">IFERROR(ROUND(C232-SUM(D232:H232),0),"")</f>
        <v>0</v>
      </c>
      <c r="J232" s="59" t="str">
        <f t="shared" si="1"/>
        <v/>
      </c>
    </row>
    <row r="233" spans="1:10" ht="15" customHeight="1" x14ac:dyDescent="0.3">
      <c r="A233" s="73"/>
      <c r="B233" s="60" t="str">
        <f t="shared" si="68"/>
        <v>Overheads</v>
      </c>
      <c r="C233" s="62"/>
      <c r="D233" s="62"/>
      <c r="E233" s="62"/>
      <c r="F233" s="62"/>
      <c r="G233" s="62"/>
      <c r="H233" s="325"/>
      <c r="I233" s="310">
        <f t="shared" si="69"/>
        <v>0</v>
      </c>
      <c r="J233" s="59" t="str">
        <f t="shared" si="1"/>
        <v/>
      </c>
    </row>
    <row r="234" spans="1:10" ht="15" customHeight="1" x14ac:dyDescent="0.3">
      <c r="A234" s="73"/>
      <c r="B234" s="60" t="str">
        <f t="shared" si="68"/>
        <v>Materials</v>
      </c>
      <c r="C234" s="62"/>
      <c r="D234" s="62"/>
      <c r="E234" s="62"/>
      <c r="F234" s="62"/>
      <c r="G234" s="62"/>
      <c r="H234" s="325"/>
      <c r="I234" s="310">
        <f t="shared" si="69"/>
        <v>0</v>
      </c>
      <c r="J234" s="59" t="str">
        <f t="shared" si="1"/>
        <v/>
      </c>
    </row>
    <row r="235" spans="1:10" ht="15" customHeight="1" x14ac:dyDescent="0.3">
      <c r="A235" s="73"/>
      <c r="B235" s="60" t="str">
        <f t="shared" si="68"/>
        <v>Capital usage</v>
      </c>
      <c r="C235" s="62"/>
      <c r="D235" s="62"/>
      <c r="E235" s="62"/>
      <c r="F235" s="62"/>
      <c r="G235" s="62"/>
      <c r="H235" s="325"/>
      <c r="I235" s="310">
        <f t="shared" si="69"/>
        <v>0</v>
      </c>
      <c r="J235" s="59" t="str">
        <f t="shared" si="1"/>
        <v/>
      </c>
    </row>
    <row r="236" spans="1:10" ht="15" customHeight="1" x14ac:dyDescent="0.3">
      <c r="A236" s="73"/>
      <c r="B236" s="60" t="str">
        <f t="shared" si="68"/>
        <v>Sub contract costs</v>
      </c>
      <c r="C236" s="62"/>
      <c r="D236" s="62"/>
      <c r="E236" s="62"/>
      <c r="F236" s="62"/>
      <c r="G236" s="62"/>
      <c r="H236" s="325"/>
      <c r="I236" s="310">
        <f t="shared" si="69"/>
        <v>0</v>
      </c>
      <c r="J236" s="59" t="str">
        <f t="shared" si="1"/>
        <v/>
      </c>
    </row>
    <row r="237" spans="1:10" ht="15" customHeight="1" x14ac:dyDescent="0.3">
      <c r="A237" s="73"/>
      <c r="B237" s="60" t="str">
        <f t="shared" si="68"/>
        <v>Travel &amp; subsistence</v>
      </c>
      <c r="C237" s="62"/>
      <c r="D237" s="62"/>
      <c r="E237" s="62"/>
      <c r="F237" s="62"/>
      <c r="G237" s="62"/>
      <c r="H237" s="325"/>
      <c r="I237" s="310">
        <f t="shared" si="69"/>
        <v>0</v>
      </c>
      <c r="J237" s="59" t="str">
        <f t="shared" si="1"/>
        <v/>
      </c>
    </row>
    <row r="238" spans="1:10" ht="15" customHeight="1" x14ac:dyDescent="0.3">
      <c r="A238" s="73"/>
      <c r="B238" s="64" t="str">
        <f t="shared" si="68"/>
        <v>Other costs</v>
      </c>
      <c r="C238" s="326"/>
      <c r="D238" s="326"/>
      <c r="E238" s="326"/>
      <c r="F238" s="326"/>
      <c r="G238" s="326"/>
      <c r="H238" s="327"/>
      <c r="I238" s="310">
        <f t="shared" si="69"/>
        <v>0</v>
      </c>
      <c r="J238" s="59" t="str">
        <f t="shared" si="1"/>
        <v/>
      </c>
    </row>
    <row r="239" spans="1:10" ht="15" customHeight="1" x14ac:dyDescent="0.3">
      <c r="A239" s="73"/>
      <c r="B239" s="67" t="s">
        <v>31</v>
      </c>
      <c r="C239" s="315">
        <f t="shared" ref="C239:I239" si="70">SUM(C232:C238)</f>
        <v>0</v>
      </c>
      <c r="D239" s="316">
        <f t="shared" si="70"/>
        <v>0</v>
      </c>
      <c r="E239" s="316">
        <f t="shared" si="70"/>
        <v>0</v>
      </c>
      <c r="F239" s="316">
        <f t="shared" si="70"/>
        <v>0</v>
      </c>
      <c r="G239" s="316">
        <f t="shared" si="70"/>
        <v>0</v>
      </c>
      <c r="H239" s="317">
        <f t="shared" si="70"/>
        <v>0</v>
      </c>
      <c r="I239" s="318">
        <f t="shared" si="70"/>
        <v>0</v>
      </c>
      <c r="J239" s="59" t="str">
        <f t="shared" si="1"/>
        <v/>
      </c>
    </row>
    <row r="240" spans="1:10" ht="15" customHeight="1" x14ac:dyDescent="0.35">
      <c r="A240" s="73"/>
      <c r="B240" s="319"/>
      <c r="C240" s="72"/>
      <c r="D240" s="72"/>
      <c r="E240" s="72"/>
      <c r="F240" s="72"/>
      <c r="G240" s="72"/>
      <c r="H240" s="72"/>
      <c r="I240" s="320"/>
      <c r="J240" s="59" t="str">
        <f t="shared" si="1"/>
        <v/>
      </c>
    </row>
    <row r="241" spans="1:10" ht="14.25" customHeight="1" x14ac:dyDescent="0.3">
      <c r="A241" s="73">
        <f>A228+1</f>
        <v>19</v>
      </c>
      <c r="B241" s="321" t="str">
        <f>"ENTER COLLABORATOR "&amp;A241&amp;" NAME"</f>
        <v>ENTER COLLABORATOR 19 NAME</v>
      </c>
      <c r="C241" s="322"/>
      <c r="D241" s="322"/>
      <c r="E241" s="322"/>
      <c r="F241" s="322"/>
      <c r="G241" s="322"/>
      <c r="H241" s="322"/>
      <c r="I241" s="323"/>
      <c r="J241" s="59" t="str">
        <f t="shared" si="1"/>
        <v/>
      </c>
    </row>
    <row r="242" spans="1:10" ht="15" customHeight="1" x14ac:dyDescent="0.3">
      <c r="A242" s="73"/>
      <c r="B242" s="22" t="s">
        <v>32</v>
      </c>
      <c r="C242" s="307"/>
      <c r="D242" s="307"/>
      <c r="E242" s="307"/>
      <c r="F242" s="307"/>
      <c r="G242" s="307"/>
      <c r="H242" s="307"/>
      <c r="I242" s="308"/>
      <c r="J242" s="59" t="str">
        <f t="shared" si="1"/>
        <v/>
      </c>
    </row>
    <row r="243" spans="1:10" ht="14.25" customHeight="1" x14ac:dyDescent="0.35">
      <c r="A243" s="73"/>
      <c r="B243" s="50"/>
      <c r="C243" s="51" t="s">
        <v>211</v>
      </c>
      <c r="D243" s="52" t="s">
        <v>34</v>
      </c>
      <c r="E243" s="52" t="s">
        <v>35</v>
      </c>
      <c r="F243" s="52" t="s">
        <v>36</v>
      </c>
      <c r="G243" s="52" t="s">
        <v>37</v>
      </c>
      <c r="H243" s="53" t="s">
        <v>38</v>
      </c>
      <c r="I243" s="54" t="s">
        <v>39</v>
      </c>
      <c r="J243" s="59" t="str">
        <f t="shared" si="1"/>
        <v/>
      </c>
    </row>
    <row r="244" spans="1:10" ht="14.25" customHeight="1" x14ac:dyDescent="0.35">
      <c r="A244" s="73"/>
      <c r="B244" s="55"/>
      <c r="C244" s="56"/>
      <c r="D244" s="324">
        <f t="shared" ref="D244:H244" si="71">D231</f>
        <v>0</v>
      </c>
      <c r="E244" s="324">
        <f t="shared" si="71"/>
        <v>0</v>
      </c>
      <c r="F244" s="324">
        <f t="shared" si="71"/>
        <v>0</v>
      </c>
      <c r="G244" s="324">
        <f t="shared" si="71"/>
        <v>0</v>
      </c>
      <c r="H244" s="324">
        <f t="shared" si="71"/>
        <v>0</v>
      </c>
      <c r="I244" s="58"/>
      <c r="J244" s="59" t="str">
        <f t="shared" si="1"/>
        <v/>
      </c>
    </row>
    <row r="245" spans="1:10" ht="15" customHeight="1" x14ac:dyDescent="0.3">
      <c r="A245" s="73"/>
      <c r="B245" s="60" t="str">
        <f t="shared" ref="B245:B251" si="72">B232</f>
        <v>Labour costs</v>
      </c>
      <c r="C245" s="62"/>
      <c r="D245" s="62"/>
      <c r="E245" s="62"/>
      <c r="F245" s="62"/>
      <c r="G245" s="62"/>
      <c r="H245" s="325"/>
      <c r="I245" s="310">
        <f t="shared" ref="I245:I251" si="73">IFERROR(ROUND(C245-SUM(D245:H245),0),"")</f>
        <v>0</v>
      </c>
      <c r="J245" s="59" t="str">
        <f t="shared" si="1"/>
        <v/>
      </c>
    </row>
    <row r="246" spans="1:10" ht="15" customHeight="1" x14ac:dyDescent="0.3">
      <c r="A246" s="73"/>
      <c r="B246" s="60" t="str">
        <f t="shared" si="72"/>
        <v>Overheads</v>
      </c>
      <c r="C246" s="62"/>
      <c r="D246" s="62"/>
      <c r="E246" s="62"/>
      <c r="F246" s="62"/>
      <c r="G246" s="62"/>
      <c r="H246" s="325"/>
      <c r="I246" s="310">
        <f t="shared" si="73"/>
        <v>0</v>
      </c>
      <c r="J246" s="59" t="str">
        <f t="shared" si="1"/>
        <v/>
      </c>
    </row>
    <row r="247" spans="1:10" ht="15" customHeight="1" x14ac:dyDescent="0.3">
      <c r="A247" s="73"/>
      <c r="B247" s="60" t="str">
        <f t="shared" si="72"/>
        <v>Materials</v>
      </c>
      <c r="C247" s="62"/>
      <c r="D247" s="62"/>
      <c r="E247" s="62"/>
      <c r="F247" s="62"/>
      <c r="G247" s="62"/>
      <c r="H247" s="325"/>
      <c r="I247" s="310">
        <f t="shared" si="73"/>
        <v>0</v>
      </c>
      <c r="J247" s="59" t="str">
        <f t="shared" si="1"/>
        <v/>
      </c>
    </row>
    <row r="248" spans="1:10" ht="15" customHeight="1" x14ac:dyDescent="0.3">
      <c r="A248" s="73"/>
      <c r="B248" s="60" t="str">
        <f t="shared" si="72"/>
        <v>Capital usage</v>
      </c>
      <c r="C248" s="62"/>
      <c r="D248" s="62"/>
      <c r="E248" s="62"/>
      <c r="F248" s="62"/>
      <c r="G248" s="62"/>
      <c r="H248" s="325"/>
      <c r="I248" s="310">
        <f t="shared" si="73"/>
        <v>0</v>
      </c>
      <c r="J248" s="59" t="str">
        <f t="shared" si="1"/>
        <v/>
      </c>
    </row>
    <row r="249" spans="1:10" ht="15" customHeight="1" x14ac:dyDescent="0.3">
      <c r="A249" s="73"/>
      <c r="B249" s="60" t="str">
        <f t="shared" si="72"/>
        <v>Sub contract costs</v>
      </c>
      <c r="C249" s="62"/>
      <c r="D249" s="62"/>
      <c r="E249" s="62"/>
      <c r="F249" s="62"/>
      <c r="G249" s="62"/>
      <c r="H249" s="325"/>
      <c r="I249" s="310">
        <f t="shared" si="73"/>
        <v>0</v>
      </c>
      <c r="J249" s="59" t="str">
        <f t="shared" si="1"/>
        <v/>
      </c>
    </row>
    <row r="250" spans="1:10" ht="15" customHeight="1" x14ac:dyDescent="0.3">
      <c r="A250" s="73"/>
      <c r="B250" s="60" t="str">
        <f t="shared" si="72"/>
        <v>Travel &amp; subsistence</v>
      </c>
      <c r="C250" s="62"/>
      <c r="D250" s="62"/>
      <c r="E250" s="62"/>
      <c r="F250" s="62"/>
      <c r="G250" s="62"/>
      <c r="H250" s="325"/>
      <c r="I250" s="310">
        <f t="shared" si="73"/>
        <v>0</v>
      </c>
      <c r="J250" s="59" t="str">
        <f t="shared" si="1"/>
        <v/>
      </c>
    </row>
    <row r="251" spans="1:10" ht="15" customHeight="1" x14ac:dyDescent="0.3">
      <c r="A251" s="73"/>
      <c r="B251" s="64" t="str">
        <f t="shared" si="72"/>
        <v>Other costs</v>
      </c>
      <c r="C251" s="326"/>
      <c r="D251" s="326"/>
      <c r="E251" s="326"/>
      <c r="F251" s="326"/>
      <c r="G251" s="326"/>
      <c r="H251" s="327"/>
      <c r="I251" s="310">
        <f t="shared" si="73"/>
        <v>0</v>
      </c>
      <c r="J251" s="59" t="str">
        <f t="shared" si="1"/>
        <v/>
      </c>
    </row>
    <row r="252" spans="1:10" ht="15" customHeight="1" x14ac:dyDescent="0.3">
      <c r="A252" s="73"/>
      <c r="B252" s="67" t="s">
        <v>31</v>
      </c>
      <c r="C252" s="315">
        <f t="shared" ref="C252:I252" si="74">SUM(C245:C251)</f>
        <v>0</v>
      </c>
      <c r="D252" s="316">
        <f t="shared" si="74"/>
        <v>0</v>
      </c>
      <c r="E252" s="316">
        <f t="shared" si="74"/>
        <v>0</v>
      </c>
      <c r="F252" s="316">
        <f t="shared" si="74"/>
        <v>0</v>
      </c>
      <c r="G252" s="316">
        <f t="shared" si="74"/>
        <v>0</v>
      </c>
      <c r="H252" s="317">
        <f t="shared" si="74"/>
        <v>0</v>
      </c>
      <c r="I252" s="318">
        <f t="shared" si="74"/>
        <v>0</v>
      </c>
      <c r="J252" s="59" t="str">
        <f t="shared" si="1"/>
        <v/>
      </c>
    </row>
    <row r="253" spans="1:10" ht="15" customHeight="1" x14ac:dyDescent="0.35">
      <c r="A253" s="73"/>
      <c r="B253" s="319"/>
      <c r="C253" s="72"/>
      <c r="D253" s="72"/>
      <c r="E253" s="72"/>
      <c r="F253" s="72"/>
      <c r="G253" s="72"/>
      <c r="H253" s="72"/>
      <c r="I253" s="320"/>
      <c r="J253" s="59" t="str">
        <f t="shared" si="1"/>
        <v/>
      </c>
    </row>
    <row r="254" spans="1:10" ht="14.25" customHeight="1" x14ac:dyDescent="0.3">
      <c r="A254" s="73">
        <f>A241+1</f>
        <v>20</v>
      </c>
      <c r="B254" s="321" t="str">
        <f>"ENTER COLLABORATOR "&amp;A254&amp;" NAME"</f>
        <v>ENTER COLLABORATOR 20 NAME</v>
      </c>
      <c r="C254" s="322"/>
      <c r="D254" s="322"/>
      <c r="E254" s="322"/>
      <c r="F254" s="322"/>
      <c r="G254" s="322"/>
      <c r="H254" s="322"/>
      <c r="I254" s="323"/>
      <c r="J254" s="59" t="str">
        <f t="shared" si="1"/>
        <v/>
      </c>
    </row>
    <row r="255" spans="1:10" ht="15" customHeight="1" x14ac:dyDescent="0.3">
      <c r="A255" s="73"/>
      <c r="B255" s="22" t="s">
        <v>32</v>
      </c>
      <c r="C255" s="307"/>
      <c r="D255" s="307"/>
      <c r="E255" s="307"/>
      <c r="F255" s="307"/>
      <c r="G255" s="307"/>
      <c r="H255" s="307"/>
      <c r="I255" s="308"/>
      <c r="J255" s="59" t="str">
        <f t="shared" si="1"/>
        <v/>
      </c>
    </row>
    <row r="256" spans="1:10" ht="14.25" customHeight="1" x14ac:dyDescent="0.35">
      <c r="A256" s="73"/>
      <c r="B256" s="50"/>
      <c r="C256" s="51" t="s">
        <v>211</v>
      </c>
      <c r="D256" s="52" t="s">
        <v>34</v>
      </c>
      <c r="E256" s="52" t="s">
        <v>35</v>
      </c>
      <c r="F256" s="52" t="s">
        <v>36</v>
      </c>
      <c r="G256" s="52" t="s">
        <v>37</v>
      </c>
      <c r="H256" s="53" t="s">
        <v>38</v>
      </c>
      <c r="I256" s="54" t="s">
        <v>39</v>
      </c>
      <c r="J256" s="59" t="str">
        <f t="shared" si="1"/>
        <v/>
      </c>
    </row>
    <row r="257" spans="1:10" ht="14.25" customHeight="1" x14ac:dyDescent="0.35">
      <c r="A257" s="73"/>
      <c r="B257" s="55"/>
      <c r="C257" s="56"/>
      <c r="D257" s="324">
        <f t="shared" ref="D257:H257" si="75">D244</f>
        <v>0</v>
      </c>
      <c r="E257" s="324">
        <f t="shared" si="75"/>
        <v>0</v>
      </c>
      <c r="F257" s="324">
        <f t="shared" si="75"/>
        <v>0</v>
      </c>
      <c r="G257" s="324">
        <f t="shared" si="75"/>
        <v>0</v>
      </c>
      <c r="H257" s="324">
        <f t="shared" si="75"/>
        <v>0</v>
      </c>
      <c r="I257" s="58"/>
      <c r="J257" s="59" t="str">
        <f t="shared" si="1"/>
        <v/>
      </c>
    </row>
    <row r="258" spans="1:10" ht="15" customHeight="1" x14ac:dyDescent="0.3">
      <c r="A258" s="73"/>
      <c r="B258" s="60" t="str">
        <f t="shared" ref="B258:B264" si="76">B245</f>
        <v>Labour costs</v>
      </c>
      <c r="C258" s="62"/>
      <c r="D258" s="62"/>
      <c r="E258" s="62"/>
      <c r="F258" s="62"/>
      <c r="G258" s="62"/>
      <c r="H258" s="325"/>
      <c r="I258" s="310">
        <f t="shared" ref="I258:I264" si="77">IFERROR(ROUND(C258-SUM(D258:H258),0),"")</f>
        <v>0</v>
      </c>
      <c r="J258" s="59" t="str">
        <f t="shared" si="1"/>
        <v/>
      </c>
    </row>
    <row r="259" spans="1:10" ht="15" customHeight="1" x14ac:dyDescent="0.3">
      <c r="A259" s="73"/>
      <c r="B259" s="60" t="str">
        <f t="shared" si="76"/>
        <v>Overheads</v>
      </c>
      <c r="C259" s="62"/>
      <c r="D259" s="62"/>
      <c r="E259" s="62"/>
      <c r="F259" s="62"/>
      <c r="G259" s="62"/>
      <c r="H259" s="325"/>
      <c r="I259" s="310">
        <f t="shared" si="77"/>
        <v>0</v>
      </c>
      <c r="J259" s="59" t="str">
        <f t="shared" si="1"/>
        <v/>
      </c>
    </row>
    <row r="260" spans="1:10" ht="15" customHeight="1" x14ac:dyDescent="0.3">
      <c r="A260" s="73"/>
      <c r="B260" s="60" t="str">
        <f t="shared" si="76"/>
        <v>Materials</v>
      </c>
      <c r="C260" s="62"/>
      <c r="D260" s="62"/>
      <c r="E260" s="62"/>
      <c r="F260" s="62"/>
      <c r="G260" s="62"/>
      <c r="H260" s="325"/>
      <c r="I260" s="310">
        <f t="shared" si="77"/>
        <v>0</v>
      </c>
      <c r="J260" s="59" t="str">
        <f t="shared" si="1"/>
        <v/>
      </c>
    </row>
    <row r="261" spans="1:10" ht="15" customHeight="1" x14ac:dyDescent="0.3">
      <c r="A261" s="73"/>
      <c r="B261" s="60" t="str">
        <f t="shared" si="76"/>
        <v>Capital usage</v>
      </c>
      <c r="C261" s="62"/>
      <c r="D261" s="62"/>
      <c r="E261" s="62"/>
      <c r="F261" s="62"/>
      <c r="G261" s="62"/>
      <c r="H261" s="325"/>
      <c r="I261" s="310">
        <f t="shared" si="77"/>
        <v>0</v>
      </c>
      <c r="J261" s="59" t="str">
        <f t="shared" si="1"/>
        <v/>
      </c>
    </row>
    <row r="262" spans="1:10" ht="15" customHeight="1" x14ac:dyDescent="0.3">
      <c r="A262" s="73"/>
      <c r="B262" s="60" t="str">
        <f t="shared" si="76"/>
        <v>Sub contract costs</v>
      </c>
      <c r="C262" s="62"/>
      <c r="D262" s="62"/>
      <c r="E262" s="62"/>
      <c r="F262" s="62"/>
      <c r="G262" s="62"/>
      <c r="H262" s="325"/>
      <c r="I262" s="310">
        <f t="shared" si="77"/>
        <v>0</v>
      </c>
      <c r="J262" s="59" t="str">
        <f t="shared" si="1"/>
        <v/>
      </c>
    </row>
    <row r="263" spans="1:10" ht="15" customHeight="1" x14ac:dyDescent="0.3">
      <c r="A263" s="73"/>
      <c r="B263" s="60" t="str">
        <f t="shared" si="76"/>
        <v>Travel &amp; subsistence</v>
      </c>
      <c r="C263" s="62"/>
      <c r="D263" s="62"/>
      <c r="E263" s="62"/>
      <c r="F263" s="62"/>
      <c r="G263" s="62"/>
      <c r="H263" s="325"/>
      <c r="I263" s="310">
        <f t="shared" si="77"/>
        <v>0</v>
      </c>
      <c r="J263" s="59" t="str">
        <f t="shared" si="1"/>
        <v/>
      </c>
    </row>
    <row r="264" spans="1:10" ht="15" customHeight="1" x14ac:dyDescent="0.3">
      <c r="A264" s="73"/>
      <c r="B264" s="64" t="str">
        <f t="shared" si="76"/>
        <v>Other costs</v>
      </c>
      <c r="C264" s="326"/>
      <c r="D264" s="326"/>
      <c r="E264" s="326"/>
      <c r="F264" s="326"/>
      <c r="G264" s="326"/>
      <c r="H264" s="327"/>
      <c r="I264" s="310">
        <f t="shared" si="77"/>
        <v>0</v>
      </c>
      <c r="J264" s="59" t="str">
        <f t="shared" si="1"/>
        <v/>
      </c>
    </row>
    <row r="265" spans="1:10" ht="15" customHeight="1" x14ac:dyDescent="0.3">
      <c r="A265" s="73"/>
      <c r="B265" s="67" t="s">
        <v>31</v>
      </c>
      <c r="C265" s="315">
        <f t="shared" ref="C265:I265" si="78">SUM(C258:C264)</f>
        <v>0</v>
      </c>
      <c r="D265" s="316">
        <f t="shared" si="78"/>
        <v>0</v>
      </c>
      <c r="E265" s="316">
        <f t="shared" si="78"/>
        <v>0</v>
      </c>
      <c r="F265" s="316">
        <f t="shared" si="78"/>
        <v>0</v>
      </c>
      <c r="G265" s="316">
        <f t="shared" si="78"/>
        <v>0</v>
      </c>
      <c r="H265" s="317">
        <f t="shared" si="78"/>
        <v>0</v>
      </c>
      <c r="I265" s="318">
        <f t="shared" si="78"/>
        <v>0</v>
      </c>
      <c r="J265" s="59" t="str">
        <f t="shared" si="1"/>
        <v/>
      </c>
    </row>
    <row r="266" spans="1:10" ht="15" customHeight="1" x14ac:dyDescent="0.35">
      <c r="A266" s="73"/>
      <c r="B266" s="319"/>
      <c r="C266" s="72"/>
      <c r="D266" s="72"/>
      <c r="E266" s="72"/>
      <c r="F266" s="72"/>
      <c r="G266" s="72"/>
      <c r="H266" s="72"/>
      <c r="I266" s="320"/>
      <c r="J266" s="59" t="str">
        <f t="shared" si="1"/>
        <v/>
      </c>
    </row>
    <row r="267" spans="1:10" ht="14.25" customHeight="1" x14ac:dyDescent="0.3">
      <c r="A267" s="73">
        <f>A254+1</f>
        <v>21</v>
      </c>
      <c r="B267" s="321" t="str">
        <f>"ENTER COLLABORATOR "&amp;A267&amp;" NAME"</f>
        <v>ENTER COLLABORATOR 21 NAME</v>
      </c>
      <c r="C267" s="322"/>
      <c r="D267" s="322"/>
      <c r="E267" s="322"/>
      <c r="F267" s="322"/>
      <c r="G267" s="322"/>
      <c r="H267" s="322"/>
      <c r="I267" s="323"/>
      <c r="J267" s="59" t="str">
        <f t="shared" si="1"/>
        <v/>
      </c>
    </row>
    <row r="268" spans="1:10" ht="15" customHeight="1" x14ac:dyDescent="0.3">
      <c r="A268" s="73"/>
      <c r="B268" s="22" t="s">
        <v>32</v>
      </c>
      <c r="C268" s="307"/>
      <c r="D268" s="307"/>
      <c r="E268" s="307"/>
      <c r="F268" s="307"/>
      <c r="G268" s="307"/>
      <c r="H268" s="307"/>
      <c r="I268" s="308"/>
      <c r="J268" s="59" t="str">
        <f t="shared" si="1"/>
        <v/>
      </c>
    </row>
    <row r="269" spans="1:10" ht="14.25" customHeight="1" x14ac:dyDescent="0.35">
      <c r="A269" s="73"/>
      <c r="B269" s="50"/>
      <c r="C269" s="51" t="s">
        <v>211</v>
      </c>
      <c r="D269" s="52" t="s">
        <v>34</v>
      </c>
      <c r="E269" s="52" t="s">
        <v>35</v>
      </c>
      <c r="F269" s="52" t="s">
        <v>36</v>
      </c>
      <c r="G269" s="52" t="s">
        <v>37</v>
      </c>
      <c r="H269" s="53" t="s">
        <v>38</v>
      </c>
      <c r="I269" s="54" t="s">
        <v>39</v>
      </c>
      <c r="J269" s="59" t="str">
        <f t="shared" si="1"/>
        <v/>
      </c>
    </row>
    <row r="270" spans="1:10" ht="14.25" customHeight="1" x14ac:dyDescent="0.35">
      <c r="A270" s="73"/>
      <c r="B270" s="55"/>
      <c r="C270" s="56"/>
      <c r="D270" s="324">
        <f t="shared" ref="D270:H270" si="79">D257</f>
        <v>0</v>
      </c>
      <c r="E270" s="324">
        <f t="shared" si="79"/>
        <v>0</v>
      </c>
      <c r="F270" s="324">
        <f t="shared" si="79"/>
        <v>0</v>
      </c>
      <c r="G270" s="324">
        <f t="shared" si="79"/>
        <v>0</v>
      </c>
      <c r="H270" s="324">
        <f t="shared" si="79"/>
        <v>0</v>
      </c>
      <c r="I270" s="58"/>
      <c r="J270" s="59" t="str">
        <f t="shared" si="1"/>
        <v/>
      </c>
    </row>
    <row r="271" spans="1:10" ht="15" customHeight="1" x14ac:dyDescent="0.3">
      <c r="A271" s="73"/>
      <c r="B271" s="60" t="str">
        <f t="shared" ref="B271:B277" si="80">B258</f>
        <v>Labour costs</v>
      </c>
      <c r="C271" s="62"/>
      <c r="D271" s="62"/>
      <c r="E271" s="62"/>
      <c r="F271" s="62"/>
      <c r="G271" s="62"/>
      <c r="H271" s="325"/>
      <c r="I271" s="310">
        <f t="shared" ref="I271:I277" si="81">IFERROR(ROUND(C271-SUM(D271:H271),0),"")</f>
        <v>0</v>
      </c>
      <c r="J271" s="59" t="str">
        <f t="shared" si="1"/>
        <v/>
      </c>
    </row>
    <row r="272" spans="1:10" ht="15" customHeight="1" x14ac:dyDescent="0.3">
      <c r="A272" s="73"/>
      <c r="B272" s="60" t="str">
        <f t="shared" si="80"/>
        <v>Overheads</v>
      </c>
      <c r="C272" s="62"/>
      <c r="D272" s="62"/>
      <c r="E272" s="62"/>
      <c r="F272" s="62"/>
      <c r="G272" s="62"/>
      <c r="H272" s="325"/>
      <c r="I272" s="310">
        <f t="shared" si="81"/>
        <v>0</v>
      </c>
      <c r="J272" s="59" t="str">
        <f t="shared" si="1"/>
        <v/>
      </c>
    </row>
    <row r="273" spans="1:10" ht="15" customHeight="1" x14ac:dyDescent="0.3">
      <c r="A273" s="73"/>
      <c r="B273" s="60" t="str">
        <f t="shared" si="80"/>
        <v>Materials</v>
      </c>
      <c r="C273" s="62"/>
      <c r="D273" s="62"/>
      <c r="E273" s="62"/>
      <c r="F273" s="62"/>
      <c r="G273" s="62"/>
      <c r="H273" s="325"/>
      <c r="I273" s="310">
        <f t="shared" si="81"/>
        <v>0</v>
      </c>
      <c r="J273" s="59" t="str">
        <f t="shared" si="1"/>
        <v/>
      </c>
    </row>
    <row r="274" spans="1:10" ht="15" customHeight="1" x14ac:dyDescent="0.3">
      <c r="A274" s="73"/>
      <c r="B274" s="60" t="str">
        <f t="shared" si="80"/>
        <v>Capital usage</v>
      </c>
      <c r="C274" s="62"/>
      <c r="D274" s="62"/>
      <c r="E274" s="62"/>
      <c r="F274" s="62"/>
      <c r="G274" s="62"/>
      <c r="H274" s="325"/>
      <c r="I274" s="310">
        <f t="shared" si="81"/>
        <v>0</v>
      </c>
      <c r="J274" s="59" t="str">
        <f t="shared" si="1"/>
        <v/>
      </c>
    </row>
    <row r="275" spans="1:10" ht="15" customHeight="1" x14ac:dyDescent="0.3">
      <c r="A275" s="73"/>
      <c r="B275" s="60" t="str">
        <f t="shared" si="80"/>
        <v>Sub contract costs</v>
      </c>
      <c r="C275" s="62"/>
      <c r="D275" s="62"/>
      <c r="E275" s="62"/>
      <c r="F275" s="62"/>
      <c r="G275" s="62"/>
      <c r="H275" s="325"/>
      <c r="I275" s="310">
        <f t="shared" si="81"/>
        <v>0</v>
      </c>
      <c r="J275" s="59" t="str">
        <f t="shared" si="1"/>
        <v/>
      </c>
    </row>
    <row r="276" spans="1:10" ht="15" customHeight="1" x14ac:dyDescent="0.3">
      <c r="A276" s="73"/>
      <c r="B276" s="60" t="str">
        <f t="shared" si="80"/>
        <v>Travel &amp; subsistence</v>
      </c>
      <c r="C276" s="62"/>
      <c r="D276" s="62"/>
      <c r="E276" s="62"/>
      <c r="F276" s="62"/>
      <c r="G276" s="62"/>
      <c r="H276" s="325"/>
      <c r="I276" s="310">
        <f t="shared" si="81"/>
        <v>0</v>
      </c>
      <c r="J276" s="59" t="str">
        <f t="shared" si="1"/>
        <v/>
      </c>
    </row>
    <row r="277" spans="1:10" ht="15" customHeight="1" x14ac:dyDescent="0.3">
      <c r="A277" s="73"/>
      <c r="B277" s="64" t="str">
        <f t="shared" si="80"/>
        <v>Other costs</v>
      </c>
      <c r="C277" s="326"/>
      <c r="D277" s="326"/>
      <c r="E277" s="326"/>
      <c r="F277" s="326"/>
      <c r="G277" s="326"/>
      <c r="H277" s="327"/>
      <c r="I277" s="310">
        <f t="shared" si="81"/>
        <v>0</v>
      </c>
      <c r="J277" s="59" t="str">
        <f t="shared" si="1"/>
        <v/>
      </c>
    </row>
    <row r="278" spans="1:10" ht="15" customHeight="1" x14ac:dyDescent="0.3">
      <c r="A278" s="73"/>
      <c r="B278" s="67" t="s">
        <v>31</v>
      </c>
      <c r="C278" s="315">
        <f t="shared" ref="C278:I278" si="82">SUM(C271:C277)</f>
        <v>0</v>
      </c>
      <c r="D278" s="316">
        <f t="shared" si="82"/>
        <v>0</v>
      </c>
      <c r="E278" s="316">
        <f t="shared" si="82"/>
        <v>0</v>
      </c>
      <c r="F278" s="316">
        <f t="shared" si="82"/>
        <v>0</v>
      </c>
      <c r="G278" s="316">
        <f t="shared" si="82"/>
        <v>0</v>
      </c>
      <c r="H278" s="317">
        <f t="shared" si="82"/>
        <v>0</v>
      </c>
      <c r="I278" s="318">
        <f t="shared" si="82"/>
        <v>0</v>
      </c>
      <c r="J278" s="59" t="str">
        <f t="shared" si="1"/>
        <v/>
      </c>
    </row>
    <row r="279" spans="1:10" ht="15" customHeight="1" x14ac:dyDescent="0.35">
      <c r="A279" s="73"/>
      <c r="B279" s="319"/>
      <c r="C279" s="72"/>
      <c r="D279" s="72"/>
      <c r="E279" s="72"/>
      <c r="F279" s="72"/>
      <c r="G279" s="72"/>
      <c r="H279" s="72"/>
      <c r="I279" s="320"/>
      <c r="J279" s="59" t="str">
        <f t="shared" si="1"/>
        <v/>
      </c>
    </row>
    <row r="280" spans="1:10" ht="14.25" customHeight="1" x14ac:dyDescent="0.3">
      <c r="A280" s="73">
        <f>A267+1</f>
        <v>22</v>
      </c>
      <c r="B280" s="321" t="str">
        <f>"ENTER COLLABORATOR "&amp;A280&amp;" NAME"</f>
        <v>ENTER COLLABORATOR 22 NAME</v>
      </c>
      <c r="C280" s="322"/>
      <c r="D280" s="322"/>
      <c r="E280" s="322"/>
      <c r="F280" s="322"/>
      <c r="G280" s="322"/>
      <c r="H280" s="322"/>
      <c r="I280" s="323"/>
      <c r="J280" s="59" t="str">
        <f t="shared" si="1"/>
        <v/>
      </c>
    </row>
    <row r="281" spans="1:10" ht="15" customHeight="1" x14ac:dyDescent="0.3">
      <c r="A281" s="73"/>
      <c r="B281" s="22" t="s">
        <v>32</v>
      </c>
      <c r="C281" s="307"/>
      <c r="D281" s="307"/>
      <c r="E281" s="307"/>
      <c r="F281" s="307"/>
      <c r="G281" s="307"/>
      <c r="H281" s="307"/>
      <c r="I281" s="308"/>
      <c r="J281" s="59" t="str">
        <f t="shared" si="1"/>
        <v/>
      </c>
    </row>
    <row r="282" spans="1:10" ht="14.25" customHeight="1" x14ac:dyDescent="0.35">
      <c r="A282" s="73"/>
      <c r="B282" s="50"/>
      <c r="C282" s="51" t="s">
        <v>211</v>
      </c>
      <c r="D282" s="52" t="s">
        <v>34</v>
      </c>
      <c r="E282" s="52" t="s">
        <v>35</v>
      </c>
      <c r="F282" s="52" t="s">
        <v>36</v>
      </c>
      <c r="G282" s="52" t="s">
        <v>37</v>
      </c>
      <c r="H282" s="53" t="s">
        <v>38</v>
      </c>
      <c r="I282" s="54" t="s">
        <v>39</v>
      </c>
      <c r="J282" s="59" t="str">
        <f t="shared" si="1"/>
        <v/>
      </c>
    </row>
    <row r="283" spans="1:10" ht="14.25" customHeight="1" x14ac:dyDescent="0.35">
      <c r="A283" s="73"/>
      <c r="B283" s="55"/>
      <c r="C283" s="56"/>
      <c r="D283" s="324">
        <f t="shared" ref="D283:H283" si="83">D270</f>
        <v>0</v>
      </c>
      <c r="E283" s="324">
        <f t="shared" si="83"/>
        <v>0</v>
      </c>
      <c r="F283" s="324">
        <f t="shared" si="83"/>
        <v>0</v>
      </c>
      <c r="G283" s="324">
        <f t="shared" si="83"/>
        <v>0</v>
      </c>
      <c r="H283" s="324">
        <f t="shared" si="83"/>
        <v>0</v>
      </c>
      <c r="I283" s="58"/>
      <c r="J283" s="59" t="str">
        <f t="shared" si="1"/>
        <v/>
      </c>
    </row>
    <row r="284" spans="1:10" ht="15" customHeight="1" x14ac:dyDescent="0.3">
      <c r="A284" s="73"/>
      <c r="B284" s="60" t="str">
        <f t="shared" ref="B284:B290" si="84">B271</f>
        <v>Labour costs</v>
      </c>
      <c r="C284" s="62"/>
      <c r="D284" s="62"/>
      <c r="E284" s="62"/>
      <c r="F284" s="62"/>
      <c r="G284" s="62"/>
      <c r="H284" s="325"/>
      <c r="I284" s="310">
        <f t="shared" ref="I284:I290" si="85">IFERROR(ROUND(C284-SUM(D284:H284),0),"")</f>
        <v>0</v>
      </c>
      <c r="J284" s="59" t="str">
        <f t="shared" si="1"/>
        <v/>
      </c>
    </row>
    <row r="285" spans="1:10" ht="15" customHeight="1" x14ac:dyDescent="0.3">
      <c r="A285" s="73"/>
      <c r="B285" s="60" t="str">
        <f t="shared" si="84"/>
        <v>Overheads</v>
      </c>
      <c r="C285" s="62"/>
      <c r="D285" s="62"/>
      <c r="E285" s="62"/>
      <c r="F285" s="62"/>
      <c r="G285" s="62"/>
      <c r="H285" s="325"/>
      <c r="I285" s="310">
        <f t="shared" si="85"/>
        <v>0</v>
      </c>
      <c r="J285" s="59" t="str">
        <f t="shared" si="1"/>
        <v/>
      </c>
    </row>
    <row r="286" spans="1:10" ht="15" customHeight="1" x14ac:dyDescent="0.3">
      <c r="A286" s="73"/>
      <c r="B286" s="60" t="str">
        <f t="shared" si="84"/>
        <v>Materials</v>
      </c>
      <c r="C286" s="62"/>
      <c r="D286" s="62"/>
      <c r="E286" s="62"/>
      <c r="F286" s="62"/>
      <c r="G286" s="62"/>
      <c r="H286" s="325"/>
      <c r="I286" s="310">
        <f t="shared" si="85"/>
        <v>0</v>
      </c>
      <c r="J286" s="59" t="str">
        <f t="shared" si="1"/>
        <v/>
      </c>
    </row>
    <row r="287" spans="1:10" ht="15" customHeight="1" x14ac:dyDescent="0.3">
      <c r="A287" s="73"/>
      <c r="B287" s="60" t="str">
        <f t="shared" si="84"/>
        <v>Capital usage</v>
      </c>
      <c r="C287" s="62"/>
      <c r="D287" s="62"/>
      <c r="E287" s="62"/>
      <c r="F287" s="62"/>
      <c r="G287" s="62"/>
      <c r="H287" s="325"/>
      <c r="I287" s="310">
        <f t="shared" si="85"/>
        <v>0</v>
      </c>
      <c r="J287" s="59" t="str">
        <f t="shared" si="1"/>
        <v/>
      </c>
    </row>
    <row r="288" spans="1:10" ht="15" customHeight="1" x14ac:dyDescent="0.3">
      <c r="A288" s="73"/>
      <c r="B288" s="60" t="str">
        <f t="shared" si="84"/>
        <v>Sub contract costs</v>
      </c>
      <c r="C288" s="62"/>
      <c r="D288" s="62"/>
      <c r="E288" s="62"/>
      <c r="F288" s="62"/>
      <c r="G288" s="62"/>
      <c r="H288" s="325"/>
      <c r="I288" s="310">
        <f t="shared" si="85"/>
        <v>0</v>
      </c>
      <c r="J288" s="59" t="str">
        <f t="shared" si="1"/>
        <v/>
      </c>
    </row>
    <row r="289" spans="1:10" ht="15" customHeight="1" x14ac:dyDescent="0.3">
      <c r="A289" s="73"/>
      <c r="B289" s="60" t="str">
        <f t="shared" si="84"/>
        <v>Travel &amp; subsistence</v>
      </c>
      <c r="C289" s="62"/>
      <c r="D289" s="62"/>
      <c r="E289" s="62"/>
      <c r="F289" s="62"/>
      <c r="G289" s="62"/>
      <c r="H289" s="325"/>
      <c r="I289" s="310">
        <f t="shared" si="85"/>
        <v>0</v>
      </c>
      <c r="J289" s="59" t="str">
        <f t="shared" si="1"/>
        <v/>
      </c>
    </row>
    <row r="290" spans="1:10" ht="15" customHeight="1" x14ac:dyDescent="0.3">
      <c r="A290" s="73"/>
      <c r="B290" s="64" t="str">
        <f t="shared" si="84"/>
        <v>Other costs</v>
      </c>
      <c r="C290" s="326"/>
      <c r="D290" s="326"/>
      <c r="E290" s="326"/>
      <c r="F290" s="326"/>
      <c r="G290" s="326"/>
      <c r="H290" s="327"/>
      <c r="I290" s="310">
        <f t="shared" si="85"/>
        <v>0</v>
      </c>
      <c r="J290" s="59" t="str">
        <f t="shared" si="1"/>
        <v/>
      </c>
    </row>
    <row r="291" spans="1:10" ht="15" customHeight="1" x14ac:dyDescent="0.3">
      <c r="A291" s="73"/>
      <c r="B291" s="67" t="s">
        <v>31</v>
      </c>
      <c r="C291" s="315">
        <f t="shared" ref="C291:I291" si="86">SUM(C284:C290)</f>
        <v>0</v>
      </c>
      <c r="D291" s="316">
        <f t="shared" si="86"/>
        <v>0</v>
      </c>
      <c r="E291" s="316">
        <f t="shared" si="86"/>
        <v>0</v>
      </c>
      <c r="F291" s="316">
        <f t="shared" si="86"/>
        <v>0</v>
      </c>
      <c r="G291" s="316">
        <f t="shared" si="86"/>
        <v>0</v>
      </c>
      <c r="H291" s="317">
        <f t="shared" si="86"/>
        <v>0</v>
      </c>
      <c r="I291" s="318">
        <f t="shared" si="86"/>
        <v>0</v>
      </c>
      <c r="J291" s="59" t="str">
        <f t="shared" si="1"/>
        <v/>
      </c>
    </row>
    <row r="292" spans="1:10" ht="15" customHeight="1" x14ac:dyDescent="0.35">
      <c r="A292" s="73"/>
      <c r="B292" s="319"/>
      <c r="C292" s="72"/>
      <c r="D292" s="72"/>
      <c r="E292" s="72"/>
      <c r="F292" s="72"/>
      <c r="G292" s="72"/>
      <c r="H292" s="72"/>
      <c r="I292" s="320"/>
      <c r="J292" s="59" t="str">
        <f t="shared" si="1"/>
        <v/>
      </c>
    </row>
    <row r="293" spans="1:10" ht="14.25" customHeight="1" x14ac:dyDescent="0.3">
      <c r="A293" s="73">
        <f>A280+1</f>
        <v>23</v>
      </c>
      <c r="B293" s="321" t="str">
        <f>"ENTER COLLABORATOR "&amp;A293&amp;" NAME"</f>
        <v>ENTER COLLABORATOR 23 NAME</v>
      </c>
      <c r="C293" s="322"/>
      <c r="D293" s="322"/>
      <c r="E293" s="322"/>
      <c r="F293" s="322"/>
      <c r="G293" s="322"/>
      <c r="H293" s="322"/>
      <c r="I293" s="323"/>
      <c r="J293" s="59" t="str">
        <f t="shared" si="1"/>
        <v/>
      </c>
    </row>
    <row r="294" spans="1:10" ht="15" customHeight="1" x14ac:dyDescent="0.3">
      <c r="A294" s="73"/>
      <c r="B294" s="22" t="s">
        <v>32</v>
      </c>
      <c r="C294" s="307"/>
      <c r="D294" s="307"/>
      <c r="E294" s="307"/>
      <c r="F294" s="307"/>
      <c r="G294" s="307"/>
      <c r="H294" s="307"/>
      <c r="I294" s="308"/>
      <c r="J294" s="59" t="str">
        <f t="shared" si="1"/>
        <v/>
      </c>
    </row>
    <row r="295" spans="1:10" ht="14.25" customHeight="1" x14ac:dyDescent="0.35">
      <c r="A295" s="73"/>
      <c r="B295" s="50"/>
      <c r="C295" s="51" t="s">
        <v>211</v>
      </c>
      <c r="D295" s="52" t="s">
        <v>34</v>
      </c>
      <c r="E295" s="52" t="s">
        <v>35</v>
      </c>
      <c r="F295" s="52" t="s">
        <v>36</v>
      </c>
      <c r="G295" s="52" t="s">
        <v>37</v>
      </c>
      <c r="H295" s="53" t="s">
        <v>38</v>
      </c>
      <c r="I295" s="54" t="s">
        <v>39</v>
      </c>
      <c r="J295" s="59" t="str">
        <f t="shared" si="1"/>
        <v/>
      </c>
    </row>
    <row r="296" spans="1:10" ht="14.25" customHeight="1" x14ac:dyDescent="0.35">
      <c r="A296" s="73"/>
      <c r="B296" s="55"/>
      <c r="C296" s="56"/>
      <c r="D296" s="324">
        <f t="shared" ref="D296:H296" si="87">D283</f>
        <v>0</v>
      </c>
      <c r="E296" s="324">
        <f t="shared" si="87"/>
        <v>0</v>
      </c>
      <c r="F296" s="324">
        <f t="shared" si="87"/>
        <v>0</v>
      </c>
      <c r="G296" s="324">
        <f t="shared" si="87"/>
        <v>0</v>
      </c>
      <c r="H296" s="324">
        <f t="shared" si="87"/>
        <v>0</v>
      </c>
      <c r="I296" s="58"/>
      <c r="J296" s="59" t="str">
        <f t="shared" si="1"/>
        <v/>
      </c>
    </row>
    <row r="297" spans="1:10" ht="15" customHeight="1" x14ac:dyDescent="0.3">
      <c r="A297" s="73"/>
      <c r="B297" s="60" t="str">
        <f t="shared" ref="B297:B303" si="88">B284</f>
        <v>Labour costs</v>
      </c>
      <c r="C297" s="62"/>
      <c r="D297" s="62"/>
      <c r="E297" s="62"/>
      <c r="F297" s="62"/>
      <c r="G297" s="62"/>
      <c r="H297" s="325"/>
      <c r="I297" s="310">
        <f t="shared" ref="I297:I303" si="89">IFERROR(ROUND(C297-SUM(D297:H297),0),"")</f>
        <v>0</v>
      </c>
      <c r="J297" s="59" t="str">
        <f t="shared" si="1"/>
        <v/>
      </c>
    </row>
    <row r="298" spans="1:10" ht="15" customHeight="1" x14ac:dyDescent="0.3">
      <c r="A298" s="73"/>
      <c r="B298" s="60" t="str">
        <f t="shared" si="88"/>
        <v>Overheads</v>
      </c>
      <c r="C298" s="62"/>
      <c r="D298" s="62"/>
      <c r="E298" s="62"/>
      <c r="F298" s="62"/>
      <c r="G298" s="62"/>
      <c r="H298" s="325"/>
      <c r="I298" s="310">
        <f t="shared" si="89"/>
        <v>0</v>
      </c>
      <c r="J298" s="59" t="str">
        <f t="shared" si="1"/>
        <v/>
      </c>
    </row>
    <row r="299" spans="1:10" ht="15" customHeight="1" x14ac:dyDescent="0.3">
      <c r="A299" s="73"/>
      <c r="B299" s="60" t="str">
        <f t="shared" si="88"/>
        <v>Materials</v>
      </c>
      <c r="C299" s="62"/>
      <c r="D299" s="62"/>
      <c r="E299" s="62"/>
      <c r="F299" s="62"/>
      <c r="G299" s="62"/>
      <c r="H299" s="325"/>
      <c r="I299" s="310">
        <f t="shared" si="89"/>
        <v>0</v>
      </c>
      <c r="J299" s="59" t="str">
        <f t="shared" si="1"/>
        <v/>
      </c>
    </row>
    <row r="300" spans="1:10" ht="15" customHeight="1" x14ac:dyDescent="0.3">
      <c r="A300" s="73"/>
      <c r="B300" s="60" t="str">
        <f t="shared" si="88"/>
        <v>Capital usage</v>
      </c>
      <c r="C300" s="62"/>
      <c r="D300" s="62"/>
      <c r="E300" s="62"/>
      <c r="F300" s="62"/>
      <c r="G300" s="62"/>
      <c r="H300" s="325"/>
      <c r="I300" s="310">
        <f t="shared" si="89"/>
        <v>0</v>
      </c>
      <c r="J300" s="59" t="str">
        <f t="shared" si="1"/>
        <v/>
      </c>
    </row>
    <row r="301" spans="1:10" ht="15" customHeight="1" x14ac:dyDescent="0.3">
      <c r="A301" s="73"/>
      <c r="B301" s="60" t="str">
        <f t="shared" si="88"/>
        <v>Sub contract costs</v>
      </c>
      <c r="C301" s="62"/>
      <c r="D301" s="62"/>
      <c r="E301" s="62"/>
      <c r="F301" s="62"/>
      <c r="G301" s="62"/>
      <c r="H301" s="325"/>
      <c r="I301" s="310">
        <f t="shared" si="89"/>
        <v>0</v>
      </c>
      <c r="J301" s="59" t="str">
        <f t="shared" si="1"/>
        <v/>
      </c>
    </row>
    <row r="302" spans="1:10" ht="15" customHeight="1" x14ac:dyDescent="0.3">
      <c r="A302" s="73"/>
      <c r="B302" s="60" t="str">
        <f t="shared" si="88"/>
        <v>Travel &amp; subsistence</v>
      </c>
      <c r="C302" s="62"/>
      <c r="D302" s="62"/>
      <c r="E302" s="62"/>
      <c r="F302" s="62"/>
      <c r="G302" s="62"/>
      <c r="H302" s="325"/>
      <c r="I302" s="310">
        <f t="shared" si="89"/>
        <v>0</v>
      </c>
      <c r="J302" s="59" t="str">
        <f t="shared" si="1"/>
        <v/>
      </c>
    </row>
    <row r="303" spans="1:10" ht="15" customHeight="1" x14ac:dyDescent="0.3">
      <c r="A303" s="73"/>
      <c r="B303" s="64" t="str">
        <f t="shared" si="88"/>
        <v>Other costs</v>
      </c>
      <c r="C303" s="326"/>
      <c r="D303" s="326"/>
      <c r="E303" s="326"/>
      <c r="F303" s="326"/>
      <c r="G303" s="326"/>
      <c r="H303" s="327"/>
      <c r="I303" s="310">
        <f t="shared" si="89"/>
        <v>0</v>
      </c>
      <c r="J303" s="59" t="str">
        <f t="shared" si="1"/>
        <v/>
      </c>
    </row>
    <row r="304" spans="1:10" ht="15" customHeight="1" x14ac:dyDescent="0.3">
      <c r="A304" s="73"/>
      <c r="B304" s="67" t="s">
        <v>31</v>
      </c>
      <c r="C304" s="315">
        <f t="shared" ref="C304:I304" si="90">SUM(C297:C303)</f>
        <v>0</v>
      </c>
      <c r="D304" s="316">
        <f t="shared" si="90"/>
        <v>0</v>
      </c>
      <c r="E304" s="316">
        <f t="shared" si="90"/>
        <v>0</v>
      </c>
      <c r="F304" s="316">
        <f t="shared" si="90"/>
        <v>0</v>
      </c>
      <c r="G304" s="316">
        <f t="shared" si="90"/>
        <v>0</v>
      </c>
      <c r="H304" s="317">
        <f t="shared" si="90"/>
        <v>0</v>
      </c>
      <c r="I304" s="318">
        <f t="shared" si="90"/>
        <v>0</v>
      </c>
      <c r="J304" s="59" t="str">
        <f t="shared" si="1"/>
        <v/>
      </c>
    </row>
    <row r="305" spans="1:10" ht="15" customHeight="1" x14ac:dyDescent="0.35">
      <c r="A305" s="73"/>
      <c r="B305" s="319"/>
      <c r="C305" s="72"/>
      <c r="D305" s="72"/>
      <c r="E305" s="72"/>
      <c r="F305" s="72"/>
      <c r="G305" s="72"/>
      <c r="H305" s="72"/>
      <c r="I305" s="320"/>
      <c r="J305" s="59" t="str">
        <f t="shared" si="1"/>
        <v/>
      </c>
    </row>
    <row r="306" spans="1:10" ht="14.25" customHeight="1" x14ac:dyDescent="0.3">
      <c r="A306" s="73">
        <f>A293+1</f>
        <v>24</v>
      </c>
      <c r="B306" s="321" t="str">
        <f>"ENTER COLLABORATOR "&amp;A306&amp;" NAME"</f>
        <v>ENTER COLLABORATOR 24 NAME</v>
      </c>
      <c r="C306" s="322"/>
      <c r="D306" s="322"/>
      <c r="E306" s="322"/>
      <c r="F306" s="322"/>
      <c r="G306" s="322"/>
      <c r="H306" s="322"/>
      <c r="I306" s="323"/>
      <c r="J306" s="59" t="str">
        <f t="shared" si="1"/>
        <v/>
      </c>
    </row>
    <row r="307" spans="1:10" ht="15" customHeight="1" x14ac:dyDescent="0.3">
      <c r="A307" s="73"/>
      <c r="B307" s="22" t="s">
        <v>32</v>
      </c>
      <c r="C307" s="307"/>
      <c r="D307" s="307"/>
      <c r="E307" s="307"/>
      <c r="F307" s="307"/>
      <c r="G307" s="307"/>
      <c r="H307" s="307"/>
      <c r="I307" s="308"/>
      <c r="J307" s="59" t="str">
        <f t="shared" si="1"/>
        <v/>
      </c>
    </row>
    <row r="308" spans="1:10" ht="14.25" customHeight="1" x14ac:dyDescent="0.35">
      <c r="A308" s="73"/>
      <c r="B308" s="50"/>
      <c r="C308" s="51" t="s">
        <v>211</v>
      </c>
      <c r="D308" s="52" t="s">
        <v>34</v>
      </c>
      <c r="E308" s="52" t="s">
        <v>35</v>
      </c>
      <c r="F308" s="52" t="s">
        <v>36</v>
      </c>
      <c r="G308" s="52" t="s">
        <v>37</v>
      </c>
      <c r="H308" s="53" t="s">
        <v>38</v>
      </c>
      <c r="I308" s="54" t="s">
        <v>39</v>
      </c>
      <c r="J308" s="59" t="str">
        <f t="shared" si="1"/>
        <v/>
      </c>
    </row>
    <row r="309" spans="1:10" ht="14.25" customHeight="1" x14ac:dyDescent="0.35">
      <c r="A309" s="73"/>
      <c r="B309" s="55"/>
      <c r="C309" s="56"/>
      <c r="D309" s="324">
        <f t="shared" ref="D309:H309" si="91">D296</f>
        <v>0</v>
      </c>
      <c r="E309" s="324">
        <f t="shared" si="91"/>
        <v>0</v>
      </c>
      <c r="F309" s="324">
        <f t="shared" si="91"/>
        <v>0</v>
      </c>
      <c r="G309" s="324">
        <f t="shared" si="91"/>
        <v>0</v>
      </c>
      <c r="H309" s="324">
        <f t="shared" si="91"/>
        <v>0</v>
      </c>
      <c r="I309" s="58"/>
      <c r="J309" s="59" t="str">
        <f t="shared" si="1"/>
        <v/>
      </c>
    </row>
    <row r="310" spans="1:10" ht="15" customHeight="1" x14ac:dyDescent="0.3">
      <c r="A310" s="73"/>
      <c r="B310" s="60" t="str">
        <f t="shared" ref="B310:B316" si="92">B297</f>
        <v>Labour costs</v>
      </c>
      <c r="C310" s="62"/>
      <c r="D310" s="62"/>
      <c r="E310" s="62"/>
      <c r="F310" s="62"/>
      <c r="G310" s="62"/>
      <c r="H310" s="325"/>
      <c r="I310" s="310">
        <f t="shared" ref="I310:I316" si="93">IFERROR(ROUND(C310-SUM(D310:H310),0),"")</f>
        <v>0</v>
      </c>
      <c r="J310" s="59" t="str">
        <f t="shared" si="1"/>
        <v/>
      </c>
    </row>
    <row r="311" spans="1:10" ht="15" customHeight="1" x14ac:dyDescent="0.3">
      <c r="A311" s="73"/>
      <c r="B311" s="60" t="str">
        <f t="shared" si="92"/>
        <v>Overheads</v>
      </c>
      <c r="C311" s="62"/>
      <c r="D311" s="62"/>
      <c r="E311" s="62"/>
      <c r="F311" s="62"/>
      <c r="G311" s="62"/>
      <c r="H311" s="325"/>
      <c r="I311" s="310">
        <f t="shared" si="93"/>
        <v>0</v>
      </c>
      <c r="J311" s="59" t="str">
        <f t="shared" si="1"/>
        <v/>
      </c>
    </row>
    <row r="312" spans="1:10" ht="15" customHeight="1" x14ac:dyDescent="0.3">
      <c r="A312" s="73"/>
      <c r="B312" s="60" t="str">
        <f t="shared" si="92"/>
        <v>Materials</v>
      </c>
      <c r="C312" s="62"/>
      <c r="D312" s="62"/>
      <c r="E312" s="62"/>
      <c r="F312" s="62"/>
      <c r="G312" s="62"/>
      <c r="H312" s="325"/>
      <c r="I312" s="310">
        <f t="shared" si="93"/>
        <v>0</v>
      </c>
      <c r="J312" s="59" t="str">
        <f t="shared" si="1"/>
        <v/>
      </c>
    </row>
    <row r="313" spans="1:10" ht="15" customHeight="1" x14ac:dyDescent="0.3">
      <c r="A313" s="73"/>
      <c r="B313" s="60" t="str">
        <f t="shared" si="92"/>
        <v>Capital usage</v>
      </c>
      <c r="C313" s="62"/>
      <c r="D313" s="62"/>
      <c r="E313" s="62"/>
      <c r="F313" s="62"/>
      <c r="G313" s="62"/>
      <c r="H313" s="325"/>
      <c r="I313" s="310">
        <f t="shared" si="93"/>
        <v>0</v>
      </c>
      <c r="J313" s="59" t="str">
        <f t="shared" si="1"/>
        <v/>
      </c>
    </row>
    <row r="314" spans="1:10" ht="15" customHeight="1" x14ac:dyDescent="0.3">
      <c r="A314" s="73"/>
      <c r="B314" s="60" t="str">
        <f t="shared" si="92"/>
        <v>Sub contract costs</v>
      </c>
      <c r="C314" s="62"/>
      <c r="D314" s="62"/>
      <c r="E314" s="62"/>
      <c r="F314" s="62"/>
      <c r="G314" s="62"/>
      <c r="H314" s="325"/>
      <c r="I314" s="310">
        <f t="shared" si="93"/>
        <v>0</v>
      </c>
      <c r="J314" s="59" t="str">
        <f t="shared" si="1"/>
        <v/>
      </c>
    </row>
    <row r="315" spans="1:10" ht="15" customHeight="1" x14ac:dyDescent="0.3">
      <c r="A315" s="73"/>
      <c r="B315" s="60" t="str">
        <f t="shared" si="92"/>
        <v>Travel &amp; subsistence</v>
      </c>
      <c r="C315" s="62"/>
      <c r="D315" s="62"/>
      <c r="E315" s="62"/>
      <c r="F315" s="62"/>
      <c r="G315" s="62"/>
      <c r="H315" s="325"/>
      <c r="I315" s="310">
        <f t="shared" si="93"/>
        <v>0</v>
      </c>
      <c r="J315" s="59" t="str">
        <f t="shared" si="1"/>
        <v/>
      </c>
    </row>
    <row r="316" spans="1:10" ht="15" customHeight="1" x14ac:dyDescent="0.3">
      <c r="A316" s="73"/>
      <c r="B316" s="64" t="str">
        <f t="shared" si="92"/>
        <v>Other costs</v>
      </c>
      <c r="C316" s="326"/>
      <c r="D316" s="326"/>
      <c r="E316" s="326"/>
      <c r="F316" s="326"/>
      <c r="G316" s="326"/>
      <c r="H316" s="327"/>
      <c r="I316" s="310">
        <f t="shared" si="93"/>
        <v>0</v>
      </c>
      <c r="J316" s="59" t="str">
        <f t="shared" si="1"/>
        <v/>
      </c>
    </row>
    <row r="317" spans="1:10" ht="15" customHeight="1" x14ac:dyDescent="0.3">
      <c r="A317" s="73"/>
      <c r="B317" s="67" t="s">
        <v>31</v>
      </c>
      <c r="C317" s="315">
        <f t="shared" ref="C317:I317" si="94">SUM(C310:C316)</f>
        <v>0</v>
      </c>
      <c r="D317" s="316">
        <f t="shared" si="94"/>
        <v>0</v>
      </c>
      <c r="E317" s="316">
        <f t="shared" si="94"/>
        <v>0</v>
      </c>
      <c r="F317" s="316">
        <f t="shared" si="94"/>
        <v>0</v>
      </c>
      <c r="G317" s="316">
        <f t="shared" si="94"/>
        <v>0</v>
      </c>
      <c r="H317" s="317">
        <f t="shared" si="94"/>
        <v>0</v>
      </c>
      <c r="I317" s="318">
        <f t="shared" si="94"/>
        <v>0</v>
      </c>
      <c r="J317" s="59" t="str">
        <f t="shared" si="1"/>
        <v/>
      </c>
    </row>
    <row r="318" spans="1:10" ht="15" customHeight="1" x14ac:dyDescent="0.35">
      <c r="A318" s="73"/>
      <c r="B318" s="319"/>
      <c r="C318" s="72"/>
      <c r="D318" s="72"/>
      <c r="E318" s="72"/>
      <c r="F318" s="72"/>
      <c r="G318" s="72"/>
      <c r="H318" s="72"/>
      <c r="I318" s="320"/>
      <c r="J318" s="59" t="str">
        <f t="shared" si="1"/>
        <v/>
      </c>
    </row>
    <row r="319" spans="1:10" ht="14.25" customHeight="1" x14ac:dyDescent="0.3">
      <c r="A319" s="73">
        <f>A306+1</f>
        <v>25</v>
      </c>
      <c r="B319" s="321" t="str">
        <f>"ENTER COLLABORATOR "&amp;A319&amp;" NAME"</f>
        <v>ENTER COLLABORATOR 25 NAME</v>
      </c>
      <c r="C319" s="322"/>
      <c r="D319" s="322"/>
      <c r="E319" s="322"/>
      <c r="F319" s="322"/>
      <c r="G319" s="322"/>
      <c r="H319" s="322"/>
      <c r="I319" s="323"/>
      <c r="J319" s="59" t="str">
        <f t="shared" si="1"/>
        <v/>
      </c>
    </row>
    <row r="320" spans="1:10" ht="15" customHeight="1" x14ac:dyDescent="0.3">
      <c r="A320" s="73"/>
      <c r="B320" s="22" t="s">
        <v>32</v>
      </c>
      <c r="C320" s="307"/>
      <c r="D320" s="307"/>
      <c r="E320" s="307"/>
      <c r="F320" s="307"/>
      <c r="G320" s="307"/>
      <c r="H320" s="307"/>
      <c r="I320" s="308"/>
      <c r="J320" s="59" t="str">
        <f t="shared" si="1"/>
        <v/>
      </c>
    </row>
    <row r="321" spans="1:10" ht="14.25" customHeight="1" x14ac:dyDescent="0.35">
      <c r="A321" s="73"/>
      <c r="B321" s="50"/>
      <c r="C321" s="51" t="s">
        <v>211</v>
      </c>
      <c r="D321" s="52" t="s">
        <v>34</v>
      </c>
      <c r="E321" s="52" t="s">
        <v>35</v>
      </c>
      <c r="F321" s="52" t="s">
        <v>36</v>
      </c>
      <c r="G321" s="52" t="s">
        <v>37</v>
      </c>
      <c r="H321" s="53" t="s">
        <v>38</v>
      </c>
      <c r="I321" s="54" t="s">
        <v>39</v>
      </c>
      <c r="J321" s="59" t="str">
        <f t="shared" si="1"/>
        <v/>
      </c>
    </row>
    <row r="322" spans="1:10" ht="14.25" customHeight="1" x14ac:dyDescent="0.35">
      <c r="A322" s="73"/>
      <c r="B322" s="55"/>
      <c r="C322" s="56"/>
      <c r="D322" s="324">
        <f t="shared" ref="D322:H322" si="95">D309</f>
        <v>0</v>
      </c>
      <c r="E322" s="324">
        <f t="shared" si="95"/>
        <v>0</v>
      </c>
      <c r="F322" s="324">
        <f t="shared" si="95"/>
        <v>0</v>
      </c>
      <c r="G322" s="324">
        <f t="shared" si="95"/>
        <v>0</v>
      </c>
      <c r="H322" s="324">
        <f t="shared" si="95"/>
        <v>0</v>
      </c>
      <c r="I322" s="58"/>
      <c r="J322" s="59" t="str">
        <f t="shared" si="1"/>
        <v/>
      </c>
    </row>
    <row r="323" spans="1:10" ht="15" customHeight="1" x14ac:dyDescent="0.3">
      <c r="A323" s="73"/>
      <c r="B323" s="60" t="str">
        <f t="shared" ref="B323:B329" si="96">B310</f>
        <v>Labour costs</v>
      </c>
      <c r="C323" s="62"/>
      <c r="D323" s="62"/>
      <c r="E323" s="62"/>
      <c r="F323" s="62"/>
      <c r="G323" s="62"/>
      <c r="H323" s="325"/>
      <c r="I323" s="310">
        <f t="shared" ref="I323:I329" si="97">IFERROR(ROUND(C323-SUM(D323:H323),0),"")</f>
        <v>0</v>
      </c>
      <c r="J323" s="59" t="str">
        <f t="shared" si="1"/>
        <v/>
      </c>
    </row>
    <row r="324" spans="1:10" ht="15" customHeight="1" x14ac:dyDescent="0.3">
      <c r="A324" s="73"/>
      <c r="B324" s="60" t="str">
        <f t="shared" si="96"/>
        <v>Overheads</v>
      </c>
      <c r="C324" s="62"/>
      <c r="D324" s="62"/>
      <c r="E324" s="62"/>
      <c r="F324" s="62"/>
      <c r="G324" s="62"/>
      <c r="H324" s="325"/>
      <c r="I324" s="310">
        <f t="shared" si="97"/>
        <v>0</v>
      </c>
      <c r="J324" s="59" t="str">
        <f t="shared" si="1"/>
        <v/>
      </c>
    </row>
    <row r="325" spans="1:10" ht="15" customHeight="1" x14ac:dyDescent="0.3">
      <c r="A325" s="73"/>
      <c r="B325" s="60" t="str">
        <f t="shared" si="96"/>
        <v>Materials</v>
      </c>
      <c r="C325" s="62"/>
      <c r="D325" s="62"/>
      <c r="E325" s="62"/>
      <c r="F325" s="62"/>
      <c r="G325" s="62"/>
      <c r="H325" s="325"/>
      <c r="I325" s="310">
        <f t="shared" si="97"/>
        <v>0</v>
      </c>
      <c r="J325" s="59" t="str">
        <f t="shared" si="1"/>
        <v/>
      </c>
    </row>
    <row r="326" spans="1:10" ht="15" customHeight="1" x14ac:dyDescent="0.3">
      <c r="A326" s="73"/>
      <c r="B326" s="60" t="str">
        <f t="shared" si="96"/>
        <v>Capital usage</v>
      </c>
      <c r="C326" s="62"/>
      <c r="D326" s="62"/>
      <c r="E326" s="62"/>
      <c r="F326" s="62"/>
      <c r="G326" s="62"/>
      <c r="H326" s="325"/>
      <c r="I326" s="310">
        <f t="shared" si="97"/>
        <v>0</v>
      </c>
      <c r="J326" s="59" t="str">
        <f t="shared" si="1"/>
        <v/>
      </c>
    </row>
    <row r="327" spans="1:10" ht="15" customHeight="1" x14ac:dyDescent="0.3">
      <c r="A327" s="73"/>
      <c r="B327" s="60" t="str">
        <f t="shared" si="96"/>
        <v>Sub contract costs</v>
      </c>
      <c r="C327" s="62"/>
      <c r="D327" s="62"/>
      <c r="E327" s="62"/>
      <c r="F327" s="62"/>
      <c r="G327" s="62"/>
      <c r="H327" s="325"/>
      <c r="I327" s="310">
        <f t="shared" si="97"/>
        <v>0</v>
      </c>
      <c r="J327" s="59" t="str">
        <f t="shared" si="1"/>
        <v/>
      </c>
    </row>
    <row r="328" spans="1:10" ht="15" customHeight="1" x14ac:dyDescent="0.3">
      <c r="A328" s="73"/>
      <c r="B328" s="60" t="str">
        <f t="shared" si="96"/>
        <v>Travel &amp; subsistence</v>
      </c>
      <c r="C328" s="62"/>
      <c r="D328" s="62"/>
      <c r="E328" s="62"/>
      <c r="F328" s="62"/>
      <c r="G328" s="62"/>
      <c r="H328" s="325"/>
      <c r="I328" s="310">
        <f t="shared" si="97"/>
        <v>0</v>
      </c>
      <c r="J328" s="59" t="str">
        <f t="shared" si="1"/>
        <v/>
      </c>
    </row>
    <row r="329" spans="1:10" ht="15" customHeight="1" x14ac:dyDescent="0.3">
      <c r="A329" s="73"/>
      <c r="B329" s="64" t="str">
        <f t="shared" si="96"/>
        <v>Other costs</v>
      </c>
      <c r="C329" s="326"/>
      <c r="D329" s="326"/>
      <c r="E329" s="326"/>
      <c r="F329" s="326"/>
      <c r="G329" s="326"/>
      <c r="H329" s="327"/>
      <c r="I329" s="310">
        <f t="shared" si="97"/>
        <v>0</v>
      </c>
      <c r="J329" s="59" t="str">
        <f t="shared" si="1"/>
        <v/>
      </c>
    </row>
    <row r="330" spans="1:10" ht="15" customHeight="1" x14ac:dyDescent="0.3">
      <c r="A330" s="73"/>
      <c r="B330" s="67" t="s">
        <v>31</v>
      </c>
      <c r="C330" s="315">
        <f t="shared" ref="C330:I330" si="98">SUM(C323:C329)</f>
        <v>0</v>
      </c>
      <c r="D330" s="316">
        <f t="shared" si="98"/>
        <v>0</v>
      </c>
      <c r="E330" s="316">
        <f t="shared" si="98"/>
        <v>0</v>
      </c>
      <c r="F330" s="316">
        <f t="shared" si="98"/>
        <v>0</v>
      </c>
      <c r="G330" s="316">
        <f t="shared" si="98"/>
        <v>0</v>
      </c>
      <c r="H330" s="317">
        <f t="shared" si="98"/>
        <v>0</v>
      </c>
      <c r="I330" s="318">
        <f t="shared" si="98"/>
        <v>0</v>
      </c>
      <c r="J330" s="59" t="str">
        <f t="shared" si="1"/>
        <v/>
      </c>
    </row>
    <row r="331" spans="1:10" ht="15" customHeight="1" x14ac:dyDescent="0.35">
      <c r="A331" s="73"/>
      <c r="B331" s="319"/>
      <c r="C331" s="72"/>
      <c r="D331" s="72"/>
      <c r="E331" s="72"/>
      <c r="F331" s="72"/>
      <c r="G331" s="72"/>
      <c r="H331" s="72"/>
      <c r="I331" s="320"/>
      <c r="J331" s="59" t="str">
        <f t="shared" si="1"/>
        <v/>
      </c>
    </row>
    <row r="332" spans="1:10" ht="14.25" customHeight="1" x14ac:dyDescent="0.3">
      <c r="A332" s="73">
        <f>A319+1</f>
        <v>26</v>
      </c>
      <c r="B332" s="321" t="str">
        <f>"ENTER COLLABORATOR "&amp;A332&amp;" NAME"</f>
        <v>ENTER COLLABORATOR 26 NAME</v>
      </c>
      <c r="C332" s="322"/>
      <c r="D332" s="322"/>
      <c r="E332" s="322"/>
      <c r="F332" s="322"/>
      <c r="G332" s="322"/>
      <c r="H332" s="322"/>
      <c r="I332" s="323"/>
      <c r="J332" s="59" t="str">
        <f t="shared" si="1"/>
        <v/>
      </c>
    </row>
    <row r="333" spans="1:10" ht="15" customHeight="1" x14ac:dyDescent="0.3">
      <c r="A333" s="73"/>
      <c r="B333" s="22" t="s">
        <v>32</v>
      </c>
      <c r="C333" s="307"/>
      <c r="D333" s="307"/>
      <c r="E333" s="307"/>
      <c r="F333" s="307"/>
      <c r="G333" s="307"/>
      <c r="H333" s="307"/>
      <c r="I333" s="308"/>
      <c r="J333" s="59" t="str">
        <f t="shared" si="1"/>
        <v/>
      </c>
    </row>
    <row r="334" spans="1:10" ht="14.25" customHeight="1" x14ac:dyDescent="0.35">
      <c r="A334" s="73"/>
      <c r="B334" s="50"/>
      <c r="C334" s="51" t="s">
        <v>211</v>
      </c>
      <c r="D334" s="52" t="s">
        <v>34</v>
      </c>
      <c r="E334" s="52" t="s">
        <v>35</v>
      </c>
      <c r="F334" s="52" t="s">
        <v>36</v>
      </c>
      <c r="G334" s="52" t="s">
        <v>37</v>
      </c>
      <c r="H334" s="53" t="s">
        <v>38</v>
      </c>
      <c r="I334" s="54" t="s">
        <v>39</v>
      </c>
      <c r="J334" s="59" t="str">
        <f t="shared" si="1"/>
        <v/>
      </c>
    </row>
    <row r="335" spans="1:10" ht="14.25" customHeight="1" x14ac:dyDescent="0.35">
      <c r="A335" s="73"/>
      <c r="B335" s="55"/>
      <c r="C335" s="56"/>
      <c r="D335" s="324">
        <f t="shared" ref="D335:H335" si="99">D322</f>
        <v>0</v>
      </c>
      <c r="E335" s="324">
        <f t="shared" si="99"/>
        <v>0</v>
      </c>
      <c r="F335" s="324">
        <f t="shared" si="99"/>
        <v>0</v>
      </c>
      <c r="G335" s="324">
        <f t="shared" si="99"/>
        <v>0</v>
      </c>
      <c r="H335" s="324">
        <f t="shared" si="99"/>
        <v>0</v>
      </c>
      <c r="I335" s="58"/>
      <c r="J335" s="59" t="str">
        <f t="shared" si="1"/>
        <v/>
      </c>
    </row>
    <row r="336" spans="1:10" ht="15" customHeight="1" x14ac:dyDescent="0.3">
      <c r="A336" s="73"/>
      <c r="B336" s="60" t="str">
        <f t="shared" ref="B336:B342" si="100">B323</f>
        <v>Labour costs</v>
      </c>
      <c r="C336" s="62"/>
      <c r="D336" s="62"/>
      <c r="E336" s="62"/>
      <c r="F336" s="62"/>
      <c r="G336" s="62"/>
      <c r="H336" s="325"/>
      <c r="I336" s="310">
        <f t="shared" ref="I336:I342" si="101">IFERROR(ROUND(C336-SUM(D336:H336),0),"")</f>
        <v>0</v>
      </c>
      <c r="J336" s="59" t="str">
        <f t="shared" si="1"/>
        <v/>
      </c>
    </row>
    <row r="337" spans="1:10" ht="15" customHeight="1" x14ac:dyDescent="0.3">
      <c r="A337" s="73"/>
      <c r="B337" s="60" t="str">
        <f t="shared" si="100"/>
        <v>Overheads</v>
      </c>
      <c r="C337" s="62"/>
      <c r="D337" s="62"/>
      <c r="E337" s="62"/>
      <c r="F337" s="62"/>
      <c r="G337" s="62"/>
      <c r="H337" s="325"/>
      <c r="I337" s="310">
        <f t="shared" si="101"/>
        <v>0</v>
      </c>
      <c r="J337" s="59" t="str">
        <f t="shared" si="1"/>
        <v/>
      </c>
    </row>
    <row r="338" spans="1:10" ht="15" customHeight="1" x14ac:dyDescent="0.3">
      <c r="A338" s="73"/>
      <c r="B338" s="60" t="str">
        <f t="shared" si="100"/>
        <v>Materials</v>
      </c>
      <c r="C338" s="62"/>
      <c r="D338" s="62"/>
      <c r="E338" s="62"/>
      <c r="F338" s="62"/>
      <c r="G338" s="62"/>
      <c r="H338" s="325"/>
      <c r="I338" s="310">
        <f t="shared" si="101"/>
        <v>0</v>
      </c>
      <c r="J338" s="59" t="str">
        <f t="shared" si="1"/>
        <v/>
      </c>
    </row>
    <row r="339" spans="1:10" ht="15" customHeight="1" x14ac:dyDescent="0.3">
      <c r="A339" s="73"/>
      <c r="B339" s="60" t="str">
        <f t="shared" si="100"/>
        <v>Capital usage</v>
      </c>
      <c r="C339" s="62"/>
      <c r="D339" s="62"/>
      <c r="E339" s="62"/>
      <c r="F339" s="62"/>
      <c r="G339" s="62"/>
      <c r="H339" s="325"/>
      <c r="I339" s="310">
        <f t="shared" si="101"/>
        <v>0</v>
      </c>
      <c r="J339" s="59" t="str">
        <f t="shared" si="1"/>
        <v/>
      </c>
    </row>
    <row r="340" spans="1:10" ht="15" customHeight="1" x14ac:dyDescent="0.3">
      <c r="A340" s="73"/>
      <c r="B340" s="60" t="str">
        <f t="shared" si="100"/>
        <v>Sub contract costs</v>
      </c>
      <c r="C340" s="62"/>
      <c r="D340" s="62"/>
      <c r="E340" s="62"/>
      <c r="F340" s="62"/>
      <c r="G340" s="62"/>
      <c r="H340" s="325"/>
      <c r="I340" s="310">
        <f t="shared" si="101"/>
        <v>0</v>
      </c>
      <c r="J340" s="59" t="str">
        <f t="shared" si="1"/>
        <v/>
      </c>
    </row>
    <row r="341" spans="1:10" ht="15" customHeight="1" x14ac:dyDescent="0.3">
      <c r="A341" s="73"/>
      <c r="B341" s="60" t="str">
        <f t="shared" si="100"/>
        <v>Travel &amp; subsistence</v>
      </c>
      <c r="C341" s="62"/>
      <c r="D341" s="62"/>
      <c r="E341" s="62"/>
      <c r="F341" s="62"/>
      <c r="G341" s="62"/>
      <c r="H341" s="325"/>
      <c r="I341" s="310">
        <f t="shared" si="101"/>
        <v>0</v>
      </c>
      <c r="J341" s="59" t="str">
        <f t="shared" si="1"/>
        <v/>
      </c>
    </row>
    <row r="342" spans="1:10" ht="15" customHeight="1" x14ac:dyDescent="0.3">
      <c r="A342" s="73"/>
      <c r="B342" s="64" t="str">
        <f t="shared" si="100"/>
        <v>Other costs</v>
      </c>
      <c r="C342" s="326"/>
      <c r="D342" s="326"/>
      <c r="E342" s="326"/>
      <c r="F342" s="326"/>
      <c r="G342" s="326"/>
      <c r="H342" s="327"/>
      <c r="I342" s="310">
        <f t="shared" si="101"/>
        <v>0</v>
      </c>
      <c r="J342" s="59" t="str">
        <f t="shared" si="1"/>
        <v/>
      </c>
    </row>
    <row r="343" spans="1:10" ht="15" customHeight="1" x14ac:dyDescent="0.3">
      <c r="A343" s="73"/>
      <c r="B343" s="67" t="s">
        <v>31</v>
      </c>
      <c r="C343" s="315">
        <f t="shared" ref="C343:I343" si="102">SUM(C336:C342)</f>
        <v>0</v>
      </c>
      <c r="D343" s="316">
        <f t="shared" si="102"/>
        <v>0</v>
      </c>
      <c r="E343" s="316">
        <f t="shared" si="102"/>
        <v>0</v>
      </c>
      <c r="F343" s="316">
        <f t="shared" si="102"/>
        <v>0</v>
      </c>
      <c r="G343" s="316">
        <f t="shared" si="102"/>
        <v>0</v>
      </c>
      <c r="H343" s="317">
        <f t="shared" si="102"/>
        <v>0</v>
      </c>
      <c r="I343" s="318">
        <f t="shared" si="102"/>
        <v>0</v>
      </c>
      <c r="J343" s="59" t="str">
        <f t="shared" si="1"/>
        <v/>
      </c>
    </row>
    <row r="344" spans="1:10" ht="15" customHeight="1" x14ac:dyDescent="0.35">
      <c r="A344" s="73"/>
      <c r="B344" s="319"/>
      <c r="C344" s="72"/>
      <c r="D344" s="72"/>
      <c r="E344" s="72"/>
      <c r="F344" s="72"/>
      <c r="G344" s="72"/>
      <c r="H344" s="72"/>
      <c r="I344" s="320"/>
      <c r="J344" s="59" t="str">
        <f t="shared" si="1"/>
        <v/>
      </c>
    </row>
    <row r="345" spans="1:10" ht="14.25" customHeight="1" x14ac:dyDescent="0.3">
      <c r="A345" s="73">
        <f>A332+1</f>
        <v>27</v>
      </c>
      <c r="B345" s="321" t="str">
        <f>"ENTER COLLABORATOR "&amp;A345&amp;" NAME"</f>
        <v>ENTER COLLABORATOR 27 NAME</v>
      </c>
      <c r="C345" s="322"/>
      <c r="D345" s="322"/>
      <c r="E345" s="322"/>
      <c r="F345" s="322"/>
      <c r="G345" s="322"/>
      <c r="H345" s="322"/>
      <c r="I345" s="323"/>
      <c r="J345" s="59" t="str">
        <f t="shared" si="1"/>
        <v/>
      </c>
    </row>
    <row r="346" spans="1:10" ht="15" customHeight="1" x14ac:dyDescent="0.3">
      <c r="A346" s="73"/>
      <c r="B346" s="22" t="s">
        <v>32</v>
      </c>
      <c r="C346" s="307"/>
      <c r="D346" s="307"/>
      <c r="E346" s="307"/>
      <c r="F346" s="307"/>
      <c r="G346" s="307"/>
      <c r="H346" s="307"/>
      <c r="I346" s="308"/>
      <c r="J346" s="59" t="str">
        <f t="shared" si="1"/>
        <v/>
      </c>
    </row>
    <row r="347" spans="1:10" ht="14.25" customHeight="1" x14ac:dyDescent="0.35">
      <c r="A347" s="73"/>
      <c r="B347" s="50"/>
      <c r="C347" s="51" t="s">
        <v>211</v>
      </c>
      <c r="D347" s="52" t="s">
        <v>34</v>
      </c>
      <c r="E347" s="52" t="s">
        <v>35</v>
      </c>
      <c r="F347" s="52" t="s">
        <v>36</v>
      </c>
      <c r="G347" s="52" t="s">
        <v>37</v>
      </c>
      <c r="H347" s="53" t="s">
        <v>38</v>
      </c>
      <c r="I347" s="54" t="s">
        <v>39</v>
      </c>
      <c r="J347" s="59" t="str">
        <f t="shared" si="1"/>
        <v/>
      </c>
    </row>
    <row r="348" spans="1:10" ht="14.25" customHeight="1" x14ac:dyDescent="0.35">
      <c r="A348" s="73"/>
      <c r="B348" s="55"/>
      <c r="C348" s="56"/>
      <c r="D348" s="324">
        <f t="shared" ref="D348:H348" si="103">D335</f>
        <v>0</v>
      </c>
      <c r="E348" s="324">
        <f t="shared" si="103"/>
        <v>0</v>
      </c>
      <c r="F348" s="324">
        <f t="shared" si="103"/>
        <v>0</v>
      </c>
      <c r="G348" s="324">
        <f t="shared" si="103"/>
        <v>0</v>
      </c>
      <c r="H348" s="324">
        <f t="shared" si="103"/>
        <v>0</v>
      </c>
      <c r="I348" s="58"/>
      <c r="J348" s="59" t="str">
        <f t="shared" si="1"/>
        <v/>
      </c>
    </row>
    <row r="349" spans="1:10" ht="15" customHeight="1" x14ac:dyDescent="0.3">
      <c r="A349" s="73"/>
      <c r="B349" s="60" t="str">
        <f t="shared" ref="B349:B355" si="104">B336</f>
        <v>Labour costs</v>
      </c>
      <c r="C349" s="62"/>
      <c r="D349" s="62"/>
      <c r="E349" s="62"/>
      <c r="F349" s="62"/>
      <c r="G349" s="62"/>
      <c r="H349" s="325"/>
      <c r="I349" s="310">
        <f t="shared" ref="I349:I355" si="105">IFERROR(ROUND(C349-SUM(D349:H349),0),"")</f>
        <v>0</v>
      </c>
      <c r="J349" s="59" t="str">
        <f t="shared" si="1"/>
        <v/>
      </c>
    </row>
    <row r="350" spans="1:10" ht="15" customHeight="1" x14ac:dyDescent="0.3">
      <c r="A350" s="73"/>
      <c r="B350" s="60" t="str">
        <f t="shared" si="104"/>
        <v>Overheads</v>
      </c>
      <c r="C350" s="62"/>
      <c r="D350" s="62"/>
      <c r="E350" s="62"/>
      <c r="F350" s="62"/>
      <c r="G350" s="62"/>
      <c r="H350" s="325"/>
      <c r="I350" s="310">
        <f t="shared" si="105"/>
        <v>0</v>
      </c>
      <c r="J350" s="59" t="str">
        <f t="shared" si="1"/>
        <v/>
      </c>
    </row>
    <row r="351" spans="1:10" ht="15" customHeight="1" x14ac:dyDescent="0.3">
      <c r="A351" s="73"/>
      <c r="B351" s="60" t="str">
        <f t="shared" si="104"/>
        <v>Materials</v>
      </c>
      <c r="C351" s="62"/>
      <c r="D351" s="62"/>
      <c r="E351" s="62"/>
      <c r="F351" s="62"/>
      <c r="G351" s="62"/>
      <c r="H351" s="325"/>
      <c r="I351" s="310">
        <f t="shared" si="105"/>
        <v>0</v>
      </c>
      <c r="J351" s="59" t="str">
        <f t="shared" si="1"/>
        <v/>
      </c>
    </row>
    <row r="352" spans="1:10" ht="15" customHeight="1" x14ac:dyDescent="0.3">
      <c r="A352" s="73"/>
      <c r="B352" s="60" t="str">
        <f t="shared" si="104"/>
        <v>Capital usage</v>
      </c>
      <c r="C352" s="62"/>
      <c r="D352" s="62"/>
      <c r="E352" s="62"/>
      <c r="F352" s="62"/>
      <c r="G352" s="62"/>
      <c r="H352" s="325"/>
      <c r="I352" s="310">
        <f t="shared" si="105"/>
        <v>0</v>
      </c>
      <c r="J352" s="59" t="str">
        <f t="shared" si="1"/>
        <v/>
      </c>
    </row>
    <row r="353" spans="1:10" ht="15" customHeight="1" x14ac:dyDescent="0.3">
      <c r="A353" s="73"/>
      <c r="B353" s="60" t="str">
        <f t="shared" si="104"/>
        <v>Sub contract costs</v>
      </c>
      <c r="C353" s="62"/>
      <c r="D353" s="62"/>
      <c r="E353" s="62"/>
      <c r="F353" s="62"/>
      <c r="G353" s="62"/>
      <c r="H353" s="325"/>
      <c r="I353" s="310">
        <f t="shared" si="105"/>
        <v>0</v>
      </c>
      <c r="J353" s="59" t="str">
        <f t="shared" si="1"/>
        <v/>
      </c>
    </row>
    <row r="354" spans="1:10" ht="15" customHeight="1" x14ac:dyDescent="0.3">
      <c r="A354" s="73"/>
      <c r="B354" s="60" t="str">
        <f t="shared" si="104"/>
        <v>Travel &amp; subsistence</v>
      </c>
      <c r="C354" s="62"/>
      <c r="D354" s="62"/>
      <c r="E354" s="62"/>
      <c r="F354" s="62"/>
      <c r="G354" s="62"/>
      <c r="H354" s="325"/>
      <c r="I354" s="310">
        <f t="shared" si="105"/>
        <v>0</v>
      </c>
      <c r="J354" s="59" t="str">
        <f t="shared" si="1"/>
        <v/>
      </c>
    </row>
    <row r="355" spans="1:10" ht="15" customHeight="1" x14ac:dyDescent="0.3">
      <c r="A355" s="73"/>
      <c r="B355" s="64" t="str">
        <f t="shared" si="104"/>
        <v>Other costs</v>
      </c>
      <c r="C355" s="326"/>
      <c r="D355" s="326"/>
      <c r="E355" s="326"/>
      <c r="F355" s="326"/>
      <c r="G355" s="326"/>
      <c r="H355" s="327"/>
      <c r="I355" s="310">
        <f t="shared" si="105"/>
        <v>0</v>
      </c>
      <c r="J355" s="59" t="str">
        <f t="shared" si="1"/>
        <v/>
      </c>
    </row>
    <row r="356" spans="1:10" ht="15" customHeight="1" x14ac:dyDescent="0.3">
      <c r="A356" s="73"/>
      <c r="B356" s="67" t="s">
        <v>31</v>
      </c>
      <c r="C356" s="315">
        <f t="shared" ref="C356:I356" si="106">SUM(C349:C355)</f>
        <v>0</v>
      </c>
      <c r="D356" s="316">
        <f t="shared" si="106"/>
        <v>0</v>
      </c>
      <c r="E356" s="316">
        <f t="shared" si="106"/>
        <v>0</v>
      </c>
      <c r="F356" s="316">
        <f t="shared" si="106"/>
        <v>0</v>
      </c>
      <c r="G356" s="316">
        <f t="shared" si="106"/>
        <v>0</v>
      </c>
      <c r="H356" s="317">
        <f t="shared" si="106"/>
        <v>0</v>
      </c>
      <c r="I356" s="318">
        <f t="shared" si="106"/>
        <v>0</v>
      </c>
      <c r="J356" s="59" t="str">
        <f t="shared" si="1"/>
        <v/>
      </c>
    </row>
    <row r="357" spans="1:10" ht="15" customHeight="1" x14ac:dyDescent="0.35">
      <c r="A357" s="73"/>
      <c r="B357" s="319"/>
      <c r="C357" s="72"/>
      <c r="D357" s="72"/>
      <c r="E357" s="72"/>
      <c r="F357" s="72"/>
      <c r="G357" s="72"/>
      <c r="H357" s="72"/>
      <c r="I357" s="320"/>
      <c r="J357" s="59" t="str">
        <f t="shared" si="1"/>
        <v/>
      </c>
    </row>
    <row r="358" spans="1:10" ht="14.25" customHeight="1" x14ac:dyDescent="0.3">
      <c r="A358" s="73">
        <f>A345+1</f>
        <v>28</v>
      </c>
      <c r="B358" s="321" t="str">
        <f>"ENTER COLLABORATOR "&amp;A358&amp;" NAME"</f>
        <v>ENTER COLLABORATOR 28 NAME</v>
      </c>
      <c r="C358" s="322"/>
      <c r="D358" s="322"/>
      <c r="E358" s="322"/>
      <c r="F358" s="322"/>
      <c r="G358" s="322"/>
      <c r="H358" s="322"/>
      <c r="I358" s="323"/>
      <c r="J358" s="59" t="str">
        <f t="shared" si="1"/>
        <v/>
      </c>
    </row>
    <row r="359" spans="1:10" ht="15" customHeight="1" x14ac:dyDescent="0.3">
      <c r="A359" s="73"/>
      <c r="B359" s="22" t="s">
        <v>32</v>
      </c>
      <c r="C359" s="307"/>
      <c r="D359" s="307"/>
      <c r="E359" s="307"/>
      <c r="F359" s="307"/>
      <c r="G359" s="307"/>
      <c r="H359" s="307"/>
      <c r="I359" s="308"/>
      <c r="J359" s="59" t="str">
        <f t="shared" si="1"/>
        <v/>
      </c>
    </row>
    <row r="360" spans="1:10" ht="14.25" customHeight="1" x14ac:dyDescent="0.35">
      <c r="A360" s="73"/>
      <c r="B360" s="50"/>
      <c r="C360" s="51" t="s">
        <v>211</v>
      </c>
      <c r="D360" s="52" t="s">
        <v>34</v>
      </c>
      <c r="E360" s="52" t="s">
        <v>35</v>
      </c>
      <c r="F360" s="52" t="s">
        <v>36</v>
      </c>
      <c r="G360" s="52" t="s">
        <v>37</v>
      </c>
      <c r="H360" s="53" t="s">
        <v>38</v>
      </c>
      <c r="I360" s="54" t="s">
        <v>39</v>
      </c>
      <c r="J360" s="59" t="str">
        <f t="shared" si="1"/>
        <v/>
      </c>
    </row>
    <row r="361" spans="1:10" ht="14.25" customHeight="1" x14ac:dyDescent="0.35">
      <c r="A361" s="73"/>
      <c r="B361" s="55"/>
      <c r="C361" s="56"/>
      <c r="D361" s="324">
        <f t="shared" ref="D361:H361" si="107">D348</f>
        <v>0</v>
      </c>
      <c r="E361" s="324">
        <f t="shared" si="107"/>
        <v>0</v>
      </c>
      <c r="F361" s="324">
        <f t="shared" si="107"/>
        <v>0</v>
      </c>
      <c r="G361" s="324">
        <f t="shared" si="107"/>
        <v>0</v>
      </c>
      <c r="H361" s="324">
        <f t="shared" si="107"/>
        <v>0</v>
      </c>
      <c r="I361" s="58"/>
      <c r="J361" s="59" t="str">
        <f t="shared" si="1"/>
        <v/>
      </c>
    </row>
    <row r="362" spans="1:10" ht="15" customHeight="1" x14ac:dyDescent="0.3">
      <c r="A362" s="73"/>
      <c r="B362" s="60" t="str">
        <f t="shared" ref="B362:B368" si="108">B349</f>
        <v>Labour costs</v>
      </c>
      <c r="C362" s="62"/>
      <c r="D362" s="62"/>
      <c r="E362" s="62"/>
      <c r="F362" s="62"/>
      <c r="G362" s="62"/>
      <c r="H362" s="325"/>
      <c r="I362" s="310">
        <f t="shared" ref="I362:I368" si="109">IFERROR(ROUND(C362-SUM(D362:H362),0),"")</f>
        <v>0</v>
      </c>
      <c r="J362" s="59" t="str">
        <f t="shared" si="1"/>
        <v/>
      </c>
    </row>
    <row r="363" spans="1:10" ht="15" customHeight="1" x14ac:dyDescent="0.3">
      <c r="A363" s="73"/>
      <c r="B363" s="60" t="str">
        <f t="shared" si="108"/>
        <v>Overheads</v>
      </c>
      <c r="C363" s="62"/>
      <c r="D363" s="62"/>
      <c r="E363" s="62"/>
      <c r="F363" s="62"/>
      <c r="G363" s="62"/>
      <c r="H363" s="325"/>
      <c r="I363" s="310">
        <f t="shared" si="109"/>
        <v>0</v>
      </c>
      <c r="J363" s="59" t="str">
        <f t="shared" si="1"/>
        <v/>
      </c>
    </row>
    <row r="364" spans="1:10" ht="15" customHeight="1" x14ac:dyDescent="0.3">
      <c r="A364" s="73"/>
      <c r="B364" s="60" t="str">
        <f t="shared" si="108"/>
        <v>Materials</v>
      </c>
      <c r="C364" s="62"/>
      <c r="D364" s="62"/>
      <c r="E364" s="62"/>
      <c r="F364" s="62"/>
      <c r="G364" s="62"/>
      <c r="H364" s="325"/>
      <c r="I364" s="310">
        <f t="shared" si="109"/>
        <v>0</v>
      </c>
      <c r="J364" s="59" t="str">
        <f t="shared" si="1"/>
        <v/>
      </c>
    </row>
    <row r="365" spans="1:10" ht="15" customHeight="1" x14ac:dyDescent="0.3">
      <c r="A365" s="73"/>
      <c r="B365" s="60" t="str">
        <f t="shared" si="108"/>
        <v>Capital usage</v>
      </c>
      <c r="C365" s="62"/>
      <c r="D365" s="62"/>
      <c r="E365" s="62"/>
      <c r="F365" s="62"/>
      <c r="G365" s="62"/>
      <c r="H365" s="325"/>
      <c r="I365" s="310">
        <f t="shared" si="109"/>
        <v>0</v>
      </c>
      <c r="J365" s="59" t="str">
        <f t="shared" si="1"/>
        <v/>
      </c>
    </row>
    <row r="366" spans="1:10" ht="15" customHeight="1" x14ac:dyDescent="0.3">
      <c r="A366" s="73"/>
      <c r="B366" s="60" t="str">
        <f t="shared" si="108"/>
        <v>Sub contract costs</v>
      </c>
      <c r="C366" s="62"/>
      <c r="D366" s="62"/>
      <c r="E366" s="62"/>
      <c r="F366" s="62"/>
      <c r="G366" s="62"/>
      <c r="H366" s="325"/>
      <c r="I366" s="310">
        <f t="shared" si="109"/>
        <v>0</v>
      </c>
      <c r="J366" s="59" t="str">
        <f t="shared" si="1"/>
        <v/>
      </c>
    </row>
    <row r="367" spans="1:10" ht="15" customHeight="1" x14ac:dyDescent="0.3">
      <c r="A367" s="73"/>
      <c r="B367" s="60" t="str">
        <f t="shared" si="108"/>
        <v>Travel &amp; subsistence</v>
      </c>
      <c r="C367" s="62"/>
      <c r="D367" s="62"/>
      <c r="E367" s="62"/>
      <c r="F367" s="62"/>
      <c r="G367" s="62"/>
      <c r="H367" s="325"/>
      <c r="I367" s="310">
        <f t="shared" si="109"/>
        <v>0</v>
      </c>
      <c r="J367" s="59" t="str">
        <f t="shared" si="1"/>
        <v/>
      </c>
    </row>
    <row r="368" spans="1:10" ht="15" customHeight="1" x14ac:dyDescent="0.3">
      <c r="A368" s="73"/>
      <c r="B368" s="64" t="str">
        <f t="shared" si="108"/>
        <v>Other costs</v>
      </c>
      <c r="C368" s="326"/>
      <c r="D368" s="326"/>
      <c r="E368" s="326"/>
      <c r="F368" s="326"/>
      <c r="G368" s="326"/>
      <c r="H368" s="327"/>
      <c r="I368" s="310">
        <f t="shared" si="109"/>
        <v>0</v>
      </c>
      <c r="J368" s="59" t="str">
        <f t="shared" si="1"/>
        <v/>
      </c>
    </row>
    <row r="369" spans="1:10" ht="15" customHeight="1" x14ac:dyDescent="0.3">
      <c r="A369" s="73"/>
      <c r="B369" s="67" t="s">
        <v>31</v>
      </c>
      <c r="C369" s="315">
        <f t="shared" ref="C369:I369" si="110">SUM(C362:C368)</f>
        <v>0</v>
      </c>
      <c r="D369" s="316">
        <f t="shared" si="110"/>
        <v>0</v>
      </c>
      <c r="E369" s="316">
        <f t="shared" si="110"/>
        <v>0</v>
      </c>
      <c r="F369" s="316">
        <f t="shared" si="110"/>
        <v>0</v>
      </c>
      <c r="G369" s="316">
        <f t="shared" si="110"/>
        <v>0</v>
      </c>
      <c r="H369" s="317">
        <f t="shared" si="110"/>
        <v>0</v>
      </c>
      <c r="I369" s="318">
        <f t="shared" si="110"/>
        <v>0</v>
      </c>
      <c r="J369" s="59" t="str">
        <f t="shared" si="1"/>
        <v/>
      </c>
    </row>
    <row r="370" spans="1:10" ht="15" customHeight="1" x14ac:dyDescent="0.35">
      <c r="A370" s="73"/>
      <c r="B370" s="319"/>
      <c r="C370" s="72"/>
      <c r="D370" s="72"/>
      <c r="E370" s="72"/>
      <c r="F370" s="72"/>
      <c r="G370" s="72"/>
      <c r="H370" s="72"/>
      <c r="I370" s="320"/>
      <c r="J370" s="59" t="str">
        <f t="shared" si="1"/>
        <v/>
      </c>
    </row>
    <row r="371" spans="1:10" ht="14.25" customHeight="1" x14ac:dyDescent="0.3">
      <c r="A371" s="73">
        <f>A358+1</f>
        <v>29</v>
      </c>
      <c r="B371" s="321" t="str">
        <f>"ENTER COLLABORATOR "&amp;A371&amp;" NAME"</f>
        <v>ENTER COLLABORATOR 29 NAME</v>
      </c>
      <c r="C371" s="322"/>
      <c r="D371" s="322"/>
      <c r="E371" s="322"/>
      <c r="F371" s="322"/>
      <c r="G371" s="322"/>
      <c r="H371" s="322"/>
      <c r="I371" s="323"/>
      <c r="J371" s="59" t="str">
        <f t="shared" si="1"/>
        <v/>
      </c>
    </row>
    <row r="372" spans="1:10" ht="15" customHeight="1" x14ac:dyDescent="0.3">
      <c r="A372" s="73"/>
      <c r="B372" s="22" t="s">
        <v>32</v>
      </c>
      <c r="C372" s="307"/>
      <c r="D372" s="307"/>
      <c r="E372" s="307"/>
      <c r="F372" s="307"/>
      <c r="G372" s="307"/>
      <c r="H372" s="307"/>
      <c r="I372" s="308"/>
      <c r="J372" s="59" t="str">
        <f t="shared" si="1"/>
        <v/>
      </c>
    </row>
    <row r="373" spans="1:10" ht="14.25" customHeight="1" x14ac:dyDescent="0.35">
      <c r="A373" s="73"/>
      <c r="B373" s="50"/>
      <c r="C373" s="51" t="s">
        <v>211</v>
      </c>
      <c r="D373" s="52" t="s">
        <v>34</v>
      </c>
      <c r="E373" s="52" t="s">
        <v>35</v>
      </c>
      <c r="F373" s="52" t="s">
        <v>36</v>
      </c>
      <c r="G373" s="52" t="s">
        <v>37</v>
      </c>
      <c r="H373" s="53" t="s">
        <v>38</v>
      </c>
      <c r="I373" s="54" t="s">
        <v>39</v>
      </c>
      <c r="J373" s="59" t="str">
        <f t="shared" si="1"/>
        <v/>
      </c>
    </row>
    <row r="374" spans="1:10" ht="14.25" customHeight="1" x14ac:dyDescent="0.35">
      <c r="A374" s="73"/>
      <c r="B374" s="55"/>
      <c r="C374" s="56"/>
      <c r="D374" s="324">
        <f t="shared" ref="D374:H374" si="111">D361</f>
        <v>0</v>
      </c>
      <c r="E374" s="324">
        <f t="shared" si="111"/>
        <v>0</v>
      </c>
      <c r="F374" s="324">
        <f t="shared" si="111"/>
        <v>0</v>
      </c>
      <c r="G374" s="324">
        <f t="shared" si="111"/>
        <v>0</v>
      </c>
      <c r="H374" s="324">
        <f t="shared" si="111"/>
        <v>0</v>
      </c>
      <c r="I374" s="58"/>
      <c r="J374" s="59" t="str">
        <f t="shared" si="1"/>
        <v/>
      </c>
    </row>
    <row r="375" spans="1:10" ht="15" customHeight="1" x14ac:dyDescent="0.3">
      <c r="A375" s="73"/>
      <c r="B375" s="60" t="str">
        <f t="shared" ref="B375:B381" si="112">B362</f>
        <v>Labour costs</v>
      </c>
      <c r="C375" s="62"/>
      <c r="D375" s="62"/>
      <c r="E375" s="62"/>
      <c r="F375" s="62"/>
      <c r="G375" s="62"/>
      <c r="H375" s="325"/>
      <c r="I375" s="310">
        <f t="shared" ref="I375:I381" si="113">IFERROR(ROUND(C375-SUM(D375:H375),0),"")</f>
        <v>0</v>
      </c>
      <c r="J375" s="59" t="str">
        <f t="shared" si="1"/>
        <v/>
      </c>
    </row>
    <row r="376" spans="1:10" ht="15" customHeight="1" x14ac:dyDescent="0.3">
      <c r="A376" s="73"/>
      <c r="B376" s="60" t="str">
        <f t="shared" si="112"/>
        <v>Overheads</v>
      </c>
      <c r="C376" s="62"/>
      <c r="D376" s="62"/>
      <c r="E376" s="62"/>
      <c r="F376" s="62"/>
      <c r="G376" s="62"/>
      <c r="H376" s="325"/>
      <c r="I376" s="310">
        <f t="shared" si="113"/>
        <v>0</v>
      </c>
      <c r="J376" s="59" t="str">
        <f t="shared" si="1"/>
        <v/>
      </c>
    </row>
    <row r="377" spans="1:10" ht="15" customHeight="1" x14ac:dyDescent="0.3">
      <c r="A377" s="73"/>
      <c r="B377" s="60" t="str">
        <f t="shared" si="112"/>
        <v>Materials</v>
      </c>
      <c r="C377" s="62"/>
      <c r="D377" s="62"/>
      <c r="E377" s="62"/>
      <c r="F377" s="62"/>
      <c r="G377" s="62"/>
      <c r="H377" s="325"/>
      <c r="I377" s="310">
        <f t="shared" si="113"/>
        <v>0</v>
      </c>
      <c r="J377" s="59" t="str">
        <f t="shared" si="1"/>
        <v/>
      </c>
    </row>
    <row r="378" spans="1:10" ht="15" customHeight="1" x14ac:dyDescent="0.3">
      <c r="A378" s="73"/>
      <c r="B378" s="60" t="str">
        <f t="shared" si="112"/>
        <v>Capital usage</v>
      </c>
      <c r="C378" s="62"/>
      <c r="D378" s="62"/>
      <c r="E378" s="62"/>
      <c r="F378" s="62"/>
      <c r="G378" s="62"/>
      <c r="H378" s="325"/>
      <c r="I378" s="310">
        <f t="shared" si="113"/>
        <v>0</v>
      </c>
      <c r="J378" s="59" t="str">
        <f t="shared" si="1"/>
        <v/>
      </c>
    </row>
    <row r="379" spans="1:10" ht="15" customHeight="1" x14ac:dyDescent="0.3">
      <c r="A379" s="73"/>
      <c r="B379" s="60" t="str">
        <f t="shared" si="112"/>
        <v>Sub contract costs</v>
      </c>
      <c r="C379" s="62"/>
      <c r="D379" s="62"/>
      <c r="E379" s="62"/>
      <c r="F379" s="62"/>
      <c r="G379" s="62"/>
      <c r="H379" s="325"/>
      <c r="I379" s="310">
        <f t="shared" si="113"/>
        <v>0</v>
      </c>
      <c r="J379" s="59" t="str">
        <f t="shared" si="1"/>
        <v/>
      </c>
    </row>
    <row r="380" spans="1:10" ht="15" customHeight="1" x14ac:dyDescent="0.3">
      <c r="A380" s="73"/>
      <c r="B380" s="60" t="str">
        <f t="shared" si="112"/>
        <v>Travel &amp; subsistence</v>
      </c>
      <c r="C380" s="62"/>
      <c r="D380" s="62"/>
      <c r="E380" s="62"/>
      <c r="F380" s="62"/>
      <c r="G380" s="62"/>
      <c r="H380" s="325"/>
      <c r="I380" s="310">
        <f t="shared" si="113"/>
        <v>0</v>
      </c>
      <c r="J380" s="59" t="str">
        <f t="shared" si="1"/>
        <v/>
      </c>
    </row>
    <row r="381" spans="1:10" ht="15" customHeight="1" x14ac:dyDescent="0.3">
      <c r="A381" s="73"/>
      <c r="B381" s="64" t="str">
        <f t="shared" si="112"/>
        <v>Other costs</v>
      </c>
      <c r="C381" s="326"/>
      <c r="D381" s="326"/>
      <c r="E381" s="326"/>
      <c r="F381" s="326"/>
      <c r="G381" s="326"/>
      <c r="H381" s="327"/>
      <c r="I381" s="310">
        <f t="shared" si="113"/>
        <v>0</v>
      </c>
      <c r="J381" s="59" t="str">
        <f t="shared" si="1"/>
        <v/>
      </c>
    </row>
    <row r="382" spans="1:10" ht="15" customHeight="1" x14ac:dyDescent="0.3">
      <c r="A382" s="73"/>
      <c r="B382" s="67" t="s">
        <v>31</v>
      </c>
      <c r="C382" s="315">
        <f t="shared" ref="C382:I382" si="114">SUM(C375:C381)</f>
        <v>0</v>
      </c>
      <c r="D382" s="316">
        <f t="shared" si="114"/>
        <v>0</v>
      </c>
      <c r="E382" s="316">
        <f t="shared" si="114"/>
        <v>0</v>
      </c>
      <c r="F382" s="316">
        <f t="shared" si="114"/>
        <v>0</v>
      </c>
      <c r="G382" s="316">
        <f t="shared" si="114"/>
        <v>0</v>
      </c>
      <c r="H382" s="317">
        <f t="shared" si="114"/>
        <v>0</v>
      </c>
      <c r="I382" s="318">
        <f t="shared" si="114"/>
        <v>0</v>
      </c>
      <c r="J382" s="59" t="str">
        <f t="shared" si="1"/>
        <v/>
      </c>
    </row>
    <row r="383" spans="1:10" ht="15" customHeight="1" x14ac:dyDescent="0.35">
      <c r="A383" s="73"/>
      <c r="B383" s="319"/>
      <c r="C383" s="72"/>
      <c r="D383" s="72"/>
      <c r="E383" s="72"/>
      <c r="F383" s="72"/>
      <c r="G383" s="72"/>
      <c r="H383" s="72"/>
      <c r="I383" s="320"/>
      <c r="J383" s="59" t="str">
        <f t="shared" si="1"/>
        <v/>
      </c>
    </row>
    <row r="384" spans="1:10" ht="14.25" customHeight="1" x14ac:dyDescent="0.3">
      <c r="A384" s="73">
        <f>A371+1</f>
        <v>30</v>
      </c>
      <c r="B384" s="321" t="str">
        <f>"ENTER COLLABORATOR "&amp;A384&amp;" NAME"</f>
        <v>ENTER COLLABORATOR 30 NAME</v>
      </c>
      <c r="C384" s="322"/>
      <c r="D384" s="322"/>
      <c r="E384" s="322"/>
      <c r="F384" s="322"/>
      <c r="G384" s="322"/>
      <c r="H384" s="322"/>
      <c r="I384" s="323"/>
      <c r="J384" s="59" t="str">
        <f t="shared" si="1"/>
        <v/>
      </c>
    </row>
    <row r="385" spans="1:10" ht="15" customHeight="1" x14ac:dyDescent="0.3">
      <c r="A385" s="73"/>
      <c r="B385" s="22" t="s">
        <v>32</v>
      </c>
      <c r="C385" s="307"/>
      <c r="D385" s="307"/>
      <c r="E385" s="307"/>
      <c r="F385" s="307"/>
      <c r="G385" s="307"/>
      <c r="H385" s="307"/>
      <c r="I385" s="308"/>
      <c r="J385" s="59" t="str">
        <f t="shared" si="1"/>
        <v/>
      </c>
    </row>
    <row r="386" spans="1:10" ht="14.25" customHeight="1" x14ac:dyDescent="0.35">
      <c r="A386" s="73"/>
      <c r="B386" s="50"/>
      <c r="C386" s="51" t="s">
        <v>211</v>
      </c>
      <c r="D386" s="52" t="s">
        <v>34</v>
      </c>
      <c r="E386" s="52" t="s">
        <v>35</v>
      </c>
      <c r="F386" s="52" t="s">
        <v>36</v>
      </c>
      <c r="G386" s="52" t="s">
        <v>37</v>
      </c>
      <c r="H386" s="53" t="s">
        <v>38</v>
      </c>
      <c r="I386" s="54" t="s">
        <v>39</v>
      </c>
      <c r="J386" s="59" t="str">
        <f t="shared" si="1"/>
        <v/>
      </c>
    </row>
    <row r="387" spans="1:10" ht="14.25" customHeight="1" x14ac:dyDescent="0.35">
      <c r="A387" s="73"/>
      <c r="B387" s="55"/>
      <c r="C387" s="56"/>
      <c r="D387" s="324">
        <f t="shared" ref="D387:H387" si="115">D374</f>
        <v>0</v>
      </c>
      <c r="E387" s="324">
        <f t="shared" si="115"/>
        <v>0</v>
      </c>
      <c r="F387" s="324">
        <f t="shared" si="115"/>
        <v>0</v>
      </c>
      <c r="G387" s="324">
        <f t="shared" si="115"/>
        <v>0</v>
      </c>
      <c r="H387" s="324">
        <f t="shared" si="115"/>
        <v>0</v>
      </c>
      <c r="I387" s="58"/>
      <c r="J387" s="59" t="str">
        <f t="shared" si="1"/>
        <v/>
      </c>
    </row>
    <row r="388" spans="1:10" ht="15" customHeight="1" x14ac:dyDescent="0.3">
      <c r="A388" s="73"/>
      <c r="B388" s="60" t="str">
        <f t="shared" ref="B388:B394" si="116">B375</f>
        <v>Labour costs</v>
      </c>
      <c r="C388" s="62"/>
      <c r="D388" s="62"/>
      <c r="E388" s="62"/>
      <c r="F388" s="62"/>
      <c r="G388" s="62"/>
      <c r="H388" s="325"/>
      <c r="I388" s="310">
        <f t="shared" ref="I388:I394" si="117">IFERROR(ROUND(C388-SUM(D388:H388),0),"")</f>
        <v>0</v>
      </c>
      <c r="J388" s="59" t="str">
        <f t="shared" si="1"/>
        <v/>
      </c>
    </row>
    <row r="389" spans="1:10" ht="15" customHeight="1" x14ac:dyDescent="0.3">
      <c r="A389" s="73"/>
      <c r="B389" s="60" t="str">
        <f t="shared" si="116"/>
        <v>Overheads</v>
      </c>
      <c r="C389" s="62"/>
      <c r="D389" s="62"/>
      <c r="E389" s="62"/>
      <c r="F389" s="62"/>
      <c r="G389" s="62"/>
      <c r="H389" s="325"/>
      <c r="I389" s="310">
        <f t="shared" si="117"/>
        <v>0</v>
      </c>
      <c r="J389" s="59" t="str">
        <f t="shared" si="1"/>
        <v/>
      </c>
    </row>
    <row r="390" spans="1:10" ht="15" customHeight="1" x14ac:dyDescent="0.3">
      <c r="A390" s="73"/>
      <c r="B390" s="60" t="str">
        <f t="shared" si="116"/>
        <v>Materials</v>
      </c>
      <c r="C390" s="62"/>
      <c r="D390" s="62"/>
      <c r="E390" s="62"/>
      <c r="F390" s="62"/>
      <c r="G390" s="62"/>
      <c r="H390" s="325"/>
      <c r="I390" s="310">
        <f t="shared" si="117"/>
        <v>0</v>
      </c>
      <c r="J390" s="59" t="str">
        <f t="shared" si="1"/>
        <v/>
      </c>
    </row>
    <row r="391" spans="1:10" ht="15" customHeight="1" x14ac:dyDescent="0.3">
      <c r="A391" s="73"/>
      <c r="B391" s="60" t="str">
        <f t="shared" si="116"/>
        <v>Capital usage</v>
      </c>
      <c r="C391" s="62"/>
      <c r="D391" s="62"/>
      <c r="E391" s="62"/>
      <c r="F391" s="62"/>
      <c r="G391" s="62"/>
      <c r="H391" s="325"/>
      <c r="I391" s="310">
        <f t="shared" si="117"/>
        <v>0</v>
      </c>
      <c r="J391" s="59" t="str">
        <f t="shared" si="1"/>
        <v/>
      </c>
    </row>
    <row r="392" spans="1:10" ht="15" customHeight="1" x14ac:dyDescent="0.3">
      <c r="A392" s="73"/>
      <c r="B392" s="60" t="str">
        <f t="shared" si="116"/>
        <v>Sub contract costs</v>
      </c>
      <c r="C392" s="62"/>
      <c r="D392" s="62"/>
      <c r="E392" s="62"/>
      <c r="F392" s="62"/>
      <c r="G392" s="62"/>
      <c r="H392" s="325"/>
      <c r="I392" s="310">
        <f t="shared" si="117"/>
        <v>0</v>
      </c>
      <c r="J392" s="59" t="str">
        <f t="shared" si="1"/>
        <v/>
      </c>
    </row>
    <row r="393" spans="1:10" ht="15" customHeight="1" x14ac:dyDescent="0.3">
      <c r="A393" s="73"/>
      <c r="B393" s="60" t="str">
        <f t="shared" si="116"/>
        <v>Travel &amp; subsistence</v>
      </c>
      <c r="C393" s="62"/>
      <c r="D393" s="62"/>
      <c r="E393" s="62"/>
      <c r="F393" s="62"/>
      <c r="G393" s="62"/>
      <c r="H393" s="325"/>
      <c r="I393" s="310">
        <f t="shared" si="117"/>
        <v>0</v>
      </c>
      <c r="J393" s="59" t="str">
        <f t="shared" si="1"/>
        <v/>
      </c>
    </row>
    <row r="394" spans="1:10" ht="15" customHeight="1" x14ac:dyDescent="0.3">
      <c r="A394" s="73"/>
      <c r="B394" s="64" t="str">
        <f t="shared" si="116"/>
        <v>Other costs</v>
      </c>
      <c r="C394" s="326"/>
      <c r="D394" s="326"/>
      <c r="E394" s="326"/>
      <c r="F394" s="326"/>
      <c r="G394" s="326"/>
      <c r="H394" s="327"/>
      <c r="I394" s="310">
        <f t="shared" si="117"/>
        <v>0</v>
      </c>
      <c r="J394" s="59" t="str">
        <f t="shared" si="1"/>
        <v/>
      </c>
    </row>
    <row r="395" spans="1:10" ht="15" customHeight="1" x14ac:dyDescent="0.3">
      <c r="A395" s="73"/>
      <c r="B395" s="67" t="s">
        <v>31</v>
      </c>
      <c r="C395" s="315">
        <f t="shared" ref="C395:I395" si="118">SUM(C388:C394)</f>
        <v>0</v>
      </c>
      <c r="D395" s="316">
        <f t="shared" si="118"/>
        <v>0</v>
      </c>
      <c r="E395" s="316">
        <f t="shared" si="118"/>
        <v>0</v>
      </c>
      <c r="F395" s="316">
        <f t="shared" si="118"/>
        <v>0</v>
      </c>
      <c r="G395" s="316">
        <f t="shared" si="118"/>
        <v>0</v>
      </c>
      <c r="H395" s="317">
        <f t="shared" si="118"/>
        <v>0</v>
      </c>
      <c r="I395" s="318">
        <f t="shared" si="118"/>
        <v>0</v>
      </c>
      <c r="J395" s="59" t="str">
        <f t="shared" si="1"/>
        <v/>
      </c>
    </row>
    <row r="396" spans="1:10" ht="15" customHeight="1" x14ac:dyDescent="0.35">
      <c r="A396" s="73"/>
      <c r="B396" s="319"/>
      <c r="C396" s="72"/>
      <c r="D396" s="72"/>
      <c r="E396" s="72"/>
      <c r="F396" s="72"/>
      <c r="G396" s="72"/>
      <c r="H396" s="72"/>
      <c r="I396" s="320"/>
      <c r="J396" s="59" t="str">
        <f t="shared" si="1"/>
        <v/>
      </c>
    </row>
    <row r="397" spans="1:10" ht="14.25" customHeight="1" x14ac:dyDescent="0.3">
      <c r="A397" s="73">
        <f>A384+1</f>
        <v>31</v>
      </c>
      <c r="B397" s="321" t="str">
        <f>"ENTER COLLABORATOR "&amp;A397&amp;" NAME"</f>
        <v>ENTER COLLABORATOR 31 NAME</v>
      </c>
      <c r="C397" s="322"/>
      <c r="D397" s="322"/>
      <c r="E397" s="322"/>
      <c r="F397" s="322"/>
      <c r="G397" s="322"/>
      <c r="H397" s="322"/>
      <c r="I397" s="323"/>
      <c r="J397" s="59" t="str">
        <f t="shared" si="1"/>
        <v/>
      </c>
    </row>
    <row r="398" spans="1:10" ht="15" customHeight="1" x14ac:dyDescent="0.3">
      <c r="A398" s="73"/>
      <c r="B398" s="22" t="s">
        <v>32</v>
      </c>
      <c r="C398" s="307"/>
      <c r="D398" s="307"/>
      <c r="E398" s="307"/>
      <c r="F398" s="307"/>
      <c r="G398" s="307"/>
      <c r="H398" s="307"/>
      <c r="I398" s="308"/>
      <c r="J398" s="59" t="str">
        <f t="shared" si="1"/>
        <v/>
      </c>
    </row>
    <row r="399" spans="1:10" ht="14.25" customHeight="1" x14ac:dyDescent="0.35">
      <c r="A399" s="73"/>
      <c r="B399" s="50"/>
      <c r="C399" s="51" t="s">
        <v>211</v>
      </c>
      <c r="D399" s="52" t="s">
        <v>34</v>
      </c>
      <c r="E399" s="52" t="s">
        <v>35</v>
      </c>
      <c r="F399" s="52" t="s">
        <v>36</v>
      </c>
      <c r="G399" s="52" t="s">
        <v>37</v>
      </c>
      <c r="H399" s="53" t="s">
        <v>38</v>
      </c>
      <c r="I399" s="54" t="s">
        <v>39</v>
      </c>
      <c r="J399" s="59" t="str">
        <f t="shared" si="1"/>
        <v/>
      </c>
    </row>
    <row r="400" spans="1:10" ht="14.25" customHeight="1" x14ac:dyDescent="0.35">
      <c r="A400" s="73"/>
      <c r="B400" s="55"/>
      <c r="C400" s="56"/>
      <c r="D400" s="324">
        <f t="shared" ref="D400:H400" si="119">D387</f>
        <v>0</v>
      </c>
      <c r="E400" s="324">
        <f t="shared" si="119"/>
        <v>0</v>
      </c>
      <c r="F400" s="324">
        <f t="shared" si="119"/>
        <v>0</v>
      </c>
      <c r="G400" s="324">
        <f t="shared" si="119"/>
        <v>0</v>
      </c>
      <c r="H400" s="324">
        <f t="shared" si="119"/>
        <v>0</v>
      </c>
      <c r="I400" s="58"/>
      <c r="J400" s="59" t="str">
        <f t="shared" si="1"/>
        <v/>
      </c>
    </row>
    <row r="401" spans="1:10" ht="15" customHeight="1" x14ac:dyDescent="0.3">
      <c r="A401" s="73"/>
      <c r="B401" s="60" t="str">
        <f t="shared" ref="B401:B407" si="120">B388</f>
        <v>Labour costs</v>
      </c>
      <c r="C401" s="62"/>
      <c r="D401" s="62"/>
      <c r="E401" s="62"/>
      <c r="F401" s="62"/>
      <c r="G401" s="62"/>
      <c r="H401" s="325"/>
      <c r="I401" s="310">
        <f t="shared" ref="I401:I407" si="121">IFERROR(ROUND(C401-SUM(D401:H401),0),"")</f>
        <v>0</v>
      </c>
      <c r="J401" s="59" t="str">
        <f t="shared" si="1"/>
        <v/>
      </c>
    </row>
    <row r="402" spans="1:10" ht="15" customHeight="1" x14ac:dyDescent="0.3">
      <c r="A402" s="73"/>
      <c r="B402" s="60" t="str">
        <f t="shared" si="120"/>
        <v>Overheads</v>
      </c>
      <c r="C402" s="62"/>
      <c r="D402" s="62"/>
      <c r="E402" s="62"/>
      <c r="F402" s="62"/>
      <c r="G402" s="62"/>
      <c r="H402" s="325"/>
      <c r="I402" s="310">
        <f t="shared" si="121"/>
        <v>0</v>
      </c>
      <c r="J402" s="59" t="str">
        <f t="shared" si="1"/>
        <v/>
      </c>
    </row>
    <row r="403" spans="1:10" ht="15" customHeight="1" x14ac:dyDescent="0.3">
      <c r="A403" s="73"/>
      <c r="B403" s="60" t="str">
        <f t="shared" si="120"/>
        <v>Materials</v>
      </c>
      <c r="C403" s="62"/>
      <c r="D403" s="62"/>
      <c r="E403" s="62"/>
      <c r="F403" s="62"/>
      <c r="G403" s="62"/>
      <c r="H403" s="325"/>
      <c r="I403" s="310">
        <f t="shared" si="121"/>
        <v>0</v>
      </c>
      <c r="J403" s="59" t="str">
        <f t="shared" si="1"/>
        <v/>
      </c>
    </row>
    <row r="404" spans="1:10" ht="15" customHeight="1" x14ac:dyDescent="0.3">
      <c r="A404" s="73"/>
      <c r="B404" s="60" t="str">
        <f t="shared" si="120"/>
        <v>Capital usage</v>
      </c>
      <c r="C404" s="62"/>
      <c r="D404" s="62"/>
      <c r="E404" s="62"/>
      <c r="F404" s="62"/>
      <c r="G404" s="62"/>
      <c r="H404" s="325"/>
      <c r="I404" s="310">
        <f t="shared" si="121"/>
        <v>0</v>
      </c>
      <c r="J404" s="59" t="str">
        <f t="shared" si="1"/>
        <v/>
      </c>
    </row>
    <row r="405" spans="1:10" ht="15" customHeight="1" x14ac:dyDescent="0.3">
      <c r="A405" s="73"/>
      <c r="B405" s="60" t="str">
        <f t="shared" si="120"/>
        <v>Sub contract costs</v>
      </c>
      <c r="C405" s="62"/>
      <c r="D405" s="62"/>
      <c r="E405" s="62"/>
      <c r="F405" s="62"/>
      <c r="G405" s="62"/>
      <c r="H405" s="325"/>
      <c r="I405" s="310">
        <f t="shared" si="121"/>
        <v>0</v>
      </c>
      <c r="J405" s="59" t="str">
        <f t="shared" si="1"/>
        <v/>
      </c>
    </row>
    <row r="406" spans="1:10" ht="15" customHeight="1" x14ac:dyDescent="0.3">
      <c r="A406" s="73"/>
      <c r="B406" s="60" t="str">
        <f t="shared" si="120"/>
        <v>Travel &amp; subsistence</v>
      </c>
      <c r="C406" s="62"/>
      <c r="D406" s="62"/>
      <c r="E406" s="62"/>
      <c r="F406" s="62"/>
      <c r="G406" s="62"/>
      <c r="H406" s="325"/>
      <c r="I406" s="310">
        <f t="shared" si="121"/>
        <v>0</v>
      </c>
      <c r="J406" s="59" t="str">
        <f t="shared" si="1"/>
        <v/>
      </c>
    </row>
    <row r="407" spans="1:10" ht="15" customHeight="1" x14ac:dyDescent="0.3">
      <c r="A407" s="73"/>
      <c r="B407" s="64" t="str">
        <f t="shared" si="120"/>
        <v>Other costs</v>
      </c>
      <c r="C407" s="326"/>
      <c r="D407" s="326"/>
      <c r="E407" s="326"/>
      <c r="F407" s="326"/>
      <c r="G407" s="326"/>
      <c r="H407" s="327"/>
      <c r="I407" s="310">
        <f t="shared" si="121"/>
        <v>0</v>
      </c>
      <c r="J407" s="59" t="str">
        <f t="shared" si="1"/>
        <v/>
      </c>
    </row>
    <row r="408" spans="1:10" ht="15" customHeight="1" x14ac:dyDescent="0.3">
      <c r="A408" s="73"/>
      <c r="B408" s="67" t="s">
        <v>31</v>
      </c>
      <c r="C408" s="315">
        <f t="shared" ref="C408:I408" si="122">SUM(C401:C407)</f>
        <v>0</v>
      </c>
      <c r="D408" s="316">
        <f t="shared" si="122"/>
        <v>0</v>
      </c>
      <c r="E408" s="316">
        <f t="shared" si="122"/>
        <v>0</v>
      </c>
      <c r="F408" s="316">
        <f t="shared" si="122"/>
        <v>0</v>
      </c>
      <c r="G408" s="316">
        <f t="shared" si="122"/>
        <v>0</v>
      </c>
      <c r="H408" s="317">
        <f t="shared" si="122"/>
        <v>0</v>
      </c>
      <c r="I408" s="318">
        <f t="shared" si="122"/>
        <v>0</v>
      </c>
      <c r="J408" s="59" t="str">
        <f t="shared" si="1"/>
        <v/>
      </c>
    </row>
    <row r="409" spans="1:10" ht="15" customHeight="1" x14ac:dyDescent="0.35">
      <c r="A409" s="73"/>
      <c r="B409" s="319"/>
      <c r="C409" s="72"/>
      <c r="D409" s="72"/>
      <c r="E409" s="72"/>
      <c r="F409" s="72"/>
      <c r="G409" s="72"/>
      <c r="H409" s="72"/>
      <c r="I409" s="320"/>
      <c r="J409" s="59" t="str">
        <f t="shared" si="1"/>
        <v/>
      </c>
    </row>
    <row r="410" spans="1:10" ht="14.25" customHeight="1" x14ac:dyDescent="0.3">
      <c r="A410" s="73">
        <f>A397+1</f>
        <v>32</v>
      </c>
      <c r="B410" s="321" t="str">
        <f>"ENTER COLLABORATOR "&amp;A410&amp;" NAME"</f>
        <v>ENTER COLLABORATOR 32 NAME</v>
      </c>
      <c r="C410" s="322"/>
      <c r="D410" s="322"/>
      <c r="E410" s="322"/>
      <c r="F410" s="322"/>
      <c r="G410" s="322"/>
      <c r="H410" s="322"/>
      <c r="I410" s="323"/>
      <c r="J410" s="59" t="str">
        <f t="shared" si="1"/>
        <v/>
      </c>
    </row>
    <row r="411" spans="1:10" ht="15" customHeight="1" x14ac:dyDescent="0.3">
      <c r="A411" s="73"/>
      <c r="B411" s="22" t="s">
        <v>32</v>
      </c>
      <c r="C411" s="307"/>
      <c r="D411" s="307"/>
      <c r="E411" s="307"/>
      <c r="F411" s="307"/>
      <c r="G411" s="307"/>
      <c r="H411" s="307"/>
      <c r="I411" s="308"/>
      <c r="J411" s="59" t="str">
        <f t="shared" si="1"/>
        <v/>
      </c>
    </row>
    <row r="412" spans="1:10" ht="14.25" customHeight="1" x14ac:dyDescent="0.35">
      <c r="A412" s="73"/>
      <c r="B412" s="50"/>
      <c r="C412" s="51" t="s">
        <v>211</v>
      </c>
      <c r="D412" s="52" t="s">
        <v>34</v>
      </c>
      <c r="E412" s="52" t="s">
        <v>35</v>
      </c>
      <c r="F412" s="52" t="s">
        <v>36</v>
      </c>
      <c r="G412" s="52" t="s">
        <v>37</v>
      </c>
      <c r="H412" s="53" t="s">
        <v>38</v>
      </c>
      <c r="I412" s="54" t="s">
        <v>39</v>
      </c>
      <c r="J412" s="59" t="str">
        <f t="shared" si="1"/>
        <v/>
      </c>
    </row>
    <row r="413" spans="1:10" ht="14.25" customHeight="1" x14ac:dyDescent="0.35">
      <c r="A413" s="73"/>
      <c r="B413" s="55"/>
      <c r="C413" s="56"/>
      <c r="D413" s="324">
        <f t="shared" ref="D413:H413" si="123">D400</f>
        <v>0</v>
      </c>
      <c r="E413" s="324">
        <f t="shared" si="123"/>
        <v>0</v>
      </c>
      <c r="F413" s="324">
        <f t="shared" si="123"/>
        <v>0</v>
      </c>
      <c r="G413" s="324">
        <f t="shared" si="123"/>
        <v>0</v>
      </c>
      <c r="H413" s="324">
        <f t="shared" si="123"/>
        <v>0</v>
      </c>
      <c r="I413" s="58"/>
      <c r="J413" s="59" t="str">
        <f t="shared" si="1"/>
        <v/>
      </c>
    </row>
    <row r="414" spans="1:10" ht="15" customHeight="1" x14ac:dyDescent="0.3">
      <c r="A414" s="73"/>
      <c r="B414" s="60" t="str">
        <f t="shared" ref="B414:B420" si="124">B401</f>
        <v>Labour costs</v>
      </c>
      <c r="C414" s="62"/>
      <c r="D414" s="62"/>
      <c r="E414" s="62"/>
      <c r="F414" s="62"/>
      <c r="G414" s="62"/>
      <c r="H414" s="325"/>
      <c r="I414" s="310">
        <f t="shared" ref="I414:I420" si="125">IFERROR(ROUND(C414-SUM(D414:H414),0),"")</f>
        <v>0</v>
      </c>
      <c r="J414" s="59" t="str">
        <f t="shared" si="1"/>
        <v/>
      </c>
    </row>
    <row r="415" spans="1:10" ht="15" customHeight="1" x14ac:dyDescent="0.3">
      <c r="A415" s="73"/>
      <c r="B415" s="60" t="str">
        <f t="shared" si="124"/>
        <v>Overheads</v>
      </c>
      <c r="C415" s="62"/>
      <c r="D415" s="62"/>
      <c r="E415" s="62"/>
      <c r="F415" s="62"/>
      <c r="G415" s="62"/>
      <c r="H415" s="325"/>
      <c r="I415" s="310">
        <f t="shared" si="125"/>
        <v>0</v>
      </c>
      <c r="J415" s="59" t="str">
        <f t="shared" si="1"/>
        <v/>
      </c>
    </row>
    <row r="416" spans="1:10" ht="15" customHeight="1" x14ac:dyDescent="0.3">
      <c r="A416" s="73"/>
      <c r="B416" s="60" t="str">
        <f t="shared" si="124"/>
        <v>Materials</v>
      </c>
      <c r="C416" s="62"/>
      <c r="D416" s="62"/>
      <c r="E416" s="62"/>
      <c r="F416" s="62"/>
      <c r="G416" s="62"/>
      <c r="H416" s="325"/>
      <c r="I416" s="310">
        <f t="shared" si="125"/>
        <v>0</v>
      </c>
      <c r="J416" s="59" t="str">
        <f t="shared" si="1"/>
        <v/>
      </c>
    </row>
    <row r="417" spans="1:10" ht="15" customHeight="1" x14ac:dyDescent="0.3">
      <c r="A417" s="73"/>
      <c r="B417" s="60" t="str">
        <f t="shared" si="124"/>
        <v>Capital usage</v>
      </c>
      <c r="C417" s="62"/>
      <c r="D417" s="62"/>
      <c r="E417" s="62"/>
      <c r="F417" s="62"/>
      <c r="G417" s="62"/>
      <c r="H417" s="325"/>
      <c r="I417" s="310">
        <f t="shared" si="125"/>
        <v>0</v>
      </c>
      <c r="J417" s="59" t="str">
        <f t="shared" si="1"/>
        <v/>
      </c>
    </row>
    <row r="418" spans="1:10" ht="15" customHeight="1" x14ac:dyDescent="0.3">
      <c r="A418" s="73"/>
      <c r="B418" s="60" t="str">
        <f t="shared" si="124"/>
        <v>Sub contract costs</v>
      </c>
      <c r="C418" s="62"/>
      <c r="D418" s="62"/>
      <c r="E418" s="62"/>
      <c r="F418" s="62"/>
      <c r="G418" s="62"/>
      <c r="H418" s="325"/>
      <c r="I418" s="310">
        <f t="shared" si="125"/>
        <v>0</v>
      </c>
      <c r="J418" s="59" t="str">
        <f t="shared" si="1"/>
        <v/>
      </c>
    </row>
    <row r="419" spans="1:10" ht="15" customHeight="1" x14ac:dyDescent="0.3">
      <c r="A419" s="73"/>
      <c r="B419" s="60" t="str">
        <f t="shared" si="124"/>
        <v>Travel &amp; subsistence</v>
      </c>
      <c r="C419" s="62"/>
      <c r="D419" s="62"/>
      <c r="E419" s="62"/>
      <c r="F419" s="62"/>
      <c r="G419" s="62"/>
      <c r="H419" s="325"/>
      <c r="I419" s="310">
        <f t="shared" si="125"/>
        <v>0</v>
      </c>
      <c r="J419" s="59" t="str">
        <f t="shared" si="1"/>
        <v/>
      </c>
    </row>
    <row r="420" spans="1:10" ht="15" customHeight="1" x14ac:dyDescent="0.3">
      <c r="A420" s="73"/>
      <c r="B420" s="64" t="str">
        <f t="shared" si="124"/>
        <v>Other costs</v>
      </c>
      <c r="C420" s="326"/>
      <c r="D420" s="326"/>
      <c r="E420" s="326"/>
      <c r="F420" s="326"/>
      <c r="G420" s="326"/>
      <c r="H420" s="327"/>
      <c r="I420" s="310">
        <f t="shared" si="125"/>
        <v>0</v>
      </c>
      <c r="J420" s="59" t="str">
        <f t="shared" si="1"/>
        <v/>
      </c>
    </row>
    <row r="421" spans="1:10" ht="15" customHeight="1" x14ac:dyDescent="0.3">
      <c r="A421" s="73"/>
      <c r="B421" s="67" t="s">
        <v>31</v>
      </c>
      <c r="C421" s="315">
        <f t="shared" ref="C421:I421" si="126">SUM(C414:C420)</f>
        <v>0</v>
      </c>
      <c r="D421" s="316">
        <f t="shared" si="126"/>
        <v>0</v>
      </c>
      <c r="E421" s="316">
        <f t="shared" si="126"/>
        <v>0</v>
      </c>
      <c r="F421" s="316">
        <f t="shared" si="126"/>
        <v>0</v>
      </c>
      <c r="G421" s="316">
        <f t="shared" si="126"/>
        <v>0</v>
      </c>
      <c r="H421" s="317">
        <f t="shared" si="126"/>
        <v>0</v>
      </c>
      <c r="I421" s="318">
        <f t="shared" si="126"/>
        <v>0</v>
      </c>
      <c r="J421" s="59" t="str">
        <f t="shared" si="1"/>
        <v/>
      </c>
    </row>
    <row r="422" spans="1:10" ht="15" customHeight="1" x14ac:dyDescent="0.35">
      <c r="A422" s="73"/>
      <c r="B422" s="319"/>
      <c r="C422" s="72"/>
      <c r="D422" s="72"/>
      <c r="E422" s="72"/>
      <c r="F422" s="72"/>
      <c r="G422" s="72"/>
      <c r="H422" s="72"/>
      <c r="I422" s="320"/>
      <c r="J422" s="59" t="str">
        <f t="shared" si="1"/>
        <v/>
      </c>
    </row>
    <row r="423" spans="1:10" ht="14.25" customHeight="1" x14ac:dyDescent="0.3">
      <c r="A423" s="73">
        <f>A410+1</f>
        <v>33</v>
      </c>
      <c r="B423" s="321" t="str">
        <f>"ENTER COLLABORATOR "&amp;A423&amp;" NAME"</f>
        <v>ENTER COLLABORATOR 33 NAME</v>
      </c>
      <c r="C423" s="322"/>
      <c r="D423" s="322"/>
      <c r="E423" s="322"/>
      <c r="F423" s="322"/>
      <c r="G423" s="322"/>
      <c r="H423" s="322"/>
      <c r="I423" s="323"/>
      <c r="J423" s="59" t="str">
        <f t="shared" si="1"/>
        <v/>
      </c>
    </row>
    <row r="424" spans="1:10" ht="15" customHeight="1" x14ac:dyDescent="0.3">
      <c r="A424" s="73"/>
      <c r="B424" s="22" t="s">
        <v>32</v>
      </c>
      <c r="C424" s="307"/>
      <c r="D424" s="307"/>
      <c r="E424" s="307"/>
      <c r="F424" s="307"/>
      <c r="G424" s="307"/>
      <c r="H424" s="307"/>
      <c r="I424" s="308"/>
      <c r="J424" s="59" t="str">
        <f t="shared" si="1"/>
        <v/>
      </c>
    </row>
    <row r="425" spans="1:10" ht="14.25" customHeight="1" x14ac:dyDescent="0.35">
      <c r="A425" s="73"/>
      <c r="B425" s="50"/>
      <c r="C425" s="51" t="s">
        <v>211</v>
      </c>
      <c r="D425" s="52" t="s">
        <v>34</v>
      </c>
      <c r="E425" s="52" t="s">
        <v>35</v>
      </c>
      <c r="F425" s="52" t="s">
        <v>36</v>
      </c>
      <c r="G425" s="52" t="s">
        <v>37</v>
      </c>
      <c r="H425" s="53" t="s">
        <v>38</v>
      </c>
      <c r="I425" s="54" t="s">
        <v>39</v>
      </c>
      <c r="J425" s="59" t="str">
        <f t="shared" si="1"/>
        <v/>
      </c>
    </row>
    <row r="426" spans="1:10" ht="14.25" customHeight="1" x14ac:dyDescent="0.35">
      <c r="A426" s="73"/>
      <c r="B426" s="55"/>
      <c r="C426" s="56"/>
      <c r="D426" s="324">
        <f t="shared" ref="D426:H426" si="127">D413</f>
        <v>0</v>
      </c>
      <c r="E426" s="324">
        <f t="shared" si="127"/>
        <v>0</v>
      </c>
      <c r="F426" s="324">
        <f t="shared" si="127"/>
        <v>0</v>
      </c>
      <c r="G426" s="324">
        <f t="shared" si="127"/>
        <v>0</v>
      </c>
      <c r="H426" s="324">
        <f t="shared" si="127"/>
        <v>0</v>
      </c>
      <c r="I426" s="58"/>
      <c r="J426" s="59" t="str">
        <f t="shared" si="1"/>
        <v/>
      </c>
    </row>
    <row r="427" spans="1:10" ht="15" customHeight="1" x14ac:dyDescent="0.3">
      <c r="A427" s="73"/>
      <c r="B427" s="60" t="str">
        <f t="shared" ref="B427:B433" si="128">B414</f>
        <v>Labour costs</v>
      </c>
      <c r="C427" s="62"/>
      <c r="D427" s="62"/>
      <c r="E427" s="62"/>
      <c r="F427" s="62"/>
      <c r="G427" s="62"/>
      <c r="H427" s="325"/>
      <c r="I427" s="310">
        <f t="shared" ref="I427:I433" si="129">IFERROR(ROUND(C427-SUM(D427:H427),0),"")</f>
        <v>0</v>
      </c>
      <c r="J427" s="59" t="str">
        <f t="shared" si="1"/>
        <v/>
      </c>
    </row>
    <row r="428" spans="1:10" ht="15" customHeight="1" x14ac:dyDescent="0.3">
      <c r="A428" s="73"/>
      <c r="B428" s="60" t="str">
        <f t="shared" si="128"/>
        <v>Overheads</v>
      </c>
      <c r="C428" s="62"/>
      <c r="D428" s="62"/>
      <c r="E428" s="62"/>
      <c r="F428" s="62"/>
      <c r="G428" s="62"/>
      <c r="H428" s="325"/>
      <c r="I428" s="310">
        <f t="shared" si="129"/>
        <v>0</v>
      </c>
      <c r="J428" s="59" t="str">
        <f t="shared" si="1"/>
        <v/>
      </c>
    </row>
    <row r="429" spans="1:10" ht="15" customHeight="1" x14ac:dyDescent="0.3">
      <c r="A429" s="73"/>
      <c r="B429" s="60" t="str">
        <f t="shared" si="128"/>
        <v>Materials</v>
      </c>
      <c r="C429" s="62"/>
      <c r="D429" s="62"/>
      <c r="E429" s="62"/>
      <c r="F429" s="62"/>
      <c r="G429" s="62"/>
      <c r="H429" s="325"/>
      <c r="I429" s="310">
        <f t="shared" si="129"/>
        <v>0</v>
      </c>
      <c r="J429" s="59" t="str">
        <f t="shared" si="1"/>
        <v/>
      </c>
    </row>
    <row r="430" spans="1:10" ht="15" customHeight="1" x14ac:dyDescent="0.3">
      <c r="A430" s="73"/>
      <c r="B430" s="60" t="str">
        <f t="shared" si="128"/>
        <v>Capital usage</v>
      </c>
      <c r="C430" s="62"/>
      <c r="D430" s="62"/>
      <c r="E430" s="62"/>
      <c r="F430" s="62"/>
      <c r="G430" s="62"/>
      <c r="H430" s="325"/>
      <c r="I430" s="310">
        <f t="shared" si="129"/>
        <v>0</v>
      </c>
      <c r="J430" s="59" t="str">
        <f t="shared" si="1"/>
        <v/>
      </c>
    </row>
    <row r="431" spans="1:10" ht="15" customHeight="1" x14ac:dyDescent="0.3">
      <c r="A431" s="73"/>
      <c r="B431" s="60" t="str">
        <f t="shared" si="128"/>
        <v>Sub contract costs</v>
      </c>
      <c r="C431" s="62"/>
      <c r="D431" s="62"/>
      <c r="E431" s="62"/>
      <c r="F431" s="62"/>
      <c r="G431" s="62"/>
      <c r="H431" s="325"/>
      <c r="I431" s="310">
        <f t="shared" si="129"/>
        <v>0</v>
      </c>
      <c r="J431" s="59" t="str">
        <f t="shared" si="1"/>
        <v/>
      </c>
    </row>
    <row r="432" spans="1:10" ht="15" customHeight="1" x14ac:dyDescent="0.3">
      <c r="A432" s="73"/>
      <c r="B432" s="60" t="str">
        <f t="shared" si="128"/>
        <v>Travel &amp; subsistence</v>
      </c>
      <c r="C432" s="62"/>
      <c r="D432" s="62"/>
      <c r="E432" s="62"/>
      <c r="F432" s="62"/>
      <c r="G432" s="62"/>
      <c r="H432" s="325"/>
      <c r="I432" s="310">
        <f t="shared" si="129"/>
        <v>0</v>
      </c>
      <c r="J432" s="59" t="str">
        <f t="shared" si="1"/>
        <v/>
      </c>
    </row>
    <row r="433" spans="1:10" ht="15" customHeight="1" x14ac:dyDescent="0.3">
      <c r="A433" s="73"/>
      <c r="B433" s="64" t="str">
        <f t="shared" si="128"/>
        <v>Other costs</v>
      </c>
      <c r="C433" s="326"/>
      <c r="D433" s="326"/>
      <c r="E433" s="326"/>
      <c r="F433" s="326"/>
      <c r="G433" s="326"/>
      <c r="H433" s="327"/>
      <c r="I433" s="310">
        <f t="shared" si="129"/>
        <v>0</v>
      </c>
      <c r="J433" s="59" t="str">
        <f t="shared" si="1"/>
        <v/>
      </c>
    </row>
    <row r="434" spans="1:10" ht="15" customHeight="1" x14ac:dyDescent="0.3">
      <c r="A434" s="73"/>
      <c r="B434" s="67" t="s">
        <v>31</v>
      </c>
      <c r="C434" s="315">
        <f t="shared" ref="C434:I434" si="130">SUM(C427:C433)</f>
        <v>0</v>
      </c>
      <c r="D434" s="316">
        <f t="shared" si="130"/>
        <v>0</v>
      </c>
      <c r="E434" s="316">
        <f t="shared" si="130"/>
        <v>0</v>
      </c>
      <c r="F434" s="316">
        <f t="shared" si="130"/>
        <v>0</v>
      </c>
      <c r="G434" s="316">
        <f t="shared" si="130"/>
        <v>0</v>
      </c>
      <c r="H434" s="317">
        <f t="shared" si="130"/>
        <v>0</v>
      </c>
      <c r="I434" s="318">
        <f t="shared" si="130"/>
        <v>0</v>
      </c>
      <c r="J434" s="59" t="str">
        <f t="shared" si="1"/>
        <v/>
      </c>
    </row>
    <row r="435" spans="1:10" ht="15" customHeight="1" x14ac:dyDescent="0.35">
      <c r="A435" s="73"/>
      <c r="B435" s="319"/>
      <c r="C435" s="72"/>
      <c r="D435" s="72"/>
      <c r="E435" s="72"/>
      <c r="F435" s="72"/>
      <c r="G435" s="72"/>
      <c r="H435" s="72"/>
      <c r="I435" s="320"/>
      <c r="J435" s="59" t="str">
        <f t="shared" si="1"/>
        <v/>
      </c>
    </row>
    <row r="436" spans="1:10" ht="14.25" customHeight="1" x14ac:dyDescent="0.3">
      <c r="A436" s="73">
        <f>A423+1</f>
        <v>34</v>
      </c>
      <c r="B436" s="321" t="str">
        <f>"ENTER COLLABORATOR "&amp;A436&amp;" NAME"</f>
        <v>ENTER COLLABORATOR 34 NAME</v>
      </c>
      <c r="C436" s="322"/>
      <c r="D436" s="322"/>
      <c r="E436" s="322"/>
      <c r="F436" s="322"/>
      <c r="G436" s="322"/>
      <c r="H436" s="322"/>
      <c r="I436" s="323"/>
      <c r="J436" s="59" t="str">
        <f t="shared" si="1"/>
        <v/>
      </c>
    </row>
    <row r="437" spans="1:10" ht="15" customHeight="1" x14ac:dyDescent="0.3">
      <c r="A437" s="73"/>
      <c r="B437" s="22" t="s">
        <v>32</v>
      </c>
      <c r="C437" s="307"/>
      <c r="D437" s="307"/>
      <c r="E437" s="307"/>
      <c r="F437" s="307"/>
      <c r="G437" s="307"/>
      <c r="H437" s="307"/>
      <c r="I437" s="308"/>
      <c r="J437" s="59" t="str">
        <f t="shared" si="1"/>
        <v/>
      </c>
    </row>
    <row r="438" spans="1:10" ht="14.25" customHeight="1" x14ac:dyDescent="0.35">
      <c r="A438" s="73"/>
      <c r="B438" s="50"/>
      <c r="C438" s="51" t="s">
        <v>211</v>
      </c>
      <c r="D438" s="52" t="s">
        <v>34</v>
      </c>
      <c r="E438" s="52" t="s">
        <v>35</v>
      </c>
      <c r="F438" s="52" t="s">
        <v>36</v>
      </c>
      <c r="G438" s="52" t="s">
        <v>37</v>
      </c>
      <c r="H438" s="53" t="s">
        <v>38</v>
      </c>
      <c r="I438" s="54" t="s">
        <v>39</v>
      </c>
      <c r="J438" s="59" t="str">
        <f t="shared" si="1"/>
        <v/>
      </c>
    </row>
    <row r="439" spans="1:10" ht="14.25" customHeight="1" x14ac:dyDescent="0.35">
      <c r="A439" s="73"/>
      <c r="B439" s="55"/>
      <c r="C439" s="56"/>
      <c r="D439" s="324">
        <f t="shared" ref="D439:H439" si="131">D426</f>
        <v>0</v>
      </c>
      <c r="E439" s="324">
        <f t="shared" si="131"/>
        <v>0</v>
      </c>
      <c r="F439" s="324">
        <f t="shared" si="131"/>
        <v>0</v>
      </c>
      <c r="G439" s="324">
        <f t="shared" si="131"/>
        <v>0</v>
      </c>
      <c r="H439" s="324">
        <f t="shared" si="131"/>
        <v>0</v>
      </c>
      <c r="I439" s="58"/>
      <c r="J439" s="59" t="str">
        <f t="shared" si="1"/>
        <v/>
      </c>
    </row>
    <row r="440" spans="1:10" ht="15" customHeight="1" x14ac:dyDescent="0.3">
      <c r="A440" s="73"/>
      <c r="B440" s="60" t="str">
        <f t="shared" ref="B440:B446" si="132">B427</f>
        <v>Labour costs</v>
      </c>
      <c r="C440" s="62"/>
      <c r="D440" s="62"/>
      <c r="E440" s="62"/>
      <c r="F440" s="62"/>
      <c r="G440" s="62"/>
      <c r="H440" s="325"/>
      <c r="I440" s="310">
        <f t="shared" ref="I440:I446" si="133">IFERROR(ROUND(C440-SUM(D440:H440),0),"")</f>
        <v>0</v>
      </c>
      <c r="J440" s="59" t="str">
        <f t="shared" si="1"/>
        <v/>
      </c>
    </row>
    <row r="441" spans="1:10" ht="15" customHeight="1" x14ac:dyDescent="0.3">
      <c r="A441" s="73"/>
      <c r="B441" s="60" t="str">
        <f t="shared" si="132"/>
        <v>Overheads</v>
      </c>
      <c r="C441" s="62"/>
      <c r="D441" s="62"/>
      <c r="E441" s="62"/>
      <c r="F441" s="62"/>
      <c r="G441" s="62"/>
      <c r="H441" s="325"/>
      <c r="I441" s="310">
        <f t="shared" si="133"/>
        <v>0</v>
      </c>
      <c r="J441" s="59" t="str">
        <f t="shared" si="1"/>
        <v/>
      </c>
    </row>
    <row r="442" spans="1:10" ht="15" customHeight="1" x14ac:dyDescent="0.3">
      <c r="A442" s="73"/>
      <c r="B442" s="60" t="str">
        <f t="shared" si="132"/>
        <v>Materials</v>
      </c>
      <c r="C442" s="62"/>
      <c r="D442" s="62"/>
      <c r="E442" s="62"/>
      <c r="F442" s="62"/>
      <c r="G442" s="62"/>
      <c r="H442" s="325"/>
      <c r="I442" s="310">
        <f t="shared" si="133"/>
        <v>0</v>
      </c>
      <c r="J442" s="59" t="str">
        <f t="shared" si="1"/>
        <v/>
      </c>
    </row>
    <row r="443" spans="1:10" ht="15" customHeight="1" x14ac:dyDescent="0.3">
      <c r="A443" s="73"/>
      <c r="B443" s="60" t="str">
        <f t="shared" si="132"/>
        <v>Capital usage</v>
      </c>
      <c r="C443" s="62"/>
      <c r="D443" s="62"/>
      <c r="E443" s="62"/>
      <c r="F443" s="62"/>
      <c r="G443" s="62"/>
      <c r="H443" s="325"/>
      <c r="I443" s="310">
        <f t="shared" si="133"/>
        <v>0</v>
      </c>
      <c r="J443" s="59" t="str">
        <f t="shared" si="1"/>
        <v/>
      </c>
    </row>
    <row r="444" spans="1:10" ht="15" customHeight="1" x14ac:dyDescent="0.3">
      <c r="A444" s="73"/>
      <c r="B444" s="60" t="str">
        <f t="shared" si="132"/>
        <v>Sub contract costs</v>
      </c>
      <c r="C444" s="62"/>
      <c r="D444" s="62"/>
      <c r="E444" s="62"/>
      <c r="F444" s="62"/>
      <c r="G444" s="62"/>
      <c r="H444" s="325"/>
      <c r="I444" s="310">
        <f t="shared" si="133"/>
        <v>0</v>
      </c>
      <c r="J444" s="59" t="str">
        <f t="shared" si="1"/>
        <v/>
      </c>
    </row>
    <row r="445" spans="1:10" ht="15" customHeight="1" x14ac:dyDescent="0.3">
      <c r="A445" s="73"/>
      <c r="B445" s="60" t="str">
        <f t="shared" si="132"/>
        <v>Travel &amp; subsistence</v>
      </c>
      <c r="C445" s="62"/>
      <c r="D445" s="62"/>
      <c r="E445" s="62"/>
      <c r="F445" s="62"/>
      <c r="G445" s="62"/>
      <c r="H445" s="325"/>
      <c r="I445" s="310">
        <f t="shared" si="133"/>
        <v>0</v>
      </c>
      <c r="J445" s="59" t="str">
        <f t="shared" si="1"/>
        <v/>
      </c>
    </row>
    <row r="446" spans="1:10" ht="15" customHeight="1" x14ac:dyDescent="0.3">
      <c r="A446" s="73"/>
      <c r="B446" s="64" t="str">
        <f t="shared" si="132"/>
        <v>Other costs</v>
      </c>
      <c r="C446" s="326"/>
      <c r="D446" s="326"/>
      <c r="E446" s="326"/>
      <c r="F446" s="326"/>
      <c r="G446" s="326"/>
      <c r="H446" s="327"/>
      <c r="I446" s="310">
        <f t="shared" si="133"/>
        <v>0</v>
      </c>
      <c r="J446" s="59" t="str">
        <f t="shared" si="1"/>
        <v/>
      </c>
    </row>
    <row r="447" spans="1:10" ht="15" customHeight="1" x14ac:dyDescent="0.3">
      <c r="A447" s="73"/>
      <c r="B447" s="67" t="s">
        <v>31</v>
      </c>
      <c r="C447" s="315">
        <f t="shared" ref="C447:I447" si="134">SUM(C440:C446)</f>
        <v>0</v>
      </c>
      <c r="D447" s="316">
        <f t="shared" si="134"/>
        <v>0</v>
      </c>
      <c r="E447" s="316">
        <f t="shared" si="134"/>
        <v>0</v>
      </c>
      <c r="F447" s="316">
        <f t="shared" si="134"/>
        <v>0</v>
      </c>
      <c r="G447" s="316">
        <f t="shared" si="134"/>
        <v>0</v>
      </c>
      <c r="H447" s="317">
        <f t="shared" si="134"/>
        <v>0</v>
      </c>
      <c r="I447" s="318">
        <f t="shared" si="134"/>
        <v>0</v>
      </c>
      <c r="J447" s="59" t="str">
        <f t="shared" si="1"/>
        <v/>
      </c>
    </row>
    <row r="448" spans="1:10" ht="15" customHeight="1" x14ac:dyDescent="0.35">
      <c r="A448" s="73"/>
      <c r="B448" s="319"/>
      <c r="C448" s="72"/>
      <c r="D448" s="72"/>
      <c r="E448" s="72"/>
      <c r="F448" s="72"/>
      <c r="G448" s="72"/>
      <c r="H448" s="72"/>
      <c r="I448" s="320"/>
      <c r="J448" s="59" t="str">
        <f t="shared" si="1"/>
        <v/>
      </c>
    </row>
    <row r="449" spans="1:10" ht="14.25" customHeight="1" x14ac:dyDescent="0.3">
      <c r="A449" s="73">
        <f>A436+1</f>
        <v>35</v>
      </c>
      <c r="B449" s="321" t="str">
        <f>"ENTER COLLABORATOR "&amp;A449&amp;" NAME"</f>
        <v>ENTER COLLABORATOR 35 NAME</v>
      </c>
      <c r="C449" s="322"/>
      <c r="D449" s="322"/>
      <c r="E449" s="322"/>
      <c r="F449" s="322"/>
      <c r="G449" s="322"/>
      <c r="H449" s="322"/>
      <c r="I449" s="323"/>
      <c r="J449" s="59" t="str">
        <f t="shared" si="1"/>
        <v/>
      </c>
    </row>
    <row r="450" spans="1:10" ht="15" customHeight="1" x14ac:dyDescent="0.3">
      <c r="A450" s="73"/>
      <c r="B450" s="22" t="s">
        <v>32</v>
      </c>
      <c r="C450" s="307"/>
      <c r="D450" s="307"/>
      <c r="E450" s="307"/>
      <c r="F450" s="307"/>
      <c r="G450" s="307"/>
      <c r="H450" s="307"/>
      <c r="I450" s="308"/>
      <c r="J450" s="59" t="str">
        <f t="shared" si="1"/>
        <v/>
      </c>
    </row>
    <row r="451" spans="1:10" ht="14.25" customHeight="1" x14ac:dyDescent="0.35">
      <c r="A451" s="73"/>
      <c r="B451" s="50"/>
      <c r="C451" s="51" t="s">
        <v>211</v>
      </c>
      <c r="D451" s="52" t="s">
        <v>34</v>
      </c>
      <c r="E451" s="52" t="s">
        <v>35</v>
      </c>
      <c r="F451" s="52" t="s">
        <v>36</v>
      </c>
      <c r="G451" s="52" t="s">
        <v>37</v>
      </c>
      <c r="H451" s="53" t="s">
        <v>38</v>
      </c>
      <c r="I451" s="54" t="s">
        <v>39</v>
      </c>
      <c r="J451" s="59" t="str">
        <f t="shared" si="1"/>
        <v/>
      </c>
    </row>
    <row r="452" spans="1:10" ht="14.25" customHeight="1" x14ac:dyDescent="0.35">
      <c r="A452" s="73"/>
      <c r="B452" s="55"/>
      <c r="C452" s="56"/>
      <c r="D452" s="324">
        <f t="shared" ref="D452:H452" si="135">D439</f>
        <v>0</v>
      </c>
      <c r="E452" s="324">
        <f t="shared" si="135"/>
        <v>0</v>
      </c>
      <c r="F452" s="324">
        <f t="shared" si="135"/>
        <v>0</v>
      </c>
      <c r="G452" s="324">
        <f t="shared" si="135"/>
        <v>0</v>
      </c>
      <c r="H452" s="324">
        <f t="shared" si="135"/>
        <v>0</v>
      </c>
      <c r="I452" s="58"/>
      <c r="J452" s="59" t="str">
        <f t="shared" si="1"/>
        <v/>
      </c>
    </row>
    <row r="453" spans="1:10" ht="14.25" customHeight="1" x14ac:dyDescent="0.3">
      <c r="A453" s="73"/>
      <c r="B453" s="60" t="str">
        <f t="shared" ref="B453:B459" si="136">B440</f>
        <v>Labour costs</v>
      </c>
      <c r="C453" s="62"/>
      <c r="D453" s="62"/>
      <c r="E453" s="62"/>
      <c r="F453" s="62"/>
      <c r="G453" s="62"/>
      <c r="H453" s="325"/>
      <c r="I453" s="310">
        <f t="shared" ref="I453:I459" si="137">IFERROR(ROUND(C453-SUM(D453:H453),0),"")</f>
        <v>0</v>
      </c>
      <c r="J453" s="59" t="str">
        <f t="shared" si="1"/>
        <v/>
      </c>
    </row>
    <row r="454" spans="1:10" ht="14.25" customHeight="1" x14ac:dyDescent="0.3">
      <c r="A454" s="73"/>
      <c r="B454" s="60" t="str">
        <f t="shared" si="136"/>
        <v>Overheads</v>
      </c>
      <c r="C454" s="62"/>
      <c r="D454" s="62"/>
      <c r="E454" s="62"/>
      <c r="F454" s="62"/>
      <c r="G454" s="62"/>
      <c r="H454" s="325"/>
      <c r="I454" s="310">
        <f t="shared" si="137"/>
        <v>0</v>
      </c>
      <c r="J454" s="59" t="str">
        <f t="shared" si="1"/>
        <v/>
      </c>
    </row>
    <row r="455" spans="1:10" ht="14.25" customHeight="1" x14ac:dyDescent="0.3">
      <c r="A455" s="73"/>
      <c r="B455" s="60" t="str">
        <f t="shared" si="136"/>
        <v>Materials</v>
      </c>
      <c r="C455" s="62"/>
      <c r="D455" s="62"/>
      <c r="E455" s="62"/>
      <c r="F455" s="62"/>
      <c r="G455" s="62"/>
      <c r="H455" s="325"/>
      <c r="I455" s="310">
        <f t="shared" si="137"/>
        <v>0</v>
      </c>
      <c r="J455" s="59" t="str">
        <f t="shared" si="1"/>
        <v/>
      </c>
    </row>
    <row r="456" spans="1:10" ht="14.25" customHeight="1" x14ac:dyDescent="0.3">
      <c r="A456" s="73"/>
      <c r="B456" s="60" t="str">
        <f t="shared" si="136"/>
        <v>Capital usage</v>
      </c>
      <c r="C456" s="62"/>
      <c r="D456" s="62"/>
      <c r="E456" s="62"/>
      <c r="F456" s="62"/>
      <c r="G456" s="62"/>
      <c r="H456" s="325"/>
      <c r="I456" s="310">
        <f t="shared" si="137"/>
        <v>0</v>
      </c>
      <c r="J456" s="59" t="str">
        <f t="shared" si="1"/>
        <v/>
      </c>
    </row>
    <row r="457" spans="1:10" ht="14.25" customHeight="1" x14ac:dyDescent="0.3">
      <c r="A457" s="73"/>
      <c r="B457" s="60" t="str">
        <f t="shared" si="136"/>
        <v>Sub contract costs</v>
      </c>
      <c r="C457" s="62"/>
      <c r="D457" s="62"/>
      <c r="E457" s="62"/>
      <c r="F457" s="62"/>
      <c r="G457" s="62"/>
      <c r="H457" s="325"/>
      <c r="I457" s="310">
        <f t="shared" si="137"/>
        <v>0</v>
      </c>
      <c r="J457" s="59" t="str">
        <f t="shared" si="1"/>
        <v/>
      </c>
    </row>
    <row r="458" spans="1:10" ht="14.25" customHeight="1" x14ac:dyDescent="0.3">
      <c r="A458" s="73"/>
      <c r="B458" s="60" t="str">
        <f t="shared" si="136"/>
        <v>Travel &amp; subsistence</v>
      </c>
      <c r="C458" s="62"/>
      <c r="D458" s="62"/>
      <c r="E458" s="62"/>
      <c r="F458" s="62"/>
      <c r="G458" s="62"/>
      <c r="H458" s="325"/>
      <c r="I458" s="310">
        <f t="shared" si="137"/>
        <v>0</v>
      </c>
      <c r="J458" s="59" t="str">
        <f t="shared" si="1"/>
        <v/>
      </c>
    </row>
    <row r="459" spans="1:10" ht="14.25" customHeight="1" x14ac:dyDescent="0.3">
      <c r="A459" s="73"/>
      <c r="B459" s="64" t="str">
        <f t="shared" si="136"/>
        <v>Other costs</v>
      </c>
      <c r="C459" s="326"/>
      <c r="D459" s="326"/>
      <c r="E459" s="326"/>
      <c r="F459" s="326"/>
      <c r="G459" s="326"/>
      <c r="H459" s="327"/>
      <c r="I459" s="310">
        <f t="shared" si="137"/>
        <v>0</v>
      </c>
      <c r="J459" s="59" t="str">
        <f t="shared" si="1"/>
        <v/>
      </c>
    </row>
    <row r="460" spans="1:10" ht="15" customHeight="1" x14ac:dyDescent="0.3">
      <c r="A460" s="73"/>
      <c r="B460" s="67" t="s">
        <v>31</v>
      </c>
      <c r="C460" s="315">
        <f t="shared" ref="C460:I460" si="138">SUM(C453:C459)</f>
        <v>0</v>
      </c>
      <c r="D460" s="316">
        <f t="shared" si="138"/>
        <v>0</v>
      </c>
      <c r="E460" s="316">
        <f t="shared" si="138"/>
        <v>0</v>
      </c>
      <c r="F460" s="316">
        <f t="shared" si="138"/>
        <v>0</v>
      </c>
      <c r="G460" s="316">
        <f t="shared" si="138"/>
        <v>0</v>
      </c>
      <c r="H460" s="317">
        <f t="shared" si="138"/>
        <v>0</v>
      </c>
      <c r="I460" s="318">
        <f t="shared" si="138"/>
        <v>0</v>
      </c>
      <c r="J460" s="59" t="str">
        <f t="shared" si="1"/>
        <v/>
      </c>
    </row>
    <row r="461" spans="1:10" ht="15" customHeight="1" x14ac:dyDescent="0.35">
      <c r="A461" s="73"/>
      <c r="B461" s="319"/>
      <c r="C461" s="72"/>
      <c r="D461" s="72"/>
      <c r="E461" s="72"/>
      <c r="F461" s="72"/>
      <c r="G461" s="72"/>
      <c r="H461" s="72"/>
      <c r="I461" s="320"/>
      <c r="J461" s="59" t="str">
        <f t="shared" si="1"/>
        <v/>
      </c>
    </row>
    <row r="462" spans="1:10" ht="15" customHeight="1" x14ac:dyDescent="0.3">
      <c r="A462" s="73"/>
      <c r="B462" s="304" t="s">
        <v>40</v>
      </c>
      <c r="C462" s="305"/>
      <c r="D462" s="305"/>
      <c r="E462" s="305"/>
      <c r="F462" s="305"/>
      <c r="G462" s="305"/>
      <c r="H462" s="305"/>
      <c r="I462" s="306"/>
      <c r="J462" s="59" t="str">
        <f t="shared" si="1"/>
        <v/>
      </c>
    </row>
    <row r="463" spans="1:10" ht="15" customHeight="1" x14ac:dyDescent="0.3">
      <c r="A463" s="73"/>
      <c r="B463" s="22" t="s">
        <v>32</v>
      </c>
      <c r="C463" s="307"/>
      <c r="D463" s="307"/>
      <c r="E463" s="307"/>
      <c r="F463" s="307"/>
      <c r="G463" s="307"/>
      <c r="H463" s="307"/>
      <c r="I463" s="308"/>
      <c r="J463" s="59" t="str">
        <f t="shared" si="1"/>
        <v/>
      </c>
    </row>
    <row r="464" spans="1:10" ht="14.25" customHeight="1" x14ac:dyDescent="0.35">
      <c r="A464" s="73"/>
      <c r="B464" s="50"/>
      <c r="C464" s="51" t="s">
        <v>29</v>
      </c>
      <c r="D464" s="52" t="s">
        <v>34</v>
      </c>
      <c r="E464" s="52" t="s">
        <v>35</v>
      </c>
      <c r="F464" s="52" t="s">
        <v>36</v>
      </c>
      <c r="G464" s="52" t="s">
        <v>37</v>
      </c>
      <c r="H464" s="53" t="s">
        <v>38</v>
      </c>
      <c r="I464" s="54" t="s">
        <v>39</v>
      </c>
      <c r="J464" s="59" t="str">
        <f t="shared" si="1"/>
        <v/>
      </c>
    </row>
    <row r="465" spans="1:10" ht="14.25" customHeight="1" x14ac:dyDescent="0.35">
      <c r="A465" s="73"/>
      <c r="B465" s="55"/>
      <c r="C465" s="56"/>
      <c r="D465" s="324">
        <f t="shared" ref="D465:H465" si="139">D452</f>
        <v>0</v>
      </c>
      <c r="E465" s="324">
        <f t="shared" si="139"/>
        <v>0</v>
      </c>
      <c r="F465" s="324">
        <f t="shared" si="139"/>
        <v>0</v>
      </c>
      <c r="G465" s="324">
        <f t="shared" si="139"/>
        <v>0</v>
      </c>
      <c r="H465" s="324">
        <f t="shared" si="139"/>
        <v>0</v>
      </c>
      <c r="I465" s="58"/>
      <c r="J465" s="59" t="str">
        <f t="shared" si="1"/>
        <v/>
      </c>
    </row>
    <row r="466" spans="1:10" ht="14.25" customHeight="1" x14ac:dyDescent="0.3">
      <c r="A466" s="73"/>
      <c r="B466" s="60" t="str">
        <f t="shared" ref="B466:B472" si="140">B453</f>
        <v>Labour costs</v>
      </c>
      <c r="C466" s="76">
        <f t="shared" ref="C466:H466" si="141">SUMIF($B$11:$B$460,$B466,C$11:C$460)</f>
        <v>0</v>
      </c>
      <c r="D466" s="76">
        <f t="shared" si="141"/>
        <v>0</v>
      </c>
      <c r="E466" s="76">
        <f t="shared" si="141"/>
        <v>0</v>
      </c>
      <c r="F466" s="76">
        <f t="shared" si="141"/>
        <v>0</v>
      </c>
      <c r="G466" s="76">
        <f t="shared" si="141"/>
        <v>0</v>
      </c>
      <c r="H466" s="77">
        <f t="shared" si="141"/>
        <v>0</v>
      </c>
      <c r="I466" s="310">
        <f t="shared" ref="I466:I472" si="142">IFERROR(ROUND(C466-SUM(D466:H466),0),"")</f>
        <v>0</v>
      </c>
      <c r="J466" s="59" t="str">
        <f t="shared" si="1"/>
        <v/>
      </c>
    </row>
    <row r="467" spans="1:10" ht="14.25" customHeight="1" x14ac:dyDescent="0.3">
      <c r="A467" s="73"/>
      <c r="B467" s="60" t="str">
        <f t="shared" si="140"/>
        <v>Overheads</v>
      </c>
      <c r="C467" s="76">
        <f t="shared" ref="C467:H467" si="143">SUMIF($B$11:$B$460,$B467,C$11:C$460)</f>
        <v>0</v>
      </c>
      <c r="D467" s="76">
        <f t="shared" si="143"/>
        <v>0</v>
      </c>
      <c r="E467" s="76">
        <f t="shared" si="143"/>
        <v>0</v>
      </c>
      <c r="F467" s="76">
        <f t="shared" si="143"/>
        <v>0</v>
      </c>
      <c r="G467" s="76">
        <f t="shared" si="143"/>
        <v>0</v>
      </c>
      <c r="H467" s="77">
        <f t="shared" si="143"/>
        <v>0</v>
      </c>
      <c r="I467" s="310">
        <f t="shared" si="142"/>
        <v>0</v>
      </c>
      <c r="J467" s="59" t="str">
        <f t="shared" si="1"/>
        <v/>
      </c>
    </row>
    <row r="468" spans="1:10" ht="14.25" customHeight="1" x14ac:dyDescent="0.3">
      <c r="A468" s="73"/>
      <c r="B468" s="60" t="str">
        <f t="shared" si="140"/>
        <v>Materials</v>
      </c>
      <c r="C468" s="76">
        <f t="shared" ref="C468:H468" si="144">SUMIF($B$11:$B$460,$B468,C$11:C$460)</f>
        <v>0</v>
      </c>
      <c r="D468" s="76">
        <f t="shared" si="144"/>
        <v>0</v>
      </c>
      <c r="E468" s="76">
        <f t="shared" si="144"/>
        <v>0</v>
      </c>
      <c r="F468" s="76">
        <f t="shared" si="144"/>
        <v>0</v>
      </c>
      <c r="G468" s="76">
        <f t="shared" si="144"/>
        <v>0</v>
      </c>
      <c r="H468" s="77">
        <f t="shared" si="144"/>
        <v>0</v>
      </c>
      <c r="I468" s="310">
        <f t="shared" si="142"/>
        <v>0</v>
      </c>
      <c r="J468" s="59" t="str">
        <f t="shared" si="1"/>
        <v/>
      </c>
    </row>
    <row r="469" spans="1:10" ht="14.25" customHeight="1" x14ac:dyDescent="0.3">
      <c r="A469" s="73"/>
      <c r="B469" s="60" t="str">
        <f t="shared" si="140"/>
        <v>Capital usage</v>
      </c>
      <c r="C469" s="76">
        <f t="shared" ref="C469:H469" si="145">SUMIF($B$11:$B$460,$B469,C$11:C$460)</f>
        <v>0</v>
      </c>
      <c r="D469" s="76">
        <f t="shared" si="145"/>
        <v>0</v>
      </c>
      <c r="E469" s="76">
        <f t="shared" si="145"/>
        <v>0</v>
      </c>
      <c r="F469" s="76">
        <f t="shared" si="145"/>
        <v>0</v>
      </c>
      <c r="G469" s="76">
        <f t="shared" si="145"/>
        <v>0</v>
      </c>
      <c r="H469" s="77">
        <f t="shared" si="145"/>
        <v>0</v>
      </c>
      <c r="I469" s="310">
        <f t="shared" si="142"/>
        <v>0</v>
      </c>
      <c r="J469" s="59" t="str">
        <f t="shared" si="1"/>
        <v/>
      </c>
    </row>
    <row r="470" spans="1:10" ht="14.25" customHeight="1" x14ac:dyDescent="0.3">
      <c r="A470" s="73"/>
      <c r="B470" s="60" t="str">
        <f t="shared" si="140"/>
        <v>Sub contract costs</v>
      </c>
      <c r="C470" s="76">
        <f t="shared" ref="C470:H470" si="146">SUMIF($B$11:$B$460,$B470,C$11:C$460)</f>
        <v>0</v>
      </c>
      <c r="D470" s="76">
        <f t="shared" si="146"/>
        <v>0</v>
      </c>
      <c r="E470" s="76">
        <f t="shared" si="146"/>
        <v>0</v>
      </c>
      <c r="F470" s="76">
        <f t="shared" si="146"/>
        <v>0</v>
      </c>
      <c r="G470" s="76">
        <f t="shared" si="146"/>
        <v>0</v>
      </c>
      <c r="H470" s="77">
        <f t="shared" si="146"/>
        <v>0</v>
      </c>
      <c r="I470" s="310">
        <f t="shared" si="142"/>
        <v>0</v>
      </c>
      <c r="J470" s="59" t="str">
        <f t="shared" si="1"/>
        <v/>
      </c>
    </row>
    <row r="471" spans="1:10" ht="14.25" customHeight="1" x14ac:dyDescent="0.3">
      <c r="A471" s="73"/>
      <c r="B471" s="60" t="str">
        <f t="shared" si="140"/>
        <v>Travel &amp; subsistence</v>
      </c>
      <c r="C471" s="76">
        <f t="shared" ref="C471:H471" si="147">SUMIF($B$11:$B$460,$B471,C$11:C$460)</f>
        <v>0</v>
      </c>
      <c r="D471" s="76">
        <f t="shared" si="147"/>
        <v>0</v>
      </c>
      <c r="E471" s="76">
        <f t="shared" si="147"/>
        <v>0</v>
      </c>
      <c r="F471" s="76">
        <f t="shared" si="147"/>
        <v>0</v>
      </c>
      <c r="G471" s="76">
        <f t="shared" si="147"/>
        <v>0</v>
      </c>
      <c r="H471" s="77">
        <f t="shared" si="147"/>
        <v>0</v>
      </c>
      <c r="I471" s="310">
        <f t="shared" si="142"/>
        <v>0</v>
      </c>
      <c r="J471" s="59" t="str">
        <f t="shared" si="1"/>
        <v/>
      </c>
    </row>
    <row r="472" spans="1:10" ht="15" customHeight="1" x14ac:dyDescent="0.3">
      <c r="A472" s="73"/>
      <c r="B472" s="64" t="str">
        <f t="shared" si="140"/>
        <v>Other costs</v>
      </c>
      <c r="C472" s="312">
        <f t="shared" ref="C472:H472" si="148">SUMIF($B$11:$B$460,$B472,C$11:C$460)</f>
        <v>0</v>
      </c>
      <c r="D472" s="312">
        <f t="shared" si="148"/>
        <v>0</v>
      </c>
      <c r="E472" s="312">
        <f t="shared" si="148"/>
        <v>0</v>
      </c>
      <c r="F472" s="312">
        <f t="shared" si="148"/>
        <v>0</v>
      </c>
      <c r="G472" s="312">
        <f t="shared" si="148"/>
        <v>0</v>
      </c>
      <c r="H472" s="313">
        <f t="shared" si="148"/>
        <v>0</v>
      </c>
      <c r="I472" s="310">
        <f t="shared" si="142"/>
        <v>0</v>
      </c>
      <c r="J472" s="66" t="str">
        <f t="shared" si="1"/>
        <v/>
      </c>
    </row>
    <row r="473" spans="1:10" ht="15" customHeight="1" x14ac:dyDescent="0.3">
      <c r="A473" s="73"/>
      <c r="B473" s="67" t="s">
        <v>31</v>
      </c>
      <c r="C473" s="315">
        <f t="shared" ref="C473:I473" si="149">SUM(C466:C472)</f>
        <v>0</v>
      </c>
      <c r="D473" s="316">
        <f t="shared" si="149"/>
        <v>0</v>
      </c>
      <c r="E473" s="316">
        <f t="shared" si="149"/>
        <v>0</v>
      </c>
      <c r="F473" s="316">
        <f t="shared" si="149"/>
        <v>0</v>
      </c>
      <c r="G473" s="316">
        <f t="shared" si="149"/>
        <v>0</v>
      </c>
      <c r="H473" s="317">
        <f t="shared" si="149"/>
        <v>0</v>
      </c>
      <c r="I473" s="318">
        <f t="shared" si="149"/>
        <v>0</v>
      </c>
    </row>
    <row r="474" spans="1:10" ht="14.25" customHeight="1" x14ac:dyDescent="0.3">
      <c r="A474" s="73"/>
    </row>
    <row r="475" spans="1:10" ht="14.25" customHeight="1" x14ac:dyDescent="0.3">
      <c r="A475" s="73"/>
    </row>
    <row r="476" spans="1:10" ht="14.25" customHeight="1" x14ac:dyDescent="0.3">
      <c r="A476" s="73"/>
    </row>
    <row r="477" spans="1:10" ht="14.25" customHeight="1" x14ac:dyDescent="0.3">
      <c r="A477" s="73"/>
    </row>
    <row r="478" spans="1:10" ht="14.25" customHeight="1" x14ac:dyDescent="0.3">
      <c r="A478" s="73"/>
    </row>
    <row r="479" spans="1:10" ht="14.25" customHeight="1" x14ac:dyDescent="0.3">
      <c r="A479" s="73"/>
    </row>
    <row r="480" spans="1:10" ht="14.25" customHeight="1" x14ac:dyDescent="0.3">
      <c r="A480" s="73"/>
    </row>
    <row r="481" spans="1:1" ht="14.25" customHeight="1" x14ac:dyDescent="0.3">
      <c r="A481" s="73"/>
    </row>
    <row r="482" spans="1:1" ht="14.25" customHeight="1" x14ac:dyDescent="0.3">
      <c r="A482" s="73"/>
    </row>
    <row r="483" spans="1:1" ht="14.25" customHeight="1" x14ac:dyDescent="0.3">
      <c r="A483" s="73"/>
    </row>
    <row r="484" spans="1:1" ht="14.25" customHeight="1" x14ac:dyDescent="0.3">
      <c r="A484" s="73"/>
    </row>
    <row r="485" spans="1:1" ht="14.25" customHeight="1" x14ac:dyDescent="0.3">
      <c r="A485" s="73"/>
    </row>
    <row r="486" spans="1:1" ht="14.25" customHeight="1" x14ac:dyDescent="0.3">
      <c r="A486" s="73"/>
    </row>
    <row r="487" spans="1:1" ht="14.25" customHeight="1" x14ac:dyDescent="0.3">
      <c r="A487" s="73"/>
    </row>
    <row r="488" spans="1:1" ht="14.25" customHeight="1" x14ac:dyDescent="0.3">
      <c r="A488" s="73"/>
    </row>
    <row r="489" spans="1:1" ht="14.25" customHeight="1" x14ac:dyDescent="0.3">
      <c r="A489" s="73"/>
    </row>
    <row r="490" spans="1:1" ht="14.25" customHeight="1" x14ac:dyDescent="0.3">
      <c r="A490" s="73"/>
    </row>
    <row r="491" spans="1:1" ht="14.25" customHeight="1" x14ac:dyDescent="0.3">
      <c r="A491" s="73"/>
    </row>
    <row r="492" spans="1:1" ht="14.25" customHeight="1" x14ac:dyDescent="0.3">
      <c r="A492" s="73"/>
    </row>
    <row r="493" spans="1:1" ht="14.25" customHeight="1" x14ac:dyDescent="0.3">
      <c r="A493" s="73"/>
    </row>
    <row r="494" spans="1:1" ht="14.25" customHeight="1" x14ac:dyDescent="0.3">
      <c r="A494" s="73"/>
    </row>
    <row r="495" spans="1:1" ht="14.25" customHeight="1" x14ac:dyDescent="0.3">
      <c r="A495" s="73"/>
    </row>
    <row r="496" spans="1:1" ht="14.25" customHeight="1" x14ac:dyDescent="0.3">
      <c r="A496" s="73"/>
    </row>
    <row r="497" spans="1:1" ht="14.25" customHeight="1" x14ac:dyDescent="0.3">
      <c r="A497" s="73"/>
    </row>
    <row r="498" spans="1:1" ht="14.25" customHeight="1" x14ac:dyDescent="0.3">
      <c r="A498" s="73"/>
    </row>
    <row r="499" spans="1:1" ht="14.25" customHeight="1" x14ac:dyDescent="0.3">
      <c r="A499" s="73"/>
    </row>
    <row r="500" spans="1:1" ht="14.25" customHeight="1" x14ac:dyDescent="0.3">
      <c r="A500" s="73"/>
    </row>
    <row r="501" spans="1:1" ht="14.25" customHeight="1" x14ac:dyDescent="0.3">
      <c r="A501" s="73"/>
    </row>
    <row r="502" spans="1:1" ht="14.25" customHeight="1" x14ac:dyDescent="0.3">
      <c r="A502" s="73"/>
    </row>
    <row r="503" spans="1:1" ht="14.25" customHeight="1" x14ac:dyDescent="0.3">
      <c r="A503" s="73"/>
    </row>
    <row r="504" spans="1:1" ht="14.25" customHeight="1" x14ac:dyDescent="0.3">
      <c r="A504" s="73"/>
    </row>
    <row r="505" spans="1:1" ht="14.25" customHeight="1" x14ac:dyDescent="0.3">
      <c r="A505" s="73"/>
    </row>
    <row r="506" spans="1:1" ht="14.25" customHeight="1" x14ac:dyDescent="0.3">
      <c r="A506" s="73"/>
    </row>
    <row r="507" spans="1:1" ht="14.25" customHeight="1" x14ac:dyDescent="0.3">
      <c r="A507" s="73"/>
    </row>
    <row r="508" spans="1:1" ht="14.25" customHeight="1" x14ac:dyDescent="0.3">
      <c r="A508" s="73"/>
    </row>
    <row r="509" spans="1:1" ht="14.25" customHeight="1" x14ac:dyDescent="0.3">
      <c r="A509" s="73"/>
    </row>
    <row r="510" spans="1:1" ht="14.25" customHeight="1" x14ac:dyDescent="0.3">
      <c r="A510" s="73"/>
    </row>
    <row r="511" spans="1:1" ht="14.25" customHeight="1" x14ac:dyDescent="0.3">
      <c r="A511" s="73"/>
    </row>
    <row r="512" spans="1:1" ht="14.25" customHeight="1" x14ac:dyDescent="0.3">
      <c r="A512" s="73"/>
    </row>
    <row r="513" spans="1:1" ht="14.25" customHeight="1" x14ac:dyDescent="0.3">
      <c r="A513" s="73"/>
    </row>
    <row r="514" spans="1:1" ht="14.25" customHeight="1" x14ac:dyDescent="0.3">
      <c r="A514" s="73"/>
    </row>
    <row r="515" spans="1:1" ht="14.25" customHeight="1" x14ac:dyDescent="0.3">
      <c r="A515" s="73"/>
    </row>
    <row r="516" spans="1:1" ht="14.25" customHeight="1" x14ac:dyDescent="0.3">
      <c r="A516" s="73"/>
    </row>
    <row r="517" spans="1:1" ht="14.25" customHeight="1" x14ac:dyDescent="0.3">
      <c r="A517" s="73"/>
    </row>
    <row r="518" spans="1:1" ht="14.25" customHeight="1" x14ac:dyDescent="0.3">
      <c r="A518" s="73"/>
    </row>
    <row r="519" spans="1:1" ht="14.25" customHeight="1" x14ac:dyDescent="0.3">
      <c r="A519" s="73"/>
    </row>
    <row r="520" spans="1:1" ht="14.25" customHeight="1" x14ac:dyDescent="0.3">
      <c r="A520" s="73"/>
    </row>
    <row r="521" spans="1:1" ht="14.25" customHeight="1" x14ac:dyDescent="0.3">
      <c r="A521" s="73"/>
    </row>
    <row r="522" spans="1:1" ht="14.25" customHeight="1" x14ac:dyDescent="0.3">
      <c r="A522" s="73"/>
    </row>
    <row r="523" spans="1:1" ht="14.25" customHeight="1" x14ac:dyDescent="0.3">
      <c r="A523" s="73"/>
    </row>
    <row r="524" spans="1:1" ht="14.25" customHeight="1" x14ac:dyDescent="0.3">
      <c r="A524" s="73"/>
    </row>
    <row r="525" spans="1:1" ht="14.25" customHeight="1" x14ac:dyDescent="0.3">
      <c r="A525" s="73"/>
    </row>
    <row r="526" spans="1:1" ht="14.25" customHeight="1" x14ac:dyDescent="0.3">
      <c r="A526" s="73"/>
    </row>
    <row r="527" spans="1:1" ht="14.25" customHeight="1" x14ac:dyDescent="0.3">
      <c r="A527" s="73"/>
    </row>
    <row r="528" spans="1:1" ht="14.25" customHeight="1" x14ac:dyDescent="0.3">
      <c r="A528" s="73"/>
    </row>
    <row r="529" spans="1:1" ht="14.25" customHeight="1" x14ac:dyDescent="0.3">
      <c r="A529" s="73"/>
    </row>
    <row r="530" spans="1:1" ht="14.25" customHeight="1" x14ac:dyDescent="0.3">
      <c r="A530" s="73"/>
    </row>
    <row r="531" spans="1:1" ht="14.25" customHeight="1" x14ac:dyDescent="0.3">
      <c r="A531" s="73"/>
    </row>
    <row r="532" spans="1:1" ht="14.25" customHeight="1" x14ac:dyDescent="0.3">
      <c r="A532" s="73"/>
    </row>
    <row r="533" spans="1:1" ht="14.25" customHeight="1" x14ac:dyDescent="0.3">
      <c r="A533" s="73"/>
    </row>
    <row r="534" spans="1:1" ht="14.25" customHeight="1" x14ac:dyDescent="0.3">
      <c r="A534" s="73"/>
    </row>
    <row r="535" spans="1:1" ht="14.25" customHeight="1" x14ac:dyDescent="0.3">
      <c r="A535" s="73"/>
    </row>
    <row r="536" spans="1:1" ht="14.25" customHeight="1" x14ac:dyDescent="0.3">
      <c r="A536" s="73"/>
    </row>
    <row r="537" spans="1:1" ht="14.25" customHeight="1" x14ac:dyDescent="0.3">
      <c r="A537" s="73"/>
    </row>
    <row r="538" spans="1:1" ht="14.25" customHeight="1" x14ac:dyDescent="0.3">
      <c r="A538" s="73"/>
    </row>
    <row r="539" spans="1:1" ht="14.25" customHeight="1" x14ac:dyDescent="0.3">
      <c r="A539" s="73"/>
    </row>
    <row r="540" spans="1:1" ht="14.25" customHeight="1" x14ac:dyDescent="0.3">
      <c r="A540" s="73"/>
    </row>
    <row r="541" spans="1:1" ht="14.25" customHeight="1" x14ac:dyDescent="0.3">
      <c r="A541" s="73"/>
    </row>
    <row r="542" spans="1:1" ht="14.25" customHeight="1" x14ac:dyDescent="0.3">
      <c r="A542" s="73"/>
    </row>
    <row r="543" spans="1:1" ht="14.25" customHeight="1" x14ac:dyDescent="0.3">
      <c r="A543" s="73"/>
    </row>
    <row r="544" spans="1:1" ht="14.25" customHeight="1" x14ac:dyDescent="0.3">
      <c r="A544" s="73"/>
    </row>
    <row r="545" spans="1:1" ht="14.25" customHeight="1" x14ac:dyDescent="0.3">
      <c r="A545" s="73"/>
    </row>
    <row r="546" spans="1:1" ht="14.25" customHeight="1" x14ac:dyDescent="0.3">
      <c r="A546" s="73"/>
    </row>
    <row r="547" spans="1:1" ht="14.25" customHeight="1" x14ac:dyDescent="0.3">
      <c r="A547" s="73"/>
    </row>
    <row r="548" spans="1:1" ht="14.25" customHeight="1" x14ac:dyDescent="0.3">
      <c r="A548" s="73"/>
    </row>
    <row r="549" spans="1:1" ht="14.25" customHeight="1" x14ac:dyDescent="0.3">
      <c r="A549" s="73"/>
    </row>
    <row r="550" spans="1:1" ht="14.25" customHeight="1" x14ac:dyDescent="0.3">
      <c r="A550" s="73"/>
    </row>
    <row r="551" spans="1:1" ht="14.25" customHeight="1" x14ac:dyDescent="0.3">
      <c r="A551" s="73"/>
    </row>
    <row r="552" spans="1:1" ht="14.25" customHeight="1" x14ac:dyDescent="0.3">
      <c r="A552" s="73"/>
    </row>
    <row r="553" spans="1:1" ht="14.25" customHeight="1" x14ac:dyDescent="0.3">
      <c r="A553" s="73"/>
    </row>
    <row r="554" spans="1:1" ht="14.25" customHeight="1" x14ac:dyDescent="0.3">
      <c r="A554" s="73"/>
    </row>
    <row r="555" spans="1:1" ht="14.25" customHeight="1" x14ac:dyDescent="0.3">
      <c r="A555" s="73"/>
    </row>
    <row r="556" spans="1:1" ht="14.25" customHeight="1" x14ac:dyDescent="0.3">
      <c r="A556" s="73"/>
    </row>
    <row r="557" spans="1:1" ht="14.25" customHeight="1" x14ac:dyDescent="0.3">
      <c r="A557" s="73"/>
    </row>
    <row r="558" spans="1:1" ht="14.25" customHeight="1" x14ac:dyDescent="0.3">
      <c r="A558" s="73"/>
    </row>
    <row r="559" spans="1:1" ht="14.25" customHeight="1" x14ac:dyDescent="0.3">
      <c r="A559" s="73"/>
    </row>
    <row r="560" spans="1:1" ht="14.25" customHeight="1" x14ac:dyDescent="0.3">
      <c r="A560" s="73"/>
    </row>
    <row r="561" spans="1:1" ht="14.25" customHeight="1" x14ac:dyDescent="0.3">
      <c r="A561" s="73"/>
    </row>
    <row r="562" spans="1:1" ht="14.25" customHeight="1" x14ac:dyDescent="0.3">
      <c r="A562" s="73"/>
    </row>
    <row r="563" spans="1:1" ht="14.25" customHeight="1" x14ac:dyDescent="0.3">
      <c r="A563" s="73"/>
    </row>
    <row r="564" spans="1:1" ht="14.25" customHeight="1" x14ac:dyDescent="0.3">
      <c r="A564" s="73"/>
    </row>
    <row r="565" spans="1:1" ht="14.25" customHeight="1" x14ac:dyDescent="0.3">
      <c r="A565" s="73"/>
    </row>
    <row r="566" spans="1:1" ht="14.25" customHeight="1" x14ac:dyDescent="0.3">
      <c r="A566" s="73"/>
    </row>
    <row r="567" spans="1:1" ht="14.25" customHeight="1" x14ac:dyDescent="0.3">
      <c r="A567" s="73"/>
    </row>
    <row r="568" spans="1:1" ht="14.25" customHeight="1" x14ac:dyDescent="0.3">
      <c r="A568" s="73"/>
    </row>
    <row r="569" spans="1:1" ht="14.25" customHeight="1" x14ac:dyDescent="0.3">
      <c r="A569" s="73"/>
    </row>
    <row r="570" spans="1:1" ht="14.25" customHeight="1" x14ac:dyDescent="0.3">
      <c r="A570" s="73"/>
    </row>
    <row r="571" spans="1:1" ht="14.25" customHeight="1" x14ac:dyDescent="0.3">
      <c r="A571" s="73"/>
    </row>
    <row r="572" spans="1:1" ht="14.25" customHeight="1" x14ac:dyDescent="0.3">
      <c r="A572" s="73"/>
    </row>
    <row r="573" spans="1:1" ht="14.25" customHeight="1" x14ac:dyDescent="0.3">
      <c r="A573" s="73"/>
    </row>
    <row r="574" spans="1:1" ht="14.25" customHeight="1" x14ac:dyDescent="0.3">
      <c r="A574" s="73"/>
    </row>
    <row r="575" spans="1:1" ht="14.25" customHeight="1" x14ac:dyDescent="0.3">
      <c r="A575" s="73"/>
    </row>
    <row r="576" spans="1:1" ht="14.25" customHeight="1" x14ac:dyDescent="0.3">
      <c r="A576" s="73"/>
    </row>
    <row r="577" spans="1:1" ht="14.25" customHeight="1" x14ac:dyDescent="0.3">
      <c r="A577" s="73"/>
    </row>
    <row r="578" spans="1:1" ht="14.25" customHeight="1" x14ac:dyDescent="0.3">
      <c r="A578" s="73"/>
    </row>
    <row r="579" spans="1:1" ht="14.25" customHeight="1" x14ac:dyDescent="0.3">
      <c r="A579" s="73"/>
    </row>
    <row r="580" spans="1:1" ht="14.25" customHeight="1" x14ac:dyDescent="0.3">
      <c r="A580" s="73"/>
    </row>
    <row r="581" spans="1:1" ht="14.25" customHeight="1" x14ac:dyDescent="0.3">
      <c r="A581" s="73"/>
    </row>
    <row r="582" spans="1:1" ht="14.25" customHeight="1" x14ac:dyDescent="0.3">
      <c r="A582" s="73"/>
    </row>
    <row r="583" spans="1:1" ht="14.25" customHeight="1" x14ac:dyDescent="0.3">
      <c r="A583" s="73"/>
    </row>
    <row r="584" spans="1:1" ht="14.25" customHeight="1" x14ac:dyDescent="0.3">
      <c r="A584" s="73"/>
    </row>
    <row r="585" spans="1:1" ht="14.25" customHeight="1" x14ac:dyDescent="0.3">
      <c r="A585" s="73"/>
    </row>
    <row r="586" spans="1:1" ht="14.25" customHeight="1" x14ac:dyDescent="0.3">
      <c r="A586" s="73"/>
    </row>
    <row r="587" spans="1:1" ht="14.25" customHeight="1" x14ac:dyDescent="0.3">
      <c r="A587" s="73"/>
    </row>
    <row r="588" spans="1:1" ht="14.25" customHeight="1" x14ac:dyDescent="0.3">
      <c r="A588" s="73"/>
    </row>
    <row r="589" spans="1:1" ht="14.25" customHeight="1" x14ac:dyDescent="0.3">
      <c r="A589" s="73"/>
    </row>
    <row r="590" spans="1:1" ht="14.25" customHeight="1" x14ac:dyDescent="0.3">
      <c r="A590" s="73"/>
    </row>
    <row r="591" spans="1:1" ht="14.25" customHeight="1" x14ac:dyDescent="0.3">
      <c r="A591" s="73"/>
    </row>
    <row r="592" spans="1:1" ht="14.25" customHeight="1" x14ac:dyDescent="0.3">
      <c r="A592" s="73"/>
    </row>
    <row r="593" spans="1:1" ht="14.25" customHeight="1" x14ac:dyDescent="0.3">
      <c r="A593" s="73"/>
    </row>
    <row r="594" spans="1:1" ht="14.25" customHeight="1" x14ac:dyDescent="0.3">
      <c r="A594" s="73"/>
    </row>
    <row r="595" spans="1:1" ht="14.25" customHeight="1" x14ac:dyDescent="0.3">
      <c r="A595" s="73"/>
    </row>
    <row r="596" spans="1:1" ht="14.25" customHeight="1" x14ac:dyDescent="0.3">
      <c r="A596" s="73"/>
    </row>
    <row r="597" spans="1:1" ht="14.25" customHeight="1" x14ac:dyDescent="0.3">
      <c r="A597" s="73"/>
    </row>
    <row r="598" spans="1:1" ht="14.25" customHeight="1" x14ac:dyDescent="0.3">
      <c r="A598" s="73"/>
    </row>
    <row r="599" spans="1:1" ht="14.25" customHeight="1" x14ac:dyDescent="0.3">
      <c r="A599" s="73"/>
    </row>
    <row r="600" spans="1:1" ht="14.25" customHeight="1" x14ac:dyDescent="0.3">
      <c r="A600" s="73"/>
    </row>
    <row r="601" spans="1:1" ht="14.25" customHeight="1" x14ac:dyDescent="0.3">
      <c r="A601" s="73"/>
    </row>
    <row r="602" spans="1:1" ht="14.25" customHeight="1" x14ac:dyDescent="0.3">
      <c r="A602" s="73"/>
    </row>
    <row r="603" spans="1:1" ht="14.25" customHeight="1" x14ac:dyDescent="0.3">
      <c r="A603" s="73"/>
    </row>
    <row r="604" spans="1:1" ht="14.25" customHeight="1" x14ac:dyDescent="0.3">
      <c r="A604" s="73"/>
    </row>
    <row r="605" spans="1:1" ht="14.25" customHeight="1" x14ac:dyDescent="0.3">
      <c r="A605" s="73"/>
    </row>
    <row r="606" spans="1:1" ht="14.25" customHeight="1" x14ac:dyDescent="0.3">
      <c r="A606" s="73"/>
    </row>
    <row r="607" spans="1:1" ht="14.25" customHeight="1" x14ac:dyDescent="0.3">
      <c r="A607" s="73"/>
    </row>
    <row r="608" spans="1:1" ht="14.25" customHeight="1" x14ac:dyDescent="0.3">
      <c r="A608" s="73"/>
    </row>
    <row r="609" spans="1:1" ht="14.25" customHeight="1" x14ac:dyDescent="0.3">
      <c r="A609" s="73"/>
    </row>
    <row r="610" spans="1:1" ht="14.25" customHeight="1" x14ac:dyDescent="0.3">
      <c r="A610" s="73"/>
    </row>
    <row r="611" spans="1:1" ht="14.25" customHeight="1" x14ac:dyDescent="0.3">
      <c r="A611" s="73"/>
    </row>
    <row r="612" spans="1:1" ht="14.25" customHeight="1" x14ac:dyDescent="0.3">
      <c r="A612" s="73"/>
    </row>
    <row r="613" spans="1:1" ht="14.25" customHeight="1" x14ac:dyDescent="0.3">
      <c r="A613" s="73"/>
    </row>
    <row r="614" spans="1:1" ht="14.25" customHeight="1" x14ac:dyDescent="0.3">
      <c r="A614" s="73"/>
    </row>
    <row r="615" spans="1:1" ht="14.25" customHeight="1" x14ac:dyDescent="0.3">
      <c r="A615" s="73"/>
    </row>
    <row r="616" spans="1:1" ht="14.25" customHeight="1" x14ac:dyDescent="0.3">
      <c r="A616" s="73"/>
    </row>
    <row r="617" spans="1:1" ht="14.25" customHeight="1" x14ac:dyDescent="0.3">
      <c r="A617" s="73"/>
    </row>
    <row r="618" spans="1:1" ht="14.25" customHeight="1" x14ac:dyDescent="0.3">
      <c r="A618" s="73"/>
    </row>
    <row r="619" spans="1:1" ht="14.25" customHeight="1" x14ac:dyDescent="0.3">
      <c r="A619" s="73"/>
    </row>
    <row r="620" spans="1:1" ht="14.25" customHeight="1" x14ac:dyDescent="0.3">
      <c r="A620" s="73"/>
    </row>
    <row r="621" spans="1:1" ht="14.25" customHeight="1" x14ac:dyDescent="0.3">
      <c r="A621" s="73"/>
    </row>
    <row r="622" spans="1:1" ht="14.25" customHeight="1" x14ac:dyDescent="0.3">
      <c r="A622" s="73"/>
    </row>
    <row r="623" spans="1:1" ht="14.25" customHeight="1" x14ac:dyDescent="0.3">
      <c r="A623" s="73"/>
    </row>
    <row r="624" spans="1:1" ht="14.25" customHeight="1" x14ac:dyDescent="0.3">
      <c r="A624" s="73"/>
    </row>
    <row r="625" spans="1:1" ht="14.25" customHeight="1" x14ac:dyDescent="0.3">
      <c r="A625" s="73"/>
    </row>
    <row r="626" spans="1:1" ht="14.25" customHeight="1" x14ac:dyDescent="0.3">
      <c r="A626" s="73"/>
    </row>
    <row r="627" spans="1:1" ht="14.25" customHeight="1" x14ac:dyDescent="0.3">
      <c r="A627" s="73"/>
    </row>
    <row r="628" spans="1:1" ht="14.25" customHeight="1" x14ac:dyDescent="0.3">
      <c r="A628" s="73"/>
    </row>
    <row r="629" spans="1:1" ht="14.25" customHeight="1" x14ac:dyDescent="0.3">
      <c r="A629" s="73"/>
    </row>
    <row r="630" spans="1:1" ht="14.25" customHeight="1" x14ac:dyDescent="0.3">
      <c r="A630" s="73"/>
    </row>
    <row r="631" spans="1:1" ht="14.25" customHeight="1" x14ac:dyDescent="0.3">
      <c r="A631" s="73"/>
    </row>
    <row r="632" spans="1:1" ht="14.25" customHeight="1" x14ac:dyDescent="0.3">
      <c r="A632" s="73"/>
    </row>
    <row r="633" spans="1:1" ht="14.25" customHeight="1" x14ac:dyDescent="0.3">
      <c r="A633" s="73"/>
    </row>
    <row r="634" spans="1:1" ht="14.25" customHeight="1" x14ac:dyDescent="0.3">
      <c r="A634" s="73"/>
    </row>
    <row r="635" spans="1:1" ht="14.25" customHeight="1" x14ac:dyDescent="0.3">
      <c r="A635" s="73"/>
    </row>
    <row r="636" spans="1:1" ht="14.25" customHeight="1" x14ac:dyDescent="0.3">
      <c r="A636" s="73"/>
    </row>
    <row r="637" spans="1:1" ht="14.25" customHeight="1" x14ac:dyDescent="0.3">
      <c r="A637" s="73"/>
    </row>
    <row r="638" spans="1:1" ht="14.25" customHeight="1" x14ac:dyDescent="0.3">
      <c r="A638" s="73"/>
    </row>
    <row r="639" spans="1:1" ht="14.25" customHeight="1" x14ac:dyDescent="0.3">
      <c r="A639" s="73"/>
    </row>
    <row r="640" spans="1:1" ht="14.25" customHeight="1" x14ac:dyDescent="0.3">
      <c r="A640" s="73"/>
    </row>
    <row r="641" spans="1:1" ht="14.25" customHeight="1" x14ac:dyDescent="0.3">
      <c r="A641" s="73"/>
    </row>
    <row r="642" spans="1:1" ht="14.25" customHeight="1" x14ac:dyDescent="0.3">
      <c r="A642" s="73"/>
    </row>
    <row r="643" spans="1:1" ht="14.25" customHeight="1" x14ac:dyDescent="0.3">
      <c r="A643" s="73"/>
    </row>
    <row r="644" spans="1:1" ht="14.25" customHeight="1" x14ac:dyDescent="0.3">
      <c r="A644" s="73"/>
    </row>
    <row r="645" spans="1:1" ht="14.25" customHeight="1" x14ac:dyDescent="0.3">
      <c r="A645" s="73"/>
    </row>
    <row r="646" spans="1:1" ht="14.25" customHeight="1" x14ac:dyDescent="0.3">
      <c r="A646" s="73"/>
    </row>
    <row r="647" spans="1:1" ht="14.25" customHeight="1" x14ac:dyDescent="0.3">
      <c r="A647" s="73"/>
    </row>
    <row r="648" spans="1:1" ht="14.25" customHeight="1" x14ac:dyDescent="0.3">
      <c r="A648" s="73"/>
    </row>
    <row r="649" spans="1:1" ht="14.25" customHeight="1" x14ac:dyDescent="0.3">
      <c r="A649" s="73"/>
    </row>
    <row r="650" spans="1:1" ht="14.25" customHeight="1" x14ac:dyDescent="0.3">
      <c r="A650" s="73"/>
    </row>
    <row r="651" spans="1:1" ht="14.25" customHeight="1" x14ac:dyDescent="0.3">
      <c r="A651" s="73"/>
    </row>
    <row r="652" spans="1:1" ht="14.25" customHeight="1" x14ac:dyDescent="0.3">
      <c r="A652" s="73"/>
    </row>
    <row r="653" spans="1:1" ht="14.25" customHeight="1" x14ac:dyDescent="0.3">
      <c r="A653" s="73"/>
    </row>
    <row r="654" spans="1:1" ht="14.25" customHeight="1" x14ac:dyDescent="0.3">
      <c r="A654" s="73"/>
    </row>
    <row r="655" spans="1:1" ht="14.25" customHeight="1" x14ac:dyDescent="0.3">
      <c r="A655" s="73"/>
    </row>
    <row r="656" spans="1:1" ht="14.25" customHeight="1" x14ac:dyDescent="0.3">
      <c r="A656" s="73"/>
    </row>
    <row r="657" spans="1:1" ht="14.25" customHeight="1" x14ac:dyDescent="0.3">
      <c r="A657" s="73"/>
    </row>
    <row r="658" spans="1:1" ht="14.25" customHeight="1" x14ac:dyDescent="0.3">
      <c r="A658" s="73"/>
    </row>
    <row r="659" spans="1:1" ht="14.25" customHeight="1" x14ac:dyDescent="0.3">
      <c r="A659" s="73"/>
    </row>
    <row r="660" spans="1:1" ht="14.25" customHeight="1" x14ac:dyDescent="0.3">
      <c r="A660" s="73"/>
    </row>
    <row r="661" spans="1:1" ht="14.25" customHeight="1" x14ac:dyDescent="0.3">
      <c r="A661" s="73"/>
    </row>
    <row r="662" spans="1:1" ht="14.25" customHeight="1" x14ac:dyDescent="0.3">
      <c r="A662" s="73"/>
    </row>
    <row r="663" spans="1:1" ht="14.25" customHeight="1" x14ac:dyDescent="0.3">
      <c r="A663" s="73"/>
    </row>
    <row r="664" spans="1:1" ht="14.25" customHeight="1" x14ac:dyDescent="0.3">
      <c r="A664" s="73"/>
    </row>
    <row r="665" spans="1:1" ht="14.25" customHeight="1" x14ac:dyDescent="0.3">
      <c r="A665" s="73"/>
    </row>
    <row r="666" spans="1:1" ht="14.25" customHeight="1" x14ac:dyDescent="0.3">
      <c r="A666" s="73"/>
    </row>
    <row r="667" spans="1:1" ht="14.25" customHeight="1" x14ac:dyDescent="0.3">
      <c r="A667" s="73"/>
    </row>
    <row r="668" spans="1:1" ht="14.25" customHeight="1" x14ac:dyDescent="0.3">
      <c r="A668" s="73"/>
    </row>
    <row r="669" spans="1:1" ht="14.25" customHeight="1" x14ac:dyDescent="0.3">
      <c r="A669" s="73"/>
    </row>
    <row r="670" spans="1:1" ht="14.25" customHeight="1" x14ac:dyDescent="0.3">
      <c r="A670" s="73"/>
    </row>
    <row r="671" spans="1:1" ht="14.25" customHeight="1" x14ac:dyDescent="0.3">
      <c r="A671" s="73"/>
    </row>
    <row r="672" spans="1:1" ht="14.25" customHeight="1" x14ac:dyDescent="0.3">
      <c r="A672" s="73"/>
    </row>
    <row r="673" spans="1:1" ht="14.25" customHeight="1" x14ac:dyDescent="0.3">
      <c r="A673" s="73"/>
    </row>
    <row r="674" spans="1:1" ht="14.25" customHeight="1" x14ac:dyDescent="0.3">
      <c r="A674" s="73"/>
    </row>
    <row r="675" spans="1:1" ht="14.25" customHeight="1" x14ac:dyDescent="0.3">
      <c r="A675" s="73"/>
    </row>
    <row r="676" spans="1:1" ht="14.25" customHeight="1" x14ac:dyDescent="0.3">
      <c r="A676" s="73"/>
    </row>
    <row r="677" spans="1:1" ht="14.25" customHeight="1" x14ac:dyDescent="0.3">
      <c r="A677" s="73"/>
    </row>
    <row r="678" spans="1:1" ht="14.25" customHeight="1" x14ac:dyDescent="0.3">
      <c r="A678" s="73"/>
    </row>
    <row r="679" spans="1:1" ht="14.25" customHeight="1" x14ac:dyDescent="0.3">
      <c r="A679" s="73"/>
    </row>
    <row r="680" spans="1:1" ht="14.25" customHeight="1" x14ac:dyDescent="0.3">
      <c r="A680" s="73"/>
    </row>
    <row r="681" spans="1:1" ht="14.25" customHeight="1" x14ac:dyDescent="0.3">
      <c r="A681" s="73"/>
    </row>
    <row r="682" spans="1:1" ht="14.25" customHeight="1" x14ac:dyDescent="0.3">
      <c r="A682" s="73"/>
    </row>
    <row r="683" spans="1:1" ht="14.25" customHeight="1" x14ac:dyDescent="0.3">
      <c r="A683" s="73"/>
    </row>
    <row r="684" spans="1:1" ht="14.25" customHeight="1" x14ac:dyDescent="0.3">
      <c r="A684" s="73"/>
    </row>
    <row r="685" spans="1:1" ht="14.25" customHeight="1" x14ac:dyDescent="0.3">
      <c r="A685" s="73"/>
    </row>
    <row r="686" spans="1:1" ht="14.25" customHeight="1" x14ac:dyDescent="0.3">
      <c r="A686" s="73"/>
    </row>
    <row r="687" spans="1:1" ht="14.25" customHeight="1" x14ac:dyDescent="0.3">
      <c r="A687" s="73"/>
    </row>
    <row r="688" spans="1:1" ht="14.25" customHeight="1" x14ac:dyDescent="0.3">
      <c r="A688" s="73"/>
    </row>
    <row r="689" spans="1:1" ht="14.25" customHeight="1" x14ac:dyDescent="0.3">
      <c r="A689" s="73"/>
    </row>
    <row r="690" spans="1:1" ht="14.25" customHeight="1" x14ac:dyDescent="0.3">
      <c r="A690" s="73"/>
    </row>
    <row r="691" spans="1:1" ht="14.25" customHeight="1" x14ac:dyDescent="0.3">
      <c r="A691" s="73"/>
    </row>
    <row r="692" spans="1:1" ht="14.25" customHeight="1" x14ac:dyDescent="0.3">
      <c r="A692" s="73"/>
    </row>
    <row r="693" spans="1:1" ht="14.25" customHeight="1" x14ac:dyDescent="0.3">
      <c r="A693" s="73"/>
    </row>
    <row r="694" spans="1:1" ht="14.25" customHeight="1" x14ac:dyDescent="0.3">
      <c r="A694" s="73"/>
    </row>
    <row r="695" spans="1:1" ht="14.25" customHeight="1" x14ac:dyDescent="0.3">
      <c r="A695" s="73"/>
    </row>
    <row r="696" spans="1:1" ht="14.25" customHeight="1" x14ac:dyDescent="0.3">
      <c r="A696" s="73"/>
    </row>
    <row r="697" spans="1:1" ht="14.25" customHeight="1" x14ac:dyDescent="0.3">
      <c r="A697" s="73"/>
    </row>
    <row r="698" spans="1:1" ht="14.25" customHeight="1" x14ac:dyDescent="0.3">
      <c r="A698" s="73"/>
    </row>
    <row r="699" spans="1:1" ht="14.25" customHeight="1" x14ac:dyDescent="0.3">
      <c r="A699" s="73"/>
    </row>
    <row r="700" spans="1:1" ht="14.25" customHeight="1" x14ac:dyDescent="0.3">
      <c r="A700" s="73"/>
    </row>
    <row r="701" spans="1:1" ht="14.25" customHeight="1" x14ac:dyDescent="0.3">
      <c r="A701" s="73"/>
    </row>
    <row r="702" spans="1:1" ht="14.25" customHeight="1" x14ac:dyDescent="0.3">
      <c r="A702" s="73"/>
    </row>
    <row r="703" spans="1:1" ht="14.25" customHeight="1" x14ac:dyDescent="0.3">
      <c r="A703" s="73"/>
    </row>
    <row r="704" spans="1:1" ht="14.25" customHeight="1" x14ac:dyDescent="0.3">
      <c r="A704" s="73"/>
    </row>
    <row r="705" spans="1:1" ht="14.25" customHeight="1" x14ac:dyDescent="0.3">
      <c r="A705" s="73"/>
    </row>
    <row r="706" spans="1:1" ht="14.25" customHeight="1" x14ac:dyDescent="0.3">
      <c r="A706" s="73"/>
    </row>
    <row r="707" spans="1:1" ht="14.25" customHeight="1" x14ac:dyDescent="0.3">
      <c r="A707" s="73"/>
    </row>
    <row r="708" spans="1:1" ht="14.25" customHeight="1" x14ac:dyDescent="0.3">
      <c r="A708" s="73"/>
    </row>
    <row r="709" spans="1:1" ht="14.25" customHeight="1" x14ac:dyDescent="0.3">
      <c r="A709" s="73"/>
    </row>
    <row r="710" spans="1:1" ht="14.25" customHeight="1" x14ac:dyDescent="0.3">
      <c r="A710" s="73"/>
    </row>
    <row r="711" spans="1:1" ht="14.25" customHeight="1" x14ac:dyDescent="0.3">
      <c r="A711" s="73"/>
    </row>
    <row r="712" spans="1:1" ht="14.25" customHeight="1" x14ac:dyDescent="0.3">
      <c r="A712" s="73"/>
    </row>
    <row r="713" spans="1:1" ht="14.25" customHeight="1" x14ac:dyDescent="0.3">
      <c r="A713" s="73"/>
    </row>
    <row r="714" spans="1:1" ht="14.25" customHeight="1" x14ac:dyDescent="0.3">
      <c r="A714" s="73"/>
    </row>
    <row r="715" spans="1:1" ht="14.25" customHeight="1" x14ac:dyDescent="0.3">
      <c r="A715" s="73"/>
    </row>
    <row r="716" spans="1:1" ht="14.25" customHeight="1" x14ac:dyDescent="0.3">
      <c r="A716" s="73"/>
    </row>
    <row r="717" spans="1:1" ht="14.25" customHeight="1" x14ac:dyDescent="0.3">
      <c r="A717" s="73"/>
    </row>
    <row r="718" spans="1:1" ht="14.25" customHeight="1" x14ac:dyDescent="0.3">
      <c r="A718" s="73"/>
    </row>
    <row r="719" spans="1:1" ht="14.25" customHeight="1" x14ac:dyDescent="0.3">
      <c r="A719" s="73"/>
    </row>
    <row r="720" spans="1:1" ht="14.25" customHeight="1" x14ac:dyDescent="0.3">
      <c r="A720" s="73"/>
    </row>
    <row r="721" spans="1:1" ht="14.25" customHeight="1" x14ac:dyDescent="0.3">
      <c r="A721" s="73"/>
    </row>
    <row r="722" spans="1:1" ht="14.25" customHeight="1" x14ac:dyDescent="0.3">
      <c r="A722" s="73"/>
    </row>
    <row r="723" spans="1:1" ht="14.25" customHeight="1" x14ac:dyDescent="0.3">
      <c r="A723" s="73"/>
    </row>
    <row r="724" spans="1:1" ht="14.25" customHeight="1" x14ac:dyDescent="0.3">
      <c r="A724" s="73"/>
    </row>
    <row r="725" spans="1:1" ht="14.25" customHeight="1" x14ac:dyDescent="0.3">
      <c r="A725" s="73"/>
    </row>
    <row r="726" spans="1:1" ht="14.25" customHeight="1" x14ac:dyDescent="0.3">
      <c r="A726" s="73"/>
    </row>
    <row r="727" spans="1:1" ht="14.25" customHeight="1" x14ac:dyDescent="0.3">
      <c r="A727" s="73"/>
    </row>
    <row r="728" spans="1:1" ht="14.25" customHeight="1" x14ac:dyDescent="0.3">
      <c r="A728" s="73"/>
    </row>
    <row r="729" spans="1:1" ht="14.25" customHeight="1" x14ac:dyDescent="0.3">
      <c r="A729" s="73"/>
    </row>
    <row r="730" spans="1:1" ht="14.25" customHeight="1" x14ac:dyDescent="0.3">
      <c r="A730" s="73"/>
    </row>
    <row r="731" spans="1:1" ht="14.25" customHeight="1" x14ac:dyDescent="0.3">
      <c r="A731" s="73"/>
    </row>
    <row r="732" spans="1:1" ht="14.25" customHeight="1" x14ac:dyDescent="0.3">
      <c r="A732" s="73"/>
    </row>
    <row r="733" spans="1:1" ht="14.25" customHeight="1" x14ac:dyDescent="0.3">
      <c r="A733" s="73"/>
    </row>
    <row r="734" spans="1:1" ht="14.25" customHeight="1" x14ac:dyDescent="0.3">
      <c r="A734" s="73"/>
    </row>
    <row r="735" spans="1:1" ht="14.25" customHeight="1" x14ac:dyDescent="0.3">
      <c r="A735" s="73"/>
    </row>
    <row r="736" spans="1:1" ht="14.25" customHeight="1" x14ac:dyDescent="0.3">
      <c r="A736" s="73"/>
    </row>
    <row r="737" spans="1:1" ht="14.25" customHeight="1" x14ac:dyDescent="0.3">
      <c r="A737" s="73"/>
    </row>
    <row r="738" spans="1:1" ht="14.25" customHeight="1" x14ac:dyDescent="0.3">
      <c r="A738" s="73"/>
    </row>
    <row r="739" spans="1:1" ht="14.25" customHeight="1" x14ac:dyDescent="0.3">
      <c r="A739" s="73"/>
    </row>
    <row r="740" spans="1:1" ht="14.25" customHeight="1" x14ac:dyDescent="0.3">
      <c r="A740" s="73"/>
    </row>
    <row r="741" spans="1:1" ht="14.25" customHeight="1" x14ac:dyDescent="0.3">
      <c r="A741" s="73"/>
    </row>
    <row r="742" spans="1:1" ht="14.25" customHeight="1" x14ac:dyDescent="0.3">
      <c r="A742" s="73"/>
    </row>
    <row r="743" spans="1:1" ht="14.25" customHeight="1" x14ac:dyDescent="0.3">
      <c r="A743" s="73"/>
    </row>
    <row r="744" spans="1:1" ht="14.25" customHeight="1" x14ac:dyDescent="0.3">
      <c r="A744" s="73"/>
    </row>
    <row r="745" spans="1:1" ht="14.25" customHeight="1" x14ac:dyDescent="0.3">
      <c r="A745" s="73"/>
    </row>
    <row r="746" spans="1:1" ht="14.25" customHeight="1" x14ac:dyDescent="0.3">
      <c r="A746" s="73"/>
    </row>
    <row r="747" spans="1:1" ht="14.25" customHeight="1" x14ac:dyDescent="0.3">
      <c r="A747" s="73"/>
    </row>
    <row r="748" spans="1:1" ht="14.25" customHeight="1" x14ac:dyDescent="0.3">
      <c r="A748" s="73"/>
    </row>
    <row r="749" spans="1:1" ht="14.25" customHeight="1" x14ac:dyDescent="0.3">
      <c r="A749" s="73"/>
    </row>
    <row r="750" spans="1:1" ht="14.25" customHeight="1" x14ac:dyDescent="0.3">
      <c r="A750" s="73"/>
    </row>
    <row r="751" spans="1:1" ht="14.25" customHeight="1" x14ac:dyDescent="0.3">
      <c r="A751" s="73"/>
    </row>
    <row r="752" spans="1:1" ht="14.25" customHeight="1" x14ac:dyDescent="0.3">
      <c r="A752" s="73"/>
    </row>
    <row r="753" spans="1:1" ht="14.25" customHeight="1" x14ac:dyDescent="0.3">
      <c r="A753" s="73"/>
    </row>
    <row r="754" spans="1:1" ht="14.25" customHeight="1" x14ac:dyDescent="0.3">
      <c r="A754" s="73"/>
    </row>
    <row r="755" spans="1:1" ht="14.25" customHeight="1" x14ac:dyDescent="0.3">
      <c r="A755" s="73"/>
    </row>
    <row r="756" spans="1:1" ht="14.25" customHeight="1" x14ac:dyDescent="0.3">
      <c r="A756" s="73"/>
    </row>
    <row r="757" spans="1:1" ht="14.25" customHeight="1" x14ac:dyDescent="0.3">
      <c r="A757" s="73"/>
    </row>
    <row r="758" spans="1:1" ht="14.25" customHeight="1" x14ac:dyDescent="0.3">
      <c r="A758" s="73"/>
    </row>
    <row r="759" spans="1:1" ht="14.25" customHeight="1" x14ac:dyDescent="0.3">
      <c r="A759" s="73"/>
    </row>
    <row r="760" spans="1:1" ht="14.25" customHeight="1" x14ac:dyDescent="0.3">
      <c r="A760" s="73"/>
    </row>
    <row r="761" spans="1:1" ht="14.25" customHeight="1" x14ac:dyDescent="0.3">
      <c r="A761" s="73"/>
    </row>
    <row r="762" spans="1:1" ht="14.25" customHeight="1" x14ac:dyDescent="0.3">
      <c r="A762" s="73"/>
    </row>
    <row r="763" spans="1:1" ht="14.25" customHeight="1" x14ac:dyDescent="0.3">
      <c r="A763" s="73"/>
    </row>
    <row r="764" spans="1:1" ht="14.25" customHeight="1" x14ac:dyDescent="0.3">
      <c r="A764" s="73"/>
    </row>
    <row r="765" spans="1:1" ht="14.25" customHeight="1" x14ac:dyDescent="0.3">
      <c r="A765" s="73"/>
    </row>
    <row r="766" spans="1:1" ht="14.25" customHeight="1" x14ac:dyDescent="0.3">
      <c r="A766" s="73"/>
    </row>
    <row r="767" spans="1:1" ht="14.25" customHeight="1" x14ac:dyDescent="0.3">
      <c r="A767" s="73"/>
    </row>
    <row r="768" spans="1:1" ht="14.25" customHeight="1" x14ac:dyDescent="0.3">
      <c r="A768" s="73"/>
    </row>
    <row r="769" spans="1:1" ht="14.25" customHeight="1" x14ac:dyDescent="0.3">
      <c r="A769" s="73"/>
    </row>
    <row r="770" spans="1:1" ht="14.25" customHeight="1" x14ac:dyDescent="0.3">
      <c r="A770" s="73"/>
    </row>
    <row r="771" spans="1:1" ht="14.25" customHeight="1" x14ac:dyDescent="0.3">
      <c r="A771" s="73"/>
    </row>
    <row r="772" spans="1:1" ht="14.25" customHeight="1" x14ac:dyDescent="0.3">
      <c r="A772" s="73"/>
    </row>
    <row r="773" spans="1:1" ht="14.25" customHeight="1" x14ac:dyDescent="0.3">
      <c r="A773" s="73"/>
    </row>
    <row r="774" spans="1:1" ht="14.25" customHeight="1" x14ac:dyDescent="0.3">
      <c r="A774" s="73"/>
    </row>
    <row r="775" spans="1:1" ht="14.25" customHeight="1" x14ac:dyDescent="0.3">
      <c r="A775" s="73"/>
    </row>
    <row r="776" spans="1:1" ht="14.25" customHeight="1" x14ac:dyDescent="0.3">
      <c r="A776" s="73"/>
    </row>
    <row r="777" spans="1:1" ht="14.25" customHeight="1" x14ac:dyDescent="0.3">
      <c r="A777" s="73"/>
    </row>
    <row r="778" spans="1:1" ht="14.25" customHeight="1" x14ac:dyDescent="0.3">
      <c r="A778" s="73"/>
    </row>
    <row r="779" spans="1:1" ht="14.25" customHeight="1" x14ac:dyDescent="0.3">
      <c r="A779" s="73"/>
    </row>
    <row r="780" spans="1:1" ht="14.25" customHeight="1" x14ac:dyDescent="0.3">
      <c r="A780" s="73"/>
    </row>
    <row r="781" spans="1:1" ht="14.25" customHeight="1" x14ac:dyDescent="0.3">
      <c r="A781" s="73"/>
    </row>
    <row r="782" spans="1:1" ht="14.25" customHeight="1" x14ac:dyDescent="0.3">
      <c r="A782" s="73"/>
    </row>
    <row r="783" spans="1:1" ht="14.25" customHeight="1" x14ac:dyDescent="0.3">
      <c r="A783" s="73"/>
    </row>
    <row r="784" spans="1:1" ht="14.25" customHeight="1" x14ac:dyDescent="0.3">
      <c r="A784" s="73"/>
    </row>
    <row r="785" spans="1:1" ht="14.25" customHeight="1" x14ac:dyDescent="0.3">
      <c r="A785" s="73"/>
    </row>
    <row r="786" spans="1:1" ht="14.25" customHeight="1" x14ac:dyDescent="0.3">
      <c r="A786" s="73"/>
    </row>
    <row r="787" spans="1:1" ht="14.25" customHeight="1" x14ac:dyDescent="0.3">
      <c r="A787" s="73"/>
    </row>
    <row r="788" spans="1:1" ht="14.25" customHeight="1" x14ac:dyDescent="0.3">
      <c r="A788" s="73"/>
    </row>
    <row r="789" spans="1:1" ht="14.25" customHeight="1" x14ac:dyDescent="0.3">
      <c r="A789" s="73"/>
    </row>
    <row r="790" spans="1:1" ht="14.25" customHeight="1" x14ac:dyDescent="0.3">
      <c r="A790" s="73"/>
    </row>
    <row r="791" spans="1:1" ht="14.25" customHeight="1" x14ac:dyDescent="0.3">
      <c r="A791" s="73"/>
    </row>
    <row r="792" spans="1:1" ht="14.25" customHeight="1" x14ac:dyDescent="0.3">
      <c r="A792" s="73"/>
    </row>
    <row r="793" spans="1:1" ht="14.25" customHeight="1" x14ac:dyDescent="0.3">
      <c r="A793" s="73"/>
    </row>
    <row r="794" spans="1:1" ht="14.25" customHeight="1" x14ac:dyDescent="0.3">
      <c r="A794" s="73"/>
    </row>
    <row r="795" spans="1:1" ht="14.25" customHeight="1" x14ac:dyDescent="0.3">
      <c r="A795" s="73"/>
    </row>
    <row r="796" spans="1:1" ht="14.25" customHeight="1" x14ac:dyDescent="0.3">
      <c r="A796" s="73"/>
    </row>
    <row r="797" spans="1:1" ht="14.25" customHeight="1" x14ac:dyDescent="0.3">
      <c r="A797" s="73"/>
    </row>
    <row r="798" spans="1:1" ht="14.25" customHeight="1" x14ac:dyDescent="0.3">
      <c r="A798" s="73"/>
    </row>
    <row r="799" spans="1:1" ht="14.25" customHeight="1" x14ac:dyDescent="0.3">
      <c r="A799" s="73"/>
    </row>
    <row r="800" spans="1:1" ht="14.25" customHeight="1" x14ac:dyDescent="0.3">
      <c r="A800" s="73"/>
    </row>
    <row r="801" spans="1:1" ht="14.25" customHeight="1" x14ac:dyDescent="0.3">
      <c r="A801" s="73"/>
    </row>
    <row r="802" spans="1:1" ht="14.25" customHeight="1" x14ac:dyDescent="0.3">
      <c r="A802" s="73"/>
    </row>
    <row r="803" spans="1:1" ht="14.25" customHeight="1" x14ac:dyDescent="0.3">
      <c r="A803" s="73"/>
    </row>
    <row r="804" spans="1:1" ht="14.25" customHeight="1" x14ac:dyDescent="0.3">
      <c r="A804" s="73"/>
    </row>
    <row r="805" spans="1:1" ht="14.25" customHeight="1" x14ac:dyDescent="0.3">
      <c r="A805" s="73"/>
    </row>
    <row r="806" spans="1:1" ht="14.25" customHeight="1" x14ac:dyDescent="0.3">
      <c r="A806" s="73"/>
    </row>
    <row r="807" spans="1:1" ht="14.25" customHeight="1" x14ac:dyDescent="0.3">
      <c r="A807" s="73"/>
    </row>
    <row r="808" spans="1:1" ht="14.25" customHeight="1" x14ac:dyDescent="0.3">
      <c r="A808" s="73"/>
    </row>
    <row r="809" spans="1:1" ht="14.25" customHeight="1" x14ac:dyDescent="0.3">
      <c r="A809" s="73"/>
    </row>
    <row r="810" spans="1:1" ht="14.25" customHeight="1" x14ac:dyDescent="0.3">
      <c r="A810" s="73"/>
    </row>
    <row r="811" spans="1:1" ht="14.25" customHeight="1" x14ac:dyDescent="0.3">
      <c r="A811" s="73"/>
    </row>
    <row r="812" spans="1:1" ht="14.25" customHeight="1" x14ac:dyDescent="0.3">
      <c r="A812" s="73"/>
    </row>
    <row r="813" spans="1:1" ht="14.25" customHeight="1" x14ac:dyDescent="0.3">
      <c r="A813" s="73"/>
    </row>
    <row r="814" spans="1:1" ht="14.25" customHeight="1" x14ac:dyDescent="0.3">
      <c r="A814" s="73"/>
    </row>
    <row r="815" spans="1:1" ht="14.25" customHeight="1" x14ac:dyDescent="0.3">
      <c r="A815" s="73"/>
    </row>
    <row r="816" spans="1:1" ht="14.25" customHeight="1" x14ac:dyDescent="0.3">
      <c r="A816" s="73"/>
    </row>
    <row r="817" spans="1:1" ht="14.25" customHeight="1" x14ac:dyDescent="0.3">
      <c r="A817" s="73"/>
    </row>
    <row r="818" spans="1:1" ht="14.25" customHeight="1" x14ac:dyDescent="0.3">
      <c r="A818" s="73"/>
    </row>
    <row r="819" spans="1:1" ht="14.25" customHeight="1" x14ac:dyDescent="0.3">
      <c r="A819" s="73"/>
    </row>
    <row r="820" spans="1:1" ht="14.25" customHeight="1" x14ac:dyDescent="0.3">
      <c r="A820" s="73"/>
    </row>
    <row r="821" spans="1:1" ht="14.25" customHeight="1" x14ac:dyDescent="0.3">
      <c r="A821" s="73"/>
    </row>
    <row r="822" spans="1:1" ht="14.25" customHeight="1" x14ac:dyDescent="0.3">
      <c r="A822" s="73"/>
    </row>
    <row r="823" spans="1:1" ht="14.25" customHeight="1" x14ac:dyDescent="0.3">
      <c r="A823" s="73"/>
    </row>
    <row r="824" spans="1:1" ht="14.25" customHeight="1" x14ac:dyDescent="0.3">
      <c r="A824" s="73"/>
    </row>
    <row r="825" spans="1:1" ht="14.25" customHeight="1" x14ac:dyDescent="0.3">
      <c r="A825" s="73"/>
    </row>
    <row r="826" spans="1:1" ht="14.25" customHeight="1" x14ac:dyDescent="0.3">
      <c r="A826" s="73"/>
    </row>
    <row r="827" spans="1:1" ht="14.25" customHeight="1" x14ac:dyDescent="0.3">
      <c r="A827" s="73"/>
    </row>
    <row r="828" spans="1:1" ht="14.25" customHeight="1" x14ac:dyDescent="0.3">
      <c r="A828" s="73"/>
    </row>
    <row r="829" spans="1:1" ht="14.25" customHeight="1" x14ac:dyDescent="0.3">
      <c r="A829" s="73"/>
    </row>
    <row r="830" spans="1:1" ht="14.25" customHeight="1" x14ac:dyDescent="0.3">
      <c r="A830" s="73"/>
    </row>
    <row r="831" spans="1:1" ht="14.25" customHeight="1" x14ac:dyDescent="0.3">
      <c r="A831" s="73"/>
    </row>
    <row r="832" spans="1:1" ht="14.25" customHeight="1" x14ac:dyDescent="0.3">
      <c r="A832" s="73"/>
    </row>
    <row r="833" spans="1:1" ht="14.25" customHeight="1" x14ac:dyDescent="0.3">
      <c r="A833" s="73"/>
    </row>
    <row r="834" spans="1:1" ht="14.25" customHeight="1" x14ac:dyDescent="0.3">
      <c r="A834" s="73"/>
    </row>
    <row r="835" spans="1:1" ht="14.25" customHeight="1" x14ac:dyDescent="0.3">
      <c r="A835" s="73"/>
    </row>
    <row r="836" spans="1:1" ht="14.25" customHeight="1" x14ac:dyDescent="0.3">
      <c r="A836" s="73"/>
    </row>
    <row r="837" spans="1:1" ht="14.25" customHeight="1" x14ac:dyDescent="0.3">
      <c r="A837" s="73"/>
    </row>
    <row r="838" spans="1:1" ht="14.25" customHeight="1" x14ac:dyDescent="0.3">
      <c r="A838" s="73"/>
    </row>
    <row r="839" spans="1:1" ht="14.25" customHeight="1" x14ac:dyDescent="0.3">
      <c r="A839" s="73"/>
    </row>
    <row r="840" spans="1:1" ht="14.25" customHeight="1" x14ac:dyDescent="0.3">
      <c r="A840" s="73"/>
    </row>
    <row r="841" spans="1:1" ht="14.25" customHeight="1" x14ac:dyDescent="0.3">
      <c r="A841" s="73"/>
    </row>
    <row r="842" spans="1:1" ht="14.25" customHeight="1" x14ac:dyDescent="0.3">
      <c r="A842" s="73"/>
    </row>
    <row r="843" spans="1:1" ht="14.25" customHeight="1" x14ac:dyDescent="0.3">
      <c r="A843" s="73"/>
    </row>
    <row r="844" spans="1:1" ht="14.25" customHeight="1" x14ac:dyDescent="0.3">
      <c r="A844" s="73"/>
    </row>
    <row r="845" spans="1:1" ht="14.25" customHeight="1" x14ac:dyDescent="0.3">
      <c r="A845" s="73"/>
    </row>
    <row r="846" spans="1:1" ht="14.25" customHeight="1" x14ac:dyDescent="0.3">
      <c r="A846" s="73"/>
    </row>
    <row r="847" spans="1:1" ht="14.25" customHeight="1" x14ac:dyDescent="0.3">
      <c r="A847" s="73"/>
    </row>
    <row r="848" spans="1:1" ht="14.25" customHeight="1" x14ac:dyDescent="0.3">
      <c r="A848" s="73"/>
    </row>
    <row r="849" spans="1:1" ht="14.25" customHeight="1" x14ac:dyDescent="0.3">
      <c r="A849" s="73"/>
    </row>
    <row r="850" spans="1:1" ht="14.25" customHeight="1" x14ac:dyDescent="0.3">
      <c r="A850" s="73"/>
    </row>
    <row r="851" spans="1:1" ht="14.25" customHeight="1" x14ac:dyDescent="0.3">
      <c r="A851" s="73"/>
    </row>
    <row r="852" spans="1:1" ht="14.25" customHeight="1" x14ac:dyDescent="0.3">
      <c r="A852" s="73"/>
    </row>
    <row r="853" spans="1:1" ht="14.25" customHeight="1" x14ac:dyDescent="0.3">
      <c r="A853" s="73"/>
    </row>
    <row r="854" spans="1:1" ht="14.25" customHeight="1" x14ac:dyDescent="0.3">
      <c r="A854" s="73"/>
    </row>
    <row r="855" spans="1:1" ht="14.25" customHeight="1" x14ac:dyDescent="0.3">
      <c r="A855" s="73"/>
    </row>
    <row r="856" spans="1:1" ht="14.25" customHeight="1" x14ac:dyDescent="0.3">
      <c r="A856" s="73"/>
    </row>
    <row r="857" spans="1:1" ht="14.25" customHeight="1" x14ac:dyDescent="0.3">
      <c r="A857" s="73"/>
    </row>
    <row r="858" spans="1:1" ht="14.25" customHeight="1" x14ac:dyDescent="0.3">
      <c r="A858" s="73"/>
    </row>
    <row r="859" spans="1:1" ht="14.25" customHeight="1" x14ac:dyDescent="0.3">
      <c r="A859" s="73"/>
    </row>
    <row r="860" spans="1:1" ht="14.25" customHeight="1" x14ac:dyDescent="0.3">
      <c r="A860" s="73"/>
    </row>
    <row r="861" spans="1:1" ht="14.25" customHeight="1" x14ac:dyDescent="0.3">
      <c r="A861" s="73"/>
    </row>
    <row r="862" spans="1:1" ht="14.25" customHeight="1" x14ac:dyDescent="0.3">
      <c r="A862" s="73"/>
    </row>
    <row r="863" spans="1:1" ht="14.25" customHeight="1" x14ac:dyDescent="0.3">
      <c r="A863" s="73"/>
    </row>
    <row r="864" spans="1:1" ht="14.25" customHeight="1" x14ac:dyDescent="0.3">
      <c r="A864" s="73"/>
    </row>
    <row r="865" spans="1:1" ht="14.25" customHeight="1" x14ac:dyDescent="0.3">
      <c r="A865" s="73"/>
    </row>
    <row r="866" spans="1:1" ht="14.25" customHeight="1" x14ac:dyDescent="0.3">
      <c r="A866" s="73"/>
    </row>
    <row r="867" spans="1:1" ht="14.25" customHeight="1" x14ac:dyDescent="0.3">
      <c r="A867" s="73"/>
    </row>
    <row r="868" spans="1:1" ht="14.25" customHeight="1" x14ac:dyDescent="0.3">
      <c r="A868" s="73"/>
    </row>
    <row r="869" spans="1:1" ht="14.25" customHeight="1" x14ac:dyDescent="0.3">
      <c r="A869" s="73"/>
    </row>
    <row r="870" spans="1:1" ht="14.25" customHeight="1" x14ac:dyDescent="0.3">
      <c r="A870" s="73"/>
    </row>
    <row r="871" spans="1:1" ht="14.25" customHeight="1" x14ac:dyDescent="0.3">
      <c r="A871" s="73"/>
    </row>
    <row r="872" spans="1:1" ht="14.25" customHeight="1" x14ac:dyDescent="0.3">
      <c r="A872" s="73"/>
    </row>
    <row r="873" spans="1:1" ht="14.25" customHeight="1" x14ac:dyDescent="0.3">
      <c r="A873" s="73"/>
    </row>
    <row r="874" spans="1:1" ht="14.25" customHeight="1" x14ac:dyDescent="0.3">
      <c r="A874" s="73"/>
    </row>
    <row r="875" spans="1:1" ht="14.25" customHeight="1" x14ac:dyDescent="0.3">
      <c r="A875" s="73"/>
    </row>
    <row r="876" spans="1:1" ht="14.25" customHeight="1" x14ac:dyDescent="0.3">
      <c r="A876" s="73"/>
    </row>
    <row r="877" spans="1:1" ht="14.25" customHeight="1" x14ac:dyDescent="0.3">
      <c r="A877" s="73"/>
    </row>
    <row r="878" spans="1:1" ht="14.25" customHeight="1" x14ac:dyDescent="0.3">
      <c r="A878" s="73"/>
    </row>
    <row r="879" spans="1:1" ht="14.25" customHeight="1" x14ac:dyDescent="0.3">
      <c r="A879" s="73"/>
    </row>
    <row r="880" spans="1:1" ht="14.25" customHeight="1" x14ac:dyDescent="0.3">
      <c r="A880" s="73"/>
    </row>
    <row r="881" spans="1:1" ht="14.25" customHeight="1" x14ac:dyDescent="0.3">
      <c r="A881" s="73"/>
    </row>
    <row r="882" spans="1:1" ht="14.25" customHeight="1" x14ac:dyDescent="0.3">
      <c r="A882" s="73"/>
    </row>
    <row r="883" spans="1:1" ht="14.25" customHeight="1" x14ac:dyDescent="0.3">
      <c r="A883" s="73"/>
    </row>
    <row r="884" spans="1:1" ht="14.25" customHeight="1" x14ac:dyDescent="0.3">
      <c r="A884" s="73"/>
    </row>
    <row r="885" spans="1:1" ht="14.25" customHeight="1" x14ac:dyDescent="0.3">
      <c r="A885" s="73"/>
    </row>
    <row r="886" spans="1:1" ht="14.25" customHeight="1" x14ac:dyDescent="0.3">
      <c r="A886" s="73"/>
    </row>
    <row r="887" spans="1:1" ht="14.25" customHeight="1" x14ac:dyDescent="0.3">
      <c r="A887" s="73"/>
    </row>
    <row r="888" spans="1:1" ht="14.25" customHeight="1" x14ac:dyDescent="0.3">
      <c r="A888" s="73"/>
    </row>
    <row r="889" spans="1:1" ht="14.25" customHeight="1" x14ac:dyDescent="0.3">
      <c r="A889" s="73"/>
    </row>
    <row r="890" spans="1:1" ht="14.25" customHeight="1" x14ac:dyDescent="0.3">
      <c r="A890" s="73"/>
    </row>
    <row r="891" spans="1:1" ht="14.25" customHeight="1" x14ac:dyDescent="0.3">
      <c r="A891" s="73"/>
    </row>
    <row r="892" spans="1:1" ht="14.25" customHeight="1" x14ac:dyDescent="0.3">
      <c r="A892" s="73"/>
    </row>
    <row r="893" spans="1:1" ht="14.25" customHeight="1" x14ac:dyDescent="0.3">
      <c r="A893" s="73"/>
    </row>
    <row r="894" spans="1:1" ht="14.25" customHeight="1" x14ac:dyDescent="0.3">
      <c r="A894" s="73"/>
    </row>
    <row r="895" spans="1:1" ht="14.25" customHeight="1" x14ac:dyDescent="0.3">
      <c r="A895" s="73"/>
    </row>
    <row r="896" spans="1:1" ht="14.25" customHeight="1" x14ac:dyDescent="0.3">
      <c r="A896" s="73"/>
    </row>
    <row r="897" spans="1:1" ht="14.25" customHeight="1" x14ac:dyDescent="0.3">
      <c r="A897" s="73"/>
    </row>
    <row r="898" spans="1:1" ht="14.25" customHeight="1" x14ac:dyDescent="0.3">
      <c r="A898" s="73"/>
    </row>
    <row r="899" spans="1:1" ht="14.25" customHeight="1" x14ac:dyDescent="0.3">
      <c r="A899" s="73"/>
    </row>
    <row r="900" spans="1:1" ht="14.25" customHeight="1" x14ac:dyDescent="0.3">
      <c r="A900" s="73"/>
    </row>
    <row r="901" spans="1:1" ht="14.25" customHeight="1" x14ac:dyDescent="0.3">
      <c r="A901" s="73"/>
    </row>
    <row r="902" spans="1:1" ht="14.25" customHeight="1" x14ac:dyDescent="0.3">
      <c r="A902" s="73"/>
    </row>
    <row r="903" spans="1:1" ht="14.25" customHeight="1" x14ac:dyDescent="0.3">
      <c r="A903" s="73"/>
    </row>
    <row r="904" spans="1:1" ht="14.25" customHeight="1" x14ac:dyDescent="0.3">
      <c r="A904" s="73"/>
    </row>
    <row r="905" spans="1:1" ht="14.25" customHeight="1" x14ac:dyDescent="0.3">
      <c r="A905" s="73"/>
    </row>
    <row r="906" spans="1:1" ht="14.25" customHeight="1" x14ac:dyDescent="0.3">
      <c r="A906" s="73"/>
    </row>
    <row r="907" spans="1:1" ht="14.25" customHeight="1" x14ac:dyDescent="0.3">
      <c r="A907" s="73"/>
    </row>
    <row r="908" spans="1:1" ht="14.25" customHeight="1" x14ac:dyDescent="0.3">
      <c r="A908" s="73"/>
    </row>
    <row r="909" spans="1:1" ht="14.25" customHeight="1" x14ac:dyDescent="0.3">
      <c r="A909" s="73"/>
    </row>
    <row r="910" spans="1:1" ht="14.25" customHeight="1" x14ac:dyDescent="0.3">
      <c r="A910" s="73"/>
    </row>
    <row r="911" spans="1:1" ht="14.25" customHeight="1" x14ac:dyDescent="0.3">
      <c r="A911" s="73"/>
    </row>
    <row r="912" spans="1:1" ht="14.25" customHeight="1" x14ac:dyDescent="0.3">
      <c r="A912" s="73"/>
    </row>
    <row r="913" spans="1:1" ht="14.25" customHeight="1" x14ac:dyDescent="0.3">
      <c r="A913" s="73"/>
    </row>
    <row r="914" spans="1:1" ht="14.25" customHeight="1" x14ac:dyDescent="0.3">
      <c r="A914" s="73"/>
    </row>
    <row r="915" spans="1:1" ht="14.25" customHeight="1" x14ac:dyDescent="0.3">
      <c r="A915" s="73"/>
    </row>
    <row r="916" spans="1:1" ht="14.25" customHeight="1" x14ac:dyDescent="0.3">
      <c r="A916" s="73"/>
    </row>
    <row r="917" spans="1:1" ht="14.25" customHeight="1" x14ac:dyDescent="0.3">
      <c r="A917" s="73"/>
    </row>
    <row r="918" spans="1:1" ht="14.25" customHeight="1" x14ac:dyDescent="0.3">
      <c r="A918" s="73"/>
    </row>
    <row r="919" spans="1:1" ht="14.25" customHeight="1" x14ac:dyDescent="0.3">
      <c r="A919" s="73"/>
    </row>
    <row r="920" spans="1:1" ht="14.25" customHeight="1" x14ac:dyDescent="0.3">
      <c r="A920" s="73"/>
    </row>
    <row r="921" spans="1:1" ht="14.25" customHeight="1" x14ac:dyDescent="0.3">
      <c r="A921" s="73"/>
    </row>
    <row r="922" spans="1:1" ht="14.25" customHeight="1" x14ac:dyDescent="0.3">
      <c r="A922" s="73"/>
    </row>
    <row r="923" spans="1:1" ht="14.25" customHeight="1" x14ac:dyDescent="0.3">
      <c r="A923" s="73"/>
    </row>
    <row r="924" spans="1:1" ht="14.25" customHeight="1" x14ac:dyDescent="0.3">
      <c r="A924" s="73"/>
    </row>
    <row r="925" spans="1:1" ht="14.25" customHeight="1" x14ac:dyDescent="0.3">
      <c r="A925" s="73"/>
    </row>
    <row r="926" spans="1:1" ht="14.25" customHeight="1" x14ac:dyDescent="0.3">
      <c r="A926" s="73"/>
    </row>
    <row r="927" spans="1:1" ht="14.25" customHeight="1" x14ac:dyDescent="0.3">
      <c r="A927" s="73"/>
    </row>
    <row r="928" spans="1:1" ht="14.25" customHeight="1" x14ac:dyDescent="0.3">
      <c r="A928" s="73"/>
    </row>
    <row r="929" spans="1:1" ht="14.25" customHeight="1" x14ac:dyDescent="0.3">
      <c r="A929" s="73"/>
    </row>
    <row r="930" spans="1:1" ht="14.25" customHeight="1" x14ac:dyDescent="0.3">
      <c r="A930" s="73"/>
    </row>
    <row r="931" spans="1:1" ht="14.25" customHeight="1" x14ac:dyDescent="0.3">
      <c r="A931" s="73"/>
    </row>
    <row r="932" spans="1:1" ht="14.25" customHeight="1" x14ac:dyDescent="0.3">
      <c r="A932" s="73"/>
    </row>
    <row r="933" spans="1:1" ht="14.25" customHeight="1" x14ac:dyDescent="0.3">
      <c r="A933" s="73"/>
    </row>
    <row r="934" spans="1:1" ht="14.25" customHeight="1" x14ac:dyDescent="0.3">
      <c r="A934" s="73"/>
    </row>
    <row r="935" spans="1:1" ht="14.25" customHeight="1" x14ac:dyDescent="0.3">
      <c r="A935" s="73"/>
    </row>
    <row r="936" spans="1:1" ht="14.25" customHeight="1" x14ac:dyDescent="0.3">
      <c r="A936" s="73"/>
    </row>
    <row r="937" spans="1:1" ht="14.25" customHeight="1" x14ac:dyDescent="0.3">
      <c r="A937" s="73"/>
    </row>
    <row r="938" spans="1:1" ht="14.25" customHeight="1" x14ac:dyDescent="0.3">
      <c r="A938" s="73"/>
    </row>
    <row r="939" spans="1:1" ht="14.25" customHeight="1" x14ac:dyDescent="0.3">
      <c r="A939" s="73"/>
    </row>
    <row r="940" spans="1:1" ht="14.25" customHeight="1" x14ac:dyDescent="0.3">
      <c r="A940" s="73"/>
    </row>
    <row r="941" spans="1:1" ht="14.25" customHeight="1" x14ac:dyDescent="0.3">
      <c r="A941" s="73"/>
    </row>
    <row r="942" spans="1:1" ht="14.25" customHeight="1" x14ac:dyDescent="0.3">
      <c r="A942" s="73"/>
    </row>
    <row r="943" spans="1:1" ht="14.25" customHeight="1" x14ac:dyDescent="0.3">
      <c r="A943" s="73"/>
    </row>
    <row r="944" spans="1:1" ht="14.25" customHeight="1" x14ac:dyDescent="0.3">
      <c r="A944" s="73"/>
    </row>
    <row r="945" spans="1:1" ht="14.25" customHeight="1" x14ac:dyDescent="0.3">
      <c r="A945" s="73"/>
    </row>
    <row r="946" spans="1:1" ht="14.25" customHeight="1" x14ac:dyDescent="0.3">
      <c r="A946" s="73"/>
    </row>
    <row r="947" spans="1:1" ht="14.25" customHeight="1" x14ac:dyDescent="0.3">
      <c r="A947" s="73"/>
    </row>
    <row r="948" spans="1:1" ht="14.25" customHeight="1" x14ac:dyDescent="0.3">
      <c r="A948" s="73"/>
    </row>
    <row r="949" spans="1:1" ht="14.25" customHeight="1" x14ac:dyDescent="0.3">
      <c r="A949" s="73"/>
    </row>
    <row r="950" spans="1:1" ht="14.25" customHeight="1" x14ac:dyDescent="0.3">
      <c r="A950" s="73"/>
    </row>
    <row r="951" spans="1:1" ht="14.25" customHeight="1" x14ac:dyDescent="0.3">
      <c r="A951" s="73"/>
    </row>
    <row r="952" spans="1:1" ht="14.25" customHeight="1" x14ac:dyDescent="0.3">
      <c r="A952" s="73"/>
    </row>
    <row r="953" spans="1:1" ht="14.25" customHeight="1" x14ac:dyDescent="0.3">
      <c r="A953" s="73"/>
    </row>
    <row r="954" spans="1:1" ht="14.25" customHeight="1" x14ac:dyDescent="0.3">
      <c r="A954" s="73"/>
    </row>
    <row r="955" spans="1:1" ht="14.25" customHeight="1" x14ac:dyDescent="0.3">
      <c r="A955" s="73"/>
    </row>
    <row r="956" spans="1:1" ht="14.25" customHeight="1" x14ac:dyDescent="0.3">
      <c r="A956" s="73"/>
    </row>
    <row r="957" spans="1:1" ht="14.25" customHeight="1" x14ac:dyDescent="0.3">
      <c r="A957" s="73"/>
    </row>
    <row r="958" spans="1:1" ht="14.25" customHeight="1" x14ac:dyDescent="0.3">
      <c r="A958" s="73"/>
    </row>
    <row r="959" spans="1:1" ht="14.25" customHeight="1" x14ac:dyDescent="0.3">
      <c r="A959" s="73"/>
    </row>
    <row r="960" spans="1:1" ht="14.25" customHeight="1" x14ac:dyDescent="0.3">
      <c r="A960" s="73"/>
    </row>
    <row r="961" spans="1:1" ht="14.25" customHeight="1" x14ac:dyDescent="0.3">
      <c r="A961" s="73"/>
    </row>
    <row r="962" spans="1:1" ht="14.25" customHeight="1" x14ac:dyDescent="0.3">
      <c r="A962" s="73"/>
    </row>
    <row r="963" spans="1:1" ht="14.25" customHeight="1" x14ac:dyDescent="0.3">
      <c r="A963" s="73"/>
    </row>
    <row r="964" spans="1:1" ht="14.25" customHeight="1" x14ac:dyDescent="0.3">
      <c r="A964" s="73"/>
    </row>
    <row r="965" spans="1:1" ht="14.25" customHeight="1" x14ac:dyDescent="0.3">
      <c r="A965" s="73"/>
    </row>
    <row r="966" spans="1:1" ht="14.25" customHeight="1" x14ac:dyDescent="0.3">
      <c r="A966" s="73"/>
    </row>
    <row r="967" spans="1:1" ht="14.25" customHeight="1" x14ac:dyDescent="0.3">
      <c r="A967" s="73"/>
    </row>
    <row r="968" spans="1:1" ht="14.25" customHeight="1" x14ac:dyDescent="0.3">
      <c r="A968" s="73"/>
    </row>
    <row r="969" spans="1:1" ht="14.25" customHeight="1" x14ac:dyDescent="0.3">
      <c r="A969" s="73"/>
    </row>
    <row r="970" spans="1:1" ht="14.25" customHeight="1" x14ac:dyDescent="0.3">
      <c r="A970" s="73"/>
    </row>
    <row r="971" spans="1:1" ht="14.25" customHeight="1" x14ac:dyDescent="0.3">
      <c r="A971" s="73"/>
    </row>
    <row r="972" spans="1:1" ht="14.25" customHeight="1" x14ac:dyDescent="0.3">
      <c r="A972" s="73"/>
    </row>
    <row r="973" spans="1:1" ht="14.25" customHeight="1" x14ac:dyDescent="0.3">
      <c r="A973" s="73"/>
    </row>
    <row r="974" spans="1:1" ht="14.25" customHeight="1" x14ac:dyDescent="0.3">
      <c r="A974" s="73"/>
    </row>
    <row r="975" spans="1:1" ht="14.25" customHeight="1" x14ac:dyDescent="0.3">
      <c r="A975" s="73"/>
    </row>
    <row r="976" spans="1:1" ht="14.25" customHeight="1" x14ac:dyDescent="0.3">
      <c r="A976" s="73"/>
    </row>
    <row r="977" spans="1:1" ht="14.25" customHeight="1" x14ac:dyDescent="0.3">
      <c r="A977" s="73"/>
    </row>
    <row r="978" spans="1:1" ht="14.25" customHeight="1" x14ac:dyDescent="0.3">
      <c r="A978" s="73"/>
    </row>
    <row r="979" spans="1:1" ht="14.25" customHeight="1" x14ac:dyDescent="0.3">
      <c r="A979" s="73"/>
    </row>
    <row r="980" spans="1:1" ht="14.25" customHeight="1" x14ac:dyDescent="0.3">
      <c r="A980" s="73"/>
    </row>
    <row r="981" spans="1:1" ht="14.25" customHeight="1" x14ac:dyDescent="0.3">
      <c r="A981" s="73"/>
    </row>
    <row r="982" spans="1:1" ht="14.25" customHeight="1" x14ac:dyDescent="0.3">
      <c r="A982" s="73"/>
    </row>
    <row r="983" spans="1:1" ht="14.25" customHeight="1" x14ac:dyDescent="0.3">
      <c r="A983" s="73"/>
    </row>
    <row r="984" spans="1:1" ht="14.25" customHeight="1" x14ac:dyDescent="0.3">
      <c r="A984" s="73"/>
    </row>
    <row r="985" spans="1:1" ht="14.25" customHeight="1" x14ac:dyDescent="0.3">
      <c r="A985" s="73"/>
    </row>
    <row r="986" spans="1:1" ht="14.25" customHeight="1" x14ac:dyDescent="0.3">
      <c r="A986" s="73"/>
    </row>
    <row r="987" spans="1:1" ht="14.25" customHeight="1" x14ac:dyDescent="0.3">
      <c r="A987" s="73"/>
    </row>
    <row r="988" spans="1:1" ht="14.25" customHeight="1" x14ac:dyDescent="0.3">
      <c r="A988" s="73"/>
    </row>
    <row r="989" spans="1:1" ht="14.25" customHeight="1" x14ac:dyDescent="0.3">
      <c r="A989" s="73"/>
    </row>
    <row r="990" spans="1:1" ht="14.25" customHeight="1" x14ac:dyDescent="0.3">
      <c r="A990" s="73"/>
    </row>
    <row r="991" spans="1:1" ht="14.25" customHeight="1" x14ac:dyDescent="0.3">
      <c r="A991" s="73"/>
    </row>
    <row r="992" spans="1:1" ht="14.25" customHeight="1" x14ac:dyDescent="0.3">
      <c r="A992" s="73"/>
    </row>
    <row r="993" spans="1:1" ht="14.25" customHeight="1" x14ac:dyDescent="0.3">
      <c r="A993" s="73"/>
    </row>
    <row r="994" spans="1:1" ht="14.25" customHeight="1" x14ac:dyDescent="0.3">
      <c r="A994" s="73"/>
    </row>
    <row r="995" spans="1:1" ht="14.25" customHeight="1" x14ac:dyDescent="0.3">
      <c r="A995" s="73"/>
    </row>
    <row r="996" spans="1:1" ht="14.25" customHeight="1" x14ac:dyDescent="0.3">
      <c r="A996" s="73"/>
    </row>
    <row r="997" spans="1:1" ht="14.25" customHeight="1" x14ac:dyDescent="0.3">
      <c r="A997" s="73"/>
    </row>
    <row r="998" spans="1:1" ht="14.25" customHeight="1" x14ac:dyDescent="0.3">
      <c r="A998" s="73"/>
    </row>
    <row r="999" spans="1:1" ht="14.25" customHeight="1" x14ac:dyDescent="0.3">
      <c r="A999" s="73"/>
    </row>
    <row r="1000" spans="1:1" ht="14.25" customHeight="1" x14ac:dyDescent="0.3">
      <c r="A1000" s="73"/>
    </row>
  </sheetData>
  <autoFilter ref="A1:J473" xr:uid="{00000000-0009-0000-0000-00000B000000}"/>
  <conditionalFormatting sqref="C5">
    <cfRule type="containsText" dxfId="2" priority="1" operator="containsText" text="Incomplete">
      <formula>NOT(ISERROR(SEARCH(("Incomplete"),(C5))))</formula>
    </cfRule>
  </conditionalFormatting>
  <conditionalFormatting sqref="C5">
    <cfRule type="containsText" dxfId="1" priority="2" operator="containsText" text="Complete">
      <formula>NOT(ISERROR(SEARCH(("Complete"),(C5))))</formula>
    </cfRule>
  </conditionalFormatting>
  <conditionalFormatting sqref="C5">
    <cfRule type="containsText" dxfId="0" priority="3" operator="containsText" text="Rows">
      <formula>NOT(ISERROR(SEARCH(("Rows"),(C5))))</formula>
    </cfRule>
  </conditionalFormatting>
  <dataValidations count="3">
    <dataValidation type="list" allowBlank="1" showInputMessage="1" showErrorMessage="1" prompt="Input error - Select from drop down list only." sqref="D10:H10 D465:H465" xr:uid="{00000000-0002-0000-0B00-000000000000}">
      <formula1>"Select…,18/19,19/20,20/21,21/22,22/23,N/A"</formula1>
    </dataValidation>
    <dataValidation type="list" allowBlank="1" showErrorMessage="1" sqref="C6" xr:uid="{00000000-0002-0000-0B00-000001000000}">
      <formula1>"Select…,Yes - Complete below,No"</formula1>
    </dataValidation>
    <dataValidation type="decimal" operator="greaterThan" allowBlank="1" showInputMessage="1" showErrorMessage="1" prompt="Input error - Please enter value more than zero" sqref="C11:H459" xr:uid="{00000000-0002-0000-0B00-000002000000}">
      <formula1>0</formula1>
    </dataValidation>
  </dataValidations>
  <pageMargins left="0.31496062992125984" right="0.31496062992125984" top="0.35433070866141736" bottom="0.35433070866141736"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workbookViewId="0">
      <pane ySplit="5" topLeftCell="A6" activePane="bottomLeft" state="frozen"/>
      <selection pane="bottomLeft" activeCell="B7" sqref="B7"/>
    </sheetView>
  </sheetViews>
  <sheetFormatPr defaultColWidth="12.6640625" defaultRowHeight="15" customHeight="1" x14ac:dyDescent="0.3"/>
  <cols>
    <col min="1" max="1" width="4.9140625" customWidth="1"/>
    <col min="2" max="2" width="23.5" customWidth="1"/>
    <col min="3" max="3" width="32.25" customWidth="1"/>
    <col min="4" max="9" width="26.75" customWidth="1"/>
    <col min="10" max="10" width="12.25" customWidth="1"/>
    <col min="11" max="26" width="7.6640625" customWidth="1"/>
  </cols>
  <sheetData>
    <row r="1" spans="2:10" ht="14.25" customHeight="1" x14ac:dyDescent="0.3">
      <c r="B1" s="2" t="s">
        <v>0</v>
      </c>
      <c r="C1" s="2"/>
      <c r="D1" s="2"/>
      <c r="E1" s="2"/>
      <c r="F1" s="2"/>
      <c r="G1" s="2"/>
      <c r="H1" s="2"/>
      <c r="I1" s="2"/>
      <c r="J1" s="17"/>
    </row>
    <row r="2" spans="2:10" ht="14.25" customHeight="1" x14ac:dyDescent="0.3">
      <c r="B2" s="3" t="s">
        <v>1</v>
      </c>
      <c r="C2" s="3"/>
      <c r="D2" s="3"/>
      <c r="E2" s="3"/>
      <c r="F2" s="3"/>
      <c r="G2" s="3"/>
      <c r="H2" s="3"/>
      <c r="I2" s="3"/>
      <c r="J2" s="18"/>
    </row>
    <row r="3" spans="2:10" ht="14.25" customHeight="1" x14ac:dyDescent="0.3">
      <c r="B3" s="4" t="s">
        <v>2</v>
      </c>
      <c r="C3" s="5" t="str">
        <f>IF('Application details'!C23="","",'Application details'!C23)</f>
        <v/>
      </c>
      <c r="D3" s="6"/>
      <c r="E3" s="6"/>
      <c r="F3" s="6"/>
      <c r="G3" s="6"/>
      <c r="H3" s="6"/>
      <c r="I3" s="6"/>
    </row>
    <row r="4" spans="2:10" ht="14.25" customHeight="1" x14ac:dyDescent="0.3">
      <c r="B4" s="7" t="s">
        <v>22</v>
      </c>
      <c r="C4" s="8" t="str">
        <f ca="1">MID(CELL("filename",A1),FIND("]",CELL("filename",A1))+1,255)</f>
        <v>Summary</v>
      </c>
      <c r="D4" s="1"/>
      <c r="E4" s="1"/>
      <c r="F4" s="1"/>
      <c r="G4" s="1"/>
      <c r="H4" s="1"/>
      <c r="I4" s="1"/>
    </row>
    <row r="5" spans="2:10" ht="14.25" customHeight="1" x14ac:dyDescent="0.3">
      <c r="B5" s="19" t="s">
        <v>23</v>
      </c>
      <c r="C5" s="20" t="str">
        <f>IF(SUM(J:J)&gt;0,SUM(J:J)&amp;" rows need review - see below","Complete")</f>
        <v>10 rows need review - see below</v>
      </c>
      <c r="D5" s="1"/>
      <c r="E5" s="1"/>
      <c r="F5" s="1"/>
      <c r="G5" s="1"/>
      <c r="H5" s="1"/>
      <c r="I5" s="1"/>
    </row>
    <row r="6" spans="2:10" ht="14.25" customHeight="1" x14ac:dyDescent="0.3">
      <c r="B6" s="1"/>
      <c r="C6" s="1"/>
      <c r="D6" s="1"/>
      <c r="E6" s="1"/>
      <c r="F6" s="1"/>
      <c r="G6" s="1"/>
      <c r="H6" s="1"/>
      <c r="I6" s="1"/>
      <c r="J6" s="21" t="s">
        <v>24</v>
      </c>
    </row>
    <row r="7" spans="2:10" ht="14.25" customHeight="1" x14ac:dyDescent="0.35">
      <c r="B7" s="22" t="s">
        <v>25</v>
      </c>
      <c r="C7" s="23"/>
      <c r="D7" s="23"/>
      <c r="E7" s="24"/>
      <c r="F7" s="1"/>
      <c r="G7" s="1"/>
      <c r="H7" s="1"/>
      <c r="I7" s="1"/>
      <c r="J7" s="25"/>
    </row>
    <row r="8" spans="2:10" ht="14.25" customHeight="1" x14ac:dyDescent="0.35">
      <c r="B8" s="26" t="s">
        <v>26</v>
      </c>
      <c r="C8" s="27"/>
      <c r="D8" s="28"/>
      <c r="E8" s="29"/>
      <c r="F8" s="30" t="str">
        <f>IF(E8&gt;0.5,"Funding percent is higher than DCMS standard funding of 50% - please review","")</f>
        <v/>
      </c>
      <c r="G8" s="31"/>
      <c r="H8" s="31"/>
      <c r="I8" s="31"/>
      <c r="J8" s="32">
        <f>IF(E8="",1,"")</f>
        <v>1</v>
      </c>
    </row>
    <row r="9" spans="2:10" ht="14.25" customHeight="1" x14ac:dyDescent="0.35">
      <c r="B9" s="33"/>
      <c r="C9" s="34" t="s">
        <v>27</v>
      </c>
      <c r="D9" s="34" t="s">
        <v>28</v>
      </c>
      <c r="E9" s="35" t="s">
        <v>29</v>
      </c>
      <c r="F9" s="35" t="s">
        <v>30</v>
      </c>
      <c r="G9" s="6"/>
      <c r="H9" s="6"/>
      <c r="I9" s="6"/>
      <c r="J9" s="25"/>
    </row>
    <row r="10" spans="2:10" ht="14.25" customHeight="1" x14ac:dyDescent="0.3">
      <c r="B10" s="36" t="str">
        <f>'Application details'!B22</f>
        <v>Applicant details</v>
      </c>
      <c r="C10" s="37" t="str">
        <f>'Application details'!C5</f>
        <v>Incomplete - 31 Rows are missing data</v>
      </c>
      <c r="D10" s="38"/>
      <c r="E10" s="8" t="str">
        <f t="shared" ref="E10:F10" si="0">IFERROR(D10*#REF!,"")</f>
        <v/>
      </c>
      <c r="F10" s="8" t="str">
        <f t="shared" si="0"/>
        <v/>
      </c>
      <c r="G10" s="1"/>
      <c r="H10" s="1"/>
      <c r="I10" s="1"/>
      <c r="J10" s="32">
        <f t="shared" ref="J10:J18" si="1">IF(C10="Complete","",1)</f>
        <v>1</v>
      </c>
    </row>
    <row r="11" spans="2:10" ht="14.25" customHeight="1" x14ac:dyDescent="0.3">
      <c r="B11" s="36" t="str">
        <f ca="1">Uploads!C4</f>
        <v>Uploads</v>
      </c>
      <c r="C11" s="37" t="str">
        <f>Uploads!C5</f>
        <v>Incomplete</v>
      </c>
      <c r="D11" s="38"/>
      <c r="E11" s="8"/>
      <c r="F11" s="8"/>
      <c r="G11" s="1"/>
      <c r="H11" s="1"/>
      <c r="I11" s="1"/>
      <c r="J11" s="32">
        <f t="shared" si="1"/>
        <v>1</v>
      </c>
    </row>
    <row r="12" spans="2:10" ht="14.25" customHeight="1" x14ac:dyDescent="0.3">
      <c r="B12" s="36" t="str">
        <f ca="1">'Labour costs'!C4</f>
        <v>Labour costs</v>
      </c>
      <c r="C12" s="37" t="str">
        <f>'Labour costs'!C5</f>
        <v>Incomplete - no data entered</v>
      </c>
      <c r="D12" s="39" t="str">
        <f>IF(C12="Complete",'Labour costs'!C7,"")</f>
        <v/>
      </c>
      <c r="E12" s="40" t="str">
        <f t="shared" ref="E12:E18" si="2">IFERROR(D12*$E$8,"")</f>
        <v/>
      </c>
      <c r="F12" s="41" t="str">
        <f t="shared" ref="F12:F18" si="3">IFERROR(E12/$E$19,"")</f>
        <v/>
      </c>
      <c r="G12" s="1"/>
      <c r="H12" s="1"/>
      <c r="I12" s="1"/>
      <c r="J12" s="32">
        <f t="shared" si="1"/>
        <v>1</v>
      </c>
    </row>
    <row r="13" spans="2:10" ht="14.25" customHeight="1" x14ac:dyDescent="0.3">
      <c r="B13" s="36" t="str">
        <f ca="1">Overheads!C4</f>
        <v>Overheads</v>
      </c>
      <c r="C13" s="37" t="str">
        <f>Overheads!C5</f>
        <v>Incomplete</v>
      </c>
      <c r="D13" s="39" t="str">
        <f>IF(C13="Complete",Overheads!C7,"")</f>
        <v/>
      </c>
      <c r="E13" s="40" t="str">
        <f t="shared" si="2"/>
        <v/>
      </c>
      <c r="F13" s="41" t="str">
        <f t="shared" si="3"/>
        <v/>
      </c>
      <c r="G13" s="1"/>
      <c r="H13" s="1"/>
      <c r="I13" s="1"/>
      <c r="J13" s="32">
        <f t="shared" si="1"/>
        <v>1</v>
      </c>
    </row>
    <row r="14" spans="2:10" ht="14.25" customHeight="1" x14ac:dyDescent="0.3">
      <c r="B14" s="36" t="str">
        <f ca="1">Materials!C4</f>
        <v>Materials</v>
      </c>
      <c r="C14" s="37" t="str">
        <f>Materials!C5</f>
        <v>Incomplete - no data entered</v>
      </c>
      <c r="D14" s="39" t="str">
        <f>IF(C14="Complete",Materials!C7,"")</f>
        <v/>
      </c>
      <c r="E14" s="40" t="str">
        <f t="shared" si="2"/>
        <v/>
      </c>
      <c r="F14" s="41" t="str">
        <f t="shared" si="3"/>
        <v/>
      </c>
      <c r="G14" s="1"/>
      <c r="H14" s="1"/>
      <c r="I14" s="1"/>
      <c r="J14" s="32">
        <f t="shared" si="1"/>
        <v>1</v>
      </c>
    </row>
    <row r="15" spans="2:10" ht="14.25" customHeight="1" x14ac:dyDescent="0.3">
      <c r="B15" s="36" t="str">
        <f ca="1">'Capital usage'!C4</f>
        <v>Capital usage</v>
      </c>
      <c r="C15" s="37" t="str">
        <f>'Capital usage'!C5</f>
        <v>Incomplete - no data entered</v>
      </c>
      <c r="D15" s="39" t="str">
        <f>IF(C15="Complete",'Capital usage'!C7,"")</f>
        <v/>
      </c>
      <c r="E15" s="40" t="str">
        <f t="shared" si="2"/>
        <v/>
      </c>
      <c r="F15" s="41" t="str">
        <f t="shared" si="3"/>
        <v/>
      </c>
      <c r="G15" s="1"/>
      <c r="H15" s="1"/>
      <c r="I15" s="1"/>
      <c r="J15" s="32">
        <f t="shared" si="1"/>
        <v>1</v>
      </c>
    </row>
    <row r="16" spans="2:10" ht="14.25" customHeight="1" x14ac:dyDescent="0.3">
      <c r="B16" s="36" t="str">
        <f ca="1">'Sub contract costs'!C4</f>
        <v>Sub contract costs</v>
      </c>
      <c r="C16" s="37" t="str">
        <f>'Sub contract costs'!C5</f>
        <v>Incomplete - no data entered</v>
      </c>
      <c r="D16" s="39" t="str">
        <f>IF(C16="Complete",'Sub contract costs'!C7,"")</f>
        <v/>
      </c>
      <c r="E16" s="40" t="str">
        <f t="shared" si="2"/>
        <v/>
      </c>
      <c r="F16" s="41" t="str">
        <f t="shared" si="3"/>
        <v/>
      </c>
      <c r="G16" s="1"/>
      <c r="H16" s="1"/>
      <c r="I16" s="1"/>
      <c r="J16" s="32">
        <f t="shared" si="1"/>
        <v>1</v>
      </c>
    </row>
    <row r="17" spans="2:10" ht="14.25" customHeight="1" x14ac:dyDescent="0.3">
      <c r="B17" s="36" t="str">
        <f ca="1">'Travel &amp; subsistence'!C4</f>
        <v>Travel &amp; subsistence</v>
      </c>
      <c r="C17" s="37" t="str">
        <f>'Travel &amp; subsistence'!C5</f>
        <v>Incomplete - no data entered</v>
      </c>
      <c r="D17" s="39" t="str">
        <f>IF(C17="Complete",'Travel &amp; subsistence'!C7,"")</f>
        <v/>
      </c>
      <c r="E17" s="40" t="str">
        <f t="shared" si="2"/>
        <v/>
      </c>
      <c r="F17" s="41" t="str">
        <f t="shared" si="3"/>
        <v/>
      </c>
      <c r="G17" s="1"/>
      <c r="H17" s="1"/>
      <c r="I17" s="1"/>
      <c r="J17" s="32">
        <f t="shared" si="1"/>
        <v>1</v>
      </c>
    </row>
    <row r="18" spans="2:10" ht="14.25" customHeight="1" x14ac:dyDescent="0.3">
      <c r="B18" s="36" t="str">
        <f ca="1">'Other costs'!C4</f>
        <v>Other costs</v>
      </c>
      <c r="C18" s="37" t="str">
        <f>'Other costs'!C5</f>
        <v>Incomplete - no data entered</v>
      </c>
      <c r="D18" s="39" t="str">
        <f>IF(C18="Complete",'Other costs'!C7,"")</f>
        <v/>
      </c>
      <c r="E18" s="40" t="str">
        <f t="shared" si="2"/>
        <v/>
      </c>
      <c r="F18" s="41" t="str">
        <f t="shared" si="3"/>
        <v/>
      </c>
      <c r="G18" s="1"/>
      <c r="H18" s="1"/>
      <c r="I18" s="1"/>
      <c r="J18" s="32">
        <f t="shared" si="1"/>
        <v>1</v>
      </c>
    </row>
    <row r="19" spans="2:10" ht="14.25" customHeight="1" x14ac:dyDescent="0.35">
      <c r="B19" s="42" t="s">
        <v>31</v>
      </c>
      <c r="C19" s="43"/>
      <c r="D19" s="44">
        <f t="shared" ref="D19:F19" si="4">SUM(D12:D18)</f>
        <v>0</v>
      </c>
      <c r="E19" s="45">
        <f t="shared" si="4"/>
        <v>0</v>
      </c>
      <c r="F19" s="46">
        <f t="shared" si="4"/>
        <v>0</v>
      </c>
      <c r="G19" s="47"/>
      <c r="H19" s="47"/>
      <c r="I19" s="47"/>
      <c r="J19" s="25"/>
    </row>
    <row r="20" spans="2:10" ht="14.25" customHeight="1" x14ac:dyDescent="0.35">
      <c r="F20" s="48"/>
      <c r="J20" s="25"/>
    </row>
    <row r="21" spans="2:10" ht="14.25" customHeight="1" x14ac:dyDescent="0.35">
      <c r="B21" s="349" t="s">
        <v>32</v>
      </c>
      <c r="C21" s="350"/>
      <c r="D21" s="350"/>
      <c r="E21" s="350"/>
      <c r="F21" s="350"/>
      <c r="G21" s="350"/>
      <c r="H21" s="350"/>
      <c r="I21" s="351"/>
      <c r="J21" s="49"/>
    </row>
    <row r="22" spans="2:10" ht="14.25" customHeight="1" x14ac:dyDescent="0.35">
      <c r="B22" s="50"/>
      <c r="C22" s="51" t="s">
        <v>33</v>
      </c>
      <c r="D22" s="52" t="s">
        <v>34</v>
      </c>
      <c r="E22" s="52" t="s">
        <v>35</v>
      </c>
      <c r="F22" s="52" t="s">
        <v>36</v>
      </c>
      <c r="G22" s="52" t="s">
        <v>37</v>
      </c>
      <c r="H22" s="53" t="s">
        <v>38</v>
      </c>
      <c r="I22" s="54" t="s">
        <v>39</v>
      </c>
      <c r="J22" s="49"/>
    </row>
    <row r="23" spans="2:10" ht="14.25" customHeight="1" x14ac:dyDescent="0.35">
      <c r="B23" s="55"/>
      <c r="C23" s="56"/>
      <c r="D23" s="57"/>
      <c r="E23" s="57"/>
      <c r="F23" s="57"/>
      <c r="G23" s="57"/>
      <c r="H23" s="57"/>
      <c r="I23" s="58"/>
      <c r="J23" s="59" t="str">
        <f>IF(D31=0,"",IF(OR(D23="Select…",D23=""),1,IF(E31=0,"",IF(OR(E23="Select…",E23=""),1,IF(F31=0,"",IF(OR(F23="Select…",F23=""),1,IF(G31=0,"",IF(OR(G23="Select…",G23=""),1,IF(H31=0,"",IF(OR(H23="Select…",H23=""),1,""))))))))))</f>
        <v/>
      </c>
    </row>
    <row r="24" spans="2:10" ht="14.25" customHeight="1" x14ac:dyDescent="0.3">
      <c r="B24" s="60" t="str">
        <f t="shared" ref="B24:B30" ca="1" si="5">B12</f>
        <v>Labour costs</v>
      </c>
      <c r="C24" s="61" t="str">
        <f t="shared" ref="C24:C30" si="6">E12</f>
        <v/>
      </c>
      <c r="D24" s="62"/>
      <c r="E24" s="62"/>
      <c r="F24" s="62"/>
      <c r="G24" s="62"/>
      <c r="H24" s="62"/>
      <c r="I24" s="63" t="str">
        <f t="shared" ref="I24:I30" si="7">IFERROR(ROUND(C24-SUM(D24:H24),0),"")</f>
        <v/>
      </c>
      <c r="J24" s="59" t="str">
        <f t="shared" ref="J24:J30" si="8">IF(I24="","",IF(I24=0,"",1))</f>
        <v/>
      </c>
    </row>
    <row r="25" spans="2:10" ht="14.25" customHeight="1" x14ac:dyDescent="0.3">
      <c r="B25" s="60" t="str">
        <f t="shared" ca="1" si="5"/>
        <v>Overheads</v>
      </c>
      <c r="C25" s="61" t="str">
        <f t="shared" si="6"/>
        <v/>
      </c>
      <c r="D25" s="62"/>
      <c r="E25" s="62"/>
      <c r="F25" s="62"/>
      <c r="G25" s="62"/>
      <c r="H25" s="62"/>
      <c r="I25" s="63" t="str">
        <f t="shared" si="7"/>
        <v/>
      </c>
      <c r="J25" s="59" t="str">
        <f t="shared" si="8"/>
        <v/>
      </c>
    </row>
    <row r="26" spans="2:10" ht="14.25" customHeight="1" x14ac:dyDescent="0.3">
      <c r="B26" s="60" t="str">
        <f t="shared" ca="1" si="5"/>
        <v>Materials</v>
      </c>
      <c r="C26" s="61" t="str">
        <f t="shared" si="6"/>
        <v/>
      </c>
      <c r="D26" s="62"/>
      <c r="E26" s="62"/>
      <c r="F26" s="62"/>
      <c r="G26" s="62"/>
      <c r="H26" s="62"/>
      <c r="I26" s="63" t="str">
        <f t="shared" si="7"/>
        <v/>
      </c>
      <c r="J26" s="59" t="str">
        <f t="shared" si="8"/>
        <v/>
      </c>
    </row>
    <row r="27" spans="2:10" ht="14.25" customHeight="1" x14ac:dyDescent="0.3">
      <c r="B27" s="60" t="str">
        <f t="shared" ca="1" si="5"/>
        <v>Capital usage</v>
      </c>
      <c r="C27" s="61" t="str">
        <f t="shared" si="6"/>
        <v/>
      </c>
      <c r="D27" s="62"/>
      <c r="E27" s="62"/>
      <c r="F27" s="62"/>
      <c r="G27" s="62"/>
      <c r="H27" s="62"/>
      <c r="I27" s="63" t="str">
        <f t="shared" si="7"/>
        <v/>
      </c>
      <c r="J27" s="59" t="str">
        <f t="shared" si="8"/>
        <v/>
      </c>
    </row>
    <row r="28" spans="2:10" ht="14.25" customHeight="1" x14ac:dyDescent="0.3">
      <c r="B28" s="60" t="str">
        <f t="shared" ca="1" si="5"/>
        <v>Sub contract costs</v>
      </c>
      <c r="C28" s="61" t="str">
        <f t="shared" si="6"/>
        <v/>
      </c>
      <c r="D28" s="62"/>
      <c r="E28" s="62"/>
      <c r="F28" s="62"/>
      <c r="G28" s="62"/>
      <c r="H28" s="62"/>
      <c r="I28" s="63" t="str">
        <f t="shared" si="7"/>
        <v/>
      </c>
      <c r="J28" s="59" t="str">
        <f t="shared" si="8"/>
        <v/>
      </c>
    </row>
    <row r="29" spans="2:10" ht="14.25" customHeight="1" x14ac:dyDescent="0.3">
      <c r="B29" s="60" t="str">
        <f t="shared" ca="1" si="5"/>
        <v>Travel &amp; subsistence</v>
      </c>
      <c r="C29" s="61" t="str">
        <f t="shared" si="6"/>
        <v/>
      </c>
      <c r="D29" s="62"/>
      <c r="E29" s="62"/>
      <c r="F29" s="62"/>
      <c r="G29" s="62"/>
      <c r="H29" s="62"/>
      <c r="I29" s="63" t="str">
        <f t="shared" si="7"/>
        <v/>
      </c>
      <c r="J29" s="59" t="str">
        <f t="shared" si="8"/>
        <v/>
      </c>
    </row>
    <row r="30" spans="2:10" ht="14.25" customHeight="1" x14ac:dyDescent="0.3">
      <c r="B30" s="64" t="str">
        <f t="shared" ca="1" si="5"/>
        <v>Other costs</v>
      </c>
      <c r="C30" s="65" t="str">
        <f t="shared" si="6"/>
        <v/>
      </c>
      <c r="D30" s="62"/>
      <c r="E30" s="62"/>
      <c r="F30" s="62"/>
      <c r="G30" s="62"/>
      <c r="H30" s="62"/>
      <c r="I30" s="63" t="str">
        <f t="shared" si="7"/>
        <v/>
      </c>
      <c r="J30" s="66" t="str">
        <f t="shared" si="8"/>
        <v/>
      </c>
    </row>
    <row r="31" spans="2:10" ht="14.25" customHeight="1" x14ac:dyDescent="0.35">
      <c r="B31" s="67" t="s">
        <v>31</v>
      </c>
      <c r="C31" s="68">
        <f t="shared" ref="C31:I31" si="9">SUM(C24:C30)</f>
        <v>0</v>
      </c>
      <c r="D31" s="69">
        <f t="shared" si="9"/>
        <v>0</v>
      </c>
      <c r="E31" s="69">
        <f t="shared" si="9"/>
        <v>0</v>
      </c>
      <c r="F31" s="69">
        <f t="shared" si="9"/>
        <v>0</v>
      </c>
      <c r="G31" s="69">
        <f t="shared" si="9"/>
        <v>0</v>
      </c>
      <c r="H31" s="70">
        <f t="shared" si="9"/>
        <v>0</v>
      </c>
      <c r="I31" s="71">
        <f t="shared" si="9"/>
        <v>0</v>
      </c>
      <c r="J31" s="72"/>
    </row>
    <row r="32" spans="2:10" ht="14.25" customHeight="1" x14ac:dyDescent="0.3"/>
    <row r="33" spans="1:26" ht="15" customHeight="1" x14ac:dyDescent="0.3">
      <c r="A33" s="73"/>
      <c r="B33" s="352" t="s">
        <v>40</v>
      </c>
      <c r="C33" s="350"/>
      <c r="D33" s="350"/>
      <c r="E33" s="350"/>
      <c r="F33" s="350"/>
      <c r="G33" s="350"/>
      <c r="H33" s="350"/>
      <c r="I33" s="351"/>
      <c r="J33" s="74"/>
    </row>
    <row r="34" spans="1:26" ht="15" customHeight="1" x14ac:dyDescent="0.3">
      <c r="A34" s="73"/>
      <c r="B34" s="349" t="s">
        <v>41</v>
      </c>
      <c r="C34" s="350"/>
      <c r="D34" s="350"/>
      <c r="E34" s="350"/>
      <c r="F34" s="350"/>
      <c r="G34" s="350"/>
      <c r="H34" s="350"/>
      <c r="I34" s="351"/>
      <c r="J34" s="74"/>
    </row>
    <row r="35" spans="1:26" ht="14.25" customHeight="1" x14ac:dyDescent="0.35">
      <c r="A35" s="73"/>
      <c r="B35" s="50"/>
      <c r="C35" s="51" t="s">
        <v>29</v>
      </c>
      <c r="D35" s="52" t="s">
        <v>34</v>
      </c>
      <c r="E35" s="52" t="s">
        <v>35</v>
      </c>
      <c r="F35" s="52" t="s">
        <v>36</v>
      </c>
      <c r="G35" s="52" t="s">
        <v>37</v>
      </c>
      <c r="H35" s="53" t="s">
        <v>38</v>
      </c>
      <c r="I35" s="54" t="s">
        <v>39</v>
      </c>
      <c r="J35" s="74"/>
    </row>
    <row r="36" spans="1:26" ht="14.25" customHeight="1" x14ac:dyDescent="0.35">
      <c r="A36" s="73"/>
      <c r="B36" s="55"/>
      <c r="C36" s="56"/>
      <c r="D36" s="75">
        <f>IFERROR('SUMMARY - LEAD APPLICANTS ONLY'!D465,"")</f>
        <v>0</v>
      </c>
      <c r="E36" s="75">
        <f>IFERROR('SUMMARY - LEAD APPLICANTS ONLY'!E465,"")</f>
        <v>0</v>
      </c>
      <c r="F36" s="75">
        <f>IFERROR('SUMMARY - LEAD APPLICANTS ONLY'!F465,"")</f>
        <v>0</v>
      </c>
      <c r="G36" s="75">
        <f>IFERROR('SUMMARY - LEAD APPLICANTS ONLY'!G465,"")</f>
        <v>0</v>
      </c>
      <c r="H36" s="75">
        <f>IFERROR('SUMMARY - LEAD APPLICANTS ONLY'!H465,"")</f>
        <v>0</v>
      </c>
      <c r="I36" s="58"/>
      <c r="J36" s="74"/>
    </row>
    <row r="37" spans="1:26" ht="14.25" customHeight="1" x14ac:dyDescent="0.3">
      <c r="A37" s="73"/>
      <c r="B37" s="60" t="str">
        <f t="shared" ref="B37:B43" ca="1" si="10">B24</f>
        <v>Labour costs</v>
      </c>
      <c r="C37" s="61">
        <f>IFERROR('SUMMARY - LEAD APPLICANTS ONLY'!C466,"")</f>
        <v>0</v>
      </c>
      <c r="D37" s="76">
        <f>IFERROR('SUMMARY - LEAD APPLICANTS ONLY'!D466,"")</f>
        <v>0</v>
      </c>
      <c r="E37" s="76">
        <f>IFERROR('SUMMARY - LEAD APPLICANTS ONLY'!E466,"")</f>
        <v>0</v>
      </c>
      <c r="F37" s="76">
        <f>IFERROR('SUMMARY - LEAD APPLICANTS ONLY'!F466,"")</f>
        <v>0</v>
      </c>
      <c r="G37" s="76">
        <f>IFERROR('SUMMARY - LEAD APPLICANTS ONLY'!G466,"")</f>
        <v>0</v>
      </c>
      <c r="H37" s="77">
        <f>IFERROR('SUMMARY - LEAD APPLICANTS ONLY'!H466,"")</f>
        <v>0</v>
      </c>
      <c r="I37" s="63">
        <f>IFERROR('SUMMARY - LEAD APPLICANTS ONLY'!I466,"")</f>
        <v>0</v>
      </c>
      <c r="J37" s="74"/>
    </row>
    <row r="38" spans="1:26" ht="14.25" customHeight="1" x14ac:dyDescent="0.3">
      <c r="A38" s="73"/>
      <c r="B38" s="60" t="str">
        <f t="shared" ca="1" si="10"/>
        <v>Overheads</v>
      </c>
      <c r="C38" s="61">
        <f>IFERROR('SUMMARY - LEAD APPLICANTS ONLY'!C467,"")</f>
        <v>0</v>
      </c>
      <c r="D38" s="76">
        <f>IFERROR('SUMMARY - LEAD APPLICANTS ONLY'!D467,"")</f>
        <v>0</v>
      </c>
      <c r="E38" s="76">
        <f>IFERROR('SUMMARY - LEAD APPLICANTS ONLY'!E467,"")</f>
        <v>0</v>
      </c>
      <c r="F38" s="76">
        <f>IFERROR('SUMMARY - LEAD APPLICANTS ONLY'!F467,"")</f>
        <v>0</v>
      </c>
      <c r="G38" s="76">
        <f>IFERROR('SUMMARY - LEAD APPLICANTS ONLY'!G467,"")</f>
        <v>0</v>
      </c>
      <c r="H38" s="77">
        <f>IFERROR('SUMMARY - LEAD APPLICANTS ONLY'!H467,"")</f>
        <v>0</v>
      </c>
      <c r="I38" s="63">
        <f>IFERROR('SUMMARY - LEAD APPLICANTS ONLY'!I467,"")</f>
        <v>0</v>
      </c>
      <c r="J38" s="74"/>
    </row>
    <row r="39" spans="1:26" ht="14.25" customHeight="1" x14ac:dyDescent="0.3">
      <c r="A39" s="73"/>
      <c r="B39" s="60" t="str">
        <f t="shared" ca="1" si="10"/>
        <v>Materials</v>
      </c>
      <c r="C39" s="61">
        <f>IFERROR('SUMMARY - LEAD APPLICANTS ONLY'!C468,"")</f>
        <v>0</v>
      </c>
      <c r="D39" s="76">
        <f>IFERROR('SUMMARY - LEAD APPLICANTS ONLY'!D468,"")</f>
        <v>0</v>
      </c>
      <c r="E39" s="76">
        <f>IFERROR('SUMMARY - LEAD APPLICANTS ONLY'!E468,"")</f>
        <v>0</v>
      </c>
      <c r="F39" s="76">
        <f>IFERROR('SUMMARY - LEAD APPLICANTS ONLY'!F468,"")</f>
        <v>0</v>
      </c>
      <c r="G39" s="76">
        <f>IFERROR('SUMMARY - LEAD APPLICANTS ONLY'!G468,"")</f>
        <v>0</v>
      </c>
      <c r="H39" s="77">
        <f>IFERROR('SUMMARY - LEAD APPLICANTS ONLY'!H468,"")</f>
        <v>0</v>
      </c>
      <c r="I39" s="63">
        <f>IFERROR('SUMMARY - LEAD APPLICANTS ONLY'!I468,"")</f>
        <v>0</v>
      </c>
      <c r="J39" s="74"/>
    </row>
    <row r="40" spans="1:26" ht="14.25" customHeight="1" x14ac:dyDescent="0.3">
      <c r="A40" s="73"/>
      <c r="B40" s="60" t="str">
        <f t="shared" ca="1" si="10"/>
        <v>Capital usage</v>
      </c>
      <c r="C40" s="61">
        <f>IFERROR('SUMMARY - LEAD APPLICANTS ONLY'!C469,"")</f>
        <v>0</v>
      </c>
      <c r="D40" s="76">
        <f>IFERROR('SUMMARY - LEAD APPLICANTS ONLY'!D469,"")</f>
        <v>0</v>
      </c>
      <c r="E40" s="76">
        <f>IFERROR('SUMMARY - LEAD APPLICANTS ONLY'!E469,"")</f>
        <v>0</v>
      </c>
      <c r="F40" s="76">
        <f>IFERROR('SUMMARY - LEAD APPLICANTS ONLY'!F469,"")</f>
        <v>0</v>
      </c>
      <c r="G40" s="76">
        <f>IFERROR('SUMMARY - LEAD APPLICANTS ONLY'!G469,"")</f>
        <v>0</v>
      </c>
      <c r="H40" s="77">
        <f>IFERROR('SUMMARY - LEAD APPLICANTS ONLY'!H469,"")</f>
        <v>0</v>
      </c>
      <c r="I40" s="63">
        <f>IFERROR('SUMMARY - LEAD APPLICANTS ONLY'!I469,"")</f>
        <v>0</v>
      </c>
      <c r="J40" s="74"/>
    </row>
    <row r="41" spans="1:26" ht="14.25" customHeight="1" x14ac:dyDescent="0.3">
      <c r="A41" s="73"/>
      <c r="B41" s="60" t="str">
        <f t="shared" ca="1" si="10"/>
        <v>Sub contract costs</v>
      </c>
      <c r="C41" s="61">
        <f>IFERROR('SUMMARY - LEAD APPLICANTS ONLY'!C470,"")</f>
        <v>0</v>
      </c>
      <c r="D41" s="76">
        <f>IFERROR('SUMMARY - LEAD APPLICANTS ONLY'!D470,"")</f>
        <v>0</v>
      </c>
      <c r="E41" s="76">
        <f>IFERROR('SUMMARY - LEAD APPLICANTS ONLY'!E470,"")</f>
        <v>0</v>
      </c>
      <c r="F41" s="76">
        <f>IFERROR('SUMMARY - LEAD APPLICANTS ONLY'!F470,"")</f>
        <v>0</v>
      </c>
      <c r="G41" s="76">
        <f>IFERROR('SUMMARY - LEAD APPLICANTS ONLY'!G470,"")</f>
        <v>0</v>
      </c>
      <c r="H41" s="77">
        <f>IFERROR('SUMMARY - LEAD APPLICANTS ONLY'!H470,"")</f>
        <v>0</v>
      </c>
      <c r="I41" s="63">
        <f>IFERROR('SUMMARY - LEAD APPLICANTS ONLY'!I470,"")</f>
        <v>0</v>
      </c>
      <c r="J41" s="74"/>
    </row>
    <row r="42" spans="1:26" ht="14.25" customHeight="1" x14ac:dyDescent="0.3">
      <c r="A42" s="73"/>
      <c r="B42" s="60" t="str">
        <f t="shared" ca="1" si="10"/>
        <v>Travel &amp; subsistence</v>
      </c>
      <c r="C42" s="61">
        <f>IFERROR('SUMMARY - LEAD APPLICANTS ONLY'!C471,"")</f>
        <v>0</v>
      </c>
      <c r="D42" s="76">
        <f>IFERROR('SUMMARY - LEAD APPLICANTS ONLY'!D471,"")</f>
        <v>0</v>
      </c>
      <c r="E42" s="76">
        <f>IFERROR('SUMMARY - LEAD APPLICANTS ONLY'!E471,"")</f>
        <v>0</v>
      </c>
      <c r="F42" s="76">
        <f>IFERROR('SUMMARY - LEAD APPLICANTS ONLY'!F471,"")</f>
        <v>0</v>
      </c>
      <c r="G42" s="76">
        <f>IFERROR('SUMMARY - LEAD APPLICANTS ONLY'!G471,"")</f>
        <v>0</v>
      </c>
      <c r="H42" s="77">
        <f>IFERROR('SUMMARY - LEAD APPLICANTS ONLY'!H471,"")</f>
        <v>0</v>
      </c>
      <c r="I42" s="63">
        <f>IFERROR('SUMMARY - LEAD APPLICANTS ONLY'!I471,"")</f>
        <v>0</v>
      </c>
      <c r="J42" s="74"/>
    </row>
    <row r="43" spans="1:26" ht="15" customHeight="1" x14ac:dyDescent="0.3">
      <c r="A43" s="73"/>
      <c r="B43" s="64" t="str">
        <f t="shared" ca="1" si="10"/>
        <v>Other costs</v>
      </c>
      <c r="C43" s="65">
        <f>IFERROR('SUMMARY - LEAD APPLICANTS ONLY'!C472,"")</f>
        <v>0</v>
      </c>
      <c r="D43" s="78">
        <f>IFERROR('SUMMARY - LEAD APPLICANTS ONLY'!D472,"")</f>
        <v>0</v>
      </c>
      <c r="E43" s="78">
        <f>IFERROR('SUMMARY - LEAD APPLICANTS ONLY'!E472,"")</f>
        <v>0</v>
      </c>
      <c r="F43" s="78">
        <f>IFERROR('SUMMARY - LEAD APPLICANTS ONLY'!F472,"")</f>
        <v>0</v>
      </c>
      <c r="G43" s="78">
        <f>IFERROR('SUMMARY - LEAD APPLICANTS ONLY'!G472,"")</f>
        <v>0</v>
      </c>
      <c r="H43" s="79">
        <f>IFERROR('SUMMARY - LEAD APPLICANTS ONLY'!H472,"")</f>
        <v>0</v>
      </c>
      <c r="I43" s="63">
        <f>IFERROR('SUMMARY - LEAD APPLICANTS ONLY'!I472,"")</f>
        <v>0</v>
      </c>
      <c r="J43" s="74"/>
    </row>
    <row r="44" spans="1:26" ht="15" customHeight="1" x14ac:dyDescent="0.3">
      <c r="A44" s="73"/>
      <c r="B44" s="67" t="s">
        <v>31</v>
      </c>
      <c r="C44" s="68">
        <f t="shared" ref="C44:I44" si="11">SUM(C37:C43)</f>
        <v>0</v>
      </c>
      <c r="D44" s="69">
        <f t="shared" si="11"/>
        <v>0</v>
      </c>
      <c r="E44" s="69">
        <f t="shared" si="11"/>
        <v>0</v>
      </c>
      <c r="F44" s="69">
        <f t="shared" si="11"/>
        <v>0</v>
      </c>
      <c r="G44" s="69">
        <f t="shared" si="11"/>
        <v>0</v>
      </c>
      <c r="H44" s="70">
        <f t="shared" si="11"/>
        <v>0</v>
      </c>
      <c r="I44" s="71">
        <f t="shared" si="11"/>
        <v>0</v>
      </c>
    </row>
    <row r="45" spans="1:26" ht="15" customHeight="1" x14ac:dyDescent="0.35">
      <c r="A45" s="73"/>
      <c r="B45" s="6"/>
      <c r="C45" s="80"/>
      <c r="D45" s="80"/>
      <c r="E45" s="80"/>
      <c r="F45" s="80"/>
      <c r="G45" s="80"/>
      <c r="H45" s="80"/>
      <c r="I45" s="80"/>
      <c r="J45" s="72"/>
      <c r="K45" s="72"/>
      <c r="L45" s="72"/>
      <c r="M45" s="72"/>
      <c r="N45" s="72"/>
      <c r="O45" s="72"/>
      <c r="P45" s="72"/>
      <c r="Q45" s="72"/>
      <c r="R45" s="72"/>
      <c r="S45" s="72"/>
      <c r="T45" s="72"/>
      <c r="U45" s="72"/>
      <c r="V45" s="72"/>
      <c r="W45" s="72"/>
      <c r="X45" s="72"/>
      <c r="Y45" s="72"/>
      <c r="Z45" s="72"/>
    </row>
    <row r="46" spans="1:26" ht="14.25" customHeight="1" x14ac:dyDescent="0.3">
      <c r="B46" s="353" t="s">
        <v>42</v>
      </c>
      <c r="C46" s="354"/>
      <c r="D46" s="354"/>
      <c r="E46" s="354"/>
      <c r="F46" s="354"/>
      <c r="G46" s="354"/>
      <c r="H46" s="354"/>
      <c r="I46" s="355"/>
    </row>
    <row r="47" spans="1:26" ht="24" customHeight="1" x14ac:dyDescent="0.3">
      <c r="B47" s="356" t="s">
        <v>43</v>
      </c>
      <c r="C47" s="348"/>
      <c r="D47" s="348"/>
      <c r="E47" s="348"/>
      <c r="F47" s="348"/>
      <c r="G47" s="348"/>
      <c r="H47" s="348"/>
      <c r="I47" s="357"/>
    </row>
    <row r="48" spans="1:26" ht="56.25" customHeight="1" x14ac:dyDescent="0.3">
      <c r="B48" s="358" t="s">
        <v>44</v>
      </c>
      <c r="C48" s="348"/>
      <c r="D48" s="348"/>
      <c r="E48" s="348"/>
      <c r="F48" s="348"/>
      <c r="G48" s="348"/>
      <c r="H48" s="348"/>
      <c r="I48" s="357"/>
    </row>
    <row r="49" spans="2:9" ht="29.25" customHeight="1" x14ac:dyDescent="0.3">
      <c r="B49" s="358" t="str">
        <f>" - Costs included within this application adhere to the rules surrounding the "&amp;'Application details'!C19&amp;" classification per HM Treasury guidance; and"</f>
        <v xml:space="preserve"> - Costs included within this application adhere to the rules surrounding the Capital - Research &amp; Development classification per HM Treasury guidance; and</v>
      </c>
      <c r="C49" s="348"/>
      <c r="D49" s="348"/>
      <c r="E49" s="348"/>
      <c r="F49" s="348"/>
      <c r="G49" s="348"/>
      <c r="H49" s="348"/>
      <c r="I49" s="357"/>
    </row>
    <row r="50" spans="2:9" ht="50.25" customHeight="1" x14ac:dyDescent="0.3">
      <c r="B50" s="337" t="s">
        <v>45</v>
      </c>
      <c r="C50" s="338"/>
      <c r="D50" s="338"/>
      <c r="E50" s="338"/>
      <c r="F50" s="338"/>
      <c r="G50" s="338"/>
      <c r="H50" s="338"/>
      <c r="I50" s="339"/>
    </row>
    <row r="51" spans="2:9" ht="24" customHeight="1" x14ac:dyDescent="0.3">
      <c r="B51" s="81" t="s">
        <v>46</v>
      </c>
      <c r="C51" s="340"/>
      <c r="D51" s="341"/>
      <c r="E51" s="341"/>
      <c r="F51" s="341"/>
      <c r="G51" s="341"/>
      <c r="H51" s="341"/>
      <c r="I51" s="342"/>
    </row>
    <row r="52" spans="2:9" ht="24" customHeight="1" x14ac:dyDescent="0.3">
      <c r="B52" s="81" t="s">
        <v>47</v>
      </c>
      <c r="C52" s="343"/>
      <c r="D52" s="341"/>
      <c r="E52" s="341"/>
      <c r="F52" s="341"/>
      <c r="G52" s="341"/>
      <c r="H52" s="341"/>
      <c r="I52" s="342"/>
    </row>
    <row r="53" spans="2:9" ht="91.5" customHeight="1" x14ac:dyDescent="0.3">
      <c r="B53" s="82" t="s">
        <v>48</v>
      </c>
      <c r="C53" s="344"/>
      <c r="D53" s="345"/>
      <c r="E53" s="345"/>
      <c r="F53" s="345"/>
      <c r="G53" s="345"/>
      <c r="H53" s="345"/>
      <c r="I53" s="346"/>
    </row>
    <row r="54" spans="2:9" ht="14.25" customHeight="1" x14ac:dyDescent="0.3">
      <c r="B54" s="347" t="str">
        <f>IF(SUM(J:J)&gt;0,"Not valid for submission - must clear validations above ","")</f>
        <v xml:space="preserve">Not valid for submission - must clear validations above </v>
      </c>
      <c r="C54" s="348"/>
      <c r="D54" s="348"/>
      <c r="E54" s="348"/>
      <c r="F54" s="348"/>
      <c r="G54" s="348"/>
      <c r="H54" s="348"/>
      <c r="I54" s="348"/>
    </row>
    <row r="55" spans="2:9" ht="14.25" customHeight="1" x14ac:dyDescent="0.3"/>
    <row r="56" spans="2:9" ht="14.25" customHeight="1" x14ac:dyDescent="0.3"/>
    <row r="57" spans="2:9" ht="14.25" customHeight="1" x14ac:dyDescent="0.3">
      <c r="B57" s="83"/>
      <c r="C57" s="84"/>
      <c r="D57" s="84"/>
      <c r="E57" s="84"/>
      <c r="F57" s="84"/>
      <c r="G57" s="84"/>
      <c r="H57" s="84"/>
      <c r="I57" s="84"/>
    </row>
    <row r="58" spans="2:9" ht="14.25" customHeight="1" x14ac:dyDescent="0.3"/>
    <row r="59" spans="2:9" ht="14.25" customHeight="1" x14ac:dyDescent="0.3"/>
    <row r="60" spans="2:9" ht="14.25" customHeight="1" x14ac:dyDescent="0.3"/>
    <row r="61" spans="2:9" ht="14.25" customHeight="1" x14ac:dyDescent="0.3"/>
    <row r="62" spans="2:9" ht="14.25" customHeight="1" x14ac:dyDescent="0.3"/>
    <row r="63" spans="2:9" ht="14.25" customHeight="1" x14ac:dyDescent="0.3"/>
    <row r="64" spans="2:9"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autoFilter ref="J6:J30" xr:uid="{00000000-0009-0000-0000-000001000000}"/>
  <mergeCells count="12">
    <mergeCell ref="B48:I48"/>
    <mergeCell ref="B49:I49"/>
    <mergeCell ref="B21:I21"/>
    <mergeCell ref="B33:I33"/>
    <mergeCell ref="B34:I34"/>
    <mergeCell ref="B46:I46"/>
    <mergeCell ref="B47:I47"/>
    <mergeCell ref="B50:I50"/>
    <mergeCell ref="C51:I51"/>
    <mergeCell ref="C52:I52"/>
    <mergeCell ref="C53:I53"/>
    <mergeCell ref="B54:I54"/>
  </mergeCells>
  <conditionalFormatting sqref="C5">
    <cfRule type="containsText" dxfId="65" priority="1" operator="containsText" text="Incomplete">
      <formula>NOT(ISERROR(SEARCH(("Incomplete"),(C5))))</formula>
    </cfRule>
  </conditionalFormatting>
  <conditionalFormatting sqref="C5">
    <cfRule type="containsText" dxfId="64" priority="2" operator="containsText" text="Complete">
      <formula>NOT(ISERROR(SEARCH(("Complete"),(C5))))</formula>
    </cfRule>
  </conditionalFormatting>
  <conditionalFormatting sqref="C5">
    <cfRule type="containsText" dxfId="63" priority="3" operator="containsText" text="Rows">
      <formula>NOT(ISERROR(SEARCH(("Rows"),(C5))))</formula>
    </cfRule>
  </conditionalFormatting>
  <conditionalFormatting sqref="C12:C18">
    <cfRule type="containsText" dxfId="62" priority="4" operator="containsText" text="Incomplete">
      <formula>NOT(ISERROR(SEARCH(("Incomplete"),(C12))))</formula>
    </cfRule>
  </conditionalFormatting>
  <conditionalFormatting sqref="C12:C18">
    <cfRule type="containsText" dxfId="61" priority="5" operator="containsText" text="Complete">
      <formula>NOT(ISERROR(SEARCH(("Complete"),(C12))))</formula>
    </cfRule>
  </conditionalFormatting>
  <conditionalFormatting sqref="C12:C18">
    <cfRule type="containsText" dxfId="60" priority="6" operator="containsText" text="Rows">
      <formula>NOT(ISERROR(SEARCH(("Rows"),(C12))))</formula>
    </cfRule>
  </conditionalFormatting>
  <conditionalFormatting sqref="C10:C11">
    <cfRule type="containsText" dxfId="59" priority="7" operator="containsText" text="Incomplete">
      <formula>NOT(ISERROR(SEARCH(("Incomplete"),(C10))))</formula>
    </cfRule>
  </conditionalFormatting>
  <conditionalFormatting sqref="C10:C11">
    <cfRule type="containsText" dxfId="58" priority="8" operator="containsText" text="Complete">
      <formula>NOT(ISERROR(SEARCH(("Complete"),(C10))))</formula>
    </cfRule>
  </conditionalFormatting>
  <conditionalFormatting sqref="C10:C11">
    <cfRule type="containsText" dxfId="57" priority="9" operator="containsText" text="Rows">
      <formula>NOT(ISERROR(SEARCH(("Rows"),(C10))))</formula>
    </cfRule>
  </conditionalFormatting>
  <conditionalFormatting sqref="B47:B50 B51:C53">
    <cfRule type="expression" dxfId="56" priority="10">
      <formula>$B$54="Not valid for submission - must clear validations above "</formula>
    </cfRule>
  </conditionalFormatting>
  <conditionalFormatting sqref="B54">
    <cfRule type="containsText" dxfId="55" priority="11" operator="containsText" text="Not valid">
      <formula>NOT(ISERROR(SEARCH(("Not valid"),(B54))))</formula>
    </cfRule>
  </conditionalFormatting>
  <conditionalFormatting sqref="C24:C30">
    <cfRule type="containsText" dxfId="54" priority="12" operator="containsText" text="Incomplete">
      <formula>NOT(ISERROR(SEARCH(("Incomplete"),(C24))))</formula>
    </cfRule>
  </conditionalFormatting>
  <conditionalFormatting sqref="C24:C30">
    <cfRule type="containsText" dxfId="53" priority="13" operator="containsText" text="Complete">
      <formula>NOT(ISERROR(SEARCH(("Complete"),(C24))))</formula>
    </cfRule>
  </conditionalFormatting>
  <conditionalFormatting sqref="C24:C30">
    <cfRule type="containsText" dxfId="52" priority="14" operator="containsText" text="Rows">
      <formula>NOT(ISERROR(SEARCH(("Rows"),(C24))))</formula>
    </cfRule>
  </conditionalFormatting>
  <conditionalFormatting sqref="C37:C43">
    <cfRule type="containsText" dxfId="51" priority="15" operator="containsText" text="Incomplete">
      <formula>NOT(ISERROR(SEARCH(("Incomplete"),(C37))))</formula>
    </cfRule>
  </conditionalFormatting>
  <conditionalFormatting sqref="C37:C43">
    <cfRule type="containsText" dxfId="50" priority="16" operator="containsText" text="Complete">
      <formula>NOT(ISERROR(SEARCH(("Complete"),(C37))))</formula>
    </cfRule>
  </conditionalFormatting>
  <conditionalFormatting sqref="C37:C43">
    <cfRule type="containsText" dxfId="49" priority="17" operator="containsText" text="Rows">
      <formula>NOT(ISERROR(SEARCH(("Rows"),(C37))))</formula>
    </cfRule>
  </conditionalFormatting>
  <dataValidations count="5">
    <dataValidation type="decimal" operator="lessThan" allowBlank="1" showInputMessage="1" prompt="The DCMS standard is 50% - we may need to discuss this with the applicant " sqref="G8:I8" xr:uid="{00000000-0002-0000-0100-000000000000}">
      <formula1>0.51</formula1>
    </dataValidation>
    <dataValidation type="decimal" allowBlank="1" showInputMessage="1" showErrorMessage="1" prompt="Input error - Include a value between 0% and 100%._x000a__x000a_Include 0% if you are not seeking any DCMS funding. " sqref="E8" xr:uid="{00000000-0002-0000-0100-000001000000}">
      <formula1>0</formula1>
      <formula2>1</formula2>
    </dataValidation>
    <dataValidation type="decimal" operator="greaterThan" allowBlank="1" showInputMessage="1" showErrorMessage="1" prompt="Input error - Please enter value greater than zero" sqref="D24:H30" xr:uid="{00000000-0002-0000-0100-000002000000}">
      <formula1>0</formula1>
    </dataValidation>
    <dataValidation type="list" allowBlank="1" showInputMessage="1" showErrorMessage="1" prompt="Input error - Select from drop down list only." sqref="D23:H23" xr:uid="{00000000-0002-0000-0100-000003000000}">
      <formula1>"Select…,18/19,19/20,20/21,21/22,22/23"</formula1>
    </dataValidation>
    <dataValidation type="list" allowBlank="1" showErrorMessage="1" sqref="C6:C7 C57" xr:uid="{00000000-0002-0000-0100-000004000000}">
      <formula1>"Select…,Yes - Complete below,No"</formula1>
    </dataValidation>
  </dataValidations>
  <pageMargins left="0.31496062992125984" right="0.31496062992125984" top="0.35433070866141736" bottom="0.35433070866141736"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tabSelected="1" workbookViewId="0">
      <pane ySplit="6" topLeftCell="A7" activePane="bottomLeft" state="frozen"/>
      <selection pane="bottomLeft" activeCell="B18" sqref="B18"/>
    </sheetView>
  </sheetViews>
  <sheetFormatPr defaultColWidth="12.6640625" defaultRowHeight="15" customHeight="1" x14ac:dyDescent="0.3"/>
  <cols>
    <col min="1" max="1" width="4.9140625" customWidth="1"/>
    <col min="2" max="3" width="66.1640625" customWidth="1"/>
    <col min="4" max="4" width="12.9140625" customWidth="1"/>
    <col min="5" max="26" width="7.6640625" customWidth="1"/>
  </cols>
  <sheetData>
    <row r="1" spans="1:26" ht="12" customHeight="1" x14ac:dyDescent="0.3">
      <c r="A1" s="1"/>
      <c r="B1" s="2" t="s">
        <v>0</v>
      </c>
      <c r="C1" s="17"/>
      <c r="D1" s="17"/>
      <c r="E1" s="1"/>
      <c r="F1" s="1"/>
      <c r="G1" s="1"/>
      <c r="H1" s="1"/>
      <c r="I1" s="1"/>
      <c r="J1" s="1"/>
      <c r="K1" s="1"/>
      <c r="L1" s="1"/>
      <c r="M1" s="1"/>
      <c r="N1" s="1"/>
      <c r="O1" s="1"/>
      <c r="P1" s="1"/>
      <c r="Q1" s="1"/>
      <c r="R1" s="1"/>
      <c r="S1" s="1"/>
      <c r="T1" s="1"/>
      <c r="U1" s="1"/>
      <c r="V1" s="1"/>
      <c r="W1" s="1"/>
      <c r="X1" s="1"/>
      <c r="Y1" s="1"/>
      <c r="Z1" s="1"/>
    </row>
    <row r="2" spans="1:26" ht="12" customHeight="1" x14ac:dyDescent="0.3">
      <c r="A2" s="1"/>
      <c r="B2" s="3" t="s">
        <v>1</v>
      </c>
      <c r="C2" s="18"/>
      <c r="D2" s="18"/>
      <c r="E2" s="1"/>
      <c r="F2" s="1"/>
      <c r="G2" s="1"/>
      <c r="H2" s="1"/>
      <c r="I2" s="1"/>
      <c r="J2" s="1"/>
      <c r="K2" s="1"/>
      <c r="L2" s="1"/>
      <c r="M2" s="1"/>
      <c r="N2" s="1"/>
      <c r="O2" s="1"/>
      <c r="P2" s="1"/>
      <c r="Q2" s="1"/>
      <c r="R2" s="1"/>
      <c r="S2" s="1"/>
      <c r="T2" s="1"/>
      <c r="U2" s="1"/>
      <c r="V2" s="1"/>
      <c r="W2" s="1"/>
      <c r="X2" s="1"/>
      <c r="Y2" s="1"/>
      <c r="Z2" s="1"/>
    </row>
    <row r="3" spans="1:26" ht="12" customHeight="1" x14ac:dyDescent="0.3">
      <c r="A3" s="1"/>
      <c r="B3" s="4" t="s">
        <v>2</v>
      </c>
      <c r="C3" s="5" t="str">
        <f>IF('Application details'!C23="","",'Application details'!C23)</f>
        <v/>
      </c>
      <c r="D3" s="6"/>
      <c r="E3" s="6"/>
      <c r="F3" s="6"/>
      <c r="G3" s="6"/>
      <c r="H3" s="6"/>
      <c r="I3" s="6"/>
      <c r="J3" s="1"/>
      <c r="K3" s="1"/>
      <c r="L3" s="1"/>
      <c r="M3" s="1"/>
      <c r="N3" s="1"/>
      <c r="O3" s="1"/>
      <c r="P3" s="1"/>
      <c r="Q3" s="1"/>
      <c r="R3" s="1"/>
      <c r="S3" s="1"/>
      <c r="T3" s="1"/>
      <c r="U3" s="1"/>
      <c r="V3" s="1"/>
      <c r="W3" s="1"/>
      <c r="X3" s="1"/>
      <c r="Y3" s="1"/>
      <c r="Z3" s="1"/>
    </row>
    <row r="4" spans="1:26" ht="12" customHeight="1" x14ac:dyDescent="0.3">
      <c r="A4" s="1"/>
      <c r="B4" s="7" t="s">
        <v>22</v>
      </c>
      <c r="C4" s="8" t="str">
        <f ca="1">MID(CELL("filename",A1),FIND("]",CELL("filename",A1))+1,255)</f>
        <v>Application details</v>
      </c>
      <c r="D4" s="1"/>
      <c r="E4" s="1"/>
      <c r="F4" s="1"/>
      <c r="G4" s="1"/>
      <c r="H4" s="1"/>
      <c r="I4" s="1"/>
      <c r="J4" s="1"/>
      <c r="K4" s="1"/>
      <c r="L4" s="1"/>
      <c r="M4" s="1"/>
      <c r="N4" s="1"/>
      <c r="O4" s="1"/>
      <c r="P4" s="1"/>
      <c r="Q4" s="1"/>
      <c r="R4" s="1"/>
      <c r="S4" s="1"/>
      <c r="T4" s="1"/>
      <c r="U4" s="1"/>
      <c r="V4" s="1"/>
      <c r="W4" s="1"/>
      <c r="X4" s="1"/>
      <c r="Y4" s="1"/>
      <c r="Z4" s="1"/>
    </row>
    <row r="5" spans="1:26" ht="13.5" customHeight="1" x14ac:dyDescent="0.3">
      <c r="A5" s="1"/>
      <c r="B5" s="19" t="s">
        <v>23</v>
      </c>
      <c r="C5" s="20" t="str">
        <f>IF(SUM(D:D)&gt;0,"Incomplete - "&amp;SUM(D:D)&amp;" Rows are missing data","Complete")</f>
        <v>Incomplete - 31 Rows are missing data</v>
      </c>
      <c r="D5" s="85"/>
      <c r="E5" s="1"/>
      <c r="F5" s="1"/>
      <c r="G5" s="1"/>
      <c r="H5" s="1"/>
      <c r="I5" s="1"/>
      <c r="J5" s="1"/>
      <c r="K5" s="1"/>
      <c r="L5" s="1"/>
      <c r="M5" s="1"/>
      <c r="N5" s="1"/>
      <c r="O5" s="1"/>
      <c r="P5" s="1"/>
      <c r="Q5" s="1"/>
      <c r="R5" s="1"/>
      <c r="S5" s="1"/>
      <c r="T5" s="1"/>
      <c r="U5" s="1"/>
      <c r="V5" s="1"/>
      <c r="W5" s="1"/>
      <c r="X5" s="1"/>
      <c r="Y5" s="1"/>
      <c r="Z5" s="1"/>
    </row>
    <row r="6" spans="1:26" ht="13.5" customHeight="1" x14ac:dyDescent="0.3">
      <c r="A6" s="1"/>
      <c r="B6" s="1"/>
      <c r="C6" s="1"/>
      <c r="D6" s="85"/>
      <c r="E6" s="1"/>
      <c r="F6" s="1"/>
      <c r="G6" s="1"/>
      <c r="H6" s="1"/>
      <c r="I6" s="1"/>
      <c r="J6" s="1"/>
      <c r="K6" s="1"/>
      <c r="L6" s="1"/>
      <c r="M6" s="1"/>
      <c r="N6" s="1"/>
      <c r="O6" s="1"/>
      <c r="P6" s="1"/>
      <c r="Q6" s="1"/>
      <c r="R6" s="1"/>
      <c r="S6" s="1"/>
      <c r="T6" s="1"/>
      <c r="U6" s="1"/>
      <c r="V6" s="1"/>
      <c r="W6" s="1"/>
      <c r="X6" s="1"/>
      <c r="Y6" s="1"/>
      <c r="Z6" s="1"/>
    </row>
    <row r="7" spans="1:26" ht="13.5" customHeight="1" x14ac:dyDescent="0.3">
      <c r="A7" s="1"/>
      <c r="B7" s="86" t="s">
        <v>49</v>
      </c>
      <c r="C7" s="87"/>
      <c r="D7" s="84"/>
      <c r="E7" s="1"/>
      <c r="F7" s="1"/>
      <c r="G7" s="1"/>
      <c r="H7" s="1"/>
      <c r="I7" s="1"/>
      <c r="J7" s="1"/>
      <c r="K7" s="1"/>
      <c r="L7" s="1"/>
      <c r="M7" s="1"/>
      <c r="N7" s="1"/>
      <c r="O7" s="1"/>
      <c r="P7" s="1"/>
      <c r="Q7" s="1"/>
      <c r="R7" s="1"/>
      <c r="S7" s="1"/>
      <c r="T7" s="1"/>
      <c r="U7" s="1"/>
      <c r="V7" s="1"/>
      <c r="W7" s="1"/>
      <c r="X7" s="1"/>
      <c r="Y7" s="1"/>
      <c r="Z7" s="1"/>
    </row>
    <row r="8" spans="1:26" ht="13.5" customHeight="1" x14ac:dyDescent="0.3">
      <c r="A8" s="1"/>
      <c r="B8" s="88" t="s">
        <v>50</v>
      </c>
      <c r="C8" s="89" t="s">
        <v>51</v>
      </c>
      <c r="D8" s="84"/>
      <c r="E8" s="1"/>
      <c r="F8" s="1"/>
      <c r="G8" s="1"/>
      <c r="H8" s="1"/>
      <c r="I8" s="1"/>
      <c r="J8" s="1"/>
      <c r="K8" s="1"/>
      <c r="L8" s="1"/>
      <c r="M8" s="1"/>
      <c r="N8" s="1"/>
      <c r="O8" s="1"/>
      <c r="P8" s="1"/>
      <c r="Q8" s="1"/>
      <c r="R8" s="1"/>
      <c r="S8" s="1"/>
      <c r="T8" s="1"/>
      <c r="U8" s="1"/>
      <c r="V8" s="1"/>
      <c r="W8" s="1"/>
      <c r="X8" s="1"/>
      <c r="Y8" s="1"/>
      <c r="Z8" s="1"/>
    </row>
    <row r="9" spans="1:26" ht="13.5" customHeight="1" x14ac:dyDescent="0.3">
      <c r="A9" s="1"/>
      <c r="B9" s="88" t="s">
        <v>52</v>
      </c>
      <c r="C9" s="90" t="s">
        <v>53</v>
      </c>
      <c r="D9" s="84"/>
      <c r="E9" s="1"/>
      <c r="F9" s="1"/>
      <c r="G9" s="1"/>
      <c r="H9" s="1"/>
      <c r="I9" s="1"/>
      <c r="J9" s="1"/>
      <c r="K9" s="1"/>
      <c r="L9" s="1"/>
      <c r="M9" s="1"/>
      <c r="N9" s="1"/>
      <c r="O9" s="1"/>
      <c r="P9" s="1"/>
      <c r="Q9" s="1"/>
      <c r="R9" s="1"/>
      <c r="S9" s="1"/>
      <c r="T9" s="1"/>
      <c r="U9" s="1"/>
      <c r="V9" s="1"/>
      <c r="W9" s="1"/>
      <c r="X9" s="1"/>
      <c r="Y9" s="1"/>
      <c r="Z9" s="1"/>
    </row>
    <row r="10" spans="1:26" ht="13.5" customHeight="1" x14ac:dyDescent="0.3">
      <c r="A10" s="1"/>
      <c r="B10" s="88" t="s">
        <v>54</v>
      </c>
      <c r="C10" s="90" t="s">
        <v>55</v>
      </c>
      <c r="D10" s="84"/>
      <c r="E10" s="1"/>
      <c r="F10" s="1"/>
      <c r="G10" s="1"/>
      <c r="H10" s="1"/>
      <c r="I10" s="1"/>
      <c r="J10" s="1"/>
      <c r="K10" s="1"/>
      <c r="L10" s="1"/>
      <c r="M10" s="1"/>
      <c r="N10" s="1"/>
      <c r="O10" s="1"/>
      <c r="P10" s="1"/>
      <c r="Q10" s="1"/>
      <c r="R10" s="1"/>
      <c r="S10" s="1"/>
      <c r="T10" s="1"/>
      <c r="U10" s="1"/>
      <c r="V10" s="1"/>
      <c r="W10" s="1"/>
      <c r="X10" s="1"/>
      <c r="Y10" s="1"/>
      <c r="Z10" s="1"/>
    </row>
    <row r="11" spans="1:26" ht="13.5" customHeight="1" x14ac:dyDescent="0.3">
      <c r="A11" s="1"/>
      <c r="B11" s="88" t="s">
        <v>56</v>
      </c>
      <c r="C11" s="90" t="s">
        <v>57</v>
      </c>
      <c r="D11" s="84"/>
      <c r="E11" s="1"/>
      <c r="F11" s="1"/>
      <c r="G11" s="1"/>
      <c r="H11" s="1"/>
      <c r="I11" s="1"/>
      <c r="J11" s="1"/>
      <c r="K11" s="1"/>
      <c r="L11" s="1"/>
      <c r="M11" s="1"/>
      <c r="N11" s="1"/>
      <c r="O11" s="1"/>
      <c r="P11" s="1"/>
      <c r="Q11" s="1"/>
      <c r="R11" s="1"/>
      <c r="S11" s="1"/>
      <c r="T11" s="1"/>
      <c r="U11" s="1"/>
      <c r="V11" s="1"/>
      <c r="W11" s="1"/>
      <c r="X11" s="1"/>
      <c r="Y11" s="1"/>
      <c r="Z11" s="1"/>
    </row>
    <row r="12" spans="1:26" ht="13.5" customHeight="1" x14ac:dyDescent="0.3">
      <c r="A12" s="1"/>
      <c r="B12" s="88" t="s">
        <v>58</v>
      </c>
      <c r="C12" s="91" t="s">
        <v>59</v>
      </c>
      <c r="D12" s="84"/>
      <c r="E12" s="1"/>
      <c r="F12" s="1"/>
      <c r="G12" s="1"/>
      <c r="H12" s="1"/>
      <c r="I12" s="1"/>
      <c r="J12" s="1"/>
      <c r="K12" s="1"/>
      <c r="L12" s="1"/>
      <c r="M12" s="1"/>
      <c r="N12" s="1"/>
      <c r="O12" s="1"/>
      <c r="P12" s="1"/>
      <c r="Q12" s="1"/>
      <c r="R12" s="1"/>
      <c r="S12" s="1"/>
      <c r="T12" s="1"/>
      <c r="U12" s="1"/>
      <c r="V12" s="1"/>
      <c r="W12" s="1"/>
      <c r="X12" s="1"/>
      <c r="Y12" s="1"/>
      <c r="Z12" s="1"/>
    </row>
    <row r="13" spans="1:26" ht="13.5" customHeight="1" x14ac:dyDescent="0.3">
      <c r="A13" s="1"/>
      <c r="B13" s="88" t="s">
        <v>60</v>
      </c>
      <c r="C13" s="90" t="s">
        <v>61</v>
      </c>
      <c r="D13" s="84"/>
      <c r="E13" s="1"/>
      <c r="F13" s="1"/>
      <c r="G13" s="1"/>
      <c r="H13" s="1"/>
      <c r="I13" s="1"/>
      <c r="J13" s="1"/>
      <c r="K13" s="1"/>
      <c r="L13" s="1"/>
      <c r="M13" s="1"/>
      <c r="N13" s="1"/>
      <c r="O13" s="1"/>
      <c r="P13" s="1"/>
      <c r="Q13" s="1"/>
      <c r="R13" s="1"/>
      <c r="S13" s="1"/>
      <c r="T13" s="1"/>
      <c r="U13" s="1"/>
      <c r="V13" s="1"/>
      <c r="W13" s="1"/>
      <c r="X13" s="1"/>
      <c r="Y13" s="1"/>
      <c r="Z13" s="1"/>
    </row>
    <row r="14" spans="1:26" ht="13.5" customHeight="1" x14ac:dyDescent="0.3">
      <c r="A14" s="1"/>
      <c r="B14" s="88" t="s">
        <v>62</v>
      </c>
      <c r="C14" s="90" t="s">
        <v>61</v>
      </c>
      <c r="D14" s="84"/>
      <c r="E14" s="1"/>
      <c r="F14" s="1"/>
      <c r="G14" s="1"/>
      <c r="H14" s="1"/>
      <c r="I14" s="1"/>
      <c r="J14" s="1"/>
      <c r="K14" s="1"/>
      <c r="L14" s="1"/>
      <c r="M14" s="1"/>
      <c r="N14" s="1"/>
      <c r="O14" s="1"/>
      <c r="P14" s="1"/>
      <c r="Q14" s="1"/>
      <c r="R14" s="1"/>
      <c r="S14" s="1"/>
      <c r="T14" s="1"/>
      <c r="U14" s="1"/>
      <c r="V14" s="1"/>
      <c r="W14" s="1"/>
      <c r="X14" s="1"/>
      <c r="Y14" s="1"/>
      <c r="Z14" s="1"/>
    </row>
    <row r="15" spans="1:26" ht="13.5" customHeight="1" x14ac:dyDescent="0.3">
      <c r="A15" s="1"/>
      <c r="B15" s="92" t="s">
        <v>63</v>
      </c>
      <c r="C15" s="90" t="s">
        <v>61</v>
      </c>
      <c r="D15" s="85"/>
      <c r="E15" s="1"/>
      <c r="F15" s="1"/>
      <c r="G15" s="1"/>
      <c r="H15" s="1"/>
      <c r="I15" s="1"/>
      <c r="J15" s="1"/>
      <c r="K15" s="1"/>
      <c r="L15" s="1"/>
      <c r="M15" s="1"/>
      <c r="N15" s="1"/>
      <c r="O15" s="1"/>
      <c r="P15" s="1"/>
      <c r="Q15" s="1"/>
      <c r="R15" s="1"/>
      <c r="S15" s="1"/>
      <c r="T15" s="1"/>
      <c r="U15" s="1"/>
      <c r="V15" s="1"/>
      <c r="W15" s="1"/>
      <c r="X15" s="1"/>
      <c r="Y15" s="1"/>
      <c r="Z15" s="1"/>
    </row>
    <row r="16" spans="1:26" ht="13.5" customHeight="1" x14ac:dyDescent="0.3">
      <c r="A16" s="1"/>
      <c r="B16" s="93" t="s">
        <v>64</v>
      </c>
      <c r="C16" s="94"/>
      <c r="D16" s="85"/>
      <c r="E16" s="1"/>
      <c r="F16" s="1"/>
      <c r="G16" s="1"/>
      <c r="H16" s="1"/>
      <c r="I16" s="1"/>
      <c r="J16" s="1"/>
      <c r="K16" s="1"/>
      <c r="L16" s="1"/>
      <c r="M16" s="1"/>
      <c r="N16" s="1"/>
      <c r="O16" s="1"/>
      <c r="P16" s="1"/>
      <c r="Q16" s="1"/>
      <c r="R16" s="1"/>
      <c r="S16" s="1"/>
      <c r="T16" s="1"/>
      <c r="U16" s="1"/>
      <c r="V16" s="1"/>
      <c r="W16" s="1"/>
      <c r="X16" s="1"/>
      <c r="Y16" s="1"/>
      <c r="Z16" s="1"/>
    </row>
    <row r="17" spans="1:26" ht="13.5" customHeight="1" x14ac:dyDescent="0.3">
      <c r="A17" s="1"/>
      <c r="B17" s="93" t="s">
        <v>65</v>
      </c>
      <c r="C17" s="359" t="s">
        <v>66</v>
      </c>
      <c r="D17" s="85"/>
      <c r="E17" s="1"/>
      <c r="F17" s="1"/>
      <c r="G17" s="1"/>
      <c r="H17" s="1"/>
      <c r="I17" s="1"/>
      <c r="J17" s="1"/>
      <c r="K17" s="1"/>
      <c r="L17" s="1"/>
      <c r="M17" s="1"/>
      <c r="N17" s="1"/>
      <c r="O17" s="1"/>
      <c r="P17" s="1"/>
      <c r="Q17" s="1"/>
      <c r="R17" s="1"/>
      <c r="S17" s="1"/>
      <c r="T17" s="1"/>
      <c r="U17" s="1"/>
      <c r="V17" s="1"/>
      <c r="W17" s="1"/>
      <c r="X17" s="1"/>
      <c r="Y17" s="1"/>
      <c r="Z17" s="1"/>
    </row>
    <row r="18" spans="1:26" ht="13.5" customHeight="1" x14ac:dyDescent="0.3">
      <c r="A18" s="1"/>
      <c r="B18" s="95" t="s">
        <v>218</v>
      </c>
      <c r="C18" s="360"/>
      <c r="D18" s="85"/>
      <c r="E18" s="1"/>
      <c r="F18" s="1"/>
      <c r="G18" s="1"/>
      <c r="H18" s="1"/>
      <c r="I18" s="1"/>
      <c r="J18" s="1"/>
      <c r="K18" s="1"/>
      <c r="L18" s="1"/>
      <c r="M18" s="1"/>
      <c r="N18" s="1"/>
      <c r="O18" s="1"/>
      <c r="P18" s="1"/>
      <c r="Q18" s="1"/>
      <c r="R18" s="1"/>
      <c r="S18" s="1"/>
      <c r="T18" s="1"/>
      <c r="U18" s="1"/>
      <c r="V18" s="1"/>
      <c r="W18" s="1"/>
      <c r="X18" s="1"/>
      <c r="Y18" s="1"/>
      <c r="Z18" s="1"/>
    </row>
    <row r="19" spans="1:26" ht="13.5" customHeight="1" x14ac:dyDescent="0.3">
      <c r="A19" s="1"/>
      <c r="B19" s="93" t="s">
        <v>67</v>
      </c>
      <c r="C19" s="359" t="s">
        <v>68</v>
      </c>
      <c r="D19" s="85"/>
      <c r="E19" s="1"/>
      <c r="F19" s="1"/>
      <c r="G19" s="1"/>
      <c r="H19" s="1"/>
      <c r="I19" s="1"/>
      <c r="J19" s="1"/>
      <c r="K19" s="1"/>
      <c r="L19" s="1"/>
      <c r="M19" s="1"/>
      <c r="N19" s="1"/>
      <c r="O19" s="1"/>
      <c r="P19" s="1"/>
      <c r="Q19" s="1"/>
      <c r="R19" s="1"/>
      <c r="S19" s="1"/>
      <c r="T19" s="1"/>
      <c r="U19" s="1"/>
      <c r="V19" s="1"/>
      <c r="W19" s="1"/>
      <c r="X19" s="1"/>
      <c r="Y19" s="1"/>
      <c r="Z19" s="1"/>
    </row>
    <row r="20" spans="1:26" ht="13.5" customHeight="1" x14ac:dyDescent="0.3">
      <c r="A20" s="1"/>
      <c r="B20" s="96" t="s">
        <v>69</v>
      </c>
      <c r="C20" s="361"/>
      <c r="D20" s="85"/>
      <c r="E20" s="1"/>
      <c r="F20" s="1"/>
      <c r="G20" s="1"/>
      <c r="H20" s="1"/>
      <c r="I20" s="1"/>
      <c r="J20" s="1"/>
      <c r="K20" s="1"/>
      <c r="L20" s="1"/>
      <c r="M20" s="1"/>
      <c r="N20" s="1"/>
      <c r="O20" s="1"/>
      <c r="P20" s="1"/>
      <c r="Q20" s="1"/>
      <c r="R20" s="1"/>
      <c r="S20" s="1"/>
      <c r="T20" s="1"/>
      <c r="U20" s="1"/>
      <c r="V20" s="1"/>
      <c r="W20" s="1"/>
      <c r="X20" s="1"/>
      <c r="Y20" s="1"/>
      <c r="Z20" s="1"/>
    </row>
    <row r="21" spans="1:26" ht="12" customHeight="1" x14ac:dyDescent="0.3">
      <c r="A21" s="1"/>
      <c r="B21" s="97"/>
      <c r="C21" s="98"/>
      <c r="D21" s="99"/>
      <c r="E21" s="1"/>
      <c r="F21" s="1"/>
      <c r="G21" s="1"/>
      <c r="H21" s="1"/>
      <c r="I21" s="1"/>
      <c r="J21" s="1"/>
      <c r="K21" s="1"/>
      <c r="L21" s="1"/>
      <c r="M21" s="1"/>
      <c r="N21" s="1"/>
      <c r="O21" s="1"/>
      <c r="P21" s="1"/>
      <c r="Q21" s="1"/>
      <c r="R21" s="1"/>
      <c r="S21" s="1"/>
      <c r="T21" s="1"/>
      <c r="U21" s="1"/>
      <c r="V21" s="1"/>
      <c r="W21" s="1"/>
      <c r="X21" s="1"/>
      <c r="Y21" s="1"/>
      <c r="Z21" s="1"/>
    </row>
    <row r="22" spans="1:26" ht="12" customHeight="1" x14ac:dyDescent="0.3">
      <c r="A22" s="1"/>
      <c r="B22" s="100" t="s">
        <v>70</v>
      </c>
      <c r="C22" s="101"/>
      <c r="D22" s="102" t="s">
        <v>24</v>
      </c>
      <c r="E22" s="1"/>
      <c r="F22" s="1"/>
      <c r="G22" s="1"/>
      <c r="H22" s="1"/>
      <c r="I22" s="1"/>
      <c r="J22" s="1"/>
      <c r="K22" s="1"/>
      <c r="L22" s="1"/>
      <c r="M22" s="1"/>
      <c r="N22" s="1"/>
      <c r="O22" s="1"/>
      <c r="P22" s="1"/>
      <c r="Q22" s="1"/>
      <c r="R22" s="1"/>
      <c r="S22" s="1"/>
      <c r="T22" s="1"/>
      <c r="U22" s="1"/>
      <c r="V22" s="1"/>
      <c r="W22" s="1"/>
      <c r="X22" s="1"/>
      <c r="Y22" s="1"/>
      <c r="Z22" s="1"/>
    </row>
    <row r="23" spans="1:26" ht="12" customHeight="1" x14ac:dyDescent="0.3">
      <c r="A23" s="1"/>
      <c r="B23" s="7" t="s">
        <v>71</v>
      </c>
      <c r="C23" s="103"/>
      <c r="D23" s="104">
        <f t="shared" ref="D23:D24" si="0">IF(C23="",1,IF(C23="Select…",1,""))</f>
        <v>1</v>
      </c>
      <c r="E23" s="1"/>
      <c r="F23" s="1"/>
      <c r="G23" s="1"/>
      <c r="H23" s="1"/>
      <c r="I23" s="1"/>
      <c r="J23" s="1"/>
      <c r="K23" s="1"/>
      <c r="L23" s="1"/>
      <c r="M23" s="1"/>
      <c r="N23" s="1"/>
      <c r="O23" s="1"/>
      <c r="P23" s="1"/>
      <c r="Q23" s="1"/>
      <c r="R23" s="1"/>
      <c r="S23" s="1"/>
      <c r="T23" s="1"/>
      <c r="U23" s="1"/>
      <c r="V23" s="1"/>
      <c r="W23" s="1"/>
      <c r="X23" s="1"/>
      <c r="Y23" s="1"/>
      <c r="Z23" s="1"/>
    </row>
    <row r="24" spans="1:26" ht="12" customHeight="1" x14ac:dyDescent="0.3">
      <c r="A24" s="1"/>
      <c r="B24" s="7" t="s">
        <v>72</v>
      </c>
      <c r="C24" s="103"/>
      <c r="D24" s="105">
        <f t="shared" si="0"/>
        <v>1</v>
      </c>
      <c r="E24" s="1"/>
      <c r="F24" s="1"/>
      <c r="G24" s="1"/>
      <c r="H24" s="1"/>
      <c r="I24" s="1"/>
      <c r="J24" s="1"/>
      <c r="K24" s="1"/>
      <c r="L24" s="1"/>
      <c r="M24" s="1"/>
      <c r="N24" s="1"/>
      <c r="O24" s="1"/>
      <c r="P24" s="1"/>
      <c r="Q24" s="1"/>
      <c r="R24" s="1"/>
      <c r="S24" s="1"/>
      <c r="T24" s="1"/>
      <c r="U24" s="1"/>
      <c r="V24" s="1"/>
      <c r="W24" s="1"/>
      <c r="X24" s="1"/>
      <c r="Y24" s="1"/>
      <c r="Z24" s="1"/>
    </row>
    <row r="25" spans="1:26" ht="12" customHeight="1" x14ac:dyDescent="0.3">
      <c r="A25" s="1"/>
      <c r="B25" s="106" t="s">
        <v>73</v>
      </c>
      <c r="C25" s="107"/>
      <c r="D25" s="105" t="str">
        <f>IF(C24="Other - include details below",IF(C25="",1,IF(C25="Select…",1,"")),"")</f>
        <v/>
      </c>
      <c r="E25" s="1"/>
      <c r="F25" s="1"/>
      <c r="G25" s="1"/>
      <c r="H25" s="1"/>
      <c r="I25" s="1"/>
      <c r="J25" s="1"/>
      <c r="K25" s="1"/>
      <c r="L25" s="1"/>
      <c r="M25" s="1"/>
      <c r="N25" s="1"/>
      <c r="O25" s="1"/>
      <c r="P25" s="1"/>
      <c r="Q25" s="1"/>
      <c r="R25" s="1"/>
      <c r="S25" s="1"/>
      <c r="T25" s="1"/>
      <c r="U25" s="1"/>
      <c r="V25" s="1"/>
      <c r="W25" s="1"/>
      <c r="X25" s="1"/>
      <c r="Y25" s="1"/>
      <c r="Z25" s="1"/>
    </row>
    <row r="26" spans="1:26" ht="12" customHeight="1" x14ac:dyDescent="0.3">
      <c r="A26" s="1"/>
      <c r="B26" s="7" t="s">
        <v>74</v>
      </c>
      <c r="C26" s="103"/>
      <c r="D26" s="105">
        <f t="shared" ref="D26:D29" si="1">IF(C26="",1,IF(C26="Select…",1,""))</f>
        <v>1</v>
      </c>
      <c r="E26" s="1"/>
      <c r="F26" s="1"/>
      <c r="G26" s="1"/>
      <c r="H26" s="1"/>
      <c r="I26" s="1"/>
      <c r="J26" s="1"/>
      <c r="K26" s="1"/>
      <c r="L26" s="1"/>
      <c r="M26" s="1"/>
      <c r="N26" s="1"/>
      <c r="O26" s="1"/>
      <c r="P26" s="1"/>
      <c r="Q26" s="1"/>
      <c r="R26" s="1"/>
      <c r="S26" s="1"/>
      <c r="T26" s="1"/>
      <c r="U26" s="1"/>
      <c r="V26" s="1"/>
      <c r="W26" s="1"/>
      <c r="X26" s="1"/>
      <c r="Y26" s="1"/>
      <c r="Z26" s="1"/>
    </row>
    <row r="27" spans="1:26" ht="12" customHeight="1" x14ac:dyDescent="0.3">
      <c r="A27" s="1"/>
      <c r="B27" s="7" t="s">
        <v>75</v>
      </c>
      <c r="C27" s="108"/>
      <c r="D27" s="105">
        <f t="shared" si="1"/>
        <v>1</v>
      </c>
      <c r="E27" s="1"/>
      <c r="F27" s="1"/>
      <c r="G27" s="1"/>
      <c r="H27" s="1"/>
      <c r="I27" s="1"/>
      <c r="J27" s="1"/>
      <c r="K27" s="1"/>
      <c r="L27" s="1"/>
      <c r="M27" s="1"/>
      <c r="N27" s="1"/>
      <c r="O27" s="1"/>
      <c r="P27" s="1"/>
      <c r="Q27" s="1"/>
      <c r="R27" s="1"/>
      <c r="S27" s="1"/>
      <c r="T27" s="1"/>
      <c r="U27" s="1"/>
      <c r="V27" s="1"/>
      <c r="W27" s="1"/>
      <c r="X27" s="1"/>
      <c r="Y27" s="1"/>
      <c r="Z27" s="1"/>
    </row>
    <row r="28" spans="1:26" ht="12" customHeight="1" x14ac:dyDescent="0.3">
      <c r="A28" s="1"/>
      <c r="B28" s="7" t="s">
        <v>76</v>
      </c>
      <c r="C28" s="108"/>
      <c r="D28" s="105">
        <f t="shared" si="1"/>
        <v>1</v>
      </c>
      <c r="E28" s="1"/>
      <c r="F28" s="1"/>
      <c r="G28" s="1"/>
      <c r="H28" s="1"/>
      <c r="I28" s="1"/>
      <c r="J28" s="1"/>
      <c r="K28" s="1"/>
      <c r="L28" s="1"/>
      <c r="M28" s="1"/>
      <c r="N28" s="1"/>
      <c r="O28" s="1"/>
      <c r="P28" s="1"/>
      <c r="Q28" s="1"/>
      <c r="R28" s="1"/>
      <c r="S28" s="1"/>
      <c r="T28" s="1"/>
      <c r="U28" s="1"/>
      <c r="V28" s="1"/>
      <c r="W28" s="1"/>
      <c r="X28" s="1"/>
      <c r="Y28" s="1"/>
      <c r="Z28" s="1"/>
    </row>
    <row r="29" spans="1:26" ht="12" customHeight="1" x14ac:dyDescent="0.3">
      <c r="A29" s="1"/>
      <c r="B29" s="7" t="s">
        <v>77</v>
      </c>
      <c r="C29" s="103"/>
      <c r="D29" s="105">
        <f t="shared" si="1"/>
        <v>1</v>
      </c>
      <c r="E29" s="1"/>
      <c r="F29" s="1"/>
      <c r="G29" s="1"/>
      <c r="H29" s="1"/>
      <c r="I29" s="1"/>
      <c r="J29" s="1"/>
      <c r="K29" s="1"/>
      <c r="L29" s="1"/>
      <c r="M29" s="1"/>
      <c r="N29" s="1"/>
      <c r="O29" s="1"/>
      <c r="P29" s="1"/>
      <c r="Q29" s="1"/>
      <c r="R29" s="1"/>
      <c r="S29" s="1"/>
      <c r="T29" s="1"/>
      <c r="U29" s="1"/>
      <c r="V29" s="1"/>
      <c r="W29" s="1"/>
      <c r="X29" s="1"/>
      <c r="Y29" s="1"/>
      <c r="Z29" s="1"/>
    </row>
    <row r="30" spans="1:26" ht="12" customHeight="1" x14ac:dyDescent="0.3">
      <c r="A30" s="1"/>
      <c r="B30" s="19" t="s">
        <v>78</v>
      </c>
      <c r="C30" s="109"/>
      <c r="D30" s="105" t="str">
        <f>IF(C29="Consortium member - will receive funding via a lead partner",IF(C30="",1,IF(C30="Select…",1,"")),"")</f>
        <v/>
      </c>
      <c r="E30" s="1"/>
      <c r="F30" s="1"/>
      <c r="G30" s="1"/>
      <c r="H30" s="1"/>
      <c r="I30" s="1"/>
      <c r="J30" s="1"/>
      <c r="K30" s="1"/>
      <c r="L30" s="1"/>
      <c r="M30" s="1"/>
      <c r="N30" s="1"/>
      <c r="O30" s="1"/>
      <c r="P30" s="1"/>
      <c r="Q30" s="1"/>
      <c r="R30" s="1"/>
      <c r="S30" s="1"/>
      <c r="T30" s="1"/>
      <c r="U30" s="1"/>
      <c r="V30" s="1"/>
      <c r="W30" s="1"/>
      <c r="X30" s="1"/>
      <c r="Y30" s="1"/>
      <c r="Z30" s="1"/>
    </row>
    <row r="31" spans="1:26" ht="12" customHeight="1" x14ac:dyDescent="0.3">
      <c r="A31" s="1"/>
      <c r="B31" s="110"/>
      <c r="C31" s="111"/>
      <c r="D31" s="105"/>
      <c r="E31" s="1"/>
      <c r="F31" s="1"/>
      <c r="G31" s="1"/>
      <c r="H31" s="1"/>
      <c r="I31" s="1"/>
      <c r="J31" s="1"/>
      <c r="K31" s="1"/>
      <c r="L31" s="1"/>
      <c r="M31" s="1"/>
      <c r="N31" s="1"/>
      <c r="O31" s="1"/>
      <c r="P31" s="1"/>
      <c r="Q31" s="1"/>
      <c r="R31" s="1"/>
      <c r="S31" s="1"/>
      <c r="T31" s="1"/>
      <c r="U31" s="1"/>
      <c r="V31" s="1"/>
      <c r="W31" s="1"/>
      <c r="X31" s="1"/>
      <c r="Y31" s="1"/>
      <c r="Z31" s="1"/>
    </row>
    <row r="32" spans="1:26" ht="12" customHeight="1" x14ac:dyDescent="0.3">
      <c r="A32" s="1"/>
      <c r="B32" s="22" t="s">
        <v>79</v>
      </c>
      <c r="C32" s="112"/>
      <c r="D32" s="105"/>
      <c r="E32" s="1"/>
      <c r="F32" s="1"/>
      <c r="G32" s="1"/>
      <c r="H32" s="1"/>
      <c r="I32" s="1"/>
      <c r="J32" s="1"/>
      <c r="K32" s="1"/>
      <c r="L32" s="1"/>
      <c r="M32" s="1"/>
      <c r="N32" s="1"/>
      <c r="O32" s="1"/>
      <c r="P32" s="1"/>
      <c r="Q32" s="1"/>
      <c r="R32" s="1"/>
      <c r="S32" s="1"/>
      <c r="T32" s="1"/>
      <c r="U32" s="1"/>
      <c r="V32" s="1"/>
      <c r="W32" s="1"/>
      <c r="X32" s="1"/>
      <c r="Y32" s="1"/>
      <c r="Z32" s="1"/>
    </row>
    <row r="33" spans="1:26" ht="12" customHeight="1" x14ac:dyDescent="0.3">
      <c r="A33" s="1"/>
      <c r="B33" s="113" t="s">
        <v>80</v>
      </c>
      <c r="C33" s="114"/>
      <c r="D33" s="105">
        <f t="shared" ref="D33:D39" si="2">IF(C33="",1,IF(C33="Select…",1,""))</f>
        <v>1</v>
      </c>
      <c r="E33" s="1"/>
      <c r="F33" s="1"/>
      <c r="G33" s="1"/>
      <c r="H33" s="1"/>
      <c r="I33" s="1"/>
      <c r="J33" s="1"/>
      <c r="K33" s="1"/>
      <c r="L33" s="1"/>
      <c r="M33" s="1"/>
      <c r="N33" s="1"/>
      <c r="O33" s="1"/>
      <c r="P33" s="1"/>
      <c r="Q33" s="1"/>
      <c r="R33" s="1"/>
      <c r="S33" s="1"/>
      <c r="T33" s="1"/>
      <c r="U33" s="1"/>
      <c r="V33" s="1"/>
      <c r="W33" s="1"/>
      <c r="X33" s="1"/>
      <c r="Y33" s="1"/>
      <c r="Z33" s="1"/>
    </row>
    <row r="34" spans="1:26" ht="12" customHeight="1" x14ac:dyDescent="0.3">
      <c r="A34" s="1"/>
      <c r="B34" s="7" t="s">
        <v>81</v>
      </c>
      <c r="C34" s="103"/>
      <c r="D34" s="105">
        <f t="shared" si="2"/>
        <v>1</v>
      </c>
      <c r="E34" s="1"/>
      <c r="F34" s="1"/>
      <c r="G34" s="1"/>
      <c r="H34" s="1"/>
      <c r="I34" s="1"/>
      <c r="J34" s="1"/>
      <c r="K34" s="1"/>
      <c r="L34" s="1"/>
      <c r="M34" s="1"/>
      <c r="N34" s="1"/>
      <c r="O34" s="1"/>
      <c r="P34" s="1"/>
      <c r="Q34" s="1"/>
      <c r="R34" s="1"/>
      <c r="S34" s="1"/>
      <c r="T34" s="1"/>
      <c r="U34" s="1"/>
      <c r="V34" s="1"/>
      <c r="W34" s="1"/>
      <c r="X34" s="1"/>
      <c r="Y34" s="1"/>
      <c r="Z34" s="1"/>
    </row>
    <row r="35" spans="1:26" ht="12" customHeight="1" x14ac:dyDescent="0.3">
      <c r="A35" s="1"/>
      <c r="B35" s="7" t="s">
        <v>82</v>
      </c>
      <c r="C35" s="103"/>
      <c r="D35" s="105">
        <f t="shared" si="2"/>
        <v>1</v>
      </c>
      <c r="E35" s="1"/>
      <c r="F35" s="1"/>
      <c r="G35" s="1"/>
      <c r="H35" s="1"/>
      <c r="I35" s="1"/>
      <c r="J35" s="1"/>
      <c r="K35" s="1"/>
      <c r="L35" s="1"/>
      <c r="M35" s="1"/>
      <c r="N35" s="1"/>
      <c r="O35" s="1"/>
      <c r="P35" s="1"/>
      <c r="Q35" s="1"/>
      <c r="R35" s="1"/>
      <c r="S35" s="1"/>
      <c r="T35" s="1"/>
      <c r="U35" s="1"/>
      <c r="V35" s="1"/>
      <c r="W35" s="1"/>
      <c r="X35" s="1"/>
      <c r="Y35" s="1"/>
      <c r="Z35" s="1"/>
    </row>
    <row r="36" spans="1:26" ht="12" customHeight="1" x14ac:dyDescent="0.3">
      <c r="A36" s="1"/>
      <c r="B36" s="7" t="s">
        <v>47</v>
      </c>
      <c r="C36" s="103"/>
      <c r="D36" s="105">
        <f t="shared" si="2"/>
        <v>1</v>
      </c>
      <c r="E36" s="1"/>
      <c r="F36" s="1"/>
      <c r="G36" s="1"/>
      <c r="H36" s="1"/>
      <c r="I36" s="1"/>
      <c r="J36" s="1"/>
      <c r="K36" s="1"/>
      <c r="L36" s="1"/>
      <c r="M36" s="1"/>
      <c r="N36" s="1"/>
      <c r="O36" s="1"/>
      <c r="P36" s="1"/>
      <c r="Q36" s="1"/>
      <c r="R36" s="1"/>
      <c r="S36" s="1"/>
      <c r="T36" s="1"/>
      <c r="U36" s="1"/>
      <c r="V36" s="1"/>
      <c r="W36" s="1"/>
      <c r="X36" s="1"/>
      <c r="Y36" s="1"/>
      <c r="Z36" s="1"/>
    </row>
    <row r="37" spans="1:26" ht="12" customHeight="1" x14ac:dyDescent="0.3">
      <c r="A37" s="1"/>
      <c r="B37" s="7" t="s">
        <v>83</v>
      </c>
      <c r="C37" s="108"/>
      <c r="D37" s="105">
        <f t="shared" si="2"/>
        <v>1</v>
      </c>
      <c r="E37" s="1"/>
      <c r="F37" s="1"/>
      <c r="G37" s="1"/>
      <c r="H37" s="1"/>
      <c r="I37" s="1"/>
      <c r="J37" s="1"/>
      <c r="K37" s="1"/>
      <c r="L37" s="1"/>
      <c r="M37" s="1"/>
      <c r="N37" s="1"/>
      <c r="O37" s="1"/>
      <c r="P37" s="1"/>
      <c r="Q37" s="1"/>
      <c r="R37" s="1"/>
      <c r="S37" s="1"/>
      <c r="T37" s="1"/>
      <c r="U37" s="1"/>
      <c r="V37" s="1"/>
      <c r="W37" s="1"/>
      <c r="X37" s="1"/>
      <c r="Y37" s="1"/>
      <c r="Z37" s="1"/>
    </row>
    <row r="38" spans="1:26" ht="12" customHeight="1" x14ac:dyDescent="0.3">
      <c r="A38" s="1"/>
      <c r="B38" s="7" t="s">
        <v>84</v>
      </c>
      <c r="C38" s="108"/>
      <c r="D38" s="105">
        <f t="shared" si="2"/>
        <v>1</v>
      </c>
      <c r="E38" s="1"/>
      <c r="F38" s="1"/>
      <c r="G38" s="1"/>
      <c r="H38" s="1"/>
      <c r="I38" s="1"/>
      <c r="J38" s="1"/>
      <c r="K38" s="1"/>
      <c r="L38" s="1"/>
      <c r="M38" s="1"/>
      <c r="N38" s="1"/>
      <c r="O38" s="1"/>
      <c r="P38" s="1"/>
      <c r="Q38" s="1"/>
      <c r="R38" s="1"/>
      <c r="S38" s="1"/>
      <c r="T38" s="1"/>
      <c r="U38" s="1"/>
      <c r="V38" s="1"/>
      <c r="W38" s="1"/>
      <c r="X38" s="1"/>
      <c r="Y38" s="1"/>
      <c r="Z38" s="1"/>
    </row>
    <row r="39" spans="1:26" ht="12" customHeight="1" x14ac:dyDescent="0.3">
      <c r="A39" s="1"/>
      <c r="B39" s="19" t="s">
        <v>85</v>
      </c>
      <c r="C39" s="109"/>
      <c r="D39" s="105">
        <f t="shared" si="2"/>
        <v>1</v>
      </c>
      <c r="E39" s="1"/>
      <c r="F39" s="1"/>
      <c r="G39" s="1"/>
      <c r="H39" s="1"/>
      <c r="I39" s="1"/>
      <c r="J39" s="1"/>
      <c r="K39" s="1"/>
      <c r="L39" s="1"/>
      <c r="M39" s="1"/>
      <c r="N39" s="1"/>
      <c r="O39" s="1"/>
      <c r="P39" s="1"/>
      <c r="Q39" s="1"/>
      <c r="R39" s="1"/>
      <c r="S39" s="1"/>
      <c r="T39" s="1"/>
      <c r="U39" s="1"/>
      <c r="V39" s="1"/>
      <c r="W39" s="1"/>
      <c r="X39" s="1"/>
      <c r="Y39" s="1"/>
      <c r="Z39" s="1"/>
    </row>
    <row r="40" spans="1:26" ht="12" customHeight="1" x14ac:dyDescent="0.3">
      <c r="A40" s="1"/>
      <c r="B40" s="110"/>
      <c r="C40" s="111"/>
      <c r="D40" s="105"/>
      <c r="E40" s="1"/>
      <c r="F40" s="1"/>
      <c r="G40" s="1"/>
      <c r="H40" s="1"/>
      <c r="I40" s="1"/>
      <c r="J40" s="1"/>
      <c r="K40" s="1"/>
      <c r="L40" s="1"/>
      <c r="M40" s="1"/>
      <c r="N40" s="1"/>
      <c r="O40" s="1"/>
      <c r="P40" s="1"/>
      <c r="Q40" s="1"/>
      <c r="R40" s="1"/>
      <c r="S40" s="1"/>
      <c r="T40" s="1"/>
      <c r="U40" s="1"/>
      <c r="V40" s="1"/>
      <c r="W40" s="1"/>
      <c r="X40" s="1"/>
      <c r="Y40" s="1"/>
      <c r="Z40" s="1"/>
    </row>
    <row r="41" spans="1:26" ht="12" customHeight="1" x14ac:dyDescent="0.3">
      <c r="A41" s="1"/>
      <c r="B41" s="100" t="s">
        <v>86</v>
      </c>
      <c r="C41" s="115"/>
      <c r="D41" s="105"/>
      <c r="E41" s="1"/>
      <c r="F41" s="1"/>
      <c r="G41" s="1"/>
      <c r="H41" s="1"/>
      <c r="I41" s="1"/>
      <c r="J41" s="1"/>
      <c r="K41" s="1"/>
      <c r="L41" s="1"/>
      <c r="M41" s="1"/>
      <c r="N41" s="1"/>
      <c r="O41" s="1"/>
      <c r="P41" s="1"/>
      <c r="Q41" s="1"/>
      <c r="R41" s="1"/>
      <c r="S41" s="1"/>
      <c r="T41" s="1"/>
      <c r="U41" s="1"/>
      <c r="V41" s="1"/>
      <c r="W41" s="1"/>
      <c r="X41" s="1"/>
      <c r="Y41" s="1"/>
      <c r="Z41" s="1"/>
    </row>
    <row r="42" spans="1:26" ht="12" customHeight="1" x14ac:dyDescent="0.3">
      <c r="A42" s="1"/>
      <c r="B42" s="4" t="s">
        <v>87</v>
      </c>
      <c r="C42" s="116"/>
      <c r="D42" s="105">
        <f t="shared" ref="D42:D43" si="3">IF(C42="",1,IF(C42="Select…",1,""))</f>
        <v>1</v>
      </c>
      <c r="E42" s="1"/>
      <c r="F42" s="1"/>
      <c r="G42" s="1"/>
      <c r="H42" s="1"/>
      <c r="I42" s="1"/>
      <c r="J42" s="1"/>
      <c r="K42" s="1"/>
      <c r="L42" s="1"/>
      <c r="M42" s="1"/>
      <c r="N42" s="1"/>
      <c r="O42" s="1"/>
      <c r="P42" s="1"/>
      <c r="Q42" s="1"/>
      <c r="R42" s="1"/>
      <c r="S42" s="1"/>
      <c r="T42" s="1"/>
      <c r="U42" s="1"/>
      <c r="V42" s="1"/>
      <c r="W42" s="1"/>
      <c r="X42" s="1"/>
      <c r="Y42" s="1"/>
      <c r="Z42" s="1"/>
    </row>
    <row r="43" spans="1:26" ht="12" customHeight="1" x14ac:dyDescent="0.3">
      <c r="A43" s="1"/>
      <c r="B43" s="7" t="s">
        <v>88</v>
      </c>
      <c r="C43" s="103"/>
      <c r="D43" s="105">
        <f t="shared" si="3"/>
        <v>1</v>
      </c>
      <c r="E43" s="1"/>
      <c r="F43" s="1"/>
      <c r="G43" s="1"/>
      <c r="H43" s="1"/>
      <c r="I43" s="1"/>
      <c r="J43" s="1"/>
      <c r="K43" s="1"/>
      <c r="L43" s="1"/>
      <c r="M43" s="1"/>
      <c r="N43" s="1"/>
      <c r="O43" s="1"/>
      <c r="P43" s="1"/>
      <c r="Q43" s="1"/>
      <c r="R43" s="1"/>
      <c r="S43" s="1"/>
      <c r="T43" s="1"/>
      <c r="U43" s="1"/>
      <c r="V43" s="1"/>
      <c r="W43" s="1"/>
      <c r="X43" s="1"/>
      <c r="Y43" s="1"/>
      <c r="Z43" s="1"/>
    </row>
    <row r="44" spans="1:26" ht="12" customHeight="1" x14ac:dyDescent="0.3">
      <c r="A44" s="1"/>
      <c r="B44" s="7" t="s">
        <v>89</v>
      </c>
      <c r="C44" s="103"/>
      <c r="D44" s="105"/>
      <c r="E44" s="1"/>
      <c r="F44" s="1"/>
      <c r="G44" s="1"/>
      <c r="H44" s="1"/>
      <c r="I44" s="1"/>
      <c r="J44" s="1"/>
      <c r="K44" s="1"/>
      <c r="L44" s="1"/>
      <c r="M44" s="1"/>
      <c r="N44" s="1"/>
      <c r="O44" s="1"/>
      <c r="P44" s="1"/>
      <c r="Q44" s="1"/>
      <c r="R44" s="1"/>
      <c r="S44" s="1"/>
      <c r="T44" s="1"/>
      <c r="U44" s="1"/>
      <c r="V44" s="1"/>
      <c r="W44" s="1"/>
      <c r="X44" s="1"/>
      <c r="Y44" s="1"/>
      <c r="Z44" s="1"/>
    </row>
    <row r="45" spans="1:26" ht="12" customHeight="1" x14ac:dyDescent="0.3">
      <c r="A45" s="1"/>
      <c r="B45" s="7" t="s">
        <v>90</v>
      </c>
      <c r="C45" s="103"/>
      <c r="D45" s="105">
        <f t="shared" ref="D45:D47" si="4">IF(C45="",1,IF(C45="Select…",1,""))</f>
        <v>1</v>
      </c>
      <c r="E45" s="1"/>
      <c r="F45" s="1"/>
      <c r="G45" s="1"/>
      <c r="H45" s="1"/>
      <c r="I45" s="1"/>
      <c r="J45" s="1"/>
      <c r="K45" s="1"/>
      <c r="L45" s="1"/>
      <c r="M45" s="1"/>
      <c r="N45" s="1"/>
      <c r="O45" s="1"/>
      <c r="P45" s="1"/>
      <c r="Q45" s="1"/>
      <c r="R45" s="1"/>
      <c r="S45" s="1"/>
      <c r="T45" s="1"/>
      <c r="U45" s="1"/>
      <c r="V45" s="1"/>
      <c r="W45" s="1"/>
      <c r="X45" s="1"/>
      <c r="Y45" s="1"/>
      <c r="Z45" s="1"/>
    </row>
    <row r="46" spans="1:26" ht="12" customHeight="1" x14ac:dyDescent="0.3">
      <c r="A46" s="1"/>
      <c r="B46" s="7" t="s">
        <v>91</v>
      </c>
      <c r="C46" s="103"/>
      <c r="D46" s="105">
        <f t="shared" si="4"/>
        <v>1</v>
      </c>
      <c r="E46" s="1"/>
      <c r="F46" s="1"/>
      <c r="G46" s="1"/>
      <c r="H46" s="1"/>
      <c r="I46" s="1"/>
      <c r="J46" s="1"/>
      <c r="K46" s="1"/>
      <c r="L46" s="1"/>
      <c r="M46" s="1"/>
      <c r="N46" s="1"/>
      <c r="O46" s="1"/>
      <c r="P46" s="1"/>
      <c r="Q46" s="1"/>
      <c r="R46" s="1"/>
      <c r="S46" s="1"/>
      <c r="T46" s="1"/>
      <c r="U46" s="1"/>
      <c r="V46" s="1"/>
      <c r="W46" s="1"/>
      <c r="X46" s="1"/>
      <c r="Y46" s="1"/>
      <c r="Z46" s="1"/>
    </row>
    <row r="47" spans="1:26" ht="12" customHeight="1" x14ac:dyDescent="0.3">
      <c r="A47" s="1"/>
      <c r="B47" s="19" t="s">
        <v>92</v>
      </c>
      <c r="C47" s="109"/>
      <c r="D47" s="105">
        <f t="shared" si="4"/>
        <v>1</v>
      </c>
      <c r="E47" s="1"/>
      <c r="F47" s="1"/>
      <c r="G47" s="1"/>
      <c r="H47" s="1"/>
      <c r="I47" s="1"/>
      <c r="J47" s="1"/>
      <c r="K47" s="1"/>
      <c r="L47" s="1"/>
      <c r="M47" s="1"/>
      <c r="N47" s="1"/>
      <c r="O47" s="1"/>
      <c r="P47" s="1"/>
      <c r="Q47" s="1"/>
      <c r="R47" s="1"/>
      <c r="S47" s="1"/>
      <c r="T47" s="1"/>
      <c r="U47" s="1"/>
      <c r="V47" s="1"/>
      <c r="W47" s="1"/>
      <c r="X47" s="1"/>
      <c r="Y47" s="1"/>
      <c r="Z47" s="1"/>
    </row>
    <row r="48" spans="1:26" ht="12" customHeight="1" x14ac:dyDescent="0.3">
      <c r="A48" s="1"/>
      <c r="B48" s="110"/>
      <c r="C48" s="111"/>
      <c r="D48" s="105"/>
      <c r="E48" s="1"/>
      <c r="F48" s="1"/>
      <c r="G48" s="1"/>
      <c r="H48" s="1"/>
      <c r="I48" s="1"/>
      <c r="J48" s="1"/>
      <c r="K48" s="1"/>
      <c r="L48" s="1"/>
      <c r="M48" s="1"/>
      <c r="N48" s="1"/>
      <c r="O48" s="1"/>
      <c r="P48" s="1"/>
      <c r="Q48" s="1"/>
      <c r="R48" s="1"/>
      <c r="S48" s="1"/>
      <c r="T48" s="1"/>
      <c r="U48" s="1"/>
      <c r="V48" s="1"/>
      <c r="W48" s="1"/>
      <c r="X48" s="1"/>
      <c r="Y48" s="1"/>
      <c r="Z48" s="1"/>
    </row>
    <row r="49" spans="1:26" ht="12" customHeight="1" x14ac:dyDescent="0.3">
      <c r="A49" s="1"/>
      <c r="B49" s="100" t="s">
        <v>93</v>
      </c>
      <c r="C49" s="117"/>
      <c r="D49" s="105"/>
      <c r="E49" s="1"/>
      <c r="F49" s="1"/>
      <c r="G49" s="1"/>
      <c r="H49" s="1"/>
      <c r="I49" s="1"/>
      <c r="J49" s="1"/>
      <c r="K49" s="1"/>
      <c r="L49" s="1"/>
      <c r="M49" s="1"/>
      <c r="N49" s="1"/>
      <c r="O49" s="1"/>
      <c r="P49" s="1"/>
      <c r="Q49" s="1"/>
      <c r="R49" s="1"/>
      <c r="S49" s="1"/>
      <c r="T49" s="1"/>
      <c r="U49" s="1"/>
      <c r="V49" s="1"/>
      <c r="W49" s="1"/>
      <c r="X49" s="1"/>
      <c r="Y49" s="1"/>
      <c r="Z49" s="1"/>
    </row>
    <row r="50" spans="1:26" ht="12" customHeight="1" x14ac:dyDescent="0.3">
      <c r="A50" s="1"/>
      <c r="B50" s="118" t="s">
        <v>94</v>
      </c>
      <c r="C50" s="119"/>
      <c r="D50" s="105"/>
      <c r="E50" s="1"/>
      <c r="F50" s="1"/>
      <c r="G50" s="1"/>
      <c r="H50" s="1"/>
      <c r="I50" s="1"/>
      <c r="J50" s="1"/>
      <c r="K50" s="1"/>
      <c r="L50" s="1"/>
      <c r="M50" s="1"/>
      <c r="N50" s="1"/>
      <c r="O50" s="1"/>
      <c r="P50" s="1"/>
      <c r="Q50" s="1"/>
      <c r="R50" s="1"/>
      <c r="S50" s="1"/>
      <c r="T50" s="1"/>
      <c r="U50" s="1"/>
      <c r="V50" s="1"/>
      <c r="W50" s="1"/>
      <c r="X50" s="1"/>
      <c r="Y50" s="1"/>
      <c r="Z50" s="1"/>
    </row>
    <row r="51" spans="1:26" ht="12" customHeight="1" x14ac:dyDescent="0.3">
      <c r="A51" s="1"/>
      <c r="B51" s="120" t="s">
        <v>95</v>
      </c>
      <c r="C51" s="121"/>
      <c r="D51" s="105"/>
      <c r="E51" s="1"/>
      <c r="F51" s="1"/>
      <c r="G51" s="1"/>
      <c r="H51" s="1"/>
      <c r="I51" s="1"/>
      <c r="J51" s="1"/>
      <c r="K51" s="1"/>
      <c r="L51" s="1"/>
      <c r="M51" s="1"/>
      <c r="N51" s="1"/>
      <c r="O51" s="1"/>
      <c r="P51" s="1"/>
      <c r="Q51" s="1"/>
      <c r="R51" s="1"/>
      <c r="S51" s="1"/>
      <c r="T51" s="1"/>
      <c r="U51" s="1"/>
      <c r="V51" s="1"/>
      <c r="W51" s="1"/>
      <c r="X51" s="1"/>
      <c r="Y51" s="1"/>
      <c r="Z51" s="1"/>
    </row>
    <row r="52" spans="1:26" ht="10.5" customHeight="1" x14ac:dyDescent="0.3">
      <c r="A52" s="1"/>
      <c r="B52" s="122"/>
      <c r="C52" s="121"/>
      <c r="D52" s="105"/>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22" t="s">
        <v>96</v>
      </c>
      <c r="C53" s="123"/>
      <c r="D53" s="105"/>
      <c r="E53" s="1"/>
      <c r="F53" s="1"/>
      <c r="G53" s="1"/>
      <c r="H53" s="1"/>
      <c r="I53" s="1"/>
      <c r="J53" s="1"/>
      <c r="K53" s="1"/>
      <c r="L53" s="1"/>
      <c r="M53" s="1"/>
      <c r="N53" s="1"/>
      <c r="O53" s="1"/>
      <c r="P53" s="1"/>
      <c r="Q53" s="1"/>
      <c r="R53" s="1"/>
      <c r="S53" s="1"/>
      <c r="T53" s="1"/>
      <c r="U53" s="1"/>
      <c r="V53" s="1"/>
      <c r="W53" s="1"/>
      <c r="X53" s="1"/>
      <c r="Y53" s="1"/>
      <c r="Z53" s="1"/>
    </row>
    <row r="54" spans="1:26" ht="12" customHeight="1" x14ac:dyDescent="0.3">
      <c r="A54" s="1"/>
      <c r="B54" s="124" t="s">
        <v>97</v>
      </c>
      <c r="C54" s="125"/>
      <c r="D54" s="105"/>
      <c r="E54" s="1"/>
      <c r="F54" s="1"/>
      <c r="G54" s="1"/>
      <c r="H54" s="1"/>
      <c r="I54" s="1"/>
      <c r="J54" s="1"/>
      <c r="K54" s="1"/>
      <c r="L54" s="1"/>
      <c r="M54" s="1"/>
      <c r="N54" s="1"/>
      <c r="O54" s="1"/>
      <c r="P54" s="1"/>
      <c r="Q54" s="1"/>
      <c r="R54" s="1"/>
      <c r="S54" s="1"/>
      <c r="T54" s="1"/>
      <c r="U54" s="1"/>
      <c r="V54" s="1"/>
      <c r="W54" s="1"/>
      <c r="X54" s="1"/>
      <c r="Y54" s="1"/>
      <c r="Z54" s="1"/>
    </row>
    <row r="55" spans="1:26" ht="12" customHeight="1" x14ac:dyDescent="0.3">
      <c r="A55" s="1"/>
      <c r="B55" s="113" t="s">
        <v>98</v>
      </c>
      <c r="C55" s="126"/>
      <c r="D55" s="105">
        <f t="shared" ref="D55:D65" si="5">IF(C55="",1,IF(C55="Select…",1,""))</f>
        <v>1</v>
      </c>
      <c r="E55" s="1"/>
      <c r="F55" s="1"/>
      <c r="G55" s="1"/>
      <c r="H55" s="1"/>
      <c r="I55" s="1"/>
      <c r="J55" s="1"/>
      <c r="K55" s="1"/>
      <c r="L55" s="1"/>
      <c r="M55" s="1"/>
      <c r="N55" s="1"/>
      <c r="O55" s="1"/>
      <c r="P55" s="1"/>
      <c r="Q55" s="1"/>
      <c r="R55" s="1"/>
      <c r="S55" s="1"/>
      <c r="T55" s="1"/>
      <c r="U55" s="1"/>
      <c r="V55" s="1"/>
      <c r="W55" s="1"/>
      <c r="X55" s="1"/>
      <c r="Y55" s="1"/>
      <c r="Z55" s="1"/>
    </row>
    <row r="56" spans="1:26" ht="12" customHeight="1" x14ac:dyDescent="0.3">
      <c r="A56" s="1"/>
      <c r="B56" s="127" t="s">
        <v>99</v>
      </c>
      <c r="C56" s="126"/>
      <c r="D56" s="105">
        <f t="shared" si="5"/>
        <v>1</v>
      </c>
      <c r="E56" s="1"/>
      <c r="F56" s="1"/>
      <c r="G56" s="1"/>
      <c r="H56" s="1"/>
      <c r="I56" s="1"/>
      <c r="J56" s="1"/>
      <c r="K56" s="1"/>
      <c r="L56" s="1"/>
      <c r="M56" s="1"/>
      <c r="N56" s="1"/>
      <c r="O56" s="1"/>
      <c r="P56" s="1"/>
      <c r="Q56" s="1"/>
      <c r="R56" s="1"/>
      <c r="S56" s="1"/>
      <c r="T56" s="1"/>
      <c r="U56" s="1"/>
      <c r="V56" s="1"/>
      <c r="W56" s="1"/>
      <c r="X56" s="1"/>
      <c r="Y56" s="1"/>
      <c r="Z56" s="1"/>
    </row>
    <row r="57" spans="1:26" ht="12" customHeight="1" x14ac:dyDescent="0.3">
      <c r="A57" s="1"/>
      <c r="B57" s="7" t="s">
        <v>100</v>
      </c>
      <c r="C57" s="128"/>
      <c r="D57" s="105">
        <f t="shared" si="5"/>
        <v>1</v>
      </c>
      <c r="E57" s="1"/>
      <c r="F57" s="1"/>
      <c r="G57" s="1"/>
      <c r="H57" s="1"/>
      <c r="I57" s="1"/>
      <c r="J57" s="1"/>
      <c r="K57" s="1"/>
      <c r="L57" s="1"/>
      <c r="M57" s="1"/>
      <c r="N57" s="1"/>
      <c r="O57" s="1"/>
      <c r="P57" s="1"/>
      <c r="Q57" s="1"/>
      <c r="R57" s="1"/>
      <c r="S57" s="1"/>
      <c r="T57" s="1"/>
      <c r="U57" s="1"/>
      <c r="V57" s="1"/>
      <c r="W57" s="1"/>
      <c r="X57" s="1"/>
      <c r="Y57" s="1"/>
      <c r="Z57" s="1"/>
    </row>
    <row r="58" spans="1:26" ht="12" customHeight="1" x14ac:dyDescent="0.3">
      <c r="A58" s="1"/>
      <c r="B58" s="7" t="s">
        <v>101</v>
      </c>
      <c r="C58" s="129"/>
      <c r="D58" s="105">
        <f t="shared" si="5"/>
        <v>1</v>
      </c>
      <c r="E58" s="1"/>
      <c r="F58" s="1"/>
      <c r="G58" s="1"/>
      <c r="H58" s="1"/>
      <c r="I58" s="1"/>
      <c r="J58" s="1"/>
      <c r="K58" s="1"/>
      <c r="L58" s="1"/>
      <c r="M58" s="1"/>
      <c r="N58" s="1"/>
      <c r="O58" s="1"/>
      <c r="P58" s="1"/>
      <c r="Q58" s="1"/>
      <c r="R58" s="1"/>
      <c r="S58" s="1"/>
      <c r="T58" s="1"/>
      <c r="U58" s="1"/>
      <c r="V58" s="1"/>
      <c r="W58" s="1"/>
      <c r="X58" s="1"/>
      <c r="Y58" s="1"/>
      <c r="Z58" s="1"/>
    </row>
    <row r="59" spans="1:26" ht="12" customHeight="1" x14ac:dyDescent="0.3">
      <c r="A59" s="1"/>
      <c r="B59" s="7" t="s">
        <v>102</v>
      </c>
      <c r="C59" s="130"/>
      <c r="D59" s="105">
        <f t="shared" si="5"/>
        <v>1</v>
      </c>
      <c r="E59" s="1"/>
      <c r="F59" s="1"/>
      <c r="G59" s="1"/>
      <c r="H59" s="1"/>
      <c r="I59" s="1"/>
      <c r="J59" s="1"/>
      <c r="K59" s="1"/>
      <c r="L59" s="1"/>
      <c r="M59" s="1"/>
      <c r="N59" s="1"/>
      <c r="O59" s="1"/>
      <c r="P59" s="1"/>
      <c r="Q59" s="1"/>
      <c r="R59" s="1"/>
      <c r="S59" s="1"/>
      <c r="T59" s="1"/>
      <c r="U59" s="1"/>
      <c r="V59" s="1"/>
      <c r="W59" s="1"/>
      <c r="X59" s="1"/>
      <c r="Y59" s="1"/>
      <c r="Z59" s="1"/>
    </row>
    <row r="60" spans="1:26" ht="12" customHeight="1" x14ac:dyDescent="0.3">
      <c r="A60" s="1"/>
      <c r="B60" s="7" t="s">
        <v>103</v>
      </c>
      <c r="C60" s="129"/>
      <c r="D60" s="105">
        <f t="shared" si="5"/>
        <v>1</v>
      </c>
      <c r="E60" s="1"/>
      <c r="F60" s="1"/>
      <c r="G60" s="1"/>
      <c r="H60" s="1"/>
      <c r="I60" s="1"/>
      <c r="J60" s="1"/>
      <c r="K60" s="1"/>
      <c r="L60" s="1"/>
      <c r="M60" s="1"/>
      <c r="N60" s="1"/>
      <c r="O60" s="1"/>
      <c r="P60" s="1"/>
      <c r="Q60" s="1"/>
      <c r="R60" s="1"/>
      <c r="S60" s="1"/>
      <c r="T60" s="1"/>
      <c r="U60" s="1"/>
      <c r="V60" s="1"/>
      <c r="W60" s="1"/>
      <c r="X60" s="1"/>
      <c r="Y60" s="1"/>
      <c r="Z60" s="1"/>
    </row>
    <row r="61" spans="1:26" ht="66.75" customHeight="1" x14ac:dyDescent="0.3">
      <c r="A61" s="131"/>
      <c r="B61" s="132" t="s">
        <v>104</v>
      </c>
      <c r="C61" s="133"/>
      <c r="D61" s="105">
        <f t="shared" si="5"/>
        <v>1</v>
      </c>
      <c r="E61" s="131"/>
      <c r="F61" s="131"/>
      <c r="G61" s="131"/>
      <c r="H61" s="131"/>
      <c r="I61" s="131"/>
      <c r="J61" s="131"/>
      <c r="K61" s="131"/>
      <c r="L61" s="131"/>
      <c r="M61" s="131"/>
      <c r="N61" s="131"/>
      <c r="O61" s="131"/>
      <c r="P61" s="131"/>
      <c r="Q61" s="131"/>
      <c r="R61" s="131"/>
      <c r="S61" s="131"/>
      <c r="T61" s="131"/>
      <c r="U61" s="131"/>
      <c r="V61" s="131"/>
      <c r="W61" s="131"/>
      <c r="X61" s="131"/>
      <c r="Y61" s="131"/>
      <c r="Z61" s="131"/>
    </row>
    <row r="62" spans="1:26" ht="13.5" customHeight="1" x14ac:dyDescent="0.3">
      <c r="A62" s="131"/>
      <c r="B62" s="134" t="s">
        <v>105</v>
      </c>
      <c r="C62" s="135"/>
      <c r="D62" s="105">
        <f t="shared" si="5"/>
        <v>1</v>
      </c>
      <c r="E62" s="131"/>
      <c r="F62" s="131"/>
      <c r="G62" s="131"/>
      <c r="H62" s="131"/>
      <c r="I62" s="131"/>
      <c r="J62" s="131"/>
      <c r="K62" s="131"/>
      <c r="L62" s="131"/>
      <c r="M62" s="131"/>
      <c r="N62" s="131"/>
      <c r="O62" s="131"/>
      <c r="P62" s="131"/>
      <c r="Q62" s="131"/>
      <c r="R62" s="131"/>
      <c r="S62" s="131"/>
      <c r="T62" s="131"/>
      <c r="U62" s="131"/>
      <c r="V62" s="131"/>
      <c r="W62" s="131"/>
      <c r="X62" s="131"/>
      <c r="Y62" s="131"/>
      <c r="Z62" s="131"/>
    </row>
    <row r="63" spans="1:26" ht="13.5" customHeight="1" x14ac:dyDescent="0.3">
      <c r="A63" s="131"/>
      <c r="B63" s="136" t="s">
        <v>106</v>
      </c>
      <c r="C63" s="129"/>
      <c r="D63" s="105">
        <f t="shared" si="5"/>
        <v>1</v>
      </c>
      <c r="E63" s="131"/>
      <c r="F63" s="131"/>
      <c r="G63" s="131"/>
      <c r="H63" s="131"/>
      <c r="I63" s="131"/>
      <c r="J63" s="131"/>
      <c r="K63" s="131"/>
      <c r="L63" s="131"/>
      <c r="M63" s="131"/>
      <c r="N63" s="131"/>
      <c r="O63" s="131"/>
      <c r="P63" s="131"/>
      <c r="Q63" s="131"/>
      <c r="R63" s="131"/>
      <c r="S63" s="131"/>
      <c r="T63" s="131"/>
      <c r="U63" s="131"/>
      <c r="V63" s="131"/>
      <c r="W63" s="131"/>
      <c r="X63" s="131"/>
      <c r="Y63" s="131"/>
      <c r="Z63" s="131"/>
    </row>
    <row r="64" spans="1:26" ht="13.5" customHeight="1" x14ac:dyDescent="0.3">
      <c r="A64" s="1"/>
      <c r="B64" s="137" t="s">
        <v>107</v>
      </c>
      <c r="C64" s="138"/>
      <c r="D64" s="105">
        <f t="shared" si="5"/>
        <v>1</v>
      </c>
      <c r="E64" s="1"/>
      <c r="F64" s="1"/>
      <c r="G64" s="1"/>
      <c r="H64" s="1"/>
      <c r="I64" s="1"/>
      <c r="J64" s="1"/>
      <c r="K64" s="1"/>
      <c r="L64" s="1"/>
      <c r="M64" s="1"/>
      <c r="N64" s="1"/>
      <c r="O64" s="1"/>
      <c r="P64" s="1"/>
      <c r="Q64" s="1"/>
      <c r="R64" s="1"/>
      <c r="S64" s="1"/>
      <c r="T64" s="1"/>
      <c r="U64" s="1"/>
      <c r="V64" s="1"/>
      <c r="W64" s="1"/>
      <c r="X64" s="1"/>
      <c r="Y64" s="1"/>
      <c r="Z64" s="1"/>
    </row>
    <row r="65" spans="1:26" ht="13.5" customHeight="1" x14ac:dyDescent="0.3">
      <c r="A65" s="1"/>
      <c r="B65" s="136" t="s">
        <v>108</v>
      </c>
      <c r="C65" s="138"/>
      <c r="D65" s="105">
        <f t="shared" si="5"/>
        <v>1</v>
      </c>
      <c r="E65" s="1"/>
      <c r="F65" s="1"/>
      <c r="G65" s="1"/>
      <c r="H65" s="1"/>
      <c r="I65" s="1"/>
      <c r="J65" s="1"/>
      <c r="K65" s="1"/>
      <c r="L65" s="1"/>
      <c r="M65" s="1"/>
      <c r="N65" s="1"/>
      <c r="O65" s="1"/>
      <c r="P65" s="1"/>
      <c r="Q65" s="1"/>
      <c r="R65" s="1"/>
      <c r="S65" s="1"/>
      <c r="T65" s="1"/>
      <c r="U65" s="1"/>
      <c r="V65" s="1"/>
      <c r="W65" s="1"/>
      <c r="X65" s="1"/>
      <c r="Y65" s="1"/>
      <c r="Z65" s="1"/>
    </row>
    <row r="66" spans="1:26" ht="13.5" customHeight="1" x14ac:dyDescent="0.3">
      <c r="A66" s="1"/>
      <c r="B66" s="139" t="s">
        <v>109</v>
      </c>
      <c r="C66" s="140"/>
      <c r="D66" s="105" t="str">
        <f>IF(C65="Other - include details below",IF(C66="",1,IF(C66="Select…",1,"")),"")</f>
        <v/>
      </c>
      <c r="E66" s="1"/>
      <c r="F66" s="1"/>
      <c r="G66" s="1"/>
      <c r="H66" s="1"/>
      <c r="I66" s="1"/>
      <c r="J66" s="1"/>
      <c r="K66" s="1"/>
      <c r="L66" s="1"/>
      <c r="M66" s="1"/>
      <c r="N66" s="1"/>
      <c r="O66" s="1"/>
      <c r="P66" s="1"/>
      <c r="Q66" s="1"/>
      <c r="R66" s="1"/>
      <c r="S66" s="1"/>
      <c r="T66" s="1"/>
      <c r="U66" s="1"/>
      <c r="V66" s="1"/>
      <c r="W66" s="1"/>
      <c r="X66" s="1"/>
      <c r="Y66" s="1"/>
      <c r="Z66" s="1"/>
    </row>
    <row r="67" spans="1:26" ht="13.5" customHeight="1" x14ac:dyDescent="0.35">
      <c r="A67" s="1"/>
      <c r="B67" s="141"/>
      <c r="C67" s="142"/>
      <c r="D67" s="105" t="str">
        <f>IF(C65="Other - include details below",IF(C67="",1,IF(C67="Select…",1,"")),"")</f>
        <v/>
      </c>
      <c r="E67" s="1"/>
      <c r="F67" s="1"/>
      <c r="G67" s="1"/>
      <c r="H67" s="1"/>
      <c r="I67" s="1"/>
      <c r="J67" s="1"/>
      <c r="K67" s="1"/>
      <c r="L67" s="1"/>
      <c r="M67" s="1"/>
      <c r="N67" s="1"/>
      <c r="O67" s="1"/>
      <c r="P67" s="1"/>
      <c r="Q67" s="1"/>
      <c r="R67" s="1"/>
      <c r="S67" s="1"/>
      <c r="T67" s="1"/>
      <c r="U67" s="1"/>
      <c r="V67" s="1"/>
      <c r="W67" s="1"/>
      <c r="X67" s="1"/>
      <c r="Y67" s="1"/>
      <c r="Z67" s="1"/>
    </row>
    <row r="68" spans="1:26" ht="13.5" customHeight="1" x14ac:dyDescent="0.3">
      <c r="A68" s="1"/>
      <c r="B68" s="143" t="s">
        <v>110</v>
      </c>
      <c r="C68" s="144"/>
      <c r="D68" s="105"/>
      <c r="E68" s="1"/>
      <c r="F68" s="1"/>
      <c r="G68" s="1"/>
      <c r="H68" s="1"/>
      <c r="I68" s="1"/>
      <c r="J68" s="1"/>
      <c r="K68" s="1"/>
      <c r="L68" s="1"/>
      <c r="M68" s="1"/>
      <c r="N68" s="1"/>
      <c r="O68" s="1"/>
      <c r="P68" s="1"/>
      <c r="Q68" s="1"/>
      <c r="R68" s="1"/>
      <c r="S68" s="1"/>
      <c r="T68" s="1"/>
      <c r="U68" s="1"/>
      <c r="V68" s="1"/>
      <c r="W68" s="1"/>
      <c r="X68" s="1"/>
      <c r="Y68" s="1"/>
      <c r="Z68" s="1"/>
    </row>
    <row r="69" spans="1:26" ht="13.5" customHeight="1" x14ac:dyDescent="0.3">
      <c r="A69" s="1"/>
      <c r="B69" s="132" t="s">
        <v>111</v>
      </c>
      <c r="C69" s="145"/>
      <c r="D69" s="105">
        <f>IF(C69="",1,IF(C69="Select…",1,""))</f>
        <v>1</v>
      </c>
      <c r="E69" s="1"/>
      <c r="F69" s="1"/>
      <c r="G69" s="1"/>
      <c r="H69" s="1"/>
      <c r="I69" s="1"/>
      <c r="J69" s="1"/>
      <c r="K69" s="1"/>
      <c r="L69" s="1"/>
      <c r="M69" s="1"/>
      <c r="N69" s="1"/>
      <c r="O69" s="1"/>
      <c r="P69" s="1"/>
      <c r="Q69" s="1"/>
      <c r="R69" s="1"/>
      <c r="S69" s="1"/>
      <c r="T69" s="1"/>
      <c r="U69" s="1"/>
      <c r="V69" s="1"/>
      <c r="W69" s="1"/>
      <c r="X69" s="1"/>
      <c r="Y69" s="1"/>
      <c r="Z69" s="1"/>
    </row>
    <row r="70" spans="1:26" ht="13.5" customHeight="1" x14ac:dyDescent="0.3">
      <c r="A70" s="1"/>
      <c r="B70" s="146" t="s">
        <v>112</v>
      </c>
      <c r="C70" s="147"/>
      <c r="D70" s="105" t="str">
        <f>IF(C69="No",IF(C70="",1,IF(C70="Select…",1,"")),"")</f>
        <v/>
      </c>
      <c r="E70" s="1"/>
      <c r="F70" s="1"/>
      <c r="G70" s="1"/>
      <c r="H70" s="1"/>
      <c r="I70" s="1"/>
      <c r="J70" s="1"/>
      <c r="K70" s="1"/>
      <c r="L70" s="1"/>
      <c r="M70" s="1"/>
      <c r="N70" s="1"/>
      <c r="O70" s="1"/>
      <c r="P70" s="1"/>
      <c r="Q70" s="1"/>
      <c r="R70" s="1"/>
      <c r="S70" s="1"/>
      <c r="T70" s="1"/>
      <c r="U70" s="1"/>
      <c r="V70" s="1"/>
      <c r="W70" s="1"/>
      <c r="X70" s="1"/>
      <c r="Y70" s="1"/>
      <c r="Z70" s="1"/>
    </row>
    <row r="71" spans="1:26" ht="12" customHeight="1" x14ac:dyDescent="0.35">
      <c r="A71" s="1"/>
      <c r="B71" s="141"/>
      <c r="C71" s="142"/>
      <c r="D71" s="105"/>
      <c r="E71" s="1"/>
      <c r="F71" s="1"/>
      <c r="G71" s="1"/>
      <c r="H71" s="1"/>
      <c r="I71" s="1"/>
      <c r="J71" s="1"/>
      <c r="K71" s="1"/>
      <c r="L71" s="1"/>
      <c r="M71" s="1"/>
      <c r="N71" s="1"/>
      <c r="O71" s="1"/>
      <c r="P71" s="1"/>
      <c r="Q71" s="1"/>
      <c r="R71" s="1"/>
      <c r="S71" s="1"/>
      <c r="T71" s="1"/>
      <c r="U71" s="1"/>
      <c r="V71" s="1"/>
      <c r="W71" s="1"/>
      <c r="X71" s="1"/>
      <c r="Y71" s="1"/>
      <c r="Z71" s="1"/>
    </row>
    <row r="72" spans="1:26" ht="12" customHeight="1" x14ac:dyDescent="0.3">
      <c r="A72" s="1"/>
      <c r="B72" s="100" t="s">
        <v>113</v>
      </c>
      <c r="C72" s="115"/>
      <c r="D72" s="105"/>
      <c r="E72" s="1"/>
      <c r="F72" s="1"/>
      <c r="G72" s="1"/>
      <c r="H72" s="1"/>
      <c r="I72" s="1"/>
      <c r="J72" s="1"/>
      <c r="K72" s="1"/>
      <c r="L72" s="1"/>
      <c r="M72" s="1"/>
      <c r="N72" s="1"/>
      <c r="O72" s="1"/>
      <c r="P72" s="1"/>
      <c r="Q72" s="1"/>
      <c r="R72" s="1"/>
      <c r="S72" s="1"/>
      <c r="T72" s="1"/>
      <c r="U72" s="1"/>
      <c r="V72" s="1"/>
      <c r="W72" s="1"/>
      <c r="X72" s="1"/>
      <c r="Y72" s="1"/>
      <c r="Z72" s="1"/>
    </row>
    <row r="73" spans="1:26" ht="12" customHeight="1" x14ac:dyDescent="0.3">
      <c r="A73" s="1"/>
      <c r="B73" s="148" t="s">
        <v>114</v>
      </c>
      <c r="C73" s="149"/>
      <c r="D73" s="150">
        <f>IF(C73="",1,IF(C73="Select…",1,""))</f>
        <v>1</v>
      </c>
      <c r="E73" s="1"/>
      <c r="F73" s="1"/>
      <c r="G73" s="1"/>
      <c r="H73" s="1"/>
      <c r="I73" s="1"/>
      <c r="J73" s="1"/>
      <c r="K73" s="1"/>
      <c r="L73" s="1"/>
      <c r="M73" s="1"/>
      <c r="N73" s="1"/>
      <c r="O73" s="1"/>
      <c r="P73" s="1"/>
      <c r="Q73" s="1"/>
      <c r="R73" s="1"/>
      <c r="S73" s="1"/>
      <c r="T73" s="1"/>
      <c r="U73" s="1"/>
      <c r="V73" s="1"/>
      <c r="W73" s="1"/>
      <c r="X73" s="1"/>
      <c r="Y73" s="1"/>
      <c r="Z73" s="1"/>
    </row>
    <row r="74" spans="1:26" ht="12" customHeight="1" x14ac:dyDescent="0.3">
      <c r="A74" s="1"/>
      <c r="B74" s="131"/>
      <c r="C74" s="151"/>
      <c r="D74" s="152"/>
      <c r="E74" s="1"/>
      <c r="F74" s="1"/>
      <c r="G74" s="1"/>
      <c r="H74" s="1"/>
      <c r="I74" s="1"/>
      <c r="J74" s="1"/>
      <c r="K74" s="1"/>
      <c r="L74" s="1"/>
      <c r="M74" s="1"/>
      <c r="N74" s="1"/>
      <c r="O74" s="1"/>
      <c r="P74" s="1"/>
      <c r="Q74" s="1"/>
      <c r="R74" s="1"/>
      <c r="S74" s="1"/>
      <c r="T74" s="1"/>
      <c r="U74" s="1"/>
      <c r="V74" s="1"/>
      <c r="W74" s="1"/>
      <c r="X74" s="1"/>
      <c r="Y74" s="1"/>
      <c r="Z74" s="1"/>
    </row>
    <row r="75" spans="1:26" ht="12" customHeight="1" x14ac:dyDescent="0.3">
      <c r="A75" s="1"/>
      <c r="B75" s="100" t="s">
        <v>115</v>
      </c>
      <c r="C75" s="115"/>
      <c r="D75" s="104"/>
      <c r="E75" s="1"/>
      <c r="F75" s="1"/>
      <c r="G75" s="1"/>
      <c r="H75" s="1"/>
      <c r="I75" s="1"/>
      <c r="J75" s="1"/>
      <c r="K75" s="1"/>
      <c r="L75" s="1"/>
      <c r="M75" s="1"/>
      <c r="N75" s="1"/>
      <c r="O75" s="1"/>
      <c r="P75" s="1"/>
      <c r="Q75" s="1"/>
      <c r="R75" s="1"/>
      <c r="S75" s="1"/>
      <c r="T75" s="1"/>
      <c r="U75" s="1"/>
      <c r="V75" s="1"/>
      <c r="W75" s="1"/>
      <c r="X75" s="1"/>
      <c r="Y75" s="1"/>
      <c r="Z75" s="1"/>
    </row>
    <row r="76" spans="1:26" ht="12" customHeight="1" x14ac:dyDescent="0.3">
      <c r="A76" s="1"/>
      <c r="B76" s="4" t="s">
        <v>46</v>
      </c>
      <c r="C76" s="116"/>
      <c r="D76" s="105" t="str">
        <f t="shared" ref="D76:D78" si="6">IF($C$73="Yes",IF(C76="",1,IF(C76="Select…",1,"")),"")</f>
        <v/>
      </c>
      <c r="E76" s="1"/>
      <c r="F76" s="1"/>
      <c r="G76" s="1"/>
      <c r="H76" s="1"/>
      <c r="I76" s="1"/>
      <c r="J76" s="1"/>
      <c r="K76" s="1"/>
      <c r="L76" s="1"/>
      <c r="M76" s="1"/>
      <c r="N76" s="1"/>
      <c r="O76" s="1"/>
      <c r="P76" s="1"/>
      <c r="Q76" s="1"/>
      <c r="R76" s="1"/>
      <c r="S76" s="1"/>
      <c r="T76" s="1"/>
      <c r="U76" s="1"/>
      <c r="V76" s="1"/>
      <c r="W76" s="1"/>
      <c r="X76" s="1"/>
      <c r="Y76" s="1"/>
      <c r="Z76" s="1"/>
    </row>
    <row r="77" spans="1:26" ht="12" customHeight="1" x14ac:dyDescent="0.3">
      <c r="A77" s="1"/>
      <c r="B77" s="7" t="s">
        <v>116</v>
      </c>
      <c r="C77" s="103"/>
      <c r="D77" s="105" t="str">
        <f t="shared" si="6"/>
        <v/>
      </c>
      <c r="E77" s="1"/>
      <c r="F77" s="1"/>
      <c r="G77" s="1"/>
      <c r="H77" s="1"/>
      <c r="I77" s="1"/>
      <c r="J77" s="1"/>
      <c r="K77" s="1"/>
      <c r="L77" s="1"/>
      <c r="M77" s="1"/>
      <c r="N77" s="1"/>
      <c r="O77" s="1"/>
      <c r="P77" s="1"/>
      <c r="Q77" s="1"/>
      <c r="R77" s="1"/>
      <c r="S77" s="1"/>
      <c r="T77" s="1"/>
      <c r="U77" s="1"/>
      <c r="V77" s="1"/>
      <c r="W77" s="1"/>
      <c r="X77" s="1"/>
      <c r="Y77" s="1"/>
      <c r="Z77" s="1"/>
    </row>
    <row r="78" spans="1:26" ht="12" customHeight="1" x14ac:dyDescent="0.3">
      <c r="A78" s="1"/>
      <c r="B78" s="7" t="s">
        <v>117</v>
      </c>
      <c r="C78" s="103"/>
      <c r="D78" s="105" t="str">
        <f t="shared" si="6"/>
        <v/>
      </c>
      <c r="E78" s="1"/>
      <c r="F78" s="1"/>
      <c r="G78" s="1"/>
      <c r="H78" s="1"/>
      <c r="I78" s="1"/>
      <c r="J78" s="1"/>
      <c r="K78" s="1"/>
      <c r="L78" s="1"/>
      <c r="M78" s="1"/>
      <c r="N78" s="1"/>
      <c r="O78" s="1"/>
      <c r="P78" s="1"/>
      <c r="Q78" s="1"/>
      <c r="R78" s="1"/>
      <c r="S78" s="1"/>
      <c r="T78" s="1"/>
      <c r="U78" s="1"/>
      <c r="V78" s="1"/>
      <c r="W78" s="1"/>
      <c r="X78" s="1"/>
      <c r="Y78" s="1"/>
      <c r="Z78" s="1"/>
    </row>
    <row r="79" spans="1:26" ht="12" customHeight="1" x14ac:dyDescent="0.3">
      <c r="A79" s="1"/>
      <c r="B79" s="7" t="s">
        <v>118</v>
      </c>
      <c r="C79" s="103"/>
      <c r="D79" s="105"/>
      <c r="E79" s="1"/>
      <c r="F79" s="1"/>
      <c r="G79" s="1"/>
      <c r="H79" s="1"/>
      <c r="I79" s="1"/>
      <c r="J79" s="1"/>
      <c r="K79" s="1"/>
      <c r="L79" s="1"/>
      <c r="M79" s="1"/>
      <c r="N79" s="1"/>
      <c r="O79" s="1"/>
      <c r="P79" s="1"/>
      <c r="Q79" s="1"/>
      <c r="R79" s="1"/>
      <c r="S79" s="1"/>
      <c r="T79" s="1"/>
      <c r="U79" s="1"/>
      <c r="V79" s="1"/>
      <c r="W79" s="1"/>
      <c r="X79" s="1"/>
      <c r="Y79" s="1"/>
      <c r="Z79" s="1"/>
    </row>
    <row r="80" spans="1:26" ht="12" customHeight="1" x14ac:dyDescent="0.3">
      <c r="A80" s="1"/>
      <c r="B80" s="7" t="s">
        <v>90</v>
      </c>
      <c r="C80" s="103"/>
      <c r="D80" s="105" t="str">
        <f t="shared" ref="D80:D83" si="7">IF($C$73="Yes",IF(C80="",1,IF(C80="Select…",1,"")),"")</f>
        <v/>
      </c>
      <c r="E80" s="1"/>
      <c r="F80" s="1"/>
      <c r="G80" s="1"/>
      <c r="H80" s="1"/>
      <c r="I80" s="1"/>
      <c r="J80" s="1"/>
      <c r="K80" s="1"/>
      <c r="L80" s="1"/>
      <c r="M80" s="1"/>
      <c r="N80" s="1"/>
      <c r="O80" s="1"/>
      <c r="P80" s="1"/>
      <c r="Q80" s="1"/>
      <c r="R80" s="1"/>
      <c r="S80" s="1"/>
      <c r="T80" s="1"/>
      <c r="U80" s="1"/>
      <c r="V80" s="1"/>
      <c r="W80" s="1"/>
      <c r="X80" s="1"/>
      <c r="Y80" s="1"/>
      <c r="Z80" s="1"/>
    </row>
    <row r="81" spans="1:26" ht="12" customHeight="1" x14ac:dyDescent="0.3">
      <c r="A81" s="1"/>
      <c r="B81" s="7" t="s">
        <v>91</v>
      </c>
      <c r="C81" s="103"/>
      <c r="D81" s="105" t="str">
        <f t="shared" si="7"/>
        <v/>
      </c>
      <c r="E81" s="1"/>
      <c r="F81" s="1"/>
      <c r="G81" s="1"/>
      <c r="H81" s="1"/>
      <c r="I81" s="1"/>
      <c r="J81" s="1"/>
      <c r="K81" s="1"/>
      <c r="L81" s="1"/>
      <c r="M81" s="1"/>
      <c r="N81" s="1"/>
      <c r="O81" s="1"/>
      <c r="P81" s="1"/>
      <c r="Q81" s="1"/>
      <c r="R81" s="1"/>
      <c r="S81" s="1"/>
      <c r="T81" s="1"/>
      <c r="U81" s="1"/>
      <c r="V81" s="1"/>
      <c r="W81" s="1"/>
      <c r="X81" s="1"/>
      <c r="Y81" s="1"/>
      <c r="Z81" s="1"/>
    </row>
    <row r="82" spans="1:26" ht="12" customHeight="1" x14ac:dyDescent="0.3">
      <c r="A82" s="1"/>
      <c r="B82" s="7" t="s">
        <v>92</v>
      </c>
      <c r="C82" s="103"/>
      <c r="D82" s="105" t="str">
        <f t="shared" si="7"/>
        <v/>
      </c>
      <c r="E82" s="1"/>
      <c r="F82" s="1"/>
      <c r="G82" s="1"/>
      <c r="H82" s="1"/>
      <c r="I82" s="1"/>
      <c r="J82" s="1"/>
      <c r="K82" s="1"/>
      <c r="L82" s="1"/>
      <c r="M82" s="1"/>
      <c r="N82" s="1"/>
      <c r="O82" s="1"/>
      <c r="P82" s="1"/>
      <c r="Q82" s="1"/>
      <c r="R82" s="1"/>
      <c r="S82" s="1"/>
      <c r="T82" s="1"/>
      <c r="U82" s="1"/>
      <c r="V82" s="1"/>
      <c r="W82" s="1"/>
      <c r="X82" s="1"/>
      <c r="Y82" s="1"/>
      <c r="Z82" s="1"/>
    </row>
    <row r="83" spans="1:26" ht="12" customHeight="1" x14ac:dyDescent="0.3">
      <c r="A83" s="1"/>
      <c r="B83" s="7" t="s">
        <v>119</v>
      </c>
      <c r="C83" s="103" t="s">
        <v>120</v>
      </c>
      <c r="D83" s="105" t="str">
        <f t="shared" si="7"/>
        <v/>
      </c>
      <c r="E83" s="1"/>
      <c r="F83" s="1"/>
      <c r="G83" s="1"/>
      <c r="H83" s="1"/>
      <c r="I83" s="1"/>
      <c r="J83" s="1"/>
      <c r="K83" s="1"/>
      <c r="L83" s="1"/>
      <c r="M83" s="1"/>
      <c r="N83" s="1"/>
      <c r="O83" s="1"/>
      <c r="P83" s="1"/>
      <c r="Q83" s="1"/>
      <c r="R83" s="1"/>
      <c r="S83" s="1"/>
      <c r="T83" s="1"/>
      <c r="U83" s="1"/>
      <c r="V83" s="1"/>
      <c r="W83" s="1"/>
      <c r="X83" s="1"/>
      <c r="Y83" s="1"/>
      <c r="Z83" s="1"/>
    </row>
    <row r="84" spans="1:26" ht="12" customHeight="1" x14ac:dyDescent="0.3">
      <c r="A84" s="1"/>
      <c r="B84" s="106" t="s">
        <v>73</v>
      </c>
      <c r="C84" s="107"/>
      <c r="D84" s="105" t="str">
        <f>IF($C$73="Yes",IF(C83="Other - include details below",IF(C84="",1,IF(C84="Select…",1,"")),""),"")</f>
        <v/>
      </c>
      <c r="E84" s="1"/>
      <c r="F84" s="1"/>
      <c r="G84" s="1"/>
      <c r="H84" s="1"/>
      <c r="I84" s="1"/>
      <c r="J84" s="1"/>
      <c r="K84" s="1"/>
      <c r="L84" s="1"/>
      <c r="M84" s="1"/>
      <c r="N84" s="1"/>
      <c r="O84" s="1"/>
      <c r="P84" s="1"/>
      <c r="Q84" s="1"/>
      <c r="R84" s="1"/>
      <c r="S84" s="1"/>
      <c r="T84" s="1"/>
      <c r="U84" s="1"/>
      <c r="V84" s="1"/>
      <c r="W84" s="1"/>
      <c r="X84" s="1"/>
      <c r="Y84" s="1"/>
      <c r="Z84" s="1"/>
    </row>
    <row r="85" spans="1:26" ht="12" customHeight="1" x14ac:dyDescent="0.3">
      <c r="A85" s="1"/>
      <c r="B85" s="7" t="s">
        <v>74</v>
      </c>
      <c r="C85" s="103"/>
      <c r="D85" s="105" t="str">
        <f t="shared" ref="D85:D87" si="8">IF($C$73="Yes",IF(C85="",1,IF(C85="Select…",1,"")),"")</f>
        <v/>
      </c>
      <c r="E85" s="1"/>
      <c r="F85" s="1"/>
      <c r="G85" s="1"/>
      <c r="H85" s="1"/>
      <c r="I85" s="1"/>
      <c r="J85" s="1"/>
      <c r="K85" s="1"/>
      <c r="L85" s="1"/>
      <c r="M85" s="1"/>
      <c r="N85" s="1"/>
      <c r="O85" s="1"/>
      <c r="P85" s="1"/>
      <c r="Q85" s="1"/>
      <c r="R85" s="1"/>
      <c r="S85" s="1"/>
      <c r="T85" s="1"/>
      <c r="U85" s="1"/>
      <c r="V85" s="1"/>
      <c r="W85" s="1"/>
      <c r="X85" s="1"/>
      <c r="Y85" s="1"/>
      <c r="Z85" s="1"/>
    </row>
    <row r="86" spans="1:26" ht="12" customHeight="1" x14ac:dyDescent="0.3">
      <c r="A86" s="1"/>
      <c r="B86" s="7" t="s">
        <v>75</v>
      </c>
      <c r="C86" s="153"/>
      <c r="D86" s="105" t="str">
        <f t="shared" si="8"/>
        <v/>
      </c>
      <c r="E86" s="1"/>
      <c r="F86" s="1"/>
      <c r="G86" s="1"/>
      <c r="H86" s="1"/>
      <c r="I86" s="1"/>
      <c r="J86" s="1"/>
      <c r="K86" s="1"/>
      <c r="L86" s="1"/>
      <c r="M86" s="1"/>
      <c r="N86" s="1"/>
      <c r="O86" s="1"/>
      <c r="P86" s="1"/>
      <c r="Q86" s="1"/>
      <c r="R86" s="1"/>
      <c r="S86" s="1"/>
      <c r="T86" s="1"/>
      <c r="U86" s="1"/>
      <c r="V86" s="1"/>
      <c r="W86" s="1"/>
      <c r="X86" s="1"/>
      <c r="Y86" s="1"/>
      <c r="Z86" s="1"/>
    </row>
    <row r="87" spans="1:26" ht="12" customHeight="1" x14ac:dyDescent="0.3">
      <c r="A87" s="1"/>
      <c r="B87" s="19" t="s">
        <v>76</v>
      </c>
      <c r="C87" s="154"/>
      <c r="D87" s="105" t="str">
        <f t="shared" si="8"/>
        <v/>
      </c>
      <c r="E87" s="1"/>
      <c r="F87" s="1"/>
      <c r="G87" s="1"/>
      <c r="H87" s="1"/>
      <c r="I87" s="1"/>
      <c r="J87" s="1"/>
      <c r="K87" s="1"/>
      <c r="L87" s="1"/>
      <c r="M87" s="1"/>
      <c r="N87" s="1"/>
      <c r="O87" s="1"/>
      <c r="P87" s="1"/>
      <c r="Q87" s="1"/>
      <c r="R87" s="1"/>
      <c r="S87" s="1"/>
      <c r="T87" s="1"/>
      <c r="U87" s="1"/>
      <c r="V87" s="1"/>
      <c r="W87" s="1"/>
      <c r="X87" s="1"/>
      <c r="Y87" s="1"/>
      <c r="Z87" s="1"/>
    </row>
    <row r="88" spans="1:26" ht="12" customHeight="1" x14ac:dyDescent="0.3">
      <c r="A88" s="1"/>
      <c r="B88" s="155"/>
      <c r="C88" s="142"/>
      <c r="D88" s="105"/>
      <c r="E88" s="1"/>
      <c r="F88" s="1"/>
      <c r="G88" s="1"/>
      <c r="H88" s="1"/>
      <c r="I88" s="1"/>
      <c r="J88" s="1"/>
      <c r="K88" s="1"/>
      <c r="L88" s="1"/>
      <c r="M88" s="1"/>
      <c r="N88" s="1"/>
      <c r="O88" s="1"/>
      <c r="P88" s="1"/>
      <c r="Q88" s="1"/>
      <c r="R88" s="1"/>
      <c r="S88" s="1"/>
      <c r="T88" s="1"/>
      <c r="U88" s="1"/>
      <c r="V88" s="1"/>
      <c r="W88" s="1"/>
      <c r="X88" s="1"/>
      <c r="Y88" s="1"/>
      <c r="Z88" s="1"/>
    </row>
    <row r="89" spans="1:26" ht="12" customHeight="1" x14ac:dyDescent="0.3">
      <c r="A89" s="1"/>
      <c r="B89" s="22" t="s">
        <v>121</v>
      </c>
      <c r="C89" s="156"/>
      <c r="D89" s="105"/>
      <c r="E89" s="1"/>
      <c r="F89" s="1"/>
      <c r="G89" s="1"/>
      <c r="H89" s="1"/>
      <c r="I89" s="1"/>
      <c r="J89" s="1"/>
      <c r="K89" s="1"/>
      <c r="L89" s="1"/>
      <c r="M89" s="1"/>
      <c r="N89" s="1"/>
      <c r="O89" s="1"/>
      <c r="P89" s="1"/>
      <c r="Q89" s="1"/>
      <c r="R89" s="1"/>
      <c r="S89" s="1"/>
      <c r="T89" s="1"/>
      <c r="U89" s="1"/>
      <c r="V89" s="1"/>
      <c r="W89" s="1"/>
      <c r="X89" s="1"/>
      <c r="Y89" s="1"/>
      <c r="Z89" s="1"/>
    </row>
    <row r="90" spans="1:26" ht="12" customHeight="1" x14ac:dyDescent="0.3">
      <c r="A90" s="1"/>
      <c r="B90" s="157" t="s">
        <v>122</v>
      </c>
      <c r="C90" s="158"/>
      <c r="D90" s="105"/>
      <c r="E90" s="1"/>
      <c r="F90" s="1"/>
      <c r="G90" s="1"/>
      <c r="H90" s="1"/>
      <c r="I90" s="1"/>
      <c r="J90" s="1"/>
      <c r="K90" s="1"/>
      <c r="L90" s="1"/>
      <c r="M90" s="1"/>
      <c r="N90" s="1"/>
      <c r="O90" s="1"/>
      <c r="P90" s="1"/>
      <c r="Q90" s="1"/>
      <c r="R90" s="1"/>
      <c r="S90" s="1"/>
      <c r="T90" s="1"/>
      <c r="U90" s="1"/>
      <c r="V90" s="1"/>
      <c r="W90" s="1"/>
      <c r="X90" s="1"/>
      <c r="Y90" s="1"/>
      <c r="Z90" s="1"/>
    </row>
    <row r="91" spans="1:26" ht="12.75" customHeight="1" x14ac:dyDescent="0.3">
      <c r="A91" s="1"/>
      <c r="B91" s="137" t="s">
        <v>98</v>
      </c>
      <c r="C91" s="159"/>
      <c r="D91" s="105" t="str">
        <f t="shared" ref="D91:D96" si="9">IF($C$73="Yes",IF(C91="",1,IF(C91="Select…",1,"")),"")</f>
        <v/>
      </c>
      <c r="E91" s="1"/>
      <c r="F91" s="1"/>
      <c r="G91" s="1"/>
      <c r="H91" s="1"/>
      <c r="I91" s="1"/>
      <c r="J91" s="1"/>
      <c r="K91" s="1"/>
      <c r="L91" s="1"/>
      <c r="M91" s="1"/>
      <c r="N91" s="1"/>
      <c r="O91" s="1"/>
      <c r="P91" s="1"/>
      <c r="Q91" s="1"/>
      <c r="R91" s="1"/>
      <c r="S91" s="1"/>
      <c r="T91" s="1"/>
      <c r="U91" s="1"/>
      <c r="V91" s="1"/>
      <c r="W91" s="1"/>
      <c r="X91" s="1"/>
      <c r="Y91" s="1"/>
      <c r="Z91" s="1"/>
    </row>
    <row r="92" spans="1:26" ht="12.75" customHeight="1" x14ac:dyDescent="0.3">
      <c r="A92" s="1"/>
      <c r="B92" s="127" t="s">
        <v>99</v>
      </c>
      <c r="C92" s="159"/>
      <c r="D92" s="105" t="str">
        <f t="shared" si="9"/>
        <v/>
      </c>
      <c r="E92" s="1"/>
      <c r="F92" s="1"/>
      <c r="G92" s="1"/>
      <c r="H92" s="1"/>
      <c r="I92" s="1"/>
      <c r="J92" s="1"/>
      <c r="K92" s="1"/>
      <c r="L92" s="1"/>
      <c r="M92" s="1"/>
      <c r="N92" s="1"/>
      <c r="O92" s="1"/>
      <c r="P92" s="1"/>
      <c r="Q92" s="1"/>
      <c r="R92" s="1"/>
      <c r="S92" s="1"/>
      <c r="T92" s="1"/>
      <c r="U92" s="1"/>
      <c r="V92" s="1"/>
      <c r="W92" s="1"/>
      <c r="X92" s="1"/>
      <c r="Y92" s="1"/>
      <c r="Z92" s="1"/>
    </row>
    <row r="93" spans="1:26" ht="12.75" customHeight="1" x14ac:dyDescent="0.3">
      <c r="A93" s="1"/>
      <c r="B93" s="137" t="s">
        <v>100</v>
      </c>
      <c r="C93" s="128"/>
      <c r="D93" s="105" t="str">
        <f t="shared" si="9"/>
        <v/>
      </c>
      <c r="E93" s="1"/>
      <c r="F93" s="1"/>
      <c r="G93" s="1"/>
      <c r="H93" s="1"/>
      <c r="I93" s="1"/>
      <c r="J93" s="1"/>
      <c r="K93" s="1"/>
      <c r="L93" s="1"/>
      <c r="M93" s="1"/>
      <c r="N93" s="1"/>
      <c r="O93" s="1"/>
      <c r="P93" s="1"/>
      <c r="Q93" s="1"/>
      <c r="R93" s="1"/>
      <c r="S93" s="1"/>
      <c r="T93" s="1"/>
      <c r="U93" s="1"/>
      <c r="V93" s="1"/>
      <c r="W93" s="1"/>
      <c r="X93" s="1"/>
      <c r="Y93" s="1"/>
      <c r="Z93" s="1"/>
    </row>
    <row r="94" spans="1:26" ht="12.75" customHeight="1" x14ac:dyDescent="0.3">
      <c r="A94" s="1"/>
      <c r="B94" s="7" t="s">
        <v>101</v>
      </c>
      <c r="C94" s="129"/>
      <c r="D94" s="105" t="str">
        <f t="shared" si="9"/>
        <v/>
      </c>
      <c r="E94" s="1"/>
      <c r="F94" s="1"/>
      <c r="G94" s="1"/>
      <c r="H94" s="1"/>
      <c r="I94" s="1"/>
      <c r="J94" s="1"/>
      <c r="K94" s="1"/>
      <c r="L94" s="1"/>
      <c r="M94" s="1"/>
      <c r="N94" s="1"/>
      <c r="O94" s="1"/>
      <c r="P94" s="1"/>
      <c r="Q94" s="1"/>
      <c r="R94" s="1"/>
      <c r="S94" s="1"/>
      <c r="T94" s="1"/>
      <c r="U94" s="1"/>
      <c r="V94" s="1"/>
      <c r="W94" s="1"/>
      <c r="X94" s="1"/>
      <c r="Y94" s="1"/>
      <c r="Z94" s="1"/>
    </row>
    <row r="95" spans="1:26" ht="12.75" customHeight="1" x14ac:dyDescent="0.3">
      <c r="A95" s="1"/>
      <c r="B95" s="7" t="s">
        <v>102</v>
      </c>
      <c r="C95" s="160"/>
      <c r="D95" s="105" t="str">
        <f t="shared" si="9"/>
        <v/>
      </c>
      <c r="E95" s="1"/>
      <c r="F95" s="1"/>
      <c r="G95" s="1"/>
      <c r="H95" s="1"/>
      <c r="I95" s="1"/>
      <c r="J95" s="1"/>
      <c r="K95" s="1"/>
      <c r="L95" s="1"/>
      <c r="M95" s="1"/>
      <c r="N95" s="1"/>
      <c r="O95" s="1"/>
      <c r="P95" s="1"/>
      <c r="Q95" s="1"/>
      <c r="R95" s="1"/>
      <c r="S95" s="1"/>
      <c r="T95" s="1"/>
      <c r="U95" s="1"/>
      <c r="V95" s="1"/>
      <c r="W95" s="1"/>
      <c r="X95" s="1"/>
      <c r="Y95" s="1"/>
      <c r="Z95" s="1"/>
    </row>
    <row r="96" spans="1:26" ht="26.25" customHeight="1" x14ac:dyDescent="0.3">
      <c r="A96" s="1"/>
      <c r="B96" s="161" t="str">
        <f>"Have considerations been made regarding the holding organisation data included above and the applicant's organisation size of  "&amp;C64&amp;" included above?"</f>
        <v>Have considerations been made regarding the holding organisation data included above and the applicant's organisation size of   included above?</v>
      </c>
      <c r="C96" s="162" t="s">
        <v>120</v>
      </c>
      <c r="D96" s="150" t="str">
        <f t="shared" si="9"/>
        <v/>
      </c>
      <c r="E96" s="1"/>
      <c r="F96" s="1"/>
      <c r="G96" s="1"/>
      <c r="H96" s="1"/>
      <c r="I96" s="1"/>
      <c r="J96" s="1"/>
      <c r="K96" s="1"/>
      <c r="L96" s="1"/>
      <c r="M96" s="1"/>
      <c r="N96" s="1"/>
      <c r="O96" s="1"/>
      <c r="P96" s="1"/>
      <c r="Q96" s="1"/>
      <c r="R96" s="1"/>
      <c r="S96" s="1"/>
      <c r="T96" s="1"/>
      <c r="U96" s="1"/>
      <c r="V96" s="1"/>
      <c r="W96" s="1"/>
      <c r="X96" s="1"/>
      <c r="Y96" s="1"/>
      <c r="Z96" s="1"/>
    </row>
    <row r="97" spans="1:26" ht="12"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C17:C18"/>
    <mergeCell ref="C19:C20"/>
  </mergeCells>
  <conditionalFormatting sqref="B25">
    <cfRule type="expression" dxfId="48" priority="1">
      <formula>LEFT($C$24,5)="Other"</formula>
    </cfRule>
  </conditionalFormatting>
  <conditionalFormatting sqref="C25">
    <cfRule type="expression" dxfId="47" priority="2">
      <formula>LEFT($C$24,5)="Other"</formula>
    </cfRule>
  </conditionalFormatting>
  <conditionalFormatting sqref="C5:C6">
    <cfRule type="containsText" dxfId="46" priority="3" operator="containsText" text="Incomplete">
      <formula>NOT(ISERROR(SEARCH(("Incomplete"),(C5))))</formula>
    </cfRule>
  </conditionalFormatting>
  <conditionalFormatting sqref="C5:C6">
    <cfRule type="containsText" dxfId="45" priority="4" operator="containsText" text="Complete">
      <formula>NOT(ISERROR(SEARCH(("Complete"),(C5))))</formula>
    </cfRule>
  </conditionalFormatting>
  <conditionalFormatting sqref="C5:C6">
    <cfRule type="containsText" dxfId="44" priority="5" operator="containsText" text="Rows">
      <formula>NOT(ISERROR(SEARCH(("Rows"),(C5))))</formula>
    </cfRule>
  </conditionalFormatting>
  <conditionalFormatting sqref="B84">
    <cfRule type="expression" dxfId="43" priority="6">
      <formula>LEFT($C$83,5)="Other"</formula>
    </cfRule>
  </conditionalFormatting>
  <conditionalFormatting sqref="C84">
    <cfRule type="expression" dxfId="42" priority="7">
      <formula>LEFT($C$83,5)="Other"</formula>
    </cfRule>
  </conditionalFormatting>
  <conditionalFormatting sqref="B75:D96">
    <cfRule type="expression" dxfId="41" priority="8">
      <formula>$C$73="No"</formula>
    </cfRule>
  </conditionalFormatting>
  <conditionalFormatting sqref="B75:D96">
    <cfRule type="expression" dxfId="40" priority="9">
      <formula>$C$73="Select…"</formula>
    </cfRule>
  </conditionalFormatting>
  <conditionalFormatting sqref="C70">
    <cfRule type="expression" dxfId="39" priority="10">
      <formula>$C$69="No"</formula>
    </cfRule>
  </conditionalFormatting>
  <conditionalFormatting sqref="B70">
    <cfRule type="expression" dxfId="38" priority="11">
      <formula>$C$69="No"</formula>
    </cfRule>
  </conditionalFormatting>
  <conditionalFormatting sqref="B66">
    <cfRule type="expression" dxfId="37" priority="12">
      <formula>LEFT($C$65,5)="Other"</formula>
    </cfRule>
  </conditionalFormatting>
  <conditionalFormatting sqref="C66">
    <cfRule type="expression" dxfId="36" priority="13">
      <formula>LEFT($C$65,5)="Other"</formula>
    </cfRule>
  </conditionalFormatting>
  <dataValidations count="13">
    <dataValidation type="list" allowBlank="1" showInputMessage="1" showErrorMessage="1" prompt="Input error - Select from drop down list only." sqref="C69 C73 C96" xr:uid="{00000000-0002-0000-0200-000000000000}">
      <formula1>"Select…,Yes,No"</formula1>
    </dataValidation>
    <dataValidation type="list" allowBlank="1" showInputMessage="1" showErrorMessage="1" prompt="Input error - Select from drop down list only." sqref="C59" xr:uid="{00000000-0002-0000-0200-000001000000}">
      <formula1>"Select…,January,February,March,April,May,June,July,August,September,October,November,December"</formula1>
    </dataValidation>
    <dataValidation type="custom" allowBlank="1" showInputMessage="1" showErrorMessage="1" prompt="Input error - Include year in correct format YYYY" sqref="C58 C94" xr:uid="{00000000-0002-0000-0200-000002000000}">
      <formula1>AND(GTE(LEN(C58),MIN((4),(4))),LTE(LEN(C58),MAX((4),(4))))</formula1>
    </dataValidation>
    <dataValidation type="list" allowBlank="1" showInputMessage="1" showErrorMessage="1" prompt="Input error - Select month from drop down list" sqref="C95" xr:uid="{00000000-0002-0000-0200-000003000000}">
      <formula1>"Select…,January,February,March,April,May,June,July,August,September,October,November,December"</formula1>
    </dataValidation>
    <dataValidation type="list" allowBlank="1" showInputMessage="1" showErrorMessage="1" prompt="Input error - Select from drop down list only." sqref="C19" xr:uid="{00000000-0002-0000-0200-000004000000}">
      <formula1>"Select…,Capital,Capital - Research &amp; Development,Resource"</formula1>
    </dataValidation>
    <dataValidation type="list" allowBlank="1" showInputMessage="1" showErrorMessage="1" prompt="Input error - Select from drop down list only." sqref="C29:C30" xr:uid="{00000000-0002-0000-0200-000005000000}">
      <formula1>"Select…,Lead applicant - will receive funding directly,Collaborator - will receive funding via a lead applicant"</formula1>
    </dataValidation>
    <dataValidation type="list" allowBlank="1" showInputMessage="1" showErrorMessage="1" prompt="Input error - Select from drop down list only." sqref="C65" xr:uid="{00000000-0002-0000-0200-000006000000}">
      <formula1>"Select…,Fundamental research,Industrial research,Experimental development,Feasibility studies,Other - include details below"</formula1>
    </dataValidation>
    <dataValidation type="list" allowBlank="1" showInputMessage="1" showErrorMessage="1" prompt="Input error - Select from drop down list only." sqref="C33" xr:uid="{00000000-0002-0000-0200-000007000000}">
      <formula1>"Select…,Mr,Ms,Mrs,Miss,Dr,Prefer not to say"</formula1>
    </dataValidation>
    <dataValidation type="list" allowBlank="1" showInputMessage="1" showErrorMessage="1" prompt="Input error - Select from drop down list only." sqref="C64" xr:uid="{00000000-0002-0000-0200-000008000000}">
      <formula1>"Select…,Micro,Small,Medium,Large"</formula1>
    </dataValidation>
    <dataValidation type="list" allowBlank="1" showInputMessage="1" showErrorMessage="1" prompt="Input error - Select from drop down list only." sqref="C24 C83" xr:uid="{00000000-0002-0000-0200-000009000000}">
      <formula1>"Select…,Limited company,Limited by guarantee,Limited liability partnership,Unlimited company,Sole trader,Partnership,Charity,Public sector organisation,Other - Include details below"</formula1>
    </dataValidation>
    <dataValidation type="list" allowBlank="1" showInputMessage="1" showErrorMessage="1" prompt="Input error - Select from drop down list only." sqref="C63" xr:uid="{00000000-0002-0000-0200-00000A000000}">
      <formula1>"Select…,Business,Research organisation,Public sector organisation/charity undertaking research activity"</formula1>
    </dataValidation>
    <dataValidation type="custom" allowBlank="1" showInputMessage="1" showErrorMessage="1" prompt="Input error - Insert valid number or include N/A" sqref="C86:C87" xr:uid="{00000000-0002-0000-0200-00000B000000}">
      <formula1>GTE(LEN(C86),(3))</formula1>
    </dataValidation>
    <dataValidation type="custom" allowBlank="1" showInputMessage="1" showErrorMessage="1" prompt="Input error - Enter valid number or include N/A" sqref="C27:C28" xr:uid="{00000000-0002-0000-0200-00000C000000}">
      <formula1>GTE(LEN(C27),(3))</formula1>
    </dataValidation>
  </dataValidations>
  <hyperlinks>
    <hyperlink ref="B20" r:id="rId1" xr:uid="{00000000-0004-0000-0200-000000000000}"/>
    <hyperlink ref="B51" r:id="rId2" xr:uid="{00000000-0004-0000-0200-000001000000}"/>
    <hyperlink ref="B53" r:id="rId3" xr:uid="{00000000-0004-0000-0200-000002000000}"/>
    <hyperlink ref="B62" r:id="rId4" xr:uid="{00000000-0004-0000-0200-000003000000}"/>
  </hyperlinks>
  <pageMargins left="0.70866141732283472" right="0.70866141732283472" top="0.74803149606299213" bottom="0.74803149606299213"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heetViews>
  <sheetFormatPr defaultColWidth="12.6640625" defaultRowHeight="15" customHeight="1" x14ac:dyDescent="0.3"/>
  <cols>
    <col min="1" max="1" width="4.5" customWidth="1"/>
    <col min="2" max="2" width="46" customWidth="1"/>
    <col min="3" max="3" width="51.1640625" customWidth="1"/>
    <col min="4" max="4" width="7.6640625" customWidth="1"/>
    <col min="5" max="12" width="7.5" customWidth="1"/>
    <col min="13" max="26" width="7.6640625" customWidth="1"/>
  </cols>
  <sheetData>
    <row r="1" spans="1:26" ht="14.25" customHeight="1" x14ac:dyDescent="0.35">
      <c r="A1" s="72"/>
      <c r="B1" s="2" t="s">
        <v>0</v>
      </c>
      <c r="C1" s="2"/>
      <c r="D1" s="2"/>
      <c r="E1" s="2"/>
      <c r="F1" s="17"/>
      <c r="G1" s="17"/>
      <c r="H1" s="17"/>
      <c r="I1" s="17"/>
      <c r="J1" s="17"/>
      <c r="K1" s="17"/>
      <c r="L1" s="17"/>
      <c r="M1" s="72"/>
      <c r="N1" s="72"/>
      <c r="O1" s="72"/>
      <c r="P1" s="72"/>
      <c r="Q1" s="72"/>
      <c r="R1" s="72"/>
      <c r="S1" s="72"/>
      <c r="T1" s="72"/>
      <c r="U1" s="72"/>
      <c r="V1" s="72"/>
      <c r="W1" s="72"/>
      <c r="X1" s="72"/>
      <c r="Y1" s="72"/>
      <c r="Z1" s="72"/>
    </row>
    <row r="2" spans="1:26" ht="14.25" customHeight="1" x14ac:dyDescent="0.35">
      <c r="A2" s="72"/>
      <c r="B2" s="3" t="s">
        <v>1</v>
      </c>
      <c r="C2" s="3"/>
      <c r="D2" s="3"/>
      <c r="E2" s="3"/>
      <c r="F2" s="18"/>
      <c r="G2" s="18"/>
      <c r="H2" s="18"/>
      <c r="I2" s="18"/>
      <c r="J2" s="18"/>
      <c r="K2" s="18"/>
      <c r="L2" s="18"/>
      <c r="M2" s="72"/>
      <c r="N2" s="72"/>
      <c r="O2" s="72"/>
      <c r="P2" s="72"/>
      <c r="Q2" s="72"/>
      <c r="R2" s="72"/>
      <c r="S2" s="72"/>
      <c r="T2" s="72"/>
      <c r="U2" s="72"/>
      <c r="V2" s="72"/>
      <c r="W2" s="72"/>
      <c r="X2" s="72"/>
      <c r="Y2" s="72"/>
      <c r="Z2" s="72"/>
    </row>
    <row r="3" spans="1:26" ht="14.25" customHeight="1" x14ac:dyDescent="0.35">
      <c r="A3" s="72"/>
      <c r="B3" s="4" t="s">
        <v>2</v>
      </c>
      <c r="C3" s="5" t="str">
        <f>IF('Application details'!C23="","",'Application details'!C23)</f>
        <v/>
      </c>
      <c r="D3" s="6"/>
      <c r="E3" s="6"/>
      <c r="F3" s="72"/>
      <c r="G3" s="72"/>
      <c r="H3" s="72"/>
      <c r="I3" s="72"/>
      <c r="J3" s="72"/>
      <c r="K3" s="72"/>
      <c r="L3" s="72"/>
      <c r="M3" s="72"/>
      <c r="N3" s="72"/>
      <c r="O3" s="72"/>
      <c r="P3" s="72"/>
      <c r="Q3" s="72"/>
      <c r="R3" s="72"/>
      <c r="S3" s="72"/>
      <c r="T3" s="72"/>
      <c r="U3" s="72"/>
      <c r="V3" s="72"/>
      <c r="W3" s="72"/>
      <c r="X3" s="72"/>
      <c r="Y3" s="72"/>
      <c r="Z3" s="72"/>
    </row>
    <row r="4" spans="1:26" ht="14.25" customHeight="1" x14ac:dyDescent="0.35">
      <c r="A4" s="72"/>
      <c r="B4" s="7" t="s">
        <v>22</v>
      </c>
      <c r="C4" s="8" t="str">
        <f ca="1">MID(CELL("filename",A1),FIND("]",CELL("filename",A1))+1,255)</f>
        <v>Uploads</v>
      </c>
      <c r="D4" s="1"/>
      <c r="E4" s="1"/>
      <c r="F4" s="72"/>
      <c r="G4" s="72"/>
      <c r="H4" s="72"/>
      <c r="I4" s="72"/>
      <c r="J4" s="72"/>
      <c r="K4" s="72"/>
      <c r="L4" s="72"/>
      <c r="M4" s="72"/>
      <c r="N4" s="72"/>
      <c r="O4" s="72"/>
      <c r="P4" s="72"/>
      <c r="Q4" s="72"/>
      <c r="R4" s="72"/>
      <c r="S4" s="72"/>
      <c r="T4" s="72"/>
      <c r="U4" s="72"/>
      <c r="V4" s="72"/>
      <c r="W4" s="72"/>
      <c r="X4" s="72"/>
      <c r="Y4" s="72"/>
      <c r="Z4" s="72"/>
    </row>
    <row r="5" spans="1:26" ht="14.25" customHeight="1" x14ac:dyDescent="0.35">
      <c r="A5" s="72"/>
      <c r="B5" s="7" t="s">
        <v>23</v>
      </c>
      <c r="C5" s="8" t="str">
        <f>IF(C6="Select…","Incomplete",IF(C6="Yes","Complete","Incomplete"))</f>
        <v>Incomplete</v>
      </c>
      <c r="D5" s="1"/>
      <c r="E5" s="1"/>
      <c r="F5" s="72"/>
      <c r="G5" s="72"/>
      <c r="H5" s="72"/>
      <c r="I5" s="72"/>
      <c r="J5" s="72"/>
      <c r="K5" s="72"/>
      <c r="L5" s="72"/>
      <c r="M5" s="72"/>
      <c r="N5" s="72"/>
      <c r="O5" s="72"/>
      <c r="P5" s="72"/>
      <c r="Q5" s="72"/>
      <c r="R5" s="72"/>
      <c r="S5" s="72"/>
      <c r="T5" s="72"/>
      <c r="U5" s="72"/>
      <c r="V5" s="72"/>
      <c r="W5" s="72"/>
      <c r="X5" s="72"/>
      <c r="Y5" s="72"/>
      <c r="Z5" s="72"/>
    </row>
    <row r="6" spans="1:26" ht="14.25" customHeight="1" x14ac:dyDescent="0.35">
      <c r="A6" s="72"/>
      <c r="B6" s="19" t="s">
        <v>123</v>
      </c>
      <c r="C6" s="163"/>
      <c r="D6" s="72"/>
      <c r="E6" s="72"/>
      <c r="F6" s="72"/>
      <c r="G6" s="72"/>
      <c r="H6" s="72"/>
      <c r="I6" s="72"/>
      <c r="J6" s="72"/>
      <c r="K6" s="72"/>
      <c r="L6" s="72"/>
      <c r="M6" s="72"/>
      <c r="N6" s="72"/>
      <c r="O6" s="72"/>
      <c r="P6" s="72"/>
      <c r="Q6" s="72"/>
      <c r="R6" s="72"/>
      <c r="S6" s="72"/>
      <c r="T6" s="72"/>
      <c r="U6" s="72"/>
      <c r="V6" s="72"/>
      <c r="W6" s="72"/>
      <c r="X6" s="72"/>
      <c r="Y6" s="72"/>
      <c r="Z6" s="72"/>
    </row>
    <row r="7" spans="1:26" ht="14.25" customHeight="1" x14ac:dyDescent="0.35">
      <c r="A7" s="72"/>
      <c r="B7" s="1"/>
      <c r="C7" s="72"/>
      <c r="D7" s="72"/>
      <c r="E7" s="72"/>
      <c r="F7" s="72"/>
      <c r="G7" s="72"/>
      <c r="H7" s="72"/>
      <c r="I7" s="72"/>
      <c r="J7" s="72"/>
      <c r="K7" s="72"/>
      <c r="L7" s="72"/>
      <c r="M7" s="72"/>
      <c r="N7" s="72"/>
      <c r="O7" s="72"/>
      <c r="P7" s="72"/>
      <c r="Q7" s="72"/>
      <c r="R7" s="72"/>
      <c r="S7" s="72"/>
      <c r="T7" s="72"/>
      <c r="U7" s="72"/>
      <c r="V7" s="72"/>
      <c r="W7" s="72"/>
      <c r="X7" s="72"/>
      <c r="Y7" s="72"/>
      <c r="Z7" s="72"/>
    </row>
    <row r="8" spans="1:26" ht="14.25" customHeight="1" x14ac:dyDescent="0.35">
      <c r="A8" s="72"/>
      <c r="B8" s="100" t="s">
        <v>124</v>
      </c>
      <c r="C8" s="101"/>
      <c r="D8" s="72"/>
      <c r="E8" s="72"/>
      <c r="F8" s="72"/>
      <c r="G8" s="72"/>
      <c r="H8" s="72"/>
      <c r="I8" s="72"/>
      <c r="J8" s="72"/>
      <c r="K8" s="72"/>
      <c r="L8" s="72"/>
      <c r="M8" s="72"/>
      <c r="N8" s="72"/>
      <c r="O8" s="72"/>
      <c r="P8" s="72"/>
      <c r="Q8" s="72"/>
      <c r="R8" s="72"/>
      <c r="S8" s="72"/>
      <c r="T8" s="72"/>
      <c r="U8" s="72"/>
      <c r="V8" s="72"/>
      <c r="W8" s="72"/>
      <c r="X8" s="72"/>
      <c r="Y8" s="72"/>
      <c r="Z8" s="72"/>
    </row>
    <row r="9" spans="1:26" ht="14.25" customHeight="1" x14ac:dyDescent="0.35">
      <c r="A9" s="72"/>
      <c r="B9" s="164" t="s">
        <v>125</v>
      </c>
      <c r="C9" s="35" t="s">
        <v>126</v>
      </c>
      <c r="D9" s="72"/>
      <c r="E9" s="72"/>
      <c r="F9" s="72"/>
      <c r="G9" s="72"/>
      <c r="H9" s="72"/>
      <c r="I9" s="72"/>
      <c r="J9" s="72"/>
      <c r="K9" s="72"/>
      <c r="L9" s="72"/>
      <c r="M9" s="72"/>
      <c r="N9" s="72"/>
      <c r="O9" s="72"/>
      <c r="P9" s="72"/>
      <c r="Q9" s="72"/>
      <c r="R9" s="72"/>
      <c r="S9" s="72"/>
      <c r="T9" s="72"/>
      <c r="U9" s="72"/>
      <c r="V9" s="72"/>
      <c r="W9" s="72"/>
      <c r="X9" s="72"/>
      <c r="Y9" s="72"/>
      <c r="Z9" s="72"/>
    </row>
    <row r="10" spans="1:26" ht="69.75" customHeight="1" x14ac:dyDescent="0.35">
      <c r="A10" s="72"/>
      <c r="B10" s="165" t="s">
        <v>127</v>
      </c>
      <c r="C10" s="166"/>
      <c r="D10" s="72"/>
      <c r="E10" s="72"/>
      <c r="F10" s="72"/>
      <c r="G10" s="72"/>
      <c r="H10" s="72"/>
      <c r="I10" s="72"/>
      <c r="J10" s="72"/>
      <c r="K10" s="72"/>
      <c r="L10" s="72"/>
      <c r="M10" s="72"/>
      <c r="N10" s="72"/>
      <c r="O10" s="72"/>
      <c r="P10" s="72"/>
      <c r="Q10" s="72"/>
      <c r="R10" s="72"/>
      <c r="S10" s="72"/>
      <c r="T10" s="72"/>
      <c r="U10" s="72"/>
      <c r="V10" s="72"/>
      <c r="W10" s="72"/>
      <c r="X10" s="72"/>
      <c r="Y10" s="72"/>
      <c r="Z10" s="72"/>
    </row>
    <row r="11" spans="1:26" ht="69.75" customHeight="1" x14ac:dyDescent="0.35">
      <c r="A11" s="72"/>
      <c r="B11" s="167" t="s">
        <v>128</v>
      </c>
      <c r="C11" s="166"/>
      <c r="D11" s="72"/>
      <c r="E11" s="72"/>
      <c r="F11" s="72"/>
      <c r="G11" s="72"/>
      <c r="H11" s="72"/>
      <c r="I11" s="72"/>
      <c r="J11" s="72"/>
      <c r="K11" s="72"/>
      <c r="L11" s="72"/>
      <c r="M11" s="72"/>
      <c r="N11" s="72"/>
      <c r="O11" s="72"/>
      <c r="P11" s="72"/>
      <c r="Q11" s="72"/>
      <c r="R11" s="72"/>
      <c r="S11" s="72"/>
      <c r="T11" s="72"/>
      <c r="U11" s="72"/>
      <c r="V11" s="72"/>
      <c r="W11" s="72"/>
      <c r="X11" s="72"/>
      <c r="Y11" s="72"/>
      <c r="Z11" s="72"/>
    </row>
    <row r="12" spans="1:26" ht="69.75" customHeight="1" x14ac:dyDescent="0.35">
      <c r="A12" s="72"/>
      <c r="B12" s="167" t="s">
        <v>129</v>
      </c>
      <c r="C12" s="166"/>
      <c r="D12" s="72"/>
      <c r="E12" s="72"/>
      <c r="F12" s="72"/>
      <c r="G12" s="72"/>
      <c r="H12" s="72"/>
      <c r="I12" s="72"/>
      <c r="J12" s="72"/>
      <c r="K12" s="72"/>
      <c r="L12" s="72"/>
      <c r="M12" s="72"/>
      <c r="N12" s="72"/>
      <c r="O12" s="72"/>
      <c r="P12" s="72"/>
      <c r="Q12" s="72"/>
      <c r="R12" s="72"/>
      <c r="S12" s="72"/>
      <c r="T12" s="72"/>
      <c r="U12" s="72"/>
      <c r="V12" s="72"/>
      <c r="W12" s="72"/>
      <c r="X12" s="72"/>
      <c r="Y12" s="72"/>
      <c r="Z12" s="72"/>
    </row>
    <row r="13" spans="1:26" ht="69.75" customHeight="1" x14ac:dyDescent="0.35">
      <c r="A13" s="72"/>
      <c r="B13" s="168" t="s">
        <v>130</v>
      </c>
      <c r="C13" s="166"/>
      <c r="D13" s="72"/>
      <c r="E13" s="72"/>
      <c r="F13" s="72"/>
      <c r="G13" s="72"/>
      <c r="H13" s="72"/>
      <c r="I13" s="72"/>
      <c r="J13" s="72"/>
      <c r="K13" s="72"/>
      <c r="L13" s="72"/>
      <c r="M13" s="72"/>
      <c r="N13" s="72"/>
      <c r="O13" s="72"/>
      <c r="P13" s="72"/>
      <c r="Q13" s="72"/>
      <c r="R13" s="72"/>
      <c r="S13" s="72"/>
      <c r="T13" s="72"/>
      <c r="U13" s="72"/>
      <c r="V13" s="72"/>
      <c r="W13" s="72"/>
      <c r="X13" s="72"/>
      <c r="Y13" s="72"/>
      <c r="Z13" s="72"/>
    </row>
    <row r="14" spans="1:26" ht="69.75" customHeight="1" x14ac:dyDescent="0.35">
      <c r="A14" s="72"/>
      <c r="B14" s="168" t="s">
        <v>130</v>
      </c>
      <c r="C14" s="166"/>
      <c r="D14" s="72"/>
      <c r="E14" s="72"/>
      <c r="F14" s="72"/>
      <c r="G14" s="72"/>
      <c r="H14" s="72"/>
      <c r="I14" s="72"/>
      <c r="J14" s="72"/>
      <c r="K14" s="72"/>
      <c r="L14" s="72"/>
      <c r="M14" s="72"/>
      <c r="N14" s="72"/>
      <c r="O14" s="72"/>
      <c r="P14" s="72"/>
      <c r="Q14" s="72"/>
      <c r="R14" s="72"/>
      <c r="S14" s="72"/>
      <c r="T14" s="72"/>
      <c r="U14" s="72"/>
      <c r="V14" s="72"/>
      <c r="W14" s="72"/>
      <c r="X14" s="72"/>
      <c r="Y14" s="72"/>
      <c r="Z14" s="72"/>
    </row>
    <row r="15" spans="1:26" ht="69.75" customHeight="1" x14ac:dyDescent="0.35">
      <c r="A15" s="72"/>
      <c r="B15" s="168" t="s">
        <v>130</v>
      </c>
      <c r="C15" s="166"/>
      <c r="D15" s="72"/>
      <c r="E15" s="72"/>
      <c r="F15" s="72"/>
      <c r="G15" s="72"/>
      <c r="H15" s="72"/>
      <c r="I15" s="72"/>
      <c r="J15" s="72"/>
      <c r="K15" s="72"/>
      <c r="L15" s="72"/>
      <c r="M15" s="72"/>
      <c r="N15" s="72"/>
      <c r="O15" s="72"/>
      <c r="P15" s="72"/>
      <c r="Q15" s="72"/>
      <c r="R15" s="72"/>
      <c r="S15" s="72"/>
      <c r="T15" s="72"/>
      <c r="U15" s="72"/>
      <c r="V15" s="72"/>
      <c r="W15" s="72"/>
      <c r="X15" s="72"/>
      <c r="Y15" s="72"/>
      <c r="Z15" s="72"/>
    </row>
    <row r="16" spans="1:26" ht="69.75" customHeight="1" x14ac:dyDescent="0.35">
      <c r="A16" s="72"/>
      <c r="B16" s="168" t="s">
        <v>130</v>
      </c>
      <c r="C16" s="166"/>
      <c r="D16" s="72"/>
      <c r="E16" s="72"/>
      <c r="F16" s="72"/>
      <c r="G16" s="72"/>
      <c r="H16" s="72"/>
      <c r="I16" s="72"/>
      <c r="J16" s="72"/>
      <c r="K16" s="72"/>
      <c r="L16" s="72"/>
      <c r="M16" s="72"/>
      <c r="N16" s="72"/>
      <c r="O16" s="72"/>
      <c r="P16" s="72"/>
      <c r="Q16" s="72"/>
      <c r="R16" s="72"/>
      <c r="S16" s="72"/>
      <c r="T16" s="72"/>
      <c r="U16" s="72"/>
      <c r="V16" s="72"/>
      <c r="W16" s="72"/>
      <c r="X16" s="72"/>
      <c r="Y16" s="72"/>
      <c r="Z16" s="72"/>
    </row>
    <row r="17" spans="1:26" ht="69.75" customHeight="1" x14ac:dyDescent="0.35">
      <c r="A17" s="72"/>
      <c r="B17" s="169" t="s">
        <v>130</v>
      </c>
      <c r="C17" s="170" t="s">
        <v>131</v>
      </c>
      <c r="D17" s="72"/>
      <c r="E17" s="72"/>
      <c r="F17" s="72"/>
      <c r="G17" s="72"/>
      <c r="H17" s="72"/>
      <c r="I17" s="72"/>
      <c r="J17" s="72"/>
      <c r="K17" s="72"/>
      <c r="L17" s="72"/>
      <c r="M17" s="72"/>
      <c r="N17" s="72"/>
      <c r="O17" s="72"/>
      <c r="P17" s="72"/>
      <c r="Q17" s="72"/>
      <c r="R17" s="72"/>
      <c r="S17" s="72"/>
      <c r="T17" s="72"/>
      <c r="U17" s="72"/>
      <c r="V17" s="72"/>
      <c r="W17" s="72"/>
      <c r="X17" s="72"/>
      <c r="Y17" s="72"/>
      <c r="Z17" s="72"/>
    </row>
    <row r="18" spans="1:26" ht="14.25" customHeight="1" x14ac:dyDescent="0.35">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row>
    <row r="19" spans="1:26" ht="14.25" customHeight="1" x14ac:dyDescent="0.35">
      <c r="A19" s="72"/>
      <c r="B19" s="349" t="s">
        <v>132</v>
      </c>
      <c r="C19" s="350"/>
      <c r="D19" s="350"/>
      <c r="E19" s="350"/>
      <c r="F19" s="350"/>
      <c r="G19" s="350"/>
      <c r="H19" s="350"/>
      <c r="I19" s="350"/>
      <c r="J19" s="350"/>
      <c r="K19" s="350"/>
      <c r="L19" s="351"/>
      <c r="M19" s="72"/>
      <c r="N19" s="72"/>
      <c r="O19" s="72"/>
      <c r="P19" s="72"/>
      <c r="Q19" s="72"/>
      <c r="R19" s="72"/>
      <c r="S19" s="72"/>
      <c r="T19" s="72"/>
      <c r="U19" s="72"/>
      <c r="V19" s="72"/>
      <c r="W19" s="72"/>
      <c r="X19" s="72"/>
      <c r="Y19" s="72"/>
      <c r="Z19" s="72"/>
    </row>
    <row r="20" spans="1:26" ht="14.25" customHeight="1" x14ac:dyDescent="0.35">
      <c r="A20" s="72"/>
      <c r="B20" s="72"/>
      <c r="C20" s="72"/>
      <c r="D20" s="72"/>
      <c r="E20" s="72"/>
      <c r="F20" s="72"/>
      <c r="G20" s="72"/>
      <c r="H20" s="72"/>
      <c r="I20" s="72"/>
      <c r="J20" s="72"/>
      <c r="K20" s="72"/>
      <c r="L20" s="72"/>
      <c r="M20" s="72"/>
      <c r="N20" s="72"/>
      <c r="O20" s="72"/>
      <c r="P20" s="72"/>
      <c r="Q20" s="72"/>
      <c r="R20" s="72"/>
      <c r="S20" s="72"/>
      <c r="T20" s="72"/>
      <c r="U20" s="72"/>
      <c r="V20" s="72"/>
      <c r="W20" s="72"/>
      <c r="X20" s="72"/>
      <c r="Y20" s="72"/>
      <c r="Z20" s="72"/>
    </row>
    <row r="21" spans="1:26" ht="14.25" customHeight="1" x14ac:dyDescent="0.35">
      <c r="A21" s="171" t="s">
        <v>133</v>
      </c>
      <c r="B21" s="72"/>
      <c r="C21" s="72"/>
      <c r="D21" s="72"/>
      <c r="E21" s="72"/>
      <c r="F21" s="72"/>
      <c r="G21" s="72"/>
      <c r="H21" s="72"/>
      <c r="I21" s="72"/>
      <c r="J21" s="72"/>
      <c r="K21" s="72"/>
      <c r="L21" s="72"/>
      <c r="M21" s="72"/>
      <c r="N21" s="72"/>
      <c r="O21" s="72"/>
      <c r="P21" s="72"/>
      <c r="Q21" s="72"/>
      <c r="R21" s="72"/>
      <c r="S21" s="72"/>
      <c r="T21" s="72"/>
      <c r="U21" s="72"/>
      <c r="V21" s="72"/>
      <c r="W21" s="72"/>
      <c r="X21" s="72"/>
      <c r="Y21" s="72"/>
      <c r="Z21" s="72"/>
    </row>
    <row r="22" spans="1:26" ht="14.25" customHeight="1" x14ac:dyDescent="0.35">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row>
    <row r="23" spans="1:26" ht="14.25" customHeight="1" x14ac:dyDescent="0.35">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row>
    <row r="24" spans="1:26" ht="14.25" customHeight="1" x14ac:dyDescent="0.35">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row>
    <row r="25" spans="1:26" ht="14.25" customHeight="1" x14ac:dyDescent="0.35">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row>
    <row r="26" spans="1:26" ht="14.25" customHeight="1" x14ac:dyDescent="0.35">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row>
    <row r="27" spans="1:26" ht="14.25" customHeight="1" x14ac:dyDescent="0.35">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row>
    <row r="28" spans="1:26" ht="14.25" customHeight="1" x14ac:dyDescent="0.35">
      <c r="A28" s="171" t="s">
        <v>134</v>
      </c>
      <c r="B28" s="72"/>
      <c r="C28" s="72"/>
      <c r="D28" s="72"/>
      <c r="E28" s="72"/>
      <c r="F28" s="72"/>
      <c r="G28" s="72"/>
      <c r="H28" s="72"/>
      <c r="I28" s="72"/>
      <c r="J28" s="72"/>
      <c r="K28" s="72"/>
      <c r="L28" s="72"/>
      <c r="M28" s="72"/>
      <c r="N28" s="72"/>
      <c r="O28" s="72"/>
      <c r="P28" s="72"/>
      <c r="Q28" s="72"/>
      <c r="R28" s="72"/>
      <c r="S28" s="72"/>
      <c r="T28" s="72"/>
      <c r="U28" s="72"/>
      <c r="V28" s="72"/>
      <c r="W28" s="72"/>
      <c r="X28" s="72"/>
      <c r="Y28" s="72"/>
      <c r="Z28" s="72"/>
    </row>
    <row r="29" spans="1:26" ht="14.25" customHeight="1" x14ac:dyDescent="0.35">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row>
    <row r="30" spans="1:26" ht="14.25" customHeight="1" x14ac:dyDescent="0.35">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row>
    <row r="31" spans="1:26" ht="14.25" customHeight="1" x14ac:dyDescent="0.35">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row>
    <row r="32" spans="1:26" ht="14.25" customHeight="1" x14ac:dyDescent="0.35">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row>
    <row r="33" spans="1:26" ht="14.25" customHeight="1" x14ac:dyDescent="0.35">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row>
    <row r="34" spans="1:26" ht="14.25" customHeight="1" x14ac:dyDescent="0.35">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row>
    <row r="35" spans="1:26" ht="14.25" customHeight="1" x14ac:dyDescent="0.35">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row>
    <row r="36" spans="1:26" ht="14.25" customHeight="1" x14ac:dyDescent="0.35">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row>
    <row r="37" spans="1:26" ht="14.25" customHeight="1" x14ac:dyDescent="0.35">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row>
    <row r="38" spans="1:26" ht="14.25" customHeight="1" x14ac:dyDescent="0.35">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row>
    <row r="39" spans="1:26" ht="14.25" customHeight="1" x14ac:dyDescent="0.35">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row>
    <row r="40" spans="1:26" ht="14.25" customHeight="1" x14ac:dyDescent="0.35">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row>
    <row r="41" spans="1:26" ht="14.25" customHeight="1" x14ac:dyDescent="0.35">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row>
    <row r="42" spans="1:26" ht="14.25" customHeight="1" x14ac:dyDescent="0.35">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row>
    <row r="43" spans="1:26" ht="14.25" customHeight="1" x14ac:dyDescent="0.35">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row>
    <row r="44" spans="1:26" ht="14.25" customHeight="1" x14ac:dyDescent="0.35">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row>
    <row r="45" spans="1:26" ht="14.25" customHeight="1" x14ac:dyDescent="0.35">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row>
    <row r="46" spans="1:26" ht="14.25" customHeight="1" x14ac:dyDescent="0.35">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row>
    <row r="47" spans="1:26" ht="14.25" customHeight="1" x14ac:dyDescent="0.35">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row>
    <row r="48" spans="1:26" ht="14.25" customHeight="1" x14ac:dyDescent="0.35">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row>
    <row r="49" spans="1:26" ht="14.25" customHeight="1" x14ac:dyDescent="0.35">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row>
    <row r="50" spans="1:26" ht="14.25" customHeight="1" x14ac:dyDescent="0.35">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row>
    <row r="51" spans="1:26" ht="14.25" customHeight="1" x14ac:dyDescent="0.35">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row>
    <row r="52" spans="1:26" ht="14.25" customHeight="1" x14ac:dyDescent="0.35">
      <c r="A52" s="171" t="s">
        <v>135</v>
      </c>
      <c r="B52" s="72"/>
      <c r="C52" s="72"/>
      <c r="D52" s="72"/>
      <c r="E52" s="72"/>
      <c r="F52" s="72"/>
      <c r="G52" s="72"/>
      <c r="H52" s="72"/>
      <c r="I52" s="72"/>
      <c r="J52" s="72"/>
      <c r="K52" s="72"/>
      <c r="L52" s="72"/>
      <c r="M52" s="72"/>
      <c r="N52" s="72"/>
      <c r="O52" s="72"/>
      <c r="P52" s="72"/>
      <c r="Q52" s="72"/>
      <c r="R52" s="72"/>
      <c r="S52" s="72"/>
      <c r="T52" s="72"/>
      <c r="U52" s="72"/>
      <c r="V52" s="72"/>
      <c r="W52" s="72"/>
      <c r="X52" s="72"/>
      <c r="Y52" s="72"/>
      <c r="Z52" s="72"/>
    </row>
    <row r="53" spans="1:26" ht="14.25" customHeight="1" x14ac:dyDescent="0.35">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row>
    <row r="54" spans="1:26" ht="14.25" customHeight="1" x14ac:dyDescent="0.35">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row>
    <row r="55" spans="1:26" ht="14.25" customHeight="1" x14ac:dyDescent="0.35">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row>
    <row r="56" spans="1:26" ht="14.25" customHeight="1" x14ac:dyDescent="0.35">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row>
    <row r="57" spans="1:26" ht="14.25" customHeight="1" x14ac:dyDescent="0.35">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row>
    <row r="58" spans="1:26" ht="14.25" customHeight="1" x14ac:dyDescent="0.35">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row>
    <row r="59" spans="1:26" ht="14.25" customHeight="1" x14ac:dyDescent="0.35">
      <c r="A59" s="72"/>
      <c r="B59" s="72"/>
      <c r="C59" s="72"/>
      <c r="D59" s="72"/>
      <c r="E59" s="1" t="s">
        <v>136</v>
      </c>
      <c r="F59" s="72"/>
      <c r="G59" s="72"/>
      <c r="H59" s="72"/>
      <c r="I59" s="72"/>
      <c r="J59" s="72"/>
      <c r="K59" s="72"/>
      <c r="L59" s="72"/>
      <c r="M59" s="72"/>
      <c r="N59" s="72"/>
      <c r="O59" s="72"/>
      <c r="P59" s="72"/>
      <c r="Q59" s="72"/>
      <c r="R59" s="72"/>
      <c r="S59" s="72"/>
      <c r="T59" s="72"/>
      <c r="U59" s="72"/>
      <c r="V59" s="72"/>
      <c r="W59" s="72"/>
      <c r="X59" s="72"/>
      <c r="Y59" s="72"/>
      <c r="Z59" s="72"/>
    </row>
    <row r="60" spans="1:26" ht="14.25" customHeight="1" x14ac:dyDescent="0.35">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row>
    <row r="61" spans="1:26" ht="14.25" customHeight="1" x14ac:dyDescent="0.35">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row>
    <row r="62" spans="1:26" ht="14.25" customHeight="1" x14ac:dyDescent="0.35">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row>
    <row r="63" spans="1:26" ht="14.25" customHeight="1" x14ac:dyDescent="0.35">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row>
    <row r="64" spans="1:26" ht="14.25" customHeight="1" x14ac:dyDescent="0.35">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row>
    <row r="65" spans="1:26" ht="14.25" customHeight="1" x14ac:dyDescent="0.35">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row>
    <row r="66" spans="1:26" ht="14.25" customHeight="1" x14ac:dyDescent="0.35">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row>
    <row r="67" spans="1:26" ht="14.25" customHeight="1" x14ac:dyDescent="0.35">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row>
    <row r="68" spans="1:26" ht="14.25" customHeight="1" x14ac:dyDescent="0.35">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row>
    <row r="69" spans="1:26" ht="14.25" customHeight="1" x14ac:dyDescent="0.35">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row>
    <row r="70" spans="1:26" ht="14.25" customHeight="1" x14ac:dyDescent="0.35">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row>
    <row r="71" spans="1:26" ht="14.25" customHeight="1" x14ac:dyDescent="0.35">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row>
    <row r="72" spans="1:26" ht="14.25" customHeight="1" x14ac:dyDescent="0.35">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row>
    <row r="73" spans="1:26" ht="14.25" customHeight="1" x14ac:dyDescent="0.35">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row>
    <row r="74" spans="1:26" ht="14.25" customHeight="1" x14ac:dyDescent="0.35">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row>
    <row r="75" spans="1:26" ht="14.25" customHeight="1" x14ac:dyDescent="0.35">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row>
    <row r="76" spans="1:26" ht="14.25" customHeight="1" x14ac:dyDescent="0.3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row>
    <row r="77" spans="1:26" ht="14.25" customHeight="1" x14ac:dyDescent="0.35">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row>
    <row r="78" spans="1:26" ht="14.25" customHeight="1" x14ac:dyDescent="0.3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row>
    <row r="79" spans="1:26" ht="14.25" customHeight="1" x14ac:dyDescent="0.35">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row>
    <row r="80" spans="1:26" ht="14.25" customHeight="1" x14ac:dyDescent="0.35">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row>
    <row r="81" spans="1:26" ht="14.25" customHeight="1" x14ac:dyDescent="0.35">
      <c r="A81" s="171" t="s">
        <v>137</v>
      </c>
      <c r="B81" s="72"/>
      <c r="C81" s="72"/>
      <c r="D81" s="72"/>
      <c r="E81" s="72"/>
      <c r="F81" s="72"/>
      <c r="G81" s="72"/>
      <c r="H81" s="72"/>
      <c r="I81" s="72"/>
      <c r="J81" s="72"/>
      <c r="K81" s="72"/>
      <c r="L81" s="72"/>
      <c r="M81" s="72"/>
      <c r="N81" s="72"/>
      <c r="O81" s="72"/>
      <c r="P81" s="72"/>
      <c r="Q81" s="72"/>
      <c r="R81" s="72"/>
      <c r="S81" s="72"/>
      <c r="T81" s="72"/>
      <c r="U81" s="72"/>
      <c r="V81" s="72"/>
      <c r="W81" s="72"/>
      <c r="X81" s="72"/>
      <c r="Y81" s="72"/>
      <c r="Z81" s="72"/>
    </row>
    <row r="82" spans="1:26" ht="14.25" customHeight="1" x14ac:dyDescent="0.35">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row>
    <row r="83" spans="1:26" ht="14.25" customHeight="1" x14ac:dyDescent="0.35">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row>
    <row r="84" spans="1:26" ht="14.25" customHeight="1" x14ac:dyDescent="0.35">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row>
    <row r="85" spans="1:26" ht="14.25" customHeight="1" x14ac:dyDescent="0.35">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row>
    <row r="86" spans="1:26" ht="14.25" customHeight="1" x14ac:dyDescent="0.35">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row>
    <row r="87" spans="1:26" ht="14.25" customHeight="1" x14ac:dyDescent="0.35">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row>
    <row r="88" spans="1:26" ht="14.25" customHeight="1" x14ac:dyDescent="0.35">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row>
    <row r="89" spans="1:26" ht="14.25" customHeight="1" x14ac:dyDescent="0.35">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row>
    <row r="90" spans="1:26" ht="14.25" customHeight="1" x14ac:dyDescent="0.35">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row>
    <row r="91" spans="1:26" ht="14.25" customHeight="1" x14ac:dyDescent="0.35">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row>
    <row r="92" spans="1:26" ht="14.25" customHeight="1" x14ac:dyDescent="0.35">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row>
    <row r="93" spans="1:26" ht="14.25" customHeight="1" x14ac:dyDescent="0.35">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row>
    <row r="94" spans="1:26" ht="14.25" customHeight="1" x14ac:dyDescent="0.35">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row>
    <row r="95" spans="1:26" ht="14.25" customHeight="1" x14ac:dyDescent="0.35">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row>
    <row r="96" spans="1:26" ht="14.25" customHeight="1" x14ac:dyDescent="0.35">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row>
    <row r="97" spans="1:26" ht="14.25" customHeight="1" x14ac:dyDescent="0.35">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row>
    <row r="98" spans="1:26" ht="14.25" customHeight="1" x14ac:dyDescent="0.35">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row>
    <row r="99" spans="1:26" ht="14.25" customHeight="1" x14ac:dyDescent="0.35">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row>
    <row r="100" spans="1:26" ht="14.25" customHeight="1" x14ac:dyDescent="0.35">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row>
    <row r="101" spans="1:26" ht="14.25" customHeight="1" x14ac:dyDescent="0.35">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row>
    <row r="102" spans="1:26" ht="14.25" customHeight="1" x14ac:dyDescent="0.35">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row>
    <row r="103" spans="1:26" ht="14.25" customHeight="1" x14ac:dyDescent="0.35">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row>
    <row r="104" spans="1:26" ht="14.25" customHeight="1" x14ac:dyDescent="0.35">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row>
    <row r="105" spans="1:26" ht="14.25" customHeight="1" x14ac:dyDescent="0.35">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row>
    <row r="106" spans="1:26" ht="14.25" customHeight="1" x14ac:dyDescent="0.35">
      <c r="A106" s="171" t="s">
        <v>138</v>
      </c>
      <c r="B106" s="6" t="s">
        <v>139</v>
      </c>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row>
    <row r="107" spans="1:26" ht="14.25" customHeight="1" x14ac:dyDescent="0.35">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row>
    <row r="108" spans="1:26" ht="14.25" customHeight="1" x14ac:dyDescent="0.35">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row>
    <row r="109" spans="1:26" ht="14.25" customHeight="1" x14ac:dyDescent="0.35">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row>
    <row r="110" spans="1:26" ht="14.25" customHeight="1" x14ac:dyDescent="0.35">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row>
    <row r="111" spans="1:26" ht="14.25" customHeight="1" x14ac:dyDescent="0.35">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row>
    <row r="112" spans="1:26" ht="14.25" customHeight="1" x14ac:dyDescent="0.35">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row>
    <row r="113" spans="1:26" ht="14.25" customHeight="1" x14ac:dyDescent="0.35">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row>
    <row r="114" spans="1:26" ht="14.25" customHeight="1" x14ac:dyDescent="0.35">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row>
    <row r="115" spans="1:26" ht="14.25" customHeight="1" x14ac:dyDescent="0.35">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row>
    <row r="116" spans="1:26" ht="14.25" customHeight="1" x14ac:dyDescent="0.35">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row>
    <row r="117" spans="1:26" ht="14.25" customHeight="1" x14ac:dyDescent="0.35">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row>
    <row r="118" spans="1:26" ht="14.25" customHeight="1" x14ac:dyDescent="0.35">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row>
    <row r="119" spans="1:26" ht="14.25" customHeight="1" x14ac:dyDescent="0.35">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row>
    <row r="120" spans="1:26" ht="14.25" customHeight="1" x14ac:dyDescent="0.35">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row>
    <row r="121" spans="1:26" ht="14.25" customHeight="1" x14ac:dyDescent="0.35">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row>
    <row r="122" spans="1:26" ht="14.25" customHeight="1" x14ac:dyDescent="0.35">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row>
    <row r="123" spans="1:26" ht="14.25" customHeight="1" x14ac:dyDescent="0.35">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row>
    <row r="124" spans="1:26" ht="14.25" customHeight="1" x14ac:dyDescent="0.35">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row>
    <row r="125" spans="1:26" ht="14.25" customHeight="1" x14ac:dyDescent="0.35">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row>
    <row r="126" spans="1:26" ht="14.25" customHeight="1" x14ac:dyDescent="0.35">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row>
    <row r="127" spans="1:26" ht="14.25" customHeight="1" x14ac:dyDescent="0.35">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row>
    <row r="128" spans="1:26" ht="14.25" customHeight="1" x14ac:dyDescent="0.35">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row>
    <row r="129" spans="1:26" ht="14.25" customHeight="1" x14ac:dyDescent="0.35">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row>
    <row r="130" spans="1:26" ht="14.25" customHeight="1" x14ac:dyDescent="0.35">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row>
    <row r="131" spans="1:26" ht="14.25" customHeight="1" x14ac:dyDescent="0.35">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row>
    <row r="132" spans="1:26" ht="14.25" customHeight="1" x14ac:dyDescent="0.35">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row>
    <row r="133" spans="1:26" ht="14.25" customHeight="1" x14ac:dyDescent="0.35">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row>
    <row r="134" spans="1:26" ht="14.25" customHeight="1" x14ac:dyDescent="0.35">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row>
    <row r="135" spans="1:26" ht="14.25" customHeight="1" x14ac:dyDescent="0.35">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row>
    <row r="136" spans="1:26" ht="14.25" customHeight="1" x14ac:dyDescent="0.35">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row>
    <row r="137" spans="1:26" ht="14.25" customHeight="1" x14ac:dyDescent="0.35">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row>
    <row r="138" spans="1:26" ht="14.25" customHeight="1" x14ac:dyDescent="0.35">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row>
    <row r="139" spans="1:26" ht="14.25" customHeight="1" x14ac:dyDescent="0.35">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row>
    <row r="140" spans="1:26" ht="14.25" customHeight="1" x14ac:dyDescent="0.35">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row>
    <row r="141" spans="1:26" ht="14.25" customHeight="1" x14ac:dyDescent="0.35">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row>
    <row r="142" spans="1:26" ht="14.25" customHeight="1" x14ac:dyDescent="0.35">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row>
    <row r="143" spans="1:26" ht="14.25" customHeight="1" x14ac:dyDescent="0.35">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row>
    <row r="144" spans="1:26" ht="14.25" customHeight="1" x14ac:dyDescent="0.35">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row>
    <row r="145" spans="1:26" ht="14.25" customHeight="1" x14ac:dyDescent="0.35">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row>
    <row r="146" spans="1:26" ht="14.25" customHeight="1" x14ac:dyDescent="0.35">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row>
    <row r="147" spans="1:26" ht="14.25" customHeight="1" x14ac:dyDescent="0.35">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row>
    <row r="148" spans="1:26" ht="14.25" customHeight="1" x14ac:dyDescent="0.35">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row>
    <row r="149" spans="1:26" ht="14.25" customHeight="1" x14ac:dyDescent="0.35">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row>
    <row r="150" spans="1:26" ht="14.25" customHeight="1" x14ac:dyDescent="0.35">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row>
    <row r="151" spans="1:26" ht="14.25" customHeight="1" x14ac:dyDescent="0.35">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row>
    <row r="152" spans="1:26" ht="14.25" customHeight="1" x14ac:dyDescent="0.35">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row>
    <row r="153" spans="1:26" ht="14.25" customHeight="1" x14ac:dyDescent="0.35">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row>
    <row r="154" spans="1:26" ht="14.25" customHeight="1" x14ac:dyDescent="0.35">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row>
    <row r="155" spans="1:26" ht="14.25" customHeight="1" x14ac:dyDescent="0.35">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row>
    <row r="156" spans="1:26" ht="14.25" customHeight="1" x14ac:dyDescent="0.35">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row>
    <row r="157" spans="1:26" ht="14.25" customHeight="1" x14ac:dyDescent="0.35">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row>
    <row r="158" spans="1:26" ht="14.25" customHeight="1" x14ac:dyDescent="0.35">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row>
    <row r="159" spans="1:26" ht="14.25" customHeight="1" x14ac:dyDescent="0.35">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row>
    <row r="160" spans="1:26" ht="14.25" customHeight="1" x14ac:dyDescent="0.35">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row>
    <row r="161" spans="1:26" ht="14.25" customHeight="1" x14ac:dyDescent="0.35">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row>
    <row r="162" spans="1:26" ht="14.25" customHeight="1" x14ac:dyDescent="0.35">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row>
    <row r="163" spans="1:26" ht="14.25" customHeight="1" x14ac:dyDescent="0.35">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row>
    <row r="164" spans="1:26" ht="14.25" customHeight="1" x14ac:dyDescent="0.35">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row>
    <row r="165" spans="1:26" ht="14.25" customHeight="1" x14ac:dyDescent="0.35">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row>
    <row r="166" spans="1:26" ht="14.25" customHeight="1" x14ac:dyDescent="0.35">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row>
    <row r="167" spans="1:26" ht="14.25" customHeight="1" x14ac:dyDescent="0.35">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row>
    <row r="168" spans="1:26" ht="14.25" customHeight="1" x14ac:dyDescent="0.35">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row>
    <row r="169" spans="1:26" ht="14.25" customHeight="1" x14ac:dyDescent="0.35">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row>
    <row r="170" spans="1:26" ht="14.25" customHeight="1" x14ac:dyDescent="0.35">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row>
    <row r="171" spans="1:26" ht="14.25" customHeight="1" x14ac:dyDescent="0.35">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row>
    <row r="172" spans="1:26" ht="14.25" customHeight="1" x14ac:dyDescent="0.35">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row>
    <row r="173" spans="1:26" ht="14.25" customHeight="1" x14ac:dyDescent="0.35">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row>
    <row r="174" spans="1:26" ht="14.25" customHeight="1" x14ac:dyDescent="0.35">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row>
    <row r="175" spans="1:26" ht="14.25" customHeight="1" x14ac:dyDescent="0.35">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row>
    <row r="176" spans="1:26" ht="14.25" customHeight="1" x14ac:dyDescent="0.35">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row>
    <row r="177" spans="1:26" ht="14.25" customHeight="1" x14ac:dyDescent="0.35">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row>
    <row r="178" spans="1:26" ht="14.25" customHeight="1" x14ac:dyDescent="0.35">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row>
    <row r="179" spans="1:26" ht="14.25" customHeight="1" x14ac:dyDescent="0.35">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row>
    <row r="180" spans="1:26" ht="14.25" customHeight="1" x14ac:dyDescent="0.35">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row>
    <row r="181" spans="1:26" ht="14.25" customHeight="1" x14ac:dyDescent="0.35">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row>
    <row r="182" spans="1:26" ht="14.25" customHeight="1" x14ac:dyDescent="0.35">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row>
    <row r="183" spans="1:26" ht="14.25" customHeight="1" x14ac:dyDescent="0.35">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row>
    <row r="184" spans="1:26" ht="14.25" customHeight="1" x14ac:dyDescent="0.35">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row>
    <row r="185" spans="1:26" ht="14.25" customHeight="1" x14ac:dyDescent="0.35">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row>
    <row r="186" spans="1:26" ht="14.25" customHeight="1" x14ac:dyDescent="0.35">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row>
    <row r="187" spans="1:26" ht="14.25" customHeight="1" x14ac:dyDescent="0.35">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row>
    <row r="188" spans="1:26" ht="14.25" customHeight="1" x14ac:dyDescent="0.35">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row>
    <row r="189" spans="1:26" ht="14.25" customHeight="1" x14ac:dyDescent="0.35">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row>
    <row r="190" spans="1:26" ht="14.25" customHeight="1" x14ac:dyDescent="0.35">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row>
    <row r="191" spans="1:26" ht="14.25" customHeight="1" x14ac:dyDescent="0.35">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row>
    <row r="192" spans="1:26" ht="14.25" customHeight="1" x14ac:dyDescent="0.35">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row>
    <row r="193" spans="1:26" ht="14.25" customHeight="1" x14ac:dyDescent="0.35">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row>
    <row r="194" spans="1:26" ht="14.25" customHeight="1" x14ac:dyDescent="0.35">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row>
    <row r="195" spans="1:26" ht="14.25" customHeight="1" x14ac:dyDescent="0.35">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row>
    <row r="196" spans="1:26" ht="14.25" customHeight="1" x14ac:dyDescent="0.35">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row>
    <row r="197" spans="1:26" ht="14.25" customHeight="1" x14ac:dyDescent="0.35">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row>
    <row r="198" spans="1:26" ht="14.25" customHeight="1" x14ac:dyDescent="0.35">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row>
    <row r="199" spans="1:26" ht="14.25" customHeight="1" x14ac:dyDescent="0.35">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row>
    <row r="200" spans="1:26" ht="14.25" customHeight="1" x14ac:dyDescent="0.35">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row>
    <row r="201" spans="1:26" ht="14.25" customHeight="1" x14ac:dyDescent="0.35">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row>
    <row r="202" spans="1:26" ht="14.25" customHeight="1" x14ac:dyDescent="0.35">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row>
    <row r="203" spans="1:26" ht="14.25" customHeight="1" x14ac:dyDescent="0.35">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row>
    <row r="204" spans="1:26" ht="14.25" customHeight="1" x14ac:dyDescent="0.35">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row>
    <row r="205" spans="1:26" ht="14.25" customHeight="1" x14ac:dyDescent="0.35">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row>
    <row r="206" spans="1:26" ht="14.25" customHeight="1" x14ac:dyDescent="0.35">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row>
    <row r="207" spans="1:26" ht="14.25" customHeight="1" x14ac:dyDescent="0.35">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row>
    <row r="208" spans="1:26" ht="14.25" customHeight="1" x14ac:dyDescent="0.35">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row>
    <row r="209" spans="1:26" ht="14.25" customHeight="1" x14ac:dyDescent="0.35">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row>
    <row r="210" spans="1:26" ht="14.25" customHeight="1" x14ac:dyDescent="0.35">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row>
    <row r="211" spans="1:26" ht="14.25" customHeight="1" x14ac:dyDescent="0.35">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row>
    <row r="212" spans="1:26" ht="14.25" customHeight="1" x14ac:dyDescent="0.35">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row>
    <row r="213" spans="1:26" ht="14.25" customHeight="1" x14ac:dyDescent="0.35">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row>
    <row r="214" spans="1:26" ht="14.25" customHeight="1" x14ac:dyDescent="0.35">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row>
    <row r="215" spans="1:26" ht="14.25" customHeight="1" x14ac:dyDescent="0.35">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row>
    <row r="216" spans="1:26" ht="14.25" customHeight="1" x14ac:dyDescent="0.35">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row>
    <row r="217" spans="1:26" ht="14.25" customHeight="1" x14ac:dyDescent="0.35">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row>
    <row r="218" spans="1:26" ht="14.25" customHeight="1" x14ac:dyDescent="0.35">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row>
    <row r="219" spans="1:26" ht="14.25" customHeight="1" x14ac:dyDescent="0.35">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row>
    <row r="220" spans="1:26" ht="14.25" customHeight="1" x14ac:dyDescent="0.35">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row>
    <row r="221" spans="1:26" ht="14.25" customHeight="1" x14ac:dyDescent="0.35">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row>
    <row r="222" spans="1:26" ht="14.25" customHeight="1" x14ac:dyDescent="0.35">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row>
    <row r="223" spans="1:26" ht="14.25" customHeight="1" x14ac:dyDescent="0.35">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row>
    <row r="224" spans="1:26" ht="14.25" customHeight="1" x14ac:dyDescent="0.35">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row>
    <row r="225" spans="1:26" ht="14.25" customHeight="1" x14ac:dyDescent="0.35">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row>
    <row r="226" spans="1:26" ht="14.25" customHeight="1" x14ac:dyDescent="0.35">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row>
    <row r="227" spans="1:26" ht="14.25" customHeight="1" x14ac:dyDescent="0.35">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row>
    <row r="228" spans="1:26" ht="14.25" customHeight="1" x14ac:dyDescent="0.35">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row>
    <row r="229" spans="1:26" ht="14.25" customHeight="1" x14ac:dyDescent="0.35">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row>
    <row r="230" spans="1:26" ht="14.25" customHeight="1" x14ac:dyDescent="0.35">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row>
    <row r="231" spans="1:26" ht="14.25" customHeight="1" x14ac:dyDescent="0.35">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row>
    <row r="232" spans="1:26" ht="14.25" customHeight="1" x14ac:dyDescent="0.35">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row>
    <row r="233" spans="1:26" ht="14.25" customHeight="1" x14ac:dyDescent="0.35">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row>
    <row r="234" spans="1:26" ht="14.25" customHeight="1" x14ac:dyDescent="0.35">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row>
    <row r="235" spans="1:26" ht="14.25" customHeight="1" x14ac:dyDescent="0.35">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row>
    <row r="236" spans="1:26" ht="14.25" customHeight="1" x14ac:dyDescent="0.35">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row>
    <row r="237" spans="1:26" ht="14.25" customHeight="1" x14ac:dyDescent="0.35">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row>
    <row r="238" spans="1:26" ht="14.25" customHeight="1" x14ac:dyDescent="0.35">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row>
    <row r="239" spans="1:26" ht="14.25" customHeight="1" x14ac:dyDescent="0.35">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row>
    <row r="240" spans="1:26" ht="14.25" customHeight="1" x14ac:dyDescent="0.35">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row>
    <row r="241" spans="1:26" ht="14.25" customHeight="1" x14ac:dyDescent="0.35">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row>
    <row r="242" spans="1:26" ht="14.25" customHeight="1" x14ac:dyDescent="0.35">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row>
    <row r="243" spans="1:26" ht="14.25" customHeight="1" x14ac:dyDescent="0.35">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row>
    <row r="244" spans="1:26" ht="14.25" customHeight="1" x14ac:dyDescent="0.35">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row>
    <row r="245" spans="1:26" ht="14.25" customHeight="1" x14ac:dyDescent="0.35">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row>
    <row r="246" spans="1:26" ht="14.25" customHeight="1" x14ac:dyDescent="0.35">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row>
    <row r="247" spans="1:26" ht="14.25" customHeight="1" x14ac:dyDescent="0.35">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row>
    <row r="248" spans="1:26" ht="14.25" customHeight="1" x14ac:dyDescent="0.35">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row>
    <row r="249" spans="1:26" ht="14.25" customHeight="1" x14ac:dyDescent="0.35">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row>
    <row r="250" spans="1:26" ht="14.25" customHeight="1" x14ac:dyDescent="0.35">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row>
    <row r="251" spans="1:26" ht="14.25" customHeight="1" x14ac:dyDescent="0.35">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row>
    <row r="252" spans="1:26" ht="14.25" customHeight="1" x14ac:dyDescent="0.35">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row>
    <row r="253" spans="1:26" ht="14.25" customHeight="1" x14ac:dyDescent="0.35">
      <c r="A253" s="72"/>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row>
    <row r="254" spans="1:26" ht="14.25" customHeight="1" x14ac:dyDescent="0.35">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row>
    <row r="255" spans="1:26" ht="14.25" customHeight="1" x14ac:dyDescent="0.35">
      <c r="A255" s="72"/>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row>
    <row r="256" spans="1:26" ht="14.25" customHeight="1" x14ac:dyDescent="0.35">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row>
    <row r="257" spans="1:26" ht="14.25" customHeight="1" x14ac:dyDescent="0.35">
      <c r="A257" s="72"/>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row>
    <row r="258" spans="1:26" ht="14.25" customHeight="1" x14ac:dyDescent="0.35">
      <c r="A258" s="72"/>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row>
    <row r="259" spans="1:26" ht="14.25" customHeight="1" x14ac:dyDescent="0.35">
      <c r="A259" s="72"/>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row>
    <row r="260" spans="1:26" ht="14.25" customHeight="1" x14ac:dyDescent="0.35">
      <c r="A260" s="72"/>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row>
    <row r="261" spans="1:26" ht="14.25" customHeight="1" x14ac:dyDescent="0.35">
      <c r="A261" s="72"/>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row>
    <row r="262" spans="1:26" ht="14.25" customHeight="1" x14ac:dyDescent="0.35">
      <c r="A262" s="72"/>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row>
    <row r="263" spans="1:26" ht="14.25" customHeight="1" x14ac:dyDescent="0.35">
      <c r="A263" s="72"/>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row>
    <row r="264" spans="1:26" ht="14.25" customHeight="1" x14ac:dyDescent="0.35">
      <c r="A264" s="72"/>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row>
    <row r="265" spans="1:26" ht="14.25" customHeight="1" x14ac:dyDescent="0.35">
      <c r="A265" s="72"/>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row>
    <row r="266" spans="1:26" ht="14.25" customHeight="1" x14ac:dyDescent="0.35">
      <c r="A266" s="72"/>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row>
    <row r="267" spans="1:26" ht="14.25" customHeight="1" x14ac:dyDescent="0.35">
      <c r="A267" s="72"/>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row>
    <row r="268" spans="1:26" ht="14.25" customHeight="1" x14ac:dyDescent="0.35">
      <c r="A268" s="72"/>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row>
    <row r="269" spans="1:26" ht="14.25" customHeight="1" x14ac:dyDescent="0.35">
      <c r="A269" s="72"/>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row>
    <row r="270" spans="1:26" ht="14.25" customHeight="1" x14ac:dyDescent="0.35">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row>
    <row r="271" spans="1:26" ht="14.25" customHeight="1" x14ac:dyDescent="0.35">
      <c r="A271" s="72"/>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row>
    <row r="272" spans="1:26" ht="14.25" customHeight="1" x14ac:dyDescent="0.35">
      <c r="A272" s="72"/>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row>
    <row r="273" spans="1:26" ht="14.25" customHeight="1" x14ac:dyDescent="0.3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row>
    <row r="274" spans="1:26" ht="14.25" customHeight="1" x14ac:dyDescent="0.3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row>
    <row r="275" spans="1:26" ht="14.25" customHeight="1" x14ac:dyDescent="0.3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row>
    <row r="276" spans="1:26" ht="14.25" customHeight="1" x14ac:dyDescent="0.3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row>
    <row r="277" spans="1:26" ht="14.25" customHeight="1" x14ac:dyDescent="0.3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row>
    <row r="278" spans="1:26" ht="14.25" customHeight="1" x14ac:dyDescent="0.3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row>
    <row r="279" spans="1:26" ht="14.25" customHeight="1" x14ac:dyDescent="0.3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row>
    <row r="280" spans="1:26" ht="14.25" customHeight="1" x14ac:dyDescent="0.3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row>
    <row r="281" spans="1:26" ht="14.25" customHeight="1" x14ac:dyDescent="0.3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row>
    <row r="282" spans="1:26" ht="14.25" customHeight="1" x14ac:dyDescent="0.3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row>
    <row r="283" spans="1:26" ht="14.25" customHeight="1" x14ac:dyDescent="0.3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row>
    <row r="284" spans="1:26" ht="14.25" customHeight="1" x14ac:dyDescent="0.3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row>
    <row r="285" spans="1:26" ht="14.25" customHeight="1" x14ac:dyDescent="0.3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row>
    <row r="286" spans="1:26" ht="14.25" customHeight="1" x14ac:dyDescent="0.35">
      <c r="A286" s="72"/>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row>
    <row r="287" spans="1:26" ht="14.25" customHeight="1" x14ac:dyDescent="0.35">
      <c r="A287" s="72"/>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row>
    <row r="288" spans="1:26" ht="14.25" customHeight="1" x14ac:dyDescent="0.35">
      <c r="A288" s="72"/>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row>
    <row r="289" spans="1:26" ht="14.25" customHeight="1" x14ac:dyDescent="0.35">
      <c r="A289" s="72"/>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row>
    <row r="290" spans="1:26" ht="14.25" customHeight="1" x14ac:dyDescent="0.35">
      <c r="A290" s="72"/>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row>
    <row r="291" spans="1:26" ht="14.25" customHeight="1" x14ac:dyDescent="0.35">
      <c r="A291" s="72"/>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row>
    <row r="292" spans="1:26" ht="14.25" customHeight="1" x14ac:dyDescent="0.35">
      <c r="A292" s="72"/>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row>
    <row r="293" spans="1:26" ht="14.25" customHeight="1" x14ac:dyDescent="0.35">
      <c r="A293" s="72"/>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row>
    <row r="294" spans="1:26" ht="14.25" customHeight="1" x14ac:dyDescent="0.35">
      <c r="A294" s="72"/>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row>
    <row r="295" spans="1:26" ht="14.25" customHeight="1" x14ac:dyDescent="0.35">
      <c r="A295" s="72"/>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row>
    <row r="296" spans="1:26" ht="14.25" customHeight="1" x14ac:dyDescent="0.35">
      <c r="A296" s="72"/>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row>
    <row r="297" spans="1:26" ht="14.25" customHeight="1" x14ac:dyDescent="0.35">
      <c r="A297" s="72"/>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row>
    <row r="298" spans="1:26" ht="14.25" customHeight="1" x14ac:dyDescent="0.35">
      <c r="A298" s="72"/>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row>
    <row r="299" spans="1:26" ht="14.25" customHeight="1" x14ac:dyDescent="0.35">
      <c r="A299" s="72"/>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row>
    <row r="300" spans="1:26" ht="14.25" customHeight="1" x14ac:dyDescent="0.35">
      <c r="A300" s="72"/>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row>
    <row r="301" spans="1:26" ht="14.25" customHeight="1" x14ac:dyDescent="0.35">
      <c r="A301" s="72"/>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row>
    <row r="302" spans="1:26" ht="14.25" customHeight="1" x14ac:dyDescent="0.35">
      <c r="A302" s="72"/>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row>
    <row r="303" spans="1:26" ht="14.25" customHeight="1" x14ac:dyDescent="0.35">
      <c r="A303" s="72"/>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row>
    <row r="304" spans="1:26" ht="14.25" customHeight="1" x14ac:dyDescent="0.35">
      <c r="A304" s="72"/>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row>
    <row r="305" spans="1:26" ht="14.25" customHeight="1" x14ac:dyDescent="0.35">
      <c r="A305" s="72"/>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row>
    <row r="306" spans="1:26" ht="14.25" customHeight="1" x14ac:dyDescent="0.35">
      <c r="A306" s="72"/>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row>
    <row r="307" spans="1:26" ht="14.25" customHeight="1" x14ac:dyDescent="0.35">
      <c r="A307" s="72"/>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row>
    <row r="308" spans="1:26" ht="14.25" customHeight="1" x14ac:dyDescent="0.35">
      <c r="A308" s="72"/>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row>
    <row r="309" spans="1:26" ht="14.25" customHeight="1" x14ac:dyDescent="0.35">
      <c r="A309" s="72"/>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row>
    <row r="310" spans="1:26" ht="14.25" customHeight="1" x14ac:dyDescent="0.35">
      <c r="A310" s="72"/>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row>
    <row r="311" spans="1:26" ht="14.25" customHeight="1" x14ac:dyDescent="0.35">
      <c r="A311" s="72"/>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row>
    <row r="312" spans="1:26" ht="14.25" customHeight="1" x14ac:dyDescent="0.35">
      <c r="A312" s="72"/>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row>
    <row r="313" spans="1:26" ht="14.25" customHeight="1" x14ac:dyDescent="0.35">
      <c r="A313" s="72"/>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row>
    <row r="314" spans="1:26" ht="14.25" customHeight="1" x14ac:dyDescent="0.35">
      <c r="A314" s="72"/>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row>
    <row r="315" spans="1:26" ht="14.25" customHeight="1" x14ac:dyDescent="0.35">
      <c r="A315" s="72"/>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row>
    <row r="316" spans="1:26" ht="14.25" customHeight="1" x14ac:dyDescent="0.35">
      <c r="A316" s="72"/>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row>
    <row r="317" spans="1:26" ht="14.25" customHeight="1" x14ac:dyDescent="0.35">
      <c r="A317" s="72"/>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row>
    <row r="318" spans="1:26" ht="14.25" customHeight="1" x14ac:dyDescent="0.35">
      <c r="A318" s="72"/>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row>
    <row r="319" spans="1:26" ht="14.25" customHeight="1" x14ac:dyDescent="0.35">
      <c r="A319" s="72"/>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row>
    <row r="320" spans="1:26" ht="14.25" customHeight="1" x14ac:dyDescent="0.35">
      <c r="A320" s="72"/>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row>
    <row r="321" spans="1:26" ht="14.25" customHeight="1" x14ac:dyDescent="0.35">
      <c r="A321" s="72"/>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row>
    <row r="322" spans="1:26" ht="14.25" customHeight="1" x14ac:dyDescent="0.35">
      <c r="A322" s="72"/>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row>
    <row r="323" spans="1:26" ht="14.25" customHeight="1" x14ac:dyDescent="0.35">
      <c r="A323" s="72"/>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row>
    <row r="324" spans="1:26" ht="14.25" customHeight="1" x14ac:dyDescent="0.35">
      <c r="A324" s="72"/>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row>
    <row r="325" spans="1:26" ht="14.25" customHeight="1" x14ac:dyDescent="0.35">
      <c r="A325" s="72"/>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row>
    <row r="326" spans="1:26" ht="14.25" customHeight="1" x14ac:dyDescent="0.35">
      <c r="A326" s="72"/>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row>
    <row r="327" spans="1:26" ht="14.25" customHeight="1" x14ac:dyDescent="0.35">
      <c r="A327" s="72"/>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row>
    <row r="328" spans="1:26" ht="14.25" customHeight="1" x14ac:dyDescent="0.35">
      <c r="A328" s="72"/>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row>
    <row r="329" spans="1:26" ht="14.25" customHeight="1" x14ac:dyDescent="0.35">
      <c r="A329" s="72"/>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row>
    <row r="330" spans="1:26" ht="14.25" customHeight="1" x14ac:dyDescent="0.35">
      <c r="A330" s="72"/>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row>
    <row r="331" spans="1:26" ht="14.25" customHeight="1" x14ac:dyDescent="0.35">
      <c r="A331" s="72"/>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row>
    <row r="332" spans="1:26" ht="14.25" customHeight="1" x14ac:dyDescent="0.35">
      <c r="A332" s="72"/>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row>
    <row r="333" spans="1:26" ht="14.25" customHeight="1" x14ac:dyDescent="0.35">
      <c r="A333" s="72"/>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row>
    <row r="334" spans="1:26" ht="14.25" customHeight="1" x14ac:dyDescent="0.35">
      <c r="A334" s="72"/>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row>
    <row r="335" spans="1:26" ht="14.25" customHeight="1" x14ac:dyDescent="0.35">
      <c r="A335" s="72"/>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row>
    <row r="336" spans="1:26" ht="14.25" customHeight="1" x14ac:dyDescent="0.35">
      <c r="A336" s="72"/>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row>
    <row r="337" spans="1:26" ht="14.25" customHeight="1" x14ac:dyDescent="0.35">
      <c r="A337" s="72"/>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row>
    <row r="338" spans="1:26" ht="14.25" customHeight="1" x14ac:dyDescent="0.35">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row>
    <row r="339" spans="1:26" ht="14.25" customHeight="1" x14ac:dyDescent="0.35">
      <c r="A339" s="72"/>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row>
    <row r="340" spans="1:26" ht="14.25" customHeight="1" x14ac:dyDescent="0.35">
      <c r="A340" s="72"/>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row>
    <row r="341" spans="1:26" ht="14.25" customHeight="1" x14ac:dyDescent="0.35">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row>
    <row r="342" spans="1:26" ht="14.25" customHeight="1" x14ac:dyDescent="0.35">
      <c r="A342" s="7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row>
    <row r="343" spans="1:26" ht="14.25" customHeight="1" x14ac:dyDescent="0.35">
      <c r="A343" s="72"/>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row>
    <row r="344" spans="1:26" ht="14.25" customHeight="1" x14ac:dyDescent="0.35">
      <c r="A344" s="72"/>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row>
    <row r="345" spans="1:26" ht="14.25" customHeight="1" x14ac:dyDescent="0.35">
      <c r="A345" s="72"/>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row>
    <row r="346" spans="1:26" ht="14.25" customHeight="1" x14ac:dyDescent="0.35">
      <c r="A346" s="72"/>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row>
    <row r="347" spans="1:26" ht="14.25" customHeight="1" x14ac:dyDescent="0.35">
      <c r="A347" s="72"/>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row>
    <row r="348" spans="1:26" ht="14.25" customHeight="1" x14ac:dyDescent="0.35">
      <c r="A348" s="72"/>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row>
    <row r="349" spans="1:26" ht="14.25" customHeight="1" x14ac:dyDescent="0.35">
      <c r="A349" s="72"/>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row>
    <row r="350" spans="1:26" ht="14.25" customHeight="1" x14ac:dyDescent="0.35">
      <c r="A350" s="72"/>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row>
    <row r="351" spans="1:26" ht="14.25" customHeight="1" x14ac:dyDescent="0.35">
      <c r="A351" s="72"/>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row>
    <row r="352" spans="1:26" ht="14.25" customHeight="1" x14ac:dyDescent="0.35">
      <c r="A352" s="72"/>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row>
    <row r="353" spans="1:26" ht="14.25" customHeight="1" x14ac:dyDescent="0.35">
      <c r="A353" s="72"/>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row>
    <row r="354" spans="1:26" ht="14.25" customHeight="1" x14ac:dyDescent="0.35">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row>
    <row r="355" spans="1:26" ht="14.25" customHeight="1" x14ac:dyDescent="0.35">
      <c r="A355" s="72"/>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row>
    <row r="356" spans="1:26" ht="14.25" customHeight="1" x14ac:dyDescent="0.35">
      <c r="A356" s="7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row>
    <row r="357" spans="1:26" ht="14.25" customHeight="1" x14ac:dyDescent="0.35">
      <c r="A357" s="72"/>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row>
    <row r="358" spans="1:26" ht="14.25" customHeight="1" x14ac:dyDescent="0.35">
      <c r="A358" s="72"/>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row>
    <row r="359" spans="1:26" ht="14.25" customHeight="1" x14ac:dyDescent="0.35">
      <c r="A359" s="72"/>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row>
    <row r="360" spans="1:26" ht="14.25" customHeight="1" x14ac:dyDescent="0.35">
      <c r="A360" s="72"/>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row>
    <row r="361" spans="1:26" ht="14.25" customHeight="1" x14ac:dyDescent="0.35">
      <c r="A361" s="72"/>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row>
    <row r="362" spans="1:26" ht="14.25" customHeight="1" x14ac:dyDescent="0.35">
      <c r="A362" s="72"/>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row>
    <row r="363" spans="1:26" ht="14.25" customHeight="1" x14ac:dyDescent="0.35">
      <c r="A363" s="72"/>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row>
    <row r="364" spans="1:26" ht="14.25" customHeight="1" x14ac:dyDescent="0.35">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row>
    <row r="365" spans="1:26" ht="14.25" customHeight="1" x14ac:dyDescent="0.35">
      <c r="A365" s="72"/>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row>
    <row r="366" spans="1:26" ht="14.25" customHeight="1" x14ac:dyDescent="0.35">
      <c r="A366" s="72"/>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row>
    <row r="367" spans="1:26" ht="14.25" customHeight="1" x14ac:dyDescent="0.35">
      <c r="A367" s="72"/>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row>
    <row r="368" spans="1:26" ht="14.25" customHeight="1" x14ac:dyDescent="0.35">
      <c r="A368" s="72"/>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row>
    <row r="369" spans="1:26" ht="14.25" customHeight="1" x14ac:dyDescent="0.35">
      <c r="A369" s="72"/>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row>
    <row r="370" spans="1:26" ht="14.25" customHeight="1" x14ac:dyDescent="0.35">
      <c r="A370" s="72"/>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row>
    <row r="371" spans="1:26" ht="14.25" customHeight="1" x14ac:dyDescent="0.35">
      <c r="A371" s="72"/>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row>
    <row r="372" spans="1:26" ht="14.25" customHeight="1" x14ac:dyDescent="0.35">
      <c r="A372" s="72"/>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row>
    <row r="373" spans="1:26" ht="14.25" customHeight="1" x14ac:dyDescent="0.35">
      <c r="A373" s="72"/>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row>
    <row r="374" spans="1:26" ht="14.25" customHeight="1" x14ac:dyDescent="0.35">
      <c r="A374" s="72"/>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row>
    <row r="375" spans="1:26" ht="14.25" customHeight="1" x14ac:dyDescent="0.35">
      <c r="A375" s="72"/>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row>
    <row r="376" spans="1:26" ht="14.25" customHeight="1" x14ac:dyDescent="0.35">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row>
    <row r="377" spans="1:26" ht="14.25" customHeight="1" x14ac:dyDescent="0.35">
      <c r="A377" s="72"/>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row>
    <row r="378" spans="1:26" ht="14.25" customHeight="1" x14ac:dyDescent="0.35">
      <c r="A378" s="72"/>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row>
    <row r="379" spans="1:26" ht="14.25" customHeight="1" x14ac:dyDescent="0.35">
      <c r="A379" s="72"/>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row>
    <row r="380" spans="1:26" ht="14.25" customHeight="1" x14ac:dyDescent="0.35">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row>
    <row r="381" spans="1:26" ht="14.25" customHeight="1" x14ac:dyDescent="0.35">
      <c r="A381" s="72"/>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row>
    <row r="382" spans="1:26" ht="14.25" customHeight="1" x14ac:dyDescent="0.35">
      <c r="A382" s="72"/>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row>
    <row r="383" spans="1:26" ht="14.25" customHeight="1" x14ac:dyDescent="0.35">
      <c r="A383" s="72"/>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row>
    <row r="384" spans="1:26" ht="14.25" customHeight="1" x14ac:dyDescent="0.35">
      <c r="A384" s="72"/>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row>
    <row r="385" spans="1:26" ht="14.25" customHeight="1" x14ac:dyDescent="0.35">
      <c r="A385" s="72"/>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row>
    <row r="386" spans="1:26" ht="14.25" customHeight="1" x14ac:dyDescent="0.35">
      <c r="A386" s="72"/>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row>
    <row r="387" spans="1:26" ht="14.25" customHeight="1" x14ac:dyDescent="0.35">
      <c r="A387" s="72"/>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row>
    <row r="388" spans="1:26" ht="14.25" customHeight="1" x14ac:dyDescent="0.35">
      <c r="A388" s="72"/>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row>
    <row r="389" spans="1:26" ht="14.25" customHeight="1" x14ac:dyDescent="0.35">
      <c r="A389" s="72"/>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row>
    <row r="390" spans="1:26" ht="14.25" customHeight="1" x14ac:dyDescent="0.35">
      <c r="A390" s="72"/>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row>
    <row r="391" spans="1:26" ht="14.25" customHeight="1" x14ac:dyDescent="0.35">
      <c r="A391" s="72"/>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row>
    <row r="392" spans="1:26" ht="14.25" customHeight="1" x14ac:dyDescent="0.35">
      <c r="A392" s="72"/>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row>
    <row r="393" spans="1:26" ht="14.25" customHeight="1" x14ac:dyDescent="0.35">
      <c r="A393" s="72"/>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row>
    <row r="394" spans="1:26" ht="14.25" customHeight="1" x14ac:dyDescent="0.35">
      <c r="A394" s="72"/>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row>
    <row r="395" spans="1:26" ht="14.25" customHeight="1" x14ac:dyDescent="0.35">
      <c r="A395" s="72"/>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row>
    <row r="396" spans="1:26" ht="14.25" customHeight="1" x14ac:dyDescent="0.35">
      <c r="A396" s="72"/>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row>
    <row r="397" spans="1:26" ht="14.25" customHeight="1" x14ac:dyDescent="0.35">
      <c r="A397" s="72"/>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row>
    <row r="398" spans="1:26" ht="14.25" customHeight="1" x14ac:dyDescent="0.35">
      <c r="A398" s="72"/>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row>
    <row r="399" spans="1:26" ht="14.25" customHeight="1" x14ac:dyDescent="0.35">
      <c r="A399" s="72"/>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row>
    <row r="400" spans="1:26" ht="14.25" customHeight="1" x14ac:dyDescent="0.35">
      <c r="A400" s="72"/>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row>
    <row r="401" spans="1:26" ht="14.25" customHeight="1" x14ac:dyDescent="0.35">
      <c r="A401" s="72"/>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row>
    <row r="402" spans="1:26" ht="14.25" customHeight="1" x14ac:dyDescent="0.35">
      <c r="A402" s="72"/>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row>
    <row r="403" spans="1:26" ht="14.25" customHeight="1" x14ac:dyDescent="0.35">
      <c r="A403" s="72"/>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row>
    <row r="404" spans="1:26" ht="14.25" customHeight="1" x14ac:dyDescent="0.35">
      <c r="A404" s="72"/>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row>
    <row r="405" spans="1:26" ht="14.25" customHeight="1" x14ac:dyDescent="0.35">
      <c r="A405" s="72"/>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row>
    <row r="406" spans="1:26" ht="14.25" customHeight="1" x14ac:dyDescent="0.35">
      <c r="A406" s="72"/>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row>
    <row r="407" spans="1:26" ht="14.25" customHeight="1" x14ac:dyDescent="0.35">
      <c r="A407" s="72"/>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row>
    <row r="408" spans="1:26" ht="14.25" customHeight="1" x14ac:dyDescent="0.35">
      <c r="A408" s="72"/>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row>
    <row r="409" spans="1:26" ht="14.25" customHeight="1" x14ac:dyDescent="0.35">
      <c r="A409" s="72"/>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row>
    <row r="410" spans="1:26" ht="14.25" customHeight="1" x14ac:dyDescent="0.35">
      <c r="A410" s="72"/>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row>
    <row r="411" spans="1:26" ht="14.25" customHeight="1" x14ac:dyDescent="0.35">
      <c r="A411" s="72"/>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row>
    <row r="412" spans="1:26" ht="14.25" customHeight="1" x14ac:dyDescent="0.35">
      <c r="A412" s="72"/>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row>
    <row r="413" spans="1:26" ht="14.25" customHeight="1" x14ac:dyDescent="0.35">
      <c r="A413" s="72"/>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row>
    <row r="414" spans="1:26" ht="14.25" customHeight="1" x14ac:dyDescent="0.35">
      <c r="A414" s="72"/>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row>
    <row r="415" spans="1:26" ht="14.25" customHeight="1" x14ac:dyDescent="0.35">
      <c r="A415" s="72"/>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row>
    <row r="416" spans="1:26" ht="14.25" customHeight="1" x14ac:dyDescent="0.35">
      <c r="A416" s="72"/>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row>
    <row r="417" spans="1:26" ht="14.25" customHeight="1" x14ac:dyDescent="0.35">
      <c r="A417" s="72"/>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row>
    <row r="418" spans="1:26" ht="14.25" customHeight="1" x14ac:dyDescent="0.35">
      <c r="A418" s="72"/>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row>
    <row r="419" spans="1:26" ht="14.25" customHeight="1" x14ac:dyDescent="0.35">
      <c r="A419" s="72"/>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row>
    <row r="420" spans="1:26" ht="14.25" customHeight="1" x14ac:dyDescent="0.35">
      <c r="A420" s="72"/>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row>
    <row r="421" spans="1:26" ht="14.25" customHeight="1" x14ac:dyDescent="0.35">
      <c r="A421" s="72"/>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row>
    <row r="422" spans="1:26" ht="14.25" customHeight="1" x14ac:dyDescent="0.35">
      <c r="A422" s="72"/>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row>
    <row r="423" spans="1:26" ht="14.25" customHeight="1" x14ac:dyDescent="0.35">
      <c r="A423" s="72"/>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row>
    <row r="424" spans="1:26" ht="14.25" customHeight="1" x14ac:dyDescent="0.35">
      <c r="A424" s="72"/>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row>
    <row r="425" spans="1:26" ht="14.25" customHeight="1" x14ac:dyDescent="0.35">
      <c r="A425" s="72"/>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row>
    <row r="426" spans="1:26" ht="14.25" customHeight="1" x14ac:dyDescent="0.35">
      <c r="A426" s="72"/>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row>
    <row r="427" spans="1:26" ht="14.25" customHeight="1" x14ac:dyDescent="0.35">
      <c r="A427" s="72"/>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row>
    <row r="428" spans="1:26" ht="14.25" customHeight="1" x14ac:dyDescent="0.35">
      <c r="A428" s="72"/>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row>
    <row r="429" spans="1:26" ht="14.25" customHeight="1" x14ac:dyDescent="0.35">
      <c r="A429" s="72"/>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row>
    <row r="430" spans="1:26" ht="14.25" customHeight="1" x14ac:dyDescent="0.35">
      <c r="A430" s="72"/>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row>
    <row r="431" spans="1:26" ht="14.25" customHeight="1" x14ac:dyDescent="0.35">
      <c r="A431" s="72"/>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row>
    <row r="432" spans="1:26" ht="14.25" customHeight="1" x14ac:dyDescent="0.35">
      <c r="A432" s="72"/>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row>
    <row r="433" spans="1:26" ht="14.25" customHeight="1" x14ac:dyDescent="0.35">
      <c r="A433" s="72"/>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row>
    <row r="434" spans="1:26" ht="14.25" customHeight="1" x14ac:dyDescent="0.35">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row>
    <row r="435" spans="1:26" ht="14.25" customHeight="1" x14ac:dyDescent="0.35">
      <c r="A435" s="72"/>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row>
    <row r="436" spans="1:26" ht="14.25" customHeight="1" x14ac:dyDescent="0.35">
      <c r="A436" s="72"/>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row>
    <row r="437" spans="1:26" ht="14.25" customHeight="1" x14ac:dyDescent="0.35">
      <c r="A437" s="72"/>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row>
    <row r="438" spans="1:26" ht="14.25" customHeight="1" x14ac:dyDescent="0.35">
      <c r="A438" s="72"/>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row>
    <row r="439" spans="1:26" ht="14.25" customHeight="1" x14ac:dyDescent="0.35">
      <c r="A439" s="72"/>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row>
    <row r="440" spans="1:26" ht="14.25" customHeight="1" x14ac:dyDescent="0.35">
      <c r="A440" s="72"/>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row>
    <row r="441" spans="1:26" ht="14.25" customHeight="1" x14ac:dyDescent="0.35">
      <c r="A441" s="72"/>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row>
    <row r="442" spans="1:26" ht="14.25" customHeight="1" x14ac:dyDescent="0.35">
      <c r="A442" s="72"/>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row>
    <row r="443" spans="1:26" ht="14.25" customHeight="1" x14ac:dyDescent="0.35">
      <c r="A443" s="72"/>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row>
    <row r="444" spans="1:26" ht="14.25" customHeight="1" x14ac:dyDescent="0.35">
      <c r="A444" s="72"/>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row>
    <row r="445" spans="1:26" ht="14.25" customHeight="1" x14ac:dyDescent="0.35">
      <c r="A445" s="72"/>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row>
    <row r="446" spans="1:26" ht="14.25" customHeight="1" x14ac:dyDescent="0.35">
      <c r="A446" s="72"/>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row>
    <row r="447" spans="1:26" ht="14.25" customHeight="1" x14ac:dyDescent="0.35">
      <c r="A447" s="72"/>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row>
    <row r="448" spans="1:26" ht="14.25" customHeight="1" x14ac:dyDescent="0.35">
      <c r="A448" s="72"/>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row>
    <row r="449" spans="1:26" ht="14.25" customHeight="1" x14ac:dyDescent="0.35">
      <c r="A449" s="72"/>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row>
    <row r="450" spans="1:26" ht="14.25" customHeight="1" x14ac:dyDescent="0.35">
      <c r="A450" s="72"/>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row>
    <row r="451" spans="1:26" ht="14.25" customHeight="1" x14ac:dyDescent="0.35">
      <c r="A451" s="72"/>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row>
    <row r="452" spans="1:26" ht="14.25" customHeight="1" x14ac:dyDescent="0.35">
      <c r="A452" s="72"/>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row>
    <row r="453" spans="1:26" ht="14.25" customHeight="1" x14ac:dyDescent="0.35">
      <c r="A453" s="72"/>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row>
    <row r="454" spans="1:26" ht="14.25" customHeight="1" x14ac:dyDescent="0.35">
      <c r="A454" s="72"/>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row>
    <row r="455" spans="1:26" ht="14.25" customHeight="1" x14ac:dyDescent="0.35">
      <c r="A455" s="72"/>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row>
    <row r="456" spans="1:26" ht="14.25" customHeight="1" x14ac:dyDescent="0.35">
      <c r="A456" s="72"/>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row>
    <row r="457" spans="1:26" ht="14.25" customHeight="1" x14ac:dyDescent="0.35">
      <c r="A457" s="72"/>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row>
    <row r="458" spans="1:26" ht="14.25" customHeight="1" x14ac:dyDescent="0.35">
      <c r="A458" s="72"/>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row>
    <row r="459" spans="1:26" ht="14.25" customHeight="1" x14ac:dyDescent="0.35">
      <c r="A459" s="72"/>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row>
    <row r="460" spans="1:26" ht="14.25" customHeight="1" x14ac:dyDescent="0.35">
      <c r="A460" s="72"/>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row>
    <row r="461" spans="1:26" ht="14.25" customHeight="1" x14ac:dyDescent="0.35">
      <c r="A461" s="72"/>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row>
    <row r="462" spans="1:26" ht="14.25" customHeight="1" x14ac:dyDescent="0.35">
      <c r="A462" s="72"/>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row>
    <row r="463" spans="1:26" ht="14.25" customHeight="1" x14ac:dyDescent="0.35">
      <c r="A463" s="72"/>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row>
    <row r="464" spans="1:26" ht="14.25" customHeight="1" x14ac:dyDescent="0.35">
      <c r="A464" s="72"/>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row>
    <row r="465" spans="1:26" ht="14.25" customHeight="1" x14ac:dyDescent="0.35">
      <c r="A465" s="72"/>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row>
    <row r="466" spans="1:26" ht="14.25" customHeight="1" x14ac:dyDescent="0.35">
      <c r="A466" s="72"/>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row>
    <row r="467" spans="1:26" ht="14.25" customHeight="1" x14ac:dyDescent="0.35">
      <c r="A467" s="72"/>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row>
    <row r="468" spans="1:26" ht="14.25" customHeight="1" x14ac:dyDescent="0.35">
      <c r="A468" s="72"/>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row>
    <row r="469" spans="1:26" ht="14.25" customHeight="1" x14ac:dyDescent="0.35">
      <c r="A469" s="72"/>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row>
    <row r="470" spans="1:26" ht="14.25" customHeight="1" x14ac:dyDescent="0.35">
      <c r="A470" s="72"/>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row>
    <row r="471" spans="1:26" ht="14.25" customHeight="1" x14ac:dyDescent="0.35">
      <c r="A471" s="72"/>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row>
    <row r="472" spans="1:26" ht="14.25" customHeight="1" x14ac:dyDescent="0.35">
      <c r="A472" s="72"/>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row>
    <row r="473" spans="1:26" ht="14.25" customHeight="1" x14ac:dyDescent="0.35">
      <c r="A473" s="72"/>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row>
    <row r="474" spans="1:26" ht="14.25" customHeight="1" x14ac:dyDescent="0.35">
      <c r="A474" s="72"/>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row>
    <row r="475" spans="1:26" ht="14.25" customHeight="1" x14ac:dyDescent="0.35">
      <c r="A475" s="72"/>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row>
    <row r="476" spans="1:26" ht="14.25" customHeight="1" x14ac:dyDescent="0.35">
      <c r="A476" s="72"/>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row>
    <row r="477" spans="1:26" ht="14.25" customHeight="1" x14ac:dyDescent="0.35">
      <c r="A477" s="72"/>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row>
    <row r="478" spans="1:26" ht="14.25" customHeight="1" x14ac:dyDescent="0.35">
      <c r="A478" s="72"/>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row>
    <row r="479" spans="1:26" ht="14.25" customHeight="1" x14ac:dyDescent="0.35">
      <c r="A479" s="72"/>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row>
    <row r="480" spans="1:26" ht="14.25" customHeight="1" x14ac:dyDescent="0.35">
      <c r="A480" s="72"/>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row>
    <row r="481" spans="1:26" ht="14.25" customHeight="1" x14ac:dyDescent="0.35">
      <c r="A481" s="72"/>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row>
    <row r="482" spans="1:26" ht="14.25" customHeight="1" x14ac:dyDescent="0.35">
      <c r="A482" s="72"/>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row>
    <row r="483" spans="1:26" ht="14.25" customHeight="1" x14ac:dyDescent="0.35">
      <c r="A483" s="72"/>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row>
    <row r="484" spans="1:26" ht="14.25" customHeight="1" x14ac:dyDescent="0.35">
      <c r="A484" s="72"/>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row>
    <row r="485" spans="1:26" ht="14.25" customHeight="1" x14ac:dyDescent="0.35">
      <c r="A485" s="72"/>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row>
    <row r="486" spans="1:26" ht="14.25" customHeight="1" x14ac:dyDescent="0.35">
      <c r="A486" s="72"/>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row>
    <row r="487" spans="1:26" ht="14.25" customHeight="1" x14ac:dyDescent="0.35">
      <c r="A487" s="72"/>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row>
    <row r="488" spans="1:26" ht="14.25" customHeight="1" x14ac:dyDescent="0.35">
      <c r="A488" s="72"/>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row>
    <row r="489" spans="1:26" ht="14.25" customHeight="1" x14ac:dyDescent="0.35">
      <c r="A489" s="72"/>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row>
    <row r="490" spans="1:26" ht="14.25" customHeight="1" x14ac:dyDescent="0.35">
      <c r="A490" s="72"/>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row>
    <row r="491" spans="1:26" ht="14.25" customHeight="1" x14ac:dyDescent="0.35">
      <c r="A491" s="72"/>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row>
    <row r="492" spans="1:26" ht="14.25" customHeight="1" x14ac:dyDescent="0.35">
      <c r="A492" s="72"/>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row>
    <row r="493" spans="1:26" ht="14.25" customHeight="1" x14ac:dyDescent="0.35">
      <c r="A493" s="72"/>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row>
    <row r="494" spans="1:26" ht="14.25" customHeight="1" x14ac:dyDescent="0.35">
      <c r="A494" s="72"/>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row>
    <row r="495" spans="1:26" ht="14.25" customHeight="1" x14ac:dyDescent="0.35">
      <c r="A495" s="72"/>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row>
    <row r="496" spans="1:26" ht="14.25" customHeight="1" x14ac:dyDescent="0.35">
      <c r="A496" s="72"/>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row>
    <row r="497" spans="1:26" ht="14.25" customHeight="1" x14ac:dyDescent="0.35">
      <c r="A497" s="72"/>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row>
    <row r="498" spans="1:26" ht="14.25" customHeight="1" x14ac:dyDescent="0.35">
      <c r="A498" s="72"/>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row>
    <row r="499" spans="1:26" ht="14.25" customHeight="1" x14ac:dyDescent="0.35">
      <c r="A499" s="72"/>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row>
    <row r="500" spans="1:26" ht="14.25" customHeight="1" x14ac:dyDescent="0.35">
      <c r="A500" s="72"/>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row>
    <row r="501" spans="1:26" ht="14.25" customHeight="1" x14ac:dyDescent="0.35">
      <c r="A501" s="72"/>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row>
    <row r="502" spans="1:26" ht="14.25" customHeight="1" x14ac:dyDescent="0.35">
      <c r="A502" s="72"/>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row>
    <row r="503" spans="1:26" ht="14.25" customHeight="1" x14ac:dyDescent="0.35">
      <c r="A503" s="72"/>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row>
    <row r="504" spans="1:26" ht="14.25" customHeight="1" x14ac:dyDescent="0.35">
      <c r="A504" s="72"/>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row>
    <row r="505" spans="1:26" ht="14.25" customHeight="1" x14ac:dyDescent="0.35">
      <c r="A505" s="72"/>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row>
    <row r="506" spans="1:26" ht="14.25" customHeight="1" x14ac:dyDescent="0.35">
      <c r="A506" s="72"/>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row>
    <row r="507" spans="1:26" ht="14.25" customHeight="1" x14ac:dyDescent="0.35">
      <c r="A507" s="72"/>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row>
    <row r="508" spans="1:26" ht="14.25" customHeight="1" x14ac:dyDescent="0.35">
      <c r="A508" s="72"/>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row>
    <row r="509" spans="1:26" ht="14.25" customHeight="1" x14ac:dyDescent="0.35">
      <c r="A509" s="72"/>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row>
    <row r="510" spans="1:26" ht="14.25" customHeight="1" x14ac:dyDescent="0.35">
      <c r="A510" s="72"/>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row>
    <row r="511" spans="1:26" ht="14.25" customHeight="1" x14ac:dyDescent="0.35">
      <c r="A511" s="72"/>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row>
    <row r="512" spans="1:26" ht="14.25" customHeight="1" x14ac:dyDescent="0.35">
      <c r="A512" s="72"/>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row>
    <row r="513" spans="1:26" ht="14.25" customHeight="1" x14ac:dyDescent="0.35">
      <c r="A513" s="72"/>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row>
    <row r="514" spans="1:26" ht="14.25" customHeight="1" x14ac:dyDescent="0.35">
      <c r="A514" s="72"/>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row>
    <row r="515" spans="1:26" ht="14.25" customHeight="1" x14ac:dyDescent="0.35">
      <c r="A515" s="72"/>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row>
    <row r="516" spans="1:26" ht="14.25" customHeight="1" x14ac:dyDescent="0.35">
      <c r="A516" s="72"/>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row>
    <row r="517" spans="1:26" ht="14.25" customHeight="1" x14ac:dyDescent="0.35">
      <c r="A517" s="72"/>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row>
    <row r="518" spans="1:26" ht="14.25" customHeight="1" x14ac:dyDescent="0.35">
      <c r="A518" s="72"/>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row>
    <row r="519" spans="1:26" ht="14.25" customHeight="1" x14ac:dyDescent="0.35">
      <c r="A519" s="72"/>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row>
    <row r="520" spans="1:26" ht="14.25" customHeight="1" x14ac:dyDescent="0.35">
      <c r="A520" s="72"/>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row>
    <row r="521" spans="1:26" ht="14.25" customHeight="1" x14ac:dyDescent="0.35">
      <c r="A521" s="72"/>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row>
    <row r="522" spans="1:26" ht="14.25" customHeight="1" x14ac:dyDescent="0.35">
      <c r="A522" s="72"/>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row>
    <row r="523" spans="1:26" ht="14.25" customHeight="1" x14ac:dyDescent="0.35">
      <c r="A523" s="72"/>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row>
    <row r="524" spans="1:26" ht="14.25" customHeight="1" x14ac:dyDescent="0.35">
      <c r="A524" s="72"/>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row>
    <row r="525" spans="1:26" ht="14.25" customHeight="1" x14ac:dyDescent="0.35">
      <c r="A525" s="72"/>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row>
    <row r="526" spans="1:26" ht="14.25" customHeight="1" x14ac:dyDescent="0.35">
      <c r="A526" s="72"/>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row>
    <row r="527" spans="1:26" ht="14.25" customHeight="1" x14ac:dyDescent="0.35">
      <c r="A527" s="72"/>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row>
    <row r="528" spans="1:26" ht="14.25" customHeight="1" x14ac:dyDescent="0.35">
      <c r="A528" s="72"/>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row>
    <row r="529" spans="1:26" ht="14.25" customHeight="1" x14ac:dyDescent="0.35">
      <c r="A529" s="72"/>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row>
    <row r="530" spans="1:26" ht="14.25" customHeight="1" x14ac:dyDescent="0.35">
      <c r="A530" s="72"/>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row>
    <row r="531" spans="1:26" ht="14.25" customHeight="1" x14ac:dyDescent="0.35">
      <c r="A531" s="72"/>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row>
    <row r="532" spans="1:26" ht="14.25" customHeight="1" x14ac:dyDescent="0.35">
      <c r="A532" s="72"/>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row>
    <row r="533" spans="1:26" ht="14.25" customHeight="1" x14ac:dyDescent="0.35">
      <c r="A533" s="72"/>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row>
    <row r="534" spans="1:26" ht="14.25" customHeight="1" x14ac:dyDescent="0.35">
      <c r="A534" s="72"/>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row>
    <row r="535" spans="1:26" ht="14.25" customHeight="1" x14ac:dyDescent="0.35">
      <c r="A535" s="72"/>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row>
    <row r="536" spans="1:26" ht="14.25" customHeight="1" x14ac:dyDescent="0.35">
      <c r="A536" s="72"/>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row>
    <row r="537" spans="1:26" ht="14.25" customHeight="1" x14ac:dyDescent="0.35">
      <c r="A537" s="72"/>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row>
    <row r="538" spans="1:26" ht="14.25" customHeight="1" x14ac:dyDescent="0.35">
      <c r="A538" s="72"/>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row>
    <row r="539" spans="1:26" ht="14.25" customHeight="1" x14ac:dyDescent="0.35">
      <c r="A539" s="72"/>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row>
    <row r="540" spans="1:26" ht="14.25" customHeight="1" x14ac:dyDescent="0.35">
      <c r="A540" s="72"/>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row>
    <row r="541" spans="1:26" ht="14.25" customHeight="1" x14ac:dyDescent="0.35">
      <c r="A541" s="72"/>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row>
    <row r="542" spans="1:26" ht="14.25" customHeight="1" x14ac:dyDescent="0.35">
      <c r="A542" s="72"/>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row>
    <row r="543" spans="1:26" ht="14.25" customHeight="1" x14ac:dyDescent="0.35">
      <c r="A543" s="72"/>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row>
    <row r="544" spans="1:26" ht="14.25" customHeight="1" x14ac:dyDescent="0.35">
      <c r="A544" s="72"/>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row>
    <row r="545" spans="1:26" ht="14.25" customHeight="1" x14ac:dyDescent="0.35">
      <c r="A545" s="72"/>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row>
    <row r="546" spans="1:26" ht="14.25" customHeight="1" x14ac:dyDescent="0.35">
      <c r="A546" s="72"/>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row>
    <row r="547" spans="1:26" ht="14.25" customHeight="1" x14ac:dyDescent="0.35">
      <c r="A547" s="72"/>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row>
    <row r="548" spans="1:26" ht="14.25" customHeight="1" x14ac:dyDescent="0.35">
      <c r="A548" s="72"/>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row>
    <row r="549" spans="1:26" ht="14.25" customHeight="1" x14ac:dyDescent="0.35">
      <c r="A549" s="72"/>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row>
    <row r="550" spans="1:26" ht="14.25" customHeight="1" x14ac:dyDescent="0.35">
      <c r="A550" s="72"/>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row>
    <row r="551" spans="1:26" ht="14.25" customHeight="1" x14ac:dyDescent="0.35">
      <c r="A551" s="72"/>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row>
    <row r="552" spans="1:26" ht="14.25" customHeight="1" x14ac:dyDescent="0.35">
      <c r="A552" s="72"/>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row>
    <row r="553" spans="1:26" ht="14.25" customHeight="1" x14ac:dyDescent="0.35">
      <c r="A553" s="72"/>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row>
    <row r="554" spans="1:26" ht="14.25" customHeight="1" x14ac:dyDescent="0.35">
      <c r="A554" s="72"/>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row>
    <row r="555" spans="1:26" ht="14.25" customHeight="1" x14ac:dyDescent="0.35">
      <c r="A555" s="72"/>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row>
    <row r="556" spans="1:26" ht="14.25" customHeight="1" x14ac:dyDescent="0.35">
      <c r="A556" s="72"/>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row>
    <row r="557" spans="1:26" ht="14.25" customHeight="1" x14ac:dyDescent="0.35">
      <c r="A557" s="72"/>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row>
    <row r="558" spans="1:26" ht="14.25" customHeight="1" x14ac:dyDescent="0.35">
      <c r="A558" s="72"/>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row>
    <row r="559" spans="1:26" ht="14.25" customHeight="1" x14ac:dyDescent="0.35">
      <c r="A559" s="72"/>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row>
    <row r="560" spans="1:26" ht="14.25" customHeight="1" x14ac:dyDescent="0.35">
      <c r="A560" s="72"/>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row>
    <row r="561" spans="1:26" ht="14.25" customHeight="1" x14ac:dyDescent="0.35">
      <c r="A561" s="72"/>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row>
    <row r="562" spans="1:26" ht="14.25" customHeight="1" x14ac:dyDescent="0.35">
      <c r="A562" s="72"/>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row>
    <row r="563" spans="1:26" ht="14.25" customHeight="1" x14ac:dyDescent="0.35">
      <c r="A563" s="72"/>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row>
    <row r="564" spans="1:26" ht="14.25" customHeight="1" x14ac:dyDescent="0.35">
      <c r="A564" s="72"/>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row>
    <row r="565" spans="1:26" ht="14.25" customHeight="1" x14ac:dyDescent="0.35">
      <c r="A565" s="72"/>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row>
    <row r="566" spans="1:26" ht="14.25" customHeight="1" x14ac:dyDescent="0.35">
      <c r="A566" s="72"/>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row>
    <row r="567" spans="1:26" ht="14.25" customHeight="1" x14ac:dyDescent="0.35">
      <c r="A567" s="72"/>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row>
    <row r="568" spans="1:26" ht="14.25" customHeight="1" x14ac:dyDescent="0.35">
      <c r="A568" s="72"/>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row>
    <row r="569" spans="1:26" ht="14.25" customHeight="1" x14ac:dyDescent="0.35">
      <c r="A569" s="72"/>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row>
    <row r="570" spans="1:26" ht="14.25" customHeight="1" x14ac:dyDescent="0.35">
      <c r="A570" s="72"/>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row>
    <row r="571" spans="1:26" ht="14.25" customHeight="1" x14ac:dyDescent="0.35">
      <c r="A571" s="72"/>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row>
    <row r="572" spans="1:26" ht="14.25" customHeight="1" x14ac:dyDescent="0.35">
      <c r="A572" s="72"/>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row>
    <row r="573" spans="1:26" ht="14.25" customHeight="1" x14ac:dyDescent="0.35">
      <c r="A573" s="72"/>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row>
    <row r="574" spans="1:26" ht="14.25" customHeight="1" x14ac:dyDescent="0.35">
      <c r="A574" s="72"/>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row>
    <row r="575" spans="1:26" ht="14.25" customHeight="1" x14ac:dyDescent="0.35">
      <c r="A575" s="72"/>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row>
    <row r="576" spans="1:26" ht="14.25" customHeight="1" x14ac:dyDescent="0.35">
      <c r="A576" s="72"/>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row>
    <row r="577" spans="1:26" ht="14.25" customHeight="1" x14ac:dyDescent="0.35">
      <c r="A577" s="72"/>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row>
    <row r="578" spans="1:26" ht="14.25" customHeight="1" x14ac:dyDescent="0.35">
      <c r="A578" s="72"/>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row>
    <row r="579" spans="1:26" ht="14.25" customHeight="1" x14ac:dyDescent="0.35">
      <c r="A579" s="72"/>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row>
    <row r="580" spans="1:26" ht="14.25" customHeight="1" x14ac:dyDescent="0.35">
      <c r="A580" s="72"/>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row>
    <row r="581" spans="1:26" ht="14.25" customHeight="1" x14ac:dyDescent="0.35">
      <c r="A581" s="72"/>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row>
    <row r="582" spans="1:26" ht="14.25" customHeight="1" x14ac:dyDescent="0.35">
      <c r="A582" s="72"/>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row>
    <row r="583" spans="1:26" ht="14.25" customHeight="1" x14ac:dyDescent="0.35">
      <c r="A583" s="72"/>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row>
    <row r="584" spans="1:26" ht="14.25" customHeight="1" x14ac:dyDescent="0.35">
      <c r="A584" s="72"/>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row>
    <row r="585" spans="1:26" ht="14.25" customHeight="1" x14ac:dyDescent="0.35">
      <c r="A585" s="72"/>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row>
    <row r="586" spans="1:26" ht="14.25" customHeight="1" x14ac:dyDescent="0.35">
      <c r="A586" s="72"/>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row>
    <row r="587" spans="1:26" ht="14.25" customHeight="1" x14ac:dyDescent="0.35">
      <c r="A587" s="72"/>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row>
    <row r="588" spans="1:26" ht="14.25" customHeight="1" x14ac:dyDescent="0.35">
      <c r="A588" s="72"/>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row>
    <row r="589" spans="1:26" ht="14.25" customHeight="1" x14ac:dyDescent="0.35">
      <c r="A589" s="72"/>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row>
    <row r="590" spans="1:26" ht="14.25" customHeight="1" x14ac:dyDescent="0.35">
      <c r="A590" s="72"/>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row>
    <row r="591" spans="1:26" ht="14.25" customHeight="1" x14ac:dyDescent="0.35">
      <c r="A591" s="72"/>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row>
    <row r="592" spans="1:26" ht="14.25" customHeight="1" x14ac:dyDescent="0.35">
      <c r="A592" s="72"/>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row>
    <row r="593" spans="1:26" ht="14.25" customHeight="1" x14ac:dyDescent="0.35">
      <c r="A593" s="72"/>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row>
    <row r="594" spans="1:26" ht="14.25" customHeight="1" x14ac:dyDescent="0.35">
      <c r="A594" s="72"/>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row>
    <row r="595" spans="1:26" ht="14.25" customHeight="1" x14ac:dyDescent="0.35">
      <c r="A595" s="72"/>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row>
    <row r="596" spans="1:26" ht="14.25" customHeight="1" x14ac:dyDescent="0.35">
      <c r="A596" s="72"/>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row>
    <row r="597" spans="1:26" ht="14.25" customHeight="1" x14ac:dyDescent="0.35">
      <c r="A597" s="72"/>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row>
    <row r="598" spans="1:26" ht="14.25" customHeight="1" x14ac:dyDescent="0.35">
      <c r="A598" s="72"/>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row>
    <row r="599" spans="1:26" ht="14.25" customHeight="1" x14ac:dyDescent="0.35">
      <c r="A599" s="72"/>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row>
    <row r="600" spans="1:26" ht="14.25" customHeight="1" x14ac:dyDescent="0.35">
      <c r="A600" s="72"/>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row>
    <row r="601" spans="1:26" ht="14.25" customHeight="1" x14ac:dyDescent="0.35">
      <c r="A601" s="72"/>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row>
    <row r="602" spans="1:26" ht="14.25" customHeight="1" x14ac:dyDescent="0.35">
      <c r="A602" s="72"/>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row>
    <row r="603" spans="1:26" ht="14.25" customHeight="1" x14ac:dyDescent="0.35">
      <c r="A603" s="72"/>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row>
    <row r="604" spans="1:26" ht="14.25" customHeight="1" x14ac:dyDescent="0.35">
      <c r="A604" s="72"/>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row>
    <row r="605" spans="1:26" ht="14.25" customHeight="1" x14ac:dyDescent="0.35">
      <c r="A605" s="72"/>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row>
    <row r="606" spans="1:26" ht="14.25" customHeight="1" x14ac:dyDescent="0.35">
      <c r="A606" s="72"/>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row>
    <row r="607" spans="1:26" ht="14.25" customHeight="1" x14ac:dyDescent="0.35">
      <c r="A607" s="72"/>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row>
    <row r="608" spans="1:26" ht="14.25" customHeight="1" x14ac:dyDescent="0.35">
      <c r="A608" s="72"/>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row>
    <row r="609" spans="1:26" ht="14.25" customHeight="1" x14ac:dyDescent="0.35">
      <c r="A609" s="72"/>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row>
    <row r="610" spans="1:26" ht="14.25" customHeight="1" x14ac:dyDescent="0.35">
      <c r="A610" s="72"/>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row>
    <row r="611" spans="1:26" ht="14.25" customHeight="1" x14ac:dyDescent="0.35">
      <c r="A611" s="72"/>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row>
    <row r="612" spans="1:26" ht="14.25" customHeight="1" x14ac:dyDescent="0.35">
      <c r="A612" s="72"/>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row>
    <row r="613" spans="1:26" ht="14.25" customHeight="1" x14ac:dyDescent="0.35">
      <c r="A613" s="72"/>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row>
    <row r="614" spans="1:26" ht="14.25" customHeight="1" x14ac:dyDescent="0.35">
      <c r="A614" s="72"/>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row>
    <row r="615" spans="1:26" ht="14.25" customHeight="1" x14ac:dyDescent="0.35">
      <c r="A615" s="72"/>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row>
    <row r="616" spans="1:26" ht="14.25" customHeight="1" x14ac:dyDescent="0.35">
      <c r="A616" s="72"/>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row>
    <row r="617" spans="1:26" ht="14.25" customHeight="1" x14ac:dyDescent="0.35">
      <c r="A617" s="72"/>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row>
    <row r="618" spans="1:26" ht="14.25" customHeight="1" x14ac:dyDescent="0.35">
      <c r="A618" s="72"/>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row>
    <row r="619" spans="1:26" ht="14.25" customHeight="1" x14ac:dyDescent="0.35">
      <c r="A619" s="72"/>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row>
    <row r="620" spans="1:26" ht="14.25" customHeight="1" x14ac:dyDescent="0.35">
      <c r="A620" s="72"/>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row>
    <row r="621" spans="1:26" ht="14.25" customHeight="1" x14ac:dyDescent="0.35">
      <c r="A621" s="72"/>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row>
    <row r="622" spans="1:26" ht="14.25" customHeight="1" x14ac:dyDescent="0.35">
      <c r="A622" s="72"/>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row>
    <row r="623" spans="1:26" ht="14.25" customHeight="1" x14ac:dyDescent="0.35">
      <c r="A623" s="72"/>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row>
    <row r="624" spans="1:26" ht="14.25" customHeight="1" x14ac:dyDescent="0.35">
      <c r="A624" s="72"/>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row>
    <row r="625" spans="1:26" ht="14.25" customHeight="1" x14ac:dyDescent="0.35">
      <c r="A625" s="72"/>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row>
    <row r="626" spans="1:26" ht="14.25" customHeight="1" x14ac:dyDescent="0.35">
      <c r="A626" s="72"/>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row>
    <row r="627" spans="1:26" ht="14.25" customHeight="1" x14ac:dyDescent="0.35">
      <c r="A627" s="72"/>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row>
    <row r="628" spans="1:26" ht="14.25" customHeight="1" x14ac:dyDescent="0.35">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row>
    <row r="629" spans="1:26" ht="14.25" customHeight="1" x14ac:dyDescent="0.35">
      <c r="A629" s="72"/>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row>
    <row r="630" spans="1:26" ht="14.25" customHeight="1" x14ac:dyDescent="0.35">
      <c r="A630" s="72"/>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row>
    <row r="631" spans="1:26" ht="14.25" customHeight="1" x14ac:dyDescent="0.35">
      <c r="A631" s="72"/>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row>
    <row r="632" spans="1:26" ht="14.25" customHeight="1" x14ac:dyDescent="0.35">
      <c r="A632" s="72"/>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row>
    <row r="633" spans="1:26" ht="14.25" customHeight="1" x14ac:dyDescent="0.35">
      <c r="A633" s="72"/>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row>
    <row r="634" spans="1:26" ht="14.25" customHeight="1" x14ac:dyDescent="0.35">
      <c r="A634" s="72"/>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row>
    <row r="635" spans="1:26" ht="14.25" customHeight="1" x14ac:dyDescent="0.35">
      <c r="A635" s="72"/>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row>
    <row r="636" spans="1:26" ht="14.25" customHeight="1" x14ac:dyDescent="0.35">
      <c r="A636" s="72"/>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row>
    <row r="637" spans="1:26" ht="14.25" customHeight="1" x14ac:dyDescent="0.35">
      <c r="A637" s="72"/>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row>
    <row r="638" spans="1:26" ht="14.25" customHeight="1" x14ac:dyDescent="0.35">
      <c r="A638" s="72"/>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row>
    <row r="639" spans="1:26" ht="14.25" customHeight="1" x14ac:dyDescent="0.35">
      <c r="A639" s="72"/>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row>
    <row r="640" spans="1:26" ht="14.25" customHeight="1" x14ac:dyDescent="0.35">
      <c r="A640" s="72"/>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row>
    <row r="641" spans="1:26" ht="14.25" customHeight="1" x14ac:dyDescent="0.35">
      <c r="A641" s="72"/>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row>
    <row r="642" spans="1:26" ht="14.25" customHeight="1" x14ac:dyDescent="0.35">
      <c r="A642" s="72"/>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row>
    <row r="643" spans="1:26" ht="14.25" customHeight="1" x14ac:dyDescent="0.35">
      <c r="A643" s="72"/>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row>
    <row r="644" spans="1:26" ht="14.25" customHeight="1" x14ac:dyDescent="0.35">
      <c r="A644" s="72"/>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row>
    <row r="645" spans="1:26" ht="14.25" customHeight="1" x14ac:dyDescent="0.35">
      <c r="A645" s="72"/>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row>
    <row r="646" spans="1:26" ht="14.25" customHeight="1" x14ac:dyDescent="0.35">
      <c r="A646" s="72"/>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row>
    <row r="647" spans="1:26" ht="14.25" customHeight="1" x14ac:dyDescent="0.35">
      <c r="A647" s="72"/>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row>
    <row r="648" spans="1:26" ht="14.25" customHeight="1" x14ac:dyDescent="0.35">
      <c r="A648" s="72"/>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row>
    <row r="649" spans="1:26" ht="14.25" customHeight="1" x14ac:dyDescent="0.35">
      <c r="A649" s="72"/>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row>
    <row r="650" spans="1:26" ht="14.25" customHeight="1" x14ac:dyDescent="0.35">
      <c r="A650" s="72"/>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row>
    <row r="651" spans="1:26" ht="14.25" customHeight="1" x14ac:dyDescent="0.35">
      <c r="A651" s="72"/>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row>
    <row r="652" spans="1:26" ht="14.25" customHeight="1" x14ac:dyDescent="0.35">
      <c r="A652" s="72"/>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row>
    <row r="653" spans="1:26" ht="14.25" customHeight="1" x14ac:dyDescent="0.35">
      <c r="A653" s="72"/>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row>
    <row r="654" spans="1:26" ht="14.25" customHeight="1" x14ac:dyDescent="0.35">
      <c r="A654" s="72"/>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row>
    <row r="655" spans="1:26" ht="14.25" customHeight="1" x14ac:dyDescent="0.35">
      <c r="A655" s="72"/>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row>
    <row r="656" spans="1:26" ht="14.25" customHeight="1" x14ac:dyDescent="0.35">
      <c r="A656" s="72"/>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row>
    <row r="657" spans="1:26" ht="14.25" customHeight="1" x14ac:dyDescent="0.35">
      <c r="A657" s="72"/>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row>
    <row r="658" spans="1:26" ht="14.25" customHeight="1" x14ac:dyDescent="0.35">
      <c r="A658" s="72"/>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row>
    <row r="659" spans="1:26" ht="14.25" customHeight="1" x14ac:dyDescent="0.35">
      <c r="A659" s="72"/>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row>
    <row r="660" spans="1:26" ht="14.25" customHeight="1" x14ac:dyDescent="0.35">
      <c r="A660" s="72"/>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row>
    <row r="661" spans="1:26" ht="14.25" customHeight="1" x14ac:dyDescent="0.35">
      <c r="A661" s="72"/>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row>
    <row r="662" spans="1:26" ht="14.25" customHeight="1" x14ac:dyDescent="0.35">
      <c r="A662" s="72"/>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row>
    <row r="663" spans="1:26" ht="14.25" customHeight="1" x14ac:dyDescent="0.35">
      <c r="A663" s="72"/>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row>
    <row r="664" spans="1:26" ht="14.25" customHeight="1" x14ac:dyDescent="0.35">
      <c r="A664" s="72"/>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row>
    <row r="665" spans="1:26" ht="14.25" customHeight="1" x14ac:dyDescent="0.35">
      <c r="A665" s="72"/>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row>
    <row r="666" spans="1:26" ht="14.25" customHeight="1" x14ac:dyDescent="0.35">
      <c r="A666" s="72"/>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row>
    <row r="667" spans="1:26" ht="14.25" customHeight="1" x14ac:dyDescent="0.35">
      <c r="A667" s="72"/>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row>
    <row r="668" spans="1:26" ht="14.25" customHeight="1" x14ac:dyDescent="0.35">
      <c r="A668" s="72"/>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row>
    <row r="669" spans="1:26" ht="14.25" customHeight="1" x14ac:dyDescent="0.35">
      <c r="A669" s="72"/>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row>
    <row r="670" spans="1:26" ht="14.25" customHeight="1" x14ac:dyDescent="0.35">
      <c r="A670" s="72"/>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row>
    <row r="671" spans="1:26" ht="14.25" customHeight="1" x14ac:dyDescent="0.35">
      <c r="A671" s="72"/>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row>
    <row r="672" spans="1:26" ht="14.25" customHeight="1" x14ac:dyDescent="0.35">
      <c r="A672" s="72"/>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row>
    <row r="673" spans="1:26" ht="14.25" customHeight="1" x14ac:dyDescent="0.35">
      <c r="A673" s="72"/>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row>
    <row r="674" spans="1:26" ht="14.25" customHeight="1" x14ac:dyDescent="0.35">
      <c r="A674" s="72"/>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row>
    <row r="675" spans="1:26" ht="14.25" customHeight="1" x14ac:dyDescent="0.35">
      <c r="A675" s="72"/>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row>
    <row r="676" spans="1:26" ht="14.25" customHeight="1" x14ac:dyDescent="0.35">
      <c r="A676" s="72"/>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row>
    <row r="677" spans="1:26" ht="14.25" customHeight="1" x14ac:dyDescent="0.35">
      <c r="A677" s="72"/>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row>
    <row r="678" spans="1:26" ht="14.25" customHeight="1" x14ac:dyDescent="0.35">
      <c r="A678" s="72"/>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row>
    <row r="679" spans="1:26" ht="14.25" customHeight="1" x14ac:dyDescent="0.35">
      <c r="A679" s="72"/>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row>
    <row r="680" spans="1:26" ht="14.25" customHeight="1" x14ac:dyDescent="0.35">
      <c r="A680" s="72"/>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row>
    <row r="681" spans="1:26" ht="14.25" customHeight="1" x14ac:dyDescent="0.35">
      <c r="A681" s="72"/>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row>
    <row r="682" spans="1:26" ht="14.25" customHeight="1" x14ac:dyDescent="0.35">
      <c r="A682" s="72"/>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row>
    <row r="683" spans="1:26" ht="14.25" customHeight="1" x14ac:dyDescent="0.35">
      <c r="A683" s="72"/>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row>
    <row r="684" spans="1:26" ht="14.25" customHeight="1" x14ac:dyDescent="0.35">
      <c r="A684" s="72"/>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row>
    <row r="685" spans="1:26" ht="14.25" customHeight="1" x14ac:dyDescent="0.35">
      <c r="A685" s="72"/>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row>
    <row r="686" spans="1:26" ht="14.25" customHeight="1" x14ac:dyDescent="0.35">
      <c r="A686" s="72"/>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row>
    <row r="687" spans="1:26" ht="14.25" customHeight="1" x14ac:dyDescent="0.35">
      <c r="A687" s="72"/>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row>
    <row r="688" spans="1:26" ht="14.25" customHeight="1" x14ac:dyDescent="0.35">
      <c r="A688" s="72"/>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row>
    <row r="689" spans="1:26" ht="14.25" customHeight="1" x14ac:dyDescent="0.35">
      <c r="A689" s="72"/>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row>
    <row r="690" spans="1:26" ht="14.25" customHeight="1" x14ac:dyDescent="0.35">
      <c r="A690" s="72"/>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row>
    <row r="691" spans="1:26" ht="14.25" customHeight="1" x14ac:dyDescent="0.35">
      <c r="A691" s="72"/>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row>
    <row r="692" spans="1:26" ht="14.25" customHeight="1" x14ac:dyDescent="0.35">
      <c r="A692" s="72"/>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row>
    <row r="693" spans="1:26" ht="14.25" customHeight="1" x14ac:dyDescent="0.35">
      <c r="A693" s="72"/>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row>
    <row r="694" spans="1:26" ht="14.25" customHeight="1" x14ac:dyDescent="0.35">
      <c r="A694" s="72"/>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row>
    <row r="695" spans="1:26" ht="14.25" customHeight="1" x14ac:dyDescent="0.35">
      <c r="A695" s="72"/>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row>
    <row r="696" spans="1:26" ht="14.25" customHeight="1" x14ac:dyDescent="0.35">
      <c r="A696" s="72"/>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row>
    <row r="697" spans="1:26" ht="14.25" customHeight="1" x14ac:dyDescent="0.35">
      <c r="A697" s="72"/>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row>
    <row r="698" spans="1:26" ht="14.25" customHeight="1" x14ac:dyDescent="0.35">
      <c r="A698" s="72"/>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row>
    <row r="699" spans="1:26" ht="14.25" customHeight="1" x14ac:dyDescent="0.35">
      <c r="A699" s="72"/>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row>
    <row r="700" spans="1:26" ht="14.25" customHeight="1" x14ac:dyDescent="0.35">
      <c r="A700" s="72"/>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row>
    <row r="701" spans="1:26" ht="14.25" customHeight="1" x14ac:dyDescent="0.35">
      <c r="A701" s="72"/>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row>
    <row r="702" spans="1:26" ht="14.25" customHeight="1" x14ac:dyDescent="0.35">
      <c r="A702" s="72"/>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row>
    <row r="703" spans="1:26" ht="14.25" customHeight="1" x14ac:dyDescent="0.35">
      <c r="A703" s="72"/>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row>
    <row r="704" spans="1:26" ht="14.25" customHeight="1" x14ac:dyDescent="0.35">
      <c r="A704" s="72"/>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row>
    <row r="705" spans="1:26" ht="14.25" customHeight="1" x14ac:dyDescent="0.35">
      <c r="A705" s="72"/>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row>
    <row r="706" spans="1:26" ht="14.25" customHeight="1" x14ac:dyDescent="0.35">
      <c r="A706" s="72"/>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row>
    <row r="707" spans="1:26" ht="14.25" customHeight="1" x14ac:dyDescent="0.35">
      <c r="A707" s="72"/>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row>
    <row r="708" spans="1:26" ht="14.25" customHeight="1" x14ac:dyDescent="0.35">
      <c r="A708" s="72"/>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row>
    <row r="709" spans="1:26" ht="14.25" customHeight="1" x14ac:dyDescent="0.35">
      <c r="A709" s="72"/>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row>
    <row r="710" spans="1:26" ht="14.25" customHeight="1" x14ac:dyDescent="0.35">
      <c r="A710" s="72"/>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row>
    <row r="711" spans="1:26" ht="14.25" customHeight="1" x14ac:dyDescent="0.35">
      <c r="A711" s="72"/>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row>
    <row r="712" spans="1:26" ht="14.25" customHeight="1" x14ac:dyDescent="0.35">
      <c r="A712" s="72"/>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row>
    <row r="713" spans="1:26" ht="14.25" customHeight="1" x14ac:dyDescent="0.35">
      <c r="A713" s="72"/>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row>
    <row r="714" spans="1:26" ht="14.25" customHeight="1" x14ac:dyDescent="0.35">
      <c r="A714" s="72"/>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row>
    <row r="715" spans="1:26" ht="14.25" customHeight="1" x14ac:dyDescent="0.35">
      <c r="A715" s="72"/>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row>
    <row r="716" spans="1:26" ht="14.25" customHeight="1" x14ac:dyDescent="0.35">
      <c r="A716" s="72"/>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row>
    <row r="717" spans="1:26" ht="14.25" customHeight="1" x14ac:dyDescent="0.35">
      <c r="A717" s="72"/>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row>
    <row r="718" spans="1:26" ht="14.25" customHeight="1" x14ac:dyDescent="0.35">
      <c r="A718" s="72"/>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row>
    <row r="719" spans="1:26" ht="14.25" customHeight="1" x14ac:dyDescent="0.35">
      <c r="A719" s="72"/>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row>
    <row r="720" spans="1:26" ht="14.25" customHeight="1" x14ac:dyDescent="0.35">
      <c r="A720" s="72"/>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row>
    <row r="721" spans="1:26" ht="14.25" customHeight="1" x14ac:dyDescent="0.35">
      <c r="A721" s="72"/>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row>
    <row r="722" spans="1:26" ht="14.25" customHeight="1" x14ac:dyDescent="0.35">
      <c r="A722" s="72"/>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row>
    <row r="723" spans="1:26" ht="14.25" customHeight="1" x14ac:dyDescent="0.35">
      <c r="A723" s="72"/>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row>
    <row r="724" spans="1:26" ht="14.25" customHeight="1" x14ac:dyDescent="0.35">
      <c r="A724" s="72"/>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row>
    <row r="725" spans="1:26" ht="14.25" customHeight="1" x14ac:dyDescent="0.35">
      <c r="A725" s="72"/>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row>
    <row r="726" spans="1:26" ht="14.25" customHeight="1" x14ac:dyDescent="0.35">
      <c r="A726" s="72"/>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row>
    <row r="727" spans="1:26" ht="14.25" customHeight="1" x14ac:dyDescent="0.35">
      <c r="A727" s="72"/>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row>
    <row r="728" spans="1:26" ht="14.25" customHeight="1" x14ac:dyDescent="0.35">
      <c r="A728" s="72"/>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row>
    <row r="729" spans="1:26" ht="14.25" customHeight="1" x14ac:dyDescent="0.35">
      <c r="A729" s="72"/>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row>
    <row r="730" spans="1:26" ht="14.25" customHeight="1" x14ac:dyDescent="0.35">
      <c r="A730" s="72"/>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row>
    <row r="731" spans="1:26" ht="14.25" customHeight="1" x14ac:dyDescent="0.35">
      <c r="A731" s="72"/>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row>
    <row r="732" spans="1:26" ht="14.25" customHeight="1" x14ac:dyDescent="0.35">
      <c r="A732" s="72"/>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row>
    <row r="733" spans="1:26" ht="14.25" customHeight="1" x14ac:dyDescent="0.35">
      <c r="A733" s="72"/>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row>
    <row r="734" spans="1:26" ht="14.25" customHeight="1" x14ac:dyDescent="0.35">
      <c r="A734" s="72"/>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row>
    <row r="735" spans="1:26" ht="14.25" customHeight="1" x14ac:dyDescent="0.35">
      <c r="A735" s="72"/>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row>
    <row r="736" spans="1:26" ht="14.25" customHeight="1" x14ac:dyDescent="0.35">
      <c r="A736" s="72"/>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row>
    <row r="737" spans="1:26" ht="14.25" customHeight="1" x14ac:dyDescent="0.35">
      <c r="A737" s="72"/>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row>
    <row r="738" spans="1:26" ht="14.25" customHeight="1" x14ac:dyDescent="0.35">
      <c r="A738" s="72"/>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row>
    <row r="739" spans="1:26" ht="14.25" customHeight="1" x14ac:dyDescent="0.35">
      <c r="A739" s="72"/>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row>
    <row r="740" spans="1:26" ht="14.25" customHeight="1" x14ac:dyDescent="0.35">
      <c r="A740" s="72"/>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row>
    <row r="741" spans="1:26" ht="14.25" customHeight="1" x14ac:dyDescent="0.35">
      <c r="A741" s="72"/>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row>
    <row r="742" spans="1:26" ht="14.25" customHeight="1" x14ac:dyDescent="0.35">
      <c r="A742" s="72"/>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row>
    <row r="743" spans="1:26" ht="14.25" customHeight="1" x14ac:dyDescent="0.35">
      <c r="A743" s="72"/>
      <c r="B743" s="72"/>
      <c r="C743" s="72"/>
      <c r="D743" s="72"/>
      <c r="E743" s="72"/>
      <c r="F743" s="72"/>
      <c r="G743" s="72"/>
      <c r="H743" s="72"/>
      <c r="I743" s="72"/>
      <c r="J743" s="72"/>
      <c r="K743" s="72"/>
      <c r="L743" s="72"/>
      <c r="M743" s="72"/>
      <c r="N743" s="72"/>
      <c r="O743" s="72"/>
      <c r="P743" s="72"/>
      <c r="Q743" s="72"/>
      <c r="R743" s="72"/>
      <c r="S743" s="72"/>
      <c r="T743" s="72"/>
      <c r="U743" s="72"/>
      <c r="V743" s="72"/>
      <c r="W743" s="72"/>
      <c r="X743" s="72"/>
      <c r="Y743" s="72"/>
      <c r="Z743" s="72"/>
    </row>
    <row r="744" spans="1:26" ht="14.25" customHeight="1" x14ac:dyDescent="0.35">
      <c r="A744" s="72"/>
      <c r="B744" s="72"/>
      <c r="C744" s="72"/>
      <c r="D744" s="72"/>
      <c r="E744" s="72"/>
      <c r="F744" s="72"/>
      <c r="G744" s="72"/>
      <c r="H744" s="72"/>
      <c r="I744" s="72"/>
      <c r="J744" s="72"/>
      <c r="K744" s="72"/>
      <c r="L744" s="72"/>
      <c r="M744" s="72"/>
      <c r="N744" s="72"/>
      <c r="O744" s="72"/>
      <c r="P744" s="72"/>
      <c r="Q744" s="72"/>
      <c r="R744" s="72"/>
      <c r="S744" s="72"/>
      <c r="T744" s="72"/>
      <c r="U744" s="72"/>
      <c r="V744" s="72"/>
      <c r="W744" s="72"/>
      <c r="X744" s="72"/>
      <c r="Y744" s="72"/>
      <c r="Z744" s="72"/>
    </row>
    <row r="745" spans="1:26" ht="14.25" customHeight="1" x14ac:dyDescent="0.35">
      <c r="A745" s="72"/>
      <c r="B745" s="72"/>
      <c r="C745" s="72"/>
      <c r="D745" s="72"/>
      <c r="E745" s="72"/>
      <c r="F745" s="72"/>
      <c r="G745" s="72"/>
      <c r="H745" s="72"/>
      <c r="I745" s="72"/>
      <c r="J745" s="72"/>
      <c r="K745" s="72"/>
      <c r="L745" s="72"/>
      <c r="M745" s="72"/>
      <c r="N745" s="72"/>
      <c r="O745" s="72"/>
      <c r="P745" s="72"/>
      <c r="Q745" s="72"/>
      <c r="R745" s="72"/>
      <c r="S745" s="72"/>
      <c r="T745" s="72"/>
      <c r="U745" s="72"/>
      <c r="V745" s="72"/>
      <c r="W745" s="72"/>
      <c r="X745" s="72"/>
      <c r="Y745" s="72"/>
      <c r="Z745" s="72"/>
    </row>
    <row r="746" spans="1:26" ht="14.25" customHeight="1" x14ac:dyDescent="0.35">
      <c r="A746" s="72"/>
      <c r="B746" s="72"/>
      <c r="C746" s="72"/>
      <c r="D746" s="72"/>
      <c r="E746" s="72"/>
      <c r="F746" s="72"/>
      <c r="G746" s="72"/>
      <c r="H746" s="72"/>
      <c r="I746" s="72"/>
      <c r="J746" s="72"/>
      <c r="K746" s="72"/>
      <c r="L746" s="72"/>
      <c r="M746" s="72"/>
      <c r="N746" s="72"/>
      <c r="O746" s="72"/>
      <c r="P746" s="72"/>
      <c r="Q746" s="72"/>
      <c r="R746" s="72"/>
      <c r="S746" s="72"/>
      <c r="T746" s="72"/>
      <c r="U746" s="72"/>
      <c r="V746" s="72"/>
      <c r="W746" s="72"/>
      <c r="X746" s="72"/>
      <c r="Y746" s="72"/>
      <c r="Z746" s="72"/>
    </row>
    <row r="747" spans="1:26" ht="14.25" customHeight="1" x14ac:dyDescent="0.35">
      <c r="A747" s="72"/>
      <c r="B747" s="72"/>
      <c r="C747" s="72"/>
      <c r="D747" s="72"/>
      <c r="E747" s="72"/>
      <c r="F747" s="72"/>
      <c r="G747" s="72"/>
      <c r="H747" s="72"/>
      <c r="I747" s="72"/>
      <c r="J747" s="72"/>
      <c r="K747" s="72"/>
      <c r="L747" s="72"/>
      <c r="M747" s="72"/>
      <c r="N747" s="72"/>
      <c r="O747" s="72"/>
      <c r="P747" s="72"/>
      <c r="Q747" s="72"/>
      <c r="R747" s="72"/>
      <c r="S747" s="72"/>
      <c r="T747" s="72"/>
      <c r="U747" s="72"/>
      <c r="V747" s="72"/>
      <c r="W747" s="72"/>
      <c r="X747" s="72"/>
      <c r="Y747" s="72"/>
      <c r="Z747" s="72"/>
    </row>
    <row r="748" spans="1:26" ht="14.25" customHeight="1" x14ac:dyDescent="0.35">
      <c r="A748" s="72"/>
      <c r="B748" s="72"/>
      <c r="C748" s="72"/>
      <c r="D748" s="72"/>
      <c r="E748" s="72"/>
      <c r="F748" s="72"/>
      <c r="G748" s="72"/>
      <c r="H748" s="72"/>
      <c r="I748" s="72"/>
      <c r="J748" s="72"/>
      <c r="K748" s="72"/>
      <c r="L748" s="72"/>
      <c r="M748" s="72"/>
      <c r="N748" s="72"/>
      <c r="O748" s="72"/>
      <c r="P748" s="72"/>
      <c r="Q748" s="72"/>
      <c r="R748" s="72"/>
      <c r="S748" s="72"/>
      <c r="T748" s="72"/>
      <c r="U748" s="72"/>
      <c r="V748" s="72"/>
      <c r="W748" s="72"/>
      <c r="X748" s="72"/>
      <c r="Y748" s="72"/>
      <c r="Z748" s="72"/>
    </row>
    <row r="749" spans="1:26" ht="14.25" customHeight="1" x14ac:dyDescent="0.35">
      <c r="A749" s="72"/>
      <c r="B749" s="72"/>
      <c r="C749" s="72"/>
      <c r="D749" s="72"/>
      <c r="E749" s="72"/>
      <c r="F749" s="72"/>
      <c r="G749" s="72"/>
      <c r="H749" s="72"/>
      <c r="I749" s="72"/>
      <c r="J749" s="72"/>
      <c r="K749" s="72"/>
      <c r="L749" s="72"/>
      <c r="M749" s="72"/>
      <c r="N749" s="72"/>
      <c r="O749" s="72"/>
      <c r="P749" s="72"/>
      <c r="Q749" s="72"/>
      <c r="R749" s="72"/>
      <c r="S749" s="72"/>
      <c r="T749" s="72"/>
      <c r="U749" s="72"/>
      <c r="V749" s="72"/>
      <c r="W749" s="72"/>
      <c r="X749" s="72"/>
      <c r="Y749" s="72"/>
      <c r="Z749" s="72"/>
    </row>
    <row r="750" spans="1:26" ht="14.25" customHeight="1" x14ac:dyDescent="0.35">
      <c r="A750" s="72"/>
      <c r="B750" s="72"/>
      <c r="C750" s="72"/>
      <c r="D750" s="72"/>
      <c r="E750" s="72"/>
      <c r="F750" s="72"/>
      <c r="G750" s="72"/>
      <c r="H750" s="72"/>
      <c r="I750" s="72"/>
      <c r="J750" s="72"/>
      <c r="K750" s="72"/>
      <c r="L750" s="72"/>
      <c r="M750" s="72"/>
      <c r="N750" s="72"/>
      <c r="O750" s="72"/>
      <c r="P750" s="72"/>
      <c r="Q750" s="72"/>
      <c r="R750" s="72"/>
      <c r="S750" s="72"/>
      <c r="T750" s="72"/>
      <c r="U750" s="72"/>
      <c r="V750" s="72"/>
      <c r="W750" s="72"/>
      <c r="X750" s="72"/>
      <c r="Y750" s="72"/>
      <c r="Z750" s="72"/>
    </row>
    <row r="751" spans="1:26" ht="14.25" customHeight="1" x14ac:dyDescent="0.35">
      <c r="A751" s="72"/>
      <c r="B751" s="72"/>
      <c r="C751" s="72"/>
      <c r="D751" s="72"/>
      <c r="E751" s="72"/>
      <c r="F751" s="72"/>
      <c r="G751" s="72"/>
      <c r="H751" s="72"/>
      <c r="I751" s="72"/>
      <c r="J751" s="72"/>
      <c r="K751" s="72"/>
      <c r="L751" s="72"/>
      <c r="M751" s="72"/>
      <c r="N751" s="72"/>
      <c r="O751" s="72"/>
      <c r="P751" s="72"/>
      <c r="Q751" s="72"/>
      <c r="R751" s="72"/>
      <c r="S751" s="72"/>
      <c r="T751" s="72"/>
      <c r="U751" s="72"/>
      <c r="V751" s="72"/>
      <c r="W751" s="72"/>
      <c r="X751" s="72"/>
      <c r="Y751" s="72"/>
      <c r="Z751" s="72"/>
    </row>
    <row r="752" spans="1:26" ht="14.25" customHeight="1" x14ac:dyDescent="0.35">
      <c r="A752" s="72"/>
      <c r="B752" s="72"/>
      <c r="C752" s="72"/>
      <c r="D752" s="72"/>
      <c r="E752" s="72"/>
      <c r="F752" s="72"/>
      <c r="G752" s="72"/>
      <c r="H752" s="72"/>
      <c r="I752" s="72"/>
      <c r="J752" s="72"/>
      <c r="K752" s="72"/>
      <c r="L752" s="72"/>
      <c r="M752" s="72"/>
      <c r="N752" s="72"/>
      <c r="O752" s="72"/>
      <c r="P752" s="72"/>
      <c r="Q752" s="72"/>
      <c r="R752" s="72"/>
      <c r="S752" s="72"/>
      <c r="T752" s="72"/>
      <c r="U752" s="72"/>
      <c r="V752" s="72"/>
      <c r="W752" s="72"/>
      <c r="X752" s="72"/>
      <c r="Y752" s="72"/>
      <c r="Z752" s="72"/>
    </row>
    <row r="753" spans="1:26" ht="14.25" customHeight="1" x14ac:dyDescent="0.35">
      <c r="A753" s="72"/>
      <c r="B753" s="72"/>
      <c r="C753" s="72"/>
      <c r="D753" s="72"/>
      <c r="E753" s="72"/>
      <c r="F753" s="72"/>
      <c r="G753" s="72"/>
      <c r="H753" s="72"/>
      <c r="I753" s="72"/>
      <c r="J753" s="72"/>
      <c r="K753" s="72"/>
      <c r="L753" s="72"/>
      <c r="M753" s="72"/>
      <c r="N753" s="72"/>
      <c r="O753" s="72"/>
      <c r="P753" s="72"/>
      <c r="Q753" s="72"/>
      <c r="R753" s="72"/>
      <c r="S753" s="72"/>
      <c r="T753" s="72"/>
      <c r="U753" s="72"/>
      <c r="V753" s="72"/>
      <c r="W753" s="72"/>
      <c r="X753" s="72"/>
      <c r="Y753" s="72"/>
      <c r="Z753" s="72"/>
    </row>
    <row r="754" spans="1:26" ht="14.25" customHeight="1" x14ac:dyDescent="0.35">
      <c r="A754" s="72"/>
      <c r="B754" s="72"/>
      <c r="C754" s="72"/>
      <c r="D754" s="72"/>
      <c r="E754" s="72"/>
      <c r="F754" s="72"/>
      <c r="G754" s="72"/>
      <c r="H754" s="72"/>
      <c r="I754" s="72"/>
      <c r="J754" s="72"/>
      <c r="K754" s="72"/>
      <c r="L754" s="72"/>
      <c r="M754" s="72"/>
      <c r="N754" s="72"/>
      <c r="O754" s="72"/>
      <c r="P754" s="72"/>
      <c r="Q754" s="72"/>
      <c r="R754" s="72"/>
      <c r="S754" s="72"/>
      <c r="T754" s="72"/>
      <c r="U754" s="72"/>
      <c r="V754" s="72"/>
      <c r="W754" s="72"/>
      <c r="X754" s="72"/>
      <c r="Y754" s="72"/>
      <c r="Z754" s="72"/>
    </row>
    <row r="755" spans="1:26" ht="14.25" customHeight="1" x14ac:dyDescent="0.35">
      <c r="A755" s="72"/>
      <c r="B755" s="72"/>
      <c r="C755" s="72"/>
      <c r="D755" s="72"/>
      <c r="E755" s="72"/>
      <c r="F755" s="72"/>
      <c r="G755" s="72"/>
      <c r="H755" s="72"/>
      <c r="I755" s="72"/>
      <c r="J755" s="72"/>
      <c r="K755" s="72"/>
      <c r="L755" s="72"/>
      <c r="M755" s="72"/>
      <c r="N755" s="72"/>
      <c r="O755" s="72"/>
      <c r="P755" s="72"/>
      <c r="Q755" s="72"/>
      <c r="R755" s="72"/>
      <c r="S755" s="72"/>
      <c r="T755" s="72"/>
      <c r="U755" s="72"/>
      <c r="V755" s="72"/>
      <c r="W755" s="72"/>
      <c r="X755" s="72"/>
      <c r="Y755" s="72"/>
      <c r="Z755" s="72"/>
    </row>
    <row r="756" spans="1:26" ht="14.25" customHeight="1" x14ac:dyDescent="0.35">
      <c r="A756" s="72"/>
      <c r="B756" s="72"/>
      <c r="C756" s="72"/>
      <c r="D756" s="72"/>
      <c r="E756" s="72"/>
      <c r="F756" s="72"/>
      <c r="G756" s="72"/>
      <c r="H756" s="72"/>
      <c r="I756" s="72"/>
      <c r="J756" s="72"/>
      <c r="K756" s="72"/>
      <c r="L756" s="72"/>
      <c r="M756" s="72"/>
      <c r="N756" s="72"/>
      <c r="O756" s="72"/>
      <c r="P756" s="72"/>
      <c r="Q756" s="72"/>
      <c r="R756" s="72"/>
      <c r="S756" s="72"/>
      <c r="T756" s="72"/>
      <c r="U756" s="72"/>
      <c r="V756" s="72"/>
      <c r="W756" s="72"/>
      <c r="X756" s="72"/>
      <c r="Y756" s="72"/>
      <c r="Z756" s="72"/>
    </row>
    <row r="757" spans="1:26" ht="14.25" customHeight="1" x14ac:dyDescent="0.35">
      <c r="A757" s="72"/>
      <c r="B757" s="72"/>
      <c r="C757" s="72"/>
      <c r="D757" s="72"/>
      <c r="E757" s="72"/>
      <c r="F757" s="72"/>
      <c r="G757" s="72"/>
      <c r="H757" s="72"/>
      <c r="I757" s="72"/>
      <c r="J757" s="72"/>
      <c r="K757" s="72"/>
      <c r="L757" s="72"/>
      <c r="M757" s="72"/>
      <c r="N757" s="72"/>
      <c r="O757" s="72"/>
      <c r="P757" s="72"/>
      <c r="Q757" s="72"/>
      <c r="R757" s="72"/>
      <c r="S757" s="72"/>
      <c r="T757" s="72"/>
      <c r="U757" s="72"/>
      <c r="V757" s="72"/>
      <c r="W757" s="72"/>
      <c r="X757" s="72"/>
      <c r="Y757" s="72"/>
      <c r="Z757" s="72"/>
    </row>
    <row r="758" spans="1:26" ht="14.25" customHeight="1" x14ac:dyDescent="0.35">
      <c r="A758" s="72"/>
      <c r="B758" s="72"/>
      <c r="C758" s="72"/>
      <c r="D758" s="72"/>
      <c r="E758" s="72"/>
      <c r="F758" s="72"/>
      <c r="G758" s="72"/>
      <c r="H758" s="72"/>
      <c r="I758" s="72"/>
      <c r="J758" s="72"/>
      <c r="K758" s="72"/>
      <c r="L758" s="72"/>
      <c r="M758" s="72"/>
      <c r="N758" s="72"/>
      <c r="O758" s="72"/>
      <c r="P758" s="72"/>
      <c r="Q758" s="72"/>
      <c r="R758" s="72"/>
      <c r="S758" s="72"/>
      <c r="T758" s="72"/>
      <c r="U758" s="72"/>
      <c r="V758" s="72"/>
      <c r="W758" s="72"/>
      <c r="X758" s="72"/>
      <c r="Y758" s="72"/>
      <c r="Z758" s="72"/>
    </row>
    <row r="759" spans="1:26" ht="14.25" customHeight="1" x14ac:dyDescent="0.35">
      <c r="A759" s="72"/>
      <c r="B759" s="72"/>
      <c r="C759" s="72"/>
      <c r="D759" s="72"/>
      <c r="E759" s="72"/>
      <c r="F759" s="72"/>
      <c r="G759" s="72"/>
      <c r="H759" s="72"/>
      <c r="I759" s="72"/>
      <c r="J759" s="72"/>
      <c r="K759" s="72"/>
      <c r="L759" s="72"/>
      <c r="M759" s="72"/>
      <c r="N759" s="72"/>
      <c r="O759" s="72"/>
      <c r="P759" s="72"/>
      <c r="Q759" s="72"/>
      <c r="R759" s="72"/>
      <c r="S759" s="72"/>
      <c r="T759" s="72"/>
      <c r="U759" s="72"/>
      <c r="V759" s="72"/>
      <c r="W759" s="72"/>
      <c r="X759" s="72"/>
      <c r="Y759" s="72"/>
      <c r="Z759" s="72"/>
    </row>
    <row r="760" spans="1:26" ht="14.25" customHeight="1" x14ac:dyDescent="0.35">
      <c r="A760" s="72"/>
      <c r="B760" s="72"/>
      <c r="C760" s="72"/>
      <c r="D760" s="72"/>
      <c r="E760" s="72"/>
      <c r="F760" s="72"/>
      <c r="G760" s="72"/>
      <c r="H760" s="72"/>
      <c r="I760" s="72"/>
      <c r="J760" s="72"/>
      <c r="K760" s="72"/>
      <c r="L760" s="72"/>
      <c r="M760" s="72"/>
      <c r="N760" s="72"/>
      <c r="O760" s="72"/>
      <c r="P760" s="72"/>
      <c r="Q760" s="72"/>
      <c r="R760" s="72"/>
      <c r="S760" s="72"/>
      <c r="T760" s="72"/>
      <c r="U760" s="72"/>
      <c r="V760" s="72"/>
      <c r="W760" s="72"/>
      <c r="X760" s="72"/>
      <c r="Y760" s="72"/>
      <c r="Z760" s="72"/>
    </row>
    <row r="761" spans="1:26" ht="14.25" customHeight="1" x14ac:dyDescent="0.35">
      <c r="A761" s="72"/>
      <c r="B761" s="72"/>
      <c r="C761" s="72"/>
      <c r="D761" s="72"/>
      <c r="E761" s="72"/>
      <c r="F761" s="72"/>
      <c r="G761" s="72"/>
      <c r="H761" s="72"/>
      <c r="I761" s="72"/>
      <c r="J761" s="72"/>
      <c r="K761" s="72"/>
      <c r="L761" s="72"/>
      <c r="M761" s="72"/>
      <c r="N761" s="72"/>
      <c r="O761" s="72"/>
      <c r="P761" s="72"/>
      <c r="Q761" s="72"/>
      <c r="R761" s="72"/>
      <c r="S761" s="72"/>
      <c r="T761" s="72"/>
      <c r="U761" s="72"/>
      <c r="V761" s="72"/>
      <c r="W761" s="72"/>
      <c r="X761" s="72"/>
      <c r="Y761" s="72"/>
      <c r="Z761" s="72"/>
    </row>
    <row r="762" spans="1:26" ht="14.25" customHeight="1" x14ac:dyDescent="0.35">
      <c r="A762" s="72"/>
      <c r="B762" s="72"/>
      <c r="C762" s="72"/>
      <c r="D762" s="72"/>
      <c r="E762" s="72"/>
      <c r="F762" s="72"/>
      <c r="G762" s="72"/>
      <c r="H762" s="72"/>
      <c r="I762" s="72"/>
      <c r="J762" s="72"/>
      <c r="K762" s="72"/>
      <c r="L762" s="72"/>
      <c r="M762" s="72"/>
      <c r="N762" s="72"/>
      <c r="O762" s="72"/>
      <c r="P762" s="72"/>
      <c r="Q762" s="72"/>
      <c r="R762" s="72"/>
      <c r="S762" s="72"/>
      <c r="T762" s="72"/>
      <c r="U762" s="72"/>
      <c r="V762" s="72"/>
      <c r="W762" s="72"/>
      <c r="X762" s="72"/>
      <c r="Y762" s="72"/>
      <c r="Z762" s="72"/>
    </row>
    <row r="763" spans="1:26" ht="14.25" customHeight="1" x14ac:dyDescent="0.35">
      <c r="A763" s="72"/>
      <c r="B763" s="72"/>
      <c r="C763" s="72"/>
      <c r="D763" s="72"/>
      <c r="E763" s="72"/>
      <c r="F763" s="72"/>
      <c r="G763" s="72"/>
      <c r="H763" s="72"/>
      <c r="I763" s="72"/>
      <c r="J763" s="72"/>
      <c r="K763" s="72"/>
      <c r="L763" s="72"/>
      <c r="M763" s="72"/>
      <c r="N763" s="72"/>
      <c r="O763" s="72"/>
      <c r="P763" s="72"/>
      <c r="Q763" s="72"/>
      <c r="R763" s="72"/>
      <c r="S763" s="72"/>
      <c r="T763" s="72"/>
      <c r="U763" s="72"/>
      <c r="V763" s="72"/>
      <c r="W763" s="72"/>
      <c r="X763" s="72"/>
      <c r="Y763" s="72"/>
      <c r="Z763" s="72"/>
    </row>
    <row r="764" spans="1:26" ht="14.25" customHeight="1" x14ac:dyDescent="0.35">
      <c r="A764" s="72"/>
      <c r="B764" s="72"/>
      <c r="C764" s="72"/>
      <c r="D764" s="72"/>
      <c r="E764" s="72"/>
      <c r="F764" s="72"/>
      <c r="G764" s="72"/>
      <c r="H764" s="72"/>
      <c r="I764" s="72"/>
      <c r="J764" s="72"/>
      <c r="K764" s="72"/>
      <c r="L764" s="72"/>
      <c r="M764" s="72"/>
      <c r="N764" s="72"/>
      <c r="O764" s="72"/>
      <c r="P764" s="72"/>
      <c r="Q764" s="72"/>
      <c r="R764" s="72"/>
      <c r="S764" s="72"/>
      <c r="T764" s="72"/>
      <c r="U764" s="72"/>
      <c r="V764" s="72"/>
      <c r="W764" s="72"/>
      <c r="X764" s="72"/>
      <c r="Y764" s="72"/>
      <c r="Z764" s="72"/>
    </row>
    <row r="765" spans="1:26" ht="14.25" customHeight="1" x14ac:dyDescent="0.35">
      <c r="A765" s="72"/>
      <c r="B765" s="72"/>
      <c r="C765" s="72"/>
      <c r="D765" s="72"/>
      <c r="E765" s="72"/>
      <c r="F765" s="72"/>
      <c r="G765" s="72"/>
      <c r="H765" s="72"/>
      <c r="I765" s="72"/>
      <c r="J765" s="72"/>
      <c r="K765" s="72"/>
      <c r="L765" s="72"/>
      <c r="M765" s="72"/>
      <c r="N765" s="72"/>
      <c r="O765" s="72"/>
      <c r="P765" s="72"/>
      <c r="Q765" s="72"/>
      <c r="R765" s="72"/>
      <c r="S765" s="72"/>
      <c r="T765" s="72"/>
      <c r="U765" s="72"/>
      <c r="V765" s="72"/>
      <c r="W765" s="72"/>
      <c r="X765" s="72"/>
      <c r="Y765" s="72"/>
      <c r="Z765" s="72"/>
    </row>
    <row r="766" spans="1:26" ht="14.25" customHeight="1" x14ac:dyDescent="0.35">
      <c r="A766" s="72"/>
      <c r="B766" s="72"/>
      <c r="C766" s="72"/>
      <c r="D766" s="72"/>
      <c r="E766" s="72"/>
      <c r="F766" s="72"/>
      <c r="G766" s="72"/>
      <c r="H766" s="72"/>
      <c r="I766" s="72"/>
      <c r="J766" s="72"/>
      <c r="K766" s="72"/>
      <c r="L766" s="72"/>
      <c r="M766" s="72"/>
      <c r="N766" s="72"/>
      <c r="O766" s="72"/>
      <c r="P766" s="72"/>
      <c r="Q766" s="72"/>
      <c r="R766" s="72"/>
      <c r="S766" s="72"/>
      <c r="T766" s="72"/>
      <c r="U766" s="72"/>
      <c r="V766" s="72"/>
      <c r="W766" s="72"/>
      <c r="X766" s="72"/>
      <c r="Y766" s="72"/>
      <c r="Z766" s="72"/>
    </row>
    <row r="767" spans="1:26" ht="14.25" customHeight="1" x14ac:dyDescent="0.35">
      <c r="A767" s="72"/>
      <c r="B767" s="72"/>
      <c r="C767" s="72"/>
      <c r="D767" s="72"/>
      <c r="E767" s="72"/>
      <c r="F767" s="72"/>
      <c r="G767" s="72"/>
      <c r="H767" s="72"/>
      <c r="I767" s="72"/>
      <c r="J767" s="72"/>
      <c r="K767" s="72"/>
      <c r="L767" s="72"/>
      <c r="M767" s="72"/>
      <c r="N767" s="72"/>
      <c r="O767" s="72"/>
      <c r="P767" s="72"/>
      <c r="Q767" s="72"/>
      <c r="R767" s="72"/>
      <c r="S767" s="72"/>
      <c r="T767" s="72"/>
      <c r="U767" s="72"/>
      <c r="V767" s="72"/>
      <c r="W767" s="72"/>
      <c r="X767" s="72"/>
      <c r="Y767" s="72"/>
      <c r="Z767" s="72"/>
    </row>
    <row r="768" spans="1:26" ht="14.25" customHeight="1" x14ac:dyDescent="0.35">
      <c r="A768" s="72"/>
      <c r="B768" s="72"/>
      <c r="C768" s="72"/>
      <c r="D768" s="72"/>
      <c r="E768" s="72"/>
      <c r="F768" s="72"/>
      <c r="G768" s="72"/>
      <c r="H768" s="72"/>
      <c r="I768" s="72"/>
      <c r="J768" s="72"/>
      <c r="K768" s="72"/>
      <c r="L768" s="72"/>
      <c r="M768" s="72"/>
      <c r="N768" s="72"/>
      <c r="O768" s="72"/>
      <c r="P768" s="72"/>
      <c r="Q768" s="72"/>
      <c r="R768" s="72"/>
      <c r="S768" s="72"/>
      <c r="T768" s="72"/>
      <c r="U768" s="72"/>
      <c r="V768" s="72"/>
      <c r="W768" s="72"/>
      <c r="X768" s="72"/>
      <c r="Y768" s="72"/>
      <c r="Z768" s="72"/>
    </row>
    <row r="769" spans="1:26" ht="14.25" customHeight="1" x14ac:dyDescent="0.35">
      <c r="A769" s="72"/>
      <c r="B769" s="72"/>
      <c r="C769" s="72"/>
      <c r="D769" s="72"/>
      <c r="E769" s="72"/>
      <c r="F769" s="72"/>
      <c r="G769" s="72"/>
      <c r="H769" s="72"/>
      <c r="I769" s="72"/>
      <c r="J769" s="72"/>
      <c r="K769" s="72"/>
      <c r="L769" s="72"/>
      <c r="M769" s="72"/>
      <c r="N769" s="72"/>
      <c r="O769" s="72"/>
      <c r="P769" s="72"/>
      <c r="Q769" s="72"/>
      <c r="R769" s="72"/>
      <c r="S769" s="72"/>
      <c r="T769" s="72"/>
      <c r="U769" s="72"/>
      <c r="V769" s="72"/>
      <c r="W769" s="72"/>
      <c r="X769" s="72"/>
      <c r="Y769" s="72"/>
      <c r="Z769" s="72"/>
    </row>
    <row r="770" spans="1:26" ht="14.25" customHeight="1" x14ac:dyDescent="0.35">
      <c r="A770" s="72"/>
      <c r="B770" s="72"/>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row>
    <row r="771" spans="1:26" ht="14.25" customHeight="1" x14ac:dyDescent="0.35">
      <c r="A771" s="72"/>
      <c r="B771" s="72"/>
      <c r="C771" s="72"/>
      <c r="D771" s="72"/>
      <c r="E771" s="72"/>
      <c r="F771" s="72"/>
      <c r="G771" s="72"/>
      <c r="H771" s="72"/>
      <c r="I771" s="72"/>
      <c r="J771" s="72"/>
      <c r="K771" s="72"/>
      <c r="L771" s="72"/>
      <c r="M771" s="72"/>
      <c r="N771" s="72"/>
      <c r="O771" s="72"/>
      <c r="P771" s="72"/>
      <c r="Q771" s="72"/>
      <c r="R771" s="72"/>
      <c r="S771" s="72"/>
      <c r="T771" s="72"/>
      <c r="U771" s="72"/>
      <c r="V771" s="72"/>
      <c r="W771" s="72"/>
      <c r="X771" s="72"/>
      <c r="Y771" s="72"/>
      <c r="Z771" s="72"/>
    </row>
    <row r="772" spans="1:26" ht="14.25" customHeight="1" x14ac:dyDescent="0.35">
      <c r="A772" s="72"/>
      <c r="B772" s="72"/>
      <c r="C772" s="72"/>
      <c r="D772" s="72"/>
      <c r="E772" s="72"/>
      <c r="F772" s="72"/>
      <c r="G772" s="72"/>
      <c r="H772" s="72"/>
      <c r="I772" s="72"/>
      <c r="J772" s="72"/>
      <c r="K772" s="72"/>
      <c r="L772" s="72"/>
      <c r="M772" s="72"/>
      <c r="N772" s="72"/>
      <c r="O772" s="72"/>
      <c r="P772" s="72"/>
      <c r="Q772" s="72"/>
      <c r="R772" s="72"/>
      <c r="S772" s="72"/>
      <c r="T772" s="72"/>
      <c r="U772" s="72"/>
      <c r="V772" s="72"/>
      <c r="W772" s="72"/>
      <c r="X772" s="72"/>
      <c r="Y772" s="72"/>
      <c r="Z772" s="72"/>
    </row>
    <row r="773" spans="1:26" ht="14.25" customHeight="1" x14ac:dyDescent="0.35">
      <c r="A773" s="72"/>
      <c r="B773" s="72"/>
      <c r="C773" s="72"/>
      <c r="D773" s="72"/>
      <c r="E773" s="72"/>
      <c r="F773" s="72"/>
      <c r="G773" s="72"/>
      <c r="H773" s="72"/>
      <c r="I773" s="72"/>
      <c r="J773" s="72"/>
      <c r="K773" s="72"/>
      <c r="L773" s="72"/>
      <c r="M773" s="72"/>
      <c r="N773" s="72"/>
      <c r="O773" s="72"/>
      <c r="P773" s="72"/>
      <c r="Q773" s="72"/>
      <c r="R773" s="72"/>
      <c r="S773" s="72"/>
      <c r="T773" s="72"/>
      <c r="U773" s="72"/>
      <c r="V773" s="72"/>
      <c r="W773" s="72"/>
      <c r="X773" s="72"/>
      <c r="Y773" s="72"/>
      <c r="Z773" s="72"/>
    </row>
    <row r="774" spans="1:26" ht="14.25" customHeight="1" x14ac:dyDescent="0.35">
      <c r="A774" s="72"/>
      <c r="B774" s="72"/>
      <c r="C774" s="72"/>
      <c r="D774" s="72"/>
      <c r="E774" s="72"/>
      <c r="F774" s="72"/>
      <c r="G774" s="72"/>
      <c r="H774" s="72"/>
      <c r="I774" s="72"/>
      <c r="J774" s="72"/>
      <c r="K774" s="72"/>
      <c r="L774" s="72"/>
      <c r="M774" s="72"/>
      <c r="N774" s="72"/>
      <c r="O774" s="72"/>
      <c r="P774" s="72"/>
      <c r="Q774" s="72"/>
      <c r="R774" s="72"/>
      <c r="S774" s="72"/>
      <c r="T774" s="72"/>
      <c r="U774" s="72"/>
      <c r="V774" s="72"/>
      <c r="W774" s="72"/>
      <c r="X774" s="72"/>
      <c r="Y774" s="72"/>
      <c r="Z774" s="72"/>
    </row>
    <row r="775" spans="1:26" ht="14.25" customHeight="1" x14ac:dyDescent="0.35">
      <c r="A775" s="72"/>
      <c r="B775" s="72"/>
      <c r="C775" s="72"/>
      <c r="D775" s="72"/>
      <c r="E775" s="72"/>
      <c r="F775" s="72"/>
      <c r="G775" s="72"/>
      <c r="H775" s="72"/>
      <c r="I775" s="72"/>
      <c r="J775" s="72"/>
      <c r="K775" s="72"/>
      <c r="L775" s="72"/>
      <c r="M775" s="72"/>
      <c r="N775" s="72"/>
      <c r="O775" s="72"/>
      <c r="P775" s="72"/>
      <c r="Q775" s="72"/>
      <c r="R775" s="72"/>
      <c r="S775" s="72"/>
      <c r="T775" s="72"/>
      <c r="U775" s="72"/>
      <c r="V775" s="72"/>
      <c r="W775" s="72"/>
      <c r="X775" s="72"/>
      <c r="Y775" s="72"/>
      <c r="Z775" s="72"/>
    </row>
    <row r="776" spans="1:26" ht="14.25" customHeight="1" x14ac:dyDescent="0.35">
      <c r="A776" s="72"/>
      <c r="B776" s="72"/>
      <c r="C776" s="72"/>
      <c r="D776" s="72"/>
      <c r="E776" s="72"/>
      <c r="F776" s="72"/>
      <c r="G776" s="72"/>
      <c r="H776" s="72"/>
      <c r="I776" s="72"/>
      <c r="J776" s="72"/>
      <c r="K776" s="72"/>
      <c r="L776" s="72"/>
      <c r="M776" s="72"/>
      <c r="N776" s="72"/>
      <c r="O776" s="72"/>
      <c r="P776" s="72"/>
      <c r="Q776" s="72"/>
      <c r="R776" s="72"/>
      <c r="S776" s="72"/>
      <c r="T776" s="72"/>
      <c r="U776" s="72"/>
      <c r="V776" s="72"/>
      <c r="W776" s="72"/>
      <c r="X776" s="72"/>
      <c r="Y776" s="72"/>
      <c r="Z776" s="72"/>
    </row>
    <row r="777" spans="1:26" ht="14.25" customHeight="1" x14ac:dyDescent="0.35">
      <c r="A777" s="72"/>
      <c r="B777" s="72"/>
      <c r="C777" s="72"/>
      <c r="D777" s="72"/>
      <c r="E777" s="72"/>
      <c r="F777" s="72"/>
      <c r="G777" s="72"/>
      <c r="H777" s="72"/>
      <c r="I777" s="72"/>
      <c r="J777" s="72"/>
      <c r="K777" s="72"/>
      <c r="L777" s="72"/>
      <c r="M777" s="72"/>
      <c r="N777" s="72"/>
      <c r="O777" s="72"/>
      <c r="P777" s="72"/>
      <c r="Q777" s="72"/>
      <c r="R777" s="72"/>
      <c r="S777" s="72"/>
      <c r="T777" s="72"/>
      <c r="U777" s="72"/>
      <c r="V777" s="72"/>
      <c r="W777" s="72"/>
      <c r="X777" s="72"/>
      <c r="Y777" s="72"/>
      <c r="Z777" s="72"/>
    </row>
    <row r="778" spans="1:26" ht="14.25" customHeight="1" x14ac:dyDescent="0.35">
      <c r="A778" s="72"/>
      <c r="B778" s="72"/>
      <c r="C778" s="72"/>
      <c r="D778" s="72"/>
      <c r="E778" s="72"/>
      <c r="F778" s="72"/>
      <c r="G778" s="72"/>
      <c r="H778" s="72"/>
      <c r="I778" s="72"/>
      <c r="J778" s="72"/>
      <c r="K778" s="72"/>
      <c r="L778" s="72"/>
      <c r="M778" s="72"/>
      <c r="N778" s="72"/>
      <c r="O778" s="72"/>
      <c r="P778" s="72"/>
      <c r="Q778" s="72"/>
      <c r="R778" s="72"/>
      <c r="S778" s="72"/>
      <c r="T778" s="72"/>
      <c r="U778" s="72"/>
      <c r="V778" s="72"/>
      <c r="W778" s="72"/>
      <c r="X778" s="72"/>
      <c r="Y778" s="72"/>
      <c r="Z778" s="72"/>
    </row>
    <row r="779" spans="1:26" ht="14.25" customHeight="1" x14ac:dyDescent="0.35">
      <c r="A779" s="72"/>
      <c r="B779" s="72"/>
      <c r="C779" s="72"/>
      <c r="D779" s="72"/>
      <c r="E779" s="72"/>
      <c r="F779" s="72"/>
      <c r="G779" s="72"/>
      <c r="H779" s="72"/>
      <c r="I779" s="72"/>
      <c r="J779" s="72"/>
      <c r="K779" s="72"/>
      <c r="L779" s="72"/>
      <c r="M779" s="72"/>
      <c r="N779" s="72"/>
      <c r="O779" s="72"/>
      <c r="P779" s="72"/>
      <c r="Q779" s="72"/>
      <c r="R779" s="72"/>
      <c r="S779" s="72"/>
      <c r="T779" s="72"/>
      <c r="U779" s="72"/>
      <c r="V779" s="72"/>
      <c r="W779" s="72"/>
      <c r="X779" s="72"/>
      <c r="Y779" s="72"/>
      <c r="Z779" s="72"/>
    </row>
    <row r="780" spans="1:26" ht="14.25" customHeight="1" x14ac:dyDescent="0.35">
      <c r="A780" s="72"/>
      <c r="B780" s="72"/>
      <c r="C780" s="72"/>
      <c r="D780" s="72"/>
      <c r="E780" s="72"/>
      <c r="F780" s="72"/>
      <c r="G780" s="72"/>
      <c r="H780" s="72"/>
      <c r="I780" s="72"/>
      <c r="J780" s="72"/>
      <c r="K780" s="72"/>
      <c r="L780" s="72"/>
      <c r="M780" s="72"/>
      <c r="N780" s="72"/>
      <c r="O780" s="72"/>
      <c r="P780" s="72"/>
      <c r="Q780" s="72"/>
      <c r="R780" s="72"/>
      <c r="S780" s="72"/>
      <c r="T780" s="72"/>
      <c r="U780" s="72"/>
      <c r="V780" s="72"/>
      <c r="W780" s="72"/>
      <c r="X780" s="72"/>
      <c r="Y780" s="72"/>
      <c r="Z780" s="72"/>
    </row>
    <row r="781" spans="1:26" ht="14.25" customHeight="1" x14ac:dyDescent="0.35">
      <c r="A781" s="72"/>
      <c r="B781" s="72"/>
      <c r="C781" s="72"/>
      <c r="D781" s="72"/>
      <c r="E781" s="72"/>
      <c r="F781" s="72"/>
      <c r="G781" s="72"/>
      <c r="H781" s="72"/>
      <c r="I781" s="72"/>
      <c r="J781" s="72"/>
      <c r="K781" s="72"/>
      <c r="L781" s="72"/>
      <c r="M781" s="72"/>
      <c r="N781" s="72"/>
      <c r="O781" s="72"/>
      <c r="P781" s="72"/>
      <c r="Q781" s="72"/>
      <c r="R781" s="72"/>
      <c r="S781" s="72"/>
      <c r="T781" s="72"/>
      <c r="U781" s="72"/>
      <c r="V781" s="72"/>
      <c r="W781" s="72"/>
      <c r="X781" s="72"/>
      <c r="Y781" s="72"/>
      <c r="Z781" s="72"/>
    </row>
    <row r="782" spans="1:26" ht="14.25" customHeight="1" x14ac:dyDescent="0.35">
      <c r="A782" s="72"/>
      <c r="B782" s="72"/>
      <c r="C782" s="72"/>
      <c r="D782" s="72"/>
      <c r="E782" s="72"/>
      <c r="F782" s="72"/>
      <c r="G782" s="72"/>
      <c r="H782" s="72"/>
      <c r="I782" s="72"/>
      <c r="J782" s="72"/>
      <c r="K782" s="72"/>
      <c r="L782" s="72"/>
      <c r="M782" s="72"/>
      <c r="N782" s="72"/>
      <c r="O782" s="72"/>
      <c r="P782" s="72"/>
      <c r="Q782" s="72"/>
      <c r="R782" s="72"/>
      <c r="S782" s="72"/>
      <c r="T782" s="72"/>
      <c r="U782" s="72"/>
      <c r="V782" s="72"/>
      <c r="W782" s="72"/>
      <c r="X782" s="72"/>
      <c r="Y782" s="72"/>
      <c r="Z782" s="72"/>
    </row>
    <row r="783" spans="1:26" ht="14.25" customHeight="1" x14ac:dyDescent="0.35">
      <c r="A783" s="72"/>
      <c r="B783" s="72"/>
      <c r="C783" s="72"/>
      <c r="D783" s="72"/>
      <c r="E783" s="72"/>
      <c r="F783" s="72"/>
      <c r="G783" s="72"/>
      <c r="H783" s="72"/>
      <c r="I783" s="72"/>
      <c r="J783" s="72"/>
      <c r="K783" s="72"/>
      <c r="L783" s="72"/>
      <c r="M783" s="72"/>
      <c r="N783" s="72"/>
      <c r="O783" s="72"/>
      <c r="P783" s="72"/>
      <c r="Q783" s="72"/>
      <c r="R783" s="72"/>
      <c r="S783" s="72"/>
      <c r="T783" s="72"/>
      <c r="U783" s="72"/>
      <c r="V783" s="72"/>
      <c r="W783" s="72"/>
      <c r="X783" s="72"/>
      <c r="Y783" s="72"/>
      <c r="Z783" s="72"/>
    </row>
    <row r="784" spans="1:26" ht="14.25" customHeight="1" x14ac:dyDescent="0.35">
      <c r="A784" s="72"/>
      <c r="B784" s="72"/>
      <c r="C784" s="72"/>
      <c r="D784" s="72"/>
      <c r="E784" s="72"/>
      <c r="F784" s="72"/>
      <c r="G784" s="72"/>
      <c r="H784" s="72"/>
      <c r="I784" s="72"/>
      <c r="J784" s="72"/>
      <c r="K784" s="72"/>
      <c r="L784" s="72"/>
      <c r="M784" s="72"/>
      <c r="N784" s="72"/>
      <c r="O784" s="72"/>
      <c r="P784" s="72"/>
      <c r="Q784" s="72"/>
      <c r="R784" s="72"/>
      <c r="S784" s="72"/>
      <c r="T784" s="72"/>
      <c r="U784" s="72"/>
      <c r="V784" s="72"/>
      <c r="W784" s="72"/>
      <c r="X784" s="72"/>
      <c r="Y784" s="72"/>
      <c r="Z784" s="72"/>
    </row>
    <row r="785" spans="1:26" ht="14.25" customHeight="1" x14ac:dyDescent="0.35">
      <c r="A785" s="72"/>
      <c r="B785" s="72"/>
      <c r="C785" s="72"/>
      <c r="D785" s="72"/>
      <c r="E785" s="72"/>
      <c r="F785" s="72"/>
      <c r="G785" s="72"/>
      <c r="H785" s="72"/>
      <c r="I785" s="72"/>
      <c r="J785" s="72"/>
      <c r="K785" s="72"/>
      <c r="L785" s="72"/>
      <c r="M785" s="72"/>
      <c r="N785" s="72"/>
      <c r="O785" s="72"/>
      <c r="P785" s="72"/>
      <c r="Q785" s="72"/>
      <c r="R785" s="72"/>
      <c r="S785" s="72"/>
      <c r="T785" s="72"/>
      <c r="U785" s="72"/>
      <c r="V785" s="72"/>
      <c r="W785" s="72"/>
      <c r="X785" s="72"/>
      <c r="Y785" s="72"/>
      <c r="Z785" s="72"/>
    </row>
    <row r="786" spans="1:26" ht="14.25" customHeight="1" x14ac:dyDescent="0.35">
      <c r="A786" s="72"/>
      <c r="B786" s="72"/>
      <c r="C786" s="72"/>
      <c r="D786" s="72"/>
      <c r="E786" s="72"/>
      <c r="F786" s="72"/>
      <c r="G786" s="72"/>
      <c r="H786" s="72"/>
      <c r="I786" s="72"/>
      <c r="J786" s="72"/>
      <c r="K786" s="72"/>
      <c r="L786" s="72"/>
      <c r="M786" s="72"/>
      <c r="N786" s="72"/>
      <c r="O786" s="72"/>
      <c r="P786" s="72"/>
      <c r="Q786" s="72"/>
      <c r="R786" s="72"/>
      <c r="S786" s="72"/>
      <c r="T786" s="72"/>
      <c r="U786" s="72"/>
      <c r="V786" s="72"/>
      <c r="W786" s="72"/>
      <c r="X786" s="72"/>
      <c r="Y786" s="72"/>
      <c r="Z786" s="72"/>
    </row>
    <row r="787" spans="1:26" ht="14.25" customHeight="1" x14ac:dyDescent="0.35">
      <c r="A787" s="72"/>
      <c r="B787" s="72"/>
      <c r="C787" s="72"/>
      <c r="D787" s="72"/>
      <c r="E787" s="72"/>
      <c r="F787" s="72"/>
      <c r="G787" s="72"/>
      <c r="H787" s="72"/>
      <c r="I787" s="72"/>
      <c r="J787" s="72"/>
      <c r="K787" s="72"/>
      <c r="L787" s="72"/>
      <c r="M787" s="72"/>
      <c r="N787" s="72"/>
      <c r="O787" s="72"/>
      <c r="P787" s="72"/>
      <c r="Q787" s="72"/>
      <c r="R787" s="72"/>
      <c r="S787" s="72"/>
      <c r="T787" s="72"/>
      <c r="U787" s="72"/>
      <c r="V787" s="72"/>
      <c r="W787" s="72"/>
      <c r="X787" s="72"/>
      <c r="Y787" s="72"/>
      <c r="Z787" s="72"/>
    </row>
    <row r="788" spans="1:26" ht="14.25" customHeight="1" x14ac:dyDescent="0.35">
      <c r="A788" s="72"/>
      <c r="B788" s="72"/>
      <c r="C788" s="72"/>
      <c r="D788" s="72"/>
      <c r="E788" s="72"/>
      <c r="F788" s="72"/>
      <c r="G788" s="72"/>
      <c r="H788" s="72"/>
      <c r="I788" s="72"/>
      <c r="J788" s="72"/>
      <c r="K788" s="72"/>
      <c r="L788" s="72"/>
      <c r="M788" s="72"/>
      <c r="N788" s="72"/>
      <c r="O788" s="72"/>
      <c r="P788" s="72"/>
      <c r="Q788" s="72"/>
      <c r="R788" s="72"/>
      <c r="S788" s="72"/>
      <c r="T788" s="72"/>
      <c r="U788" s="72"/>
      <c r="V788" s="72"/>
      <c r="W788" s="72"/>
      <c r="X788" s="72"/>
      <c r="Y788" s="72"/>
      <c r="Z788" s="72"/>
    </row>
    <row r="789" spans="1:26" ht="14.25" customHeight="1" x14ac:dyDescent="0.35">
      <c r="A789" s="72"/>
      <c r="B789" s="72"/>
      <c r="C789" s="72"/>
      <c r="D789" s="72"/>
      <c r="E789" s="72"/>
      <c r="F789" s="72"/>
      <c r="G789" s="72"/>
      <c r="H789" s="72"/>
      <c r="I789" s="72"/>
      <c r="J789" s="72"/>
      <c r="K789" s="72"/>
      <c r="L789" s="72"/>
      <c r="M789" s="72"/>
      <c r="N789" s="72"/>
      <c r="O789" s="72"/>
      <c r="P789" s="72"/>
      <c r="Q789" s="72"/>
      <c r="R789" s="72"/>
      <c r="S789" s="72"/>
      <c r="T789" s="72"/>
      <c r="U789" s="72"/>
      <c r="V789" s="72"/>
      <c r="W789" s="72"/>
      <c r="X789" s="72"/>
      <c r="Y789" s="72"/>
      <c r="Z789" s="72"/>
    </row>
    <row r="790" spans="1:26" ht="14.25" customHeight="1" x14ac:dyDescent="0.35">
      <c r="A790" s="72"/>
      <c r="B790" s="72"/>
      <c r="C790" s="72"/>
      <c r="D790" s="72"/>
      <c r="E790" s="72"/>
      <c r="F790" s="72"/>
      <c r="G790" s="72"/>
      <c r="H790" s="72"/>
      <c r="I790" s="72"/>
      <c r="J790" s="72"/>
      <c r="K790" s="72"/>
      <c r="L790" s="72"/>
      <c r="M790" s="72"/>
      <c r="N790" s="72"/>
      <c r="O790" s="72"/>
      <c r="P790" s="72"/>
      <c r="Q790" s="72"/>
      <c r="R790" s="72"/>
      <c r="S790" s="72"/>
      <c r="T790" s="72"/>
      <c r="U790" s="72"/>
      <c r="V790" s="72"/>
      <c r="W790" s="72"/>
      <c r="X790" s="72"/>
      <c r="Y790" s="72"/>
      <c r="Z790" s="72"/>
    </row>
    <row r="791" spans="1:26" ht="14.25" customHeight="1" x14ac:dyDescent="0.35">
      <c r="A791" s="72"/>
      <c r="B791" s="72"/>
      <c r="C791" s="72"/>
      <c r="D791" s="72"/>
      <c r="E791" s="72"/>
      <c r="F791" s="72"/>
      <c r="G791" s="72"/>
      <c r="H791" s="72"/>
      <c r="I791" s="72"/>
      <c r="J791" s="72"/>
      <c r="K791" s="72"/>
      <c r="L791" s="72"/>
      <c r="M791" s="72"/>
      <c r="N791" s="72"/>
      <c r="O791" s="72"/>
      <c r="P791" s="72"/>
      <c r="Q791" s="72"/>
      <c r="R791" s="72"/>
      <c r="S791" s="72"/>
      <c r="T791" s="72"/>
      <c r="U791" s="72"/>
      <c r="V791" s="72"/>
      <c r="W791" s="72"/>
      <c r="X791" s="72"/>
      <c r="Y791" s="72"/>
      <c r="Z791" s="72"/>
    </row>
    <row r="792" spans="1:26" ht="14.25" customHeight="1" x14ac:dyDescent="0.35">
      <c r="A792" s="72"/>
      <c r="B792" s="72"/>
      <c r="C792" s="72"/>
      <c r="D792" s="72"/>
      <c r="E792" s="72"/>
      <c r="F792" s="72"/>
      <c r="G792" s="72"/>
      <c r="H792" s="72"/>
      <c r="I792" s="72"/>
      <c r="J792" s="72"/>
      <c r="K792" s="72"/>
      <c r="L792" s="72"/>
      <c r="M792" s="72"/>
      <c r="N792" s="72"/>
      <c r="O792" s="72"/>
      <c r="P792" s="72"/>
      <c r="Q792" s="72"/>
      <c r="R792" s="72"/>
      <c r="S792" s="72"/>
      <c r="T792" s="72"/>
      <c r="U792" s="72"/>
      <c r="V792" s="72"/>
      <c r="W792" s="72"/>
      <c r="X792" s="72"/>
      <c r="Y792" s="72"/>
      <c r="Z792" s="72"/>
    </row>
    <row r="793" spans="1:26" ht="14.25" customHeight="1" x14ac:dyDescent="0.35">
      <c r="A793" s="72"/>
      <c r="B793" s="72"/>
      <c r="C793" s="72"/>
      <c r="D793" s="72"/>
      <c r="E793" s="72"/>
      <c r="F793" s="72"/>
      <c r="G793" s="72"/>
      <c r="H793" s="72"/>
      <c r="I793" s="72"/>
      <c r="J793" s="72"/>
      <c r="K793" s="72"/>
      <c r="L793" s="72"/>
      <c r="M793" s="72"/>
      <c r="N793" s="72"/>
      <c r="O793" s="72"/>
      <c r="P793" s="72"/>
      <c r="Q793" s="72"/>
      <c r="R793" s="72"/>
      <c r="S793" s="72"/>
      <c r="T793" s="72"/>
      <c r="U793" s="72"/>
      <c r="V793" s="72"/>
      <c r="W793" s="72"/>
      <c r="X793" s="72"/>
      <c r="Y793" s="72"/>
      <c r="Z793" s="72"/>
    </row>
    <row r="794" spans="1:26" ht="14.25" customHeight="1" x14ac:dyDescent="0.35">
      <c r="A794" s="72"/>
      <c r="B794" s="72"/>
      <c r="C794" s="72"/>
      <c r="D794" s="72"/>
      <c r="E794" s="72"/>
      <c r="F794" s="72"/>
      <c r="G794" s="72"/>
      <c r="H794" s="72"/>
      <c r="I794" s="72"/>
      <c r="J794" s="72"/>
      <c r="K794" s="72"/>
      <c r="L794" s="72"/>
      <c r="M794" s="72"/>
      <c r="N794" s="72"/>
      <c r="O794" s="72"/>
      <c r="P794" s="72"/>
      <c r="Q794" s="72"/>
      <c r="R794" s="72"/>
      <c r="S794" s="72"/>
      <c r="T794" s="72"/>
      <c r="U794" s="72"/>
      <c r="V794" s="72"/>
      <c r="W794" s="72"/>
      <c r="X794" s="72"/>
      <c r="Y794" s="72"/>
      <c r="Z794" s="72"/>
    </row>
    <row r="795" spans="1:26" ht="14.25" customHeight="1" x14ac:dyDescent="0.35">
      <c r="A795" s="72"/>
      <c r="B795" s="72"/>
      <c r="C795" s="72"/>
      <c r="D795" s="72"/>
      <c r="E795" s="72"/>
      <c r="F795" s="72"/>
      <c r="G795" s="72"/>
      <c r="H795" s="72"/>
      <c r="I795" s="72"/>
      <c r="J795" s="72"/>
      <c r="K795" s="72"/>
      <c r="L795" s="72"/>
      <c r="M795" s="72"/>
      <c r="N795" s="72"/>
      <c r="O795" s="72"/>
      <c r="P795" s="72"/>
      <c r="Q795" s="72"/>
      <c r="R795" s="72"/>
      <c r="S795" s="72"/>
      <c r="T795" s="72"/>
      <c r="U795" s="72"/>
      <c r="V795" s="72"/>
      <c r="W795" s="72"/>
      <c r="X795" s="72"/>
      <c r="Y795" s="72"/>
      <c r="Z795" s="72"/>
    </row>
    <row r="796" spans="1:26" ht="14.25" customHeight="1" x14ac:dyDescent="0.35">
      <c r="A796" s="72"/>
      <c r="B796" s="72"/>
      <c r="C796" s="72"/>
      <c r="D796" s="72"/>
      <c r="E796" s="72"/>
      <c r="F796" s="72"/>
      <c r="G796" s="72"/>
      <c r="H796" s="72"/>
      <c r="I796" s="72"/>
      <c r="J796" s="72"/>
      <c r="K796" s="72"/>
      <c r="L796" s="72"/>
      <c r="M796" s="72"/>
      <c r="N796" s="72"/>
      <c r="O796" s="72"/>
      <c r="P796" s="72"/>
      <c r="Q796" s="72"/>
      <c r="R796" s="72"/>
      <c r="S796" s="72"/>
      <c r="T796" s="72"/>
      <c r="U796" s="72"/>
      <c r="V796" s="72"/>
      <c r="W796" s="72"/>
      <c r="X796" s="72"/>
      <c r="Y796" s="72"/>
      <c r="Z796" s="72"/>
    </row>
    <row r="797" spans="1:26" ht="14.25" customHeight="1" x14ac:dyDescent="0.35">
      <c r="A797" s="72"/>
      <c r="B797" s="72"/>
      <c r="C797" s="72"/>
      <c r="D797" s="72"/>
      <c r="E797" s="72"/>
      <c r="F797" s="72"/>
      <c r="G797" s="72"/>
      <c r="H797" s="72"/>
      <c r="I797" s="72"/>
      <c r="J797" s="72"/>
      <c r="K797" s="72"/>
      <c r="L797" s="72"/>
      <c r="M797" s="72"/>
      <c r="N797" s="72"/>
      <c r="O797" s="72"/>
      <c r="P797" s="72"/>
      <c r="Q797" s="72"/>
      <c r="R797" s="72"/>
      <c r="S797" s="72"/>
      <c r="T797" s="72"/>
      <c r="U797" s="72"/>
      <c r="V797" s="72"/>
      <c r="W797" s="72"/>
      <c r="X797" s="72"/>
      <c r="Y797" s="72"/>
      <c r="Z797" s="72"/>
    </row>
    <row r="798" spans="1:26" ht="14.25" customHeight="1" x14ac:dyDescent="0.35">
      <c r="A798" s="72"/>
      <c r="B798" s="72"/>
      <c r="C798" s="72"/>
      <c r="D798" s="72"/>
      <c r="E798" s="72"/>
      <c r="F798" s="72"/>
      <c r="G798" s="72"/>
      <c r="H798" s="72"/>
      <c r="I798" s="72"/>
      <c r="J798" s="72"/>
      <c r="K798" s="72"/>
      <c r="L798" s="72"/>
      <c r="M798" s="72"/>
      <c r="N798" s="72"/>
      <c r="O798" s="72"/>
      <c r="P798" s="72"/>
      <c r="Q798" s="72"/>
      <c r="R798" s="72"/>
      <c r="S798" s="72"/>
      <c r="T798" s="72"/>
      <c r="U798" s="72"/>
      <c r="V798" s="72"/>
      <c r="W798" s="72"/>
      <c r="X798" s="72"/>
      <c r="Y798" s="72"/>
      <c r="Z798" s="72"/>
    </row>
    <row r="799" spans="1:26" ht="14.25" customHeight="1" x14ac:dyDescent="0.35">
      <c r="A799" s="72"/>
      <c r="B799" s="72"/>
      <c r="C799" s="72"/>
      <c r="D799" s="72"/>
      <c r="E799" s="72"/>
      <c r="F799" s="72"/>
      <c r="G799" s="72"/>
      <c r="H799" s="72"/>
      <c r="I799" s="72"/>
      <c r="J799" s="72"/>
      <c r="K799" s="72"/>
      <c r="L799" s="72"/>
      <c r="M799" s="72"/>
      <c r="N799" s="72"/>
      <c r="O799" s="72"/>
      <c r="P799" s="72"/>
      <c r="Q799" s="72"/>
      <c r="R799" s="72"/>
      <c r="S799" s="72"/>
      <c r="T799" s="72"/>
      <c r="U799" s="72"/>
      <c r="V799" s="72"/>
      <c r="W799" s="72"/>
      <c r="X799" s="72"/>
      <c r="Y799" s="72"/>
      <c r="Z799" s="72"/>
    </row>
    <row r="800" spans="1:26" ht="14.25" customHeight="1" x14ac:dyDescent="0.35">
      <c r="A800" s="72"/>
      <c r="B800" s="72"/>
      <c r="C800" s="72"/>
      <c r="D800" s="72"/>
      <c r="E800" s="72"/>
      <c r="F800" s="72"/>
      <c r="G800" s="72"/>
      <c r="H800" s="72"/>
      <c r="I800" s="72"/>
      <c r="J800" s="72"/>
      <c r="K800" s="72"/>
      <c r="L800" s="72"/>
      <c r="M800" s="72"/>
      <c r="N800" s="72"/>
      <c r="O800" s="72"/>
      <c r="P800" s="72"/>
      <c r="Q800" s="72"/>
      <c r="R800" s="72"/>
      <c r="S800" s="72"/>
      <c r="T800" s="72"/>
      <c r="U800" s="72"/>
      <c r="V800" s="72"/>
      <c r="W800" s="72"/>
      <c r="X800" s="72"/>
      <c r="Y800" s="72"/>
      <c r="Z800" s="72"/>
    </row>
    <row r="801" spans="1:26" ht="14.25" customHeight="1" x14ac:dyDescent="0.35">
      <c r="A801" s="72"/>
      <c r="B801" s="72"/>
      <c r="C801" s="72"/>
      <c r="D801" s="72"/>
      <c r="E801" s="72"/>
      <c r="F801" s="72"/>
      <c r="G801" s="72"/>
      <c r="H801" s="72"/>
      <c r="I801" s="72"/>
      <c r="J801" s="72"/>
      <c r="K801" s="72"/>
      <c r="L801" s="72"/>
      <c r="M801" s="72"/>
      <c r="N801" s="72"/>
      <c r="O801" s="72"/>
      <c r="P801" s="72"/>
      <c r="Q801" s="72"/>
      <c r="R801" s="72"/>
      <c r="S801" s="72"/>
      <c r="T801" s="72"/>
      <c r="U801" s="72"/>
      <c r="V801" s="72"/>
      <c r="W801" s="72"/>
      <c r="X801" s="72"/>
      <c r="Y801" s="72"/>
      <c r="Z801" s="72"/>
    </row>
    <row r="802" spans="1:26" ht="14.25" customHeight="1" x14ac:dyDescent="0.35">
      <c r="A802" s="72"/>
      <c r="B802" s="72"/>
      <c r="C802" s="72"/>
      <c r="D802" s="72"/>
      <c r="E802" s="72"/>
      <c r="F802" s="72"/>
      <c r="G802" s="72"/>
      <c r="H802" s="72"/>
      <c r="I802" s="72"/>
      <c r="J802" s="72"/>
      <c r="K802" s="72"/>
      <c r="L802" s="72"/>
      <c r="M802" s="72"/>
      <c r="N802" s="72"/>
      <c r="O802" s="72"/>
      <c r="P802" s="72"/>
      <c r="Q802" s="72"/>
      <c r="R802" s="72"/>
      <c r="S802" s="72"/>
      <c r="T802" s="72"/>
      <c r="U802" s="72"/>
      <c r="V802" s="72"/>
      <c r="W802" s="72"/>
      <c r="X802" s="72"/>
      <c r="Y802" s="72"/>
      <c r="Z802" s="72"/>
    </row>
    <row r="803" spans="1:26" ht="14.25" customHeight="1" x14ac:dyDescent="0.35">
      <c r="A803" s="72"/>
      <c r="B803" s="72"/>
      <c r="C803" s="72"/>
      <c r="D803" s="72"/>
      <c r="E803" s="72"/>
      <c r="F803" s="72"/>
      <c r="G803" s="72"/>
      <c r="H803" s="72"/>
      <c r="I803" s="72"/>
      <c r="J803" s="72"/>
      <c r="K803" s="72"/>
      <c r="L803" s="72"/>
      <c r="M803" s="72"/>
      <c r="N803" s="72"/>
      <c r="O803" s="72"/>
      <c r="P803" s="72"/>
      <c r="Q803" s="72"/>
      <c r="R803" s="72"/>
      <c r="S803" s="72"/>
      <c r="T803" s="72"/>
      <c r="U803" s="72"/>
      <c r="V803" s="72"/>
      <c r="W803" s="72"/>
      <c r="X803" s="72"/>
      <c r="Y803" s="72"/>
      <c r="Z803" s="72"/>
    </row>
    <row r="804" spans="1:26" ht="14.25" customHeight="1" x14ac:dyDescent="0.35">
      <c r="A804" s="72"/>
      <c r="B804" s="72"/>
      <c r="C804" s="72"/>
      <c r="D804" s="72"/>
      <c r="E804" s="72"/>
      <c r="F804" s="72"/>
      <c r="G804" s="72"/>
      <c r="H804" s="72"/>
      <c r="I804" s="72"/>
      <c r="J804" s="72"/>
      <c r="K804" s="72"/>
      <c r="L804" s="72"/>
      <c r="M804" s="72"/>
      <c r="N804" s="72"/>
      <c r="O804" s="72"/>
      <c r="P804" s="72"/>
      <c r="Q804" s="72"/>
      <c r="R804" s="72"/>
      <c r="S804" s="72"/>
      <c r="T804" s="72"/>
      <c r="U804" s="72"/>
      <c r="V804" s="72"/>
      <c r="W804" s="72"/>
      <c r="X804" s="72"/>
      <c r="Y804" s="72"/>
      <c r="Z804" s="72"/>
    </row>
    <row r="805" spans="1:26" ht="14.25" customHeight="1" x14ac:dyDescent="0.35">
      <c r="A805" s="72"/>
      <c r="B805" s="72"/>
      <c r="C805" s="72"/>
      <c r="D805" s="72"/>
      <c r="E805" s="72"/>
      <c r="F805" s="72"/>
      <c r="G805" s="72"/>
      <c r="H805" s="72"/>
      <c r="I805" s="72"/>
      <c r="J805" s="72"/>
      <c r="K805" s="72"/>
      <c r="L805" s="72"/>
      <c r="M805" s="72"/>
      <c r="N805" s="72"/>
      <c r="O805" s="72"/>
      <c r="P805" s="72"/>
      <c r="Q805" s="72"/>
      <c r="R805" s="72"/>
      <c r="S805" s="72"/>
      <c r="T805" s="72"/>
      <c r="U805" s="72"/>
      <c r="V805" s="72"/>
      <c r="W805" s="72"/>
      <c r="X805" s="72"/>
      <c r="Y805" s="72"/>
      <c r="Z805" s="72"/>
    </row>
    <row r="806" spans="1:26" ht="14.25" customHeight="1" x14ac:dyDescent="0.35">
      <c r="A806" s="72"/>
      <c r="B806" s="72"/>
      <c r="C806" s="72"/>
      <c r="D806" s="72"/>
      <c r="E806" s="72"/>
      <c r="F806" s="72"/>
      <c r="G806" s="72"/>
      <c r="H806" s="72"/>
      <c r="I806" s="72"/>
      <c r="J806" s="72"/>
      <c r="K806" s="72"/>
      <c r="L806" s="72"/>
      <c r="M806" s="72"/>
      <c r="N806" s="72"/>
      <c r="O806" s="72"/>
      <c r="P806" s="72"/>
      <c r="Q806" s="72"/>
      <c r="R806" s="72"/>
      <c r="S806" s="72"/>
      <c r="T806" s="72"/>
      <c r="U806" s="72"/>
      <c r="V806" s="72"/>
      <c r="W806" s="72"/>
      <c r="X806" s="72"/>
      <c r="Y806" s="72"/>
      <c r="Z806" s="72"/>
    </row>
    <row r="807" spans="1:26" ht="14.25" customHeight="1" x14ac:dyDescent="0.35">
      <c r="A807" s="72"/>
      <c r="B807" s="72"/>
      <c r="C807" s="72"/>
      <c r="D807" s="72"/>
      <c r="E807" s="72"/>
      <c r="F807" s="72"/>
      <c r="G807" s="72"/>
      <c r="H807" s="72"/>
      <c r="I807" s="72"/>
      <c r="J807" s="72"/>
      <c r="K807" s="72"/>
      <c r="L807" s="72"/>
      <c r="M807" s="72"/>
      <c r="N807" s="72"/>
      <c r="O807" s="72"/>
      <c r="P807" s="72"/>
      <c r="Q807" s="72"/>
      <c r="R807" s="72"/>
      <c r="S807" s="72"/>
      <c r="T807" s="72"/>
      <c r="U807" s="72"/>
      <c r="V807" s="72"/>
      <c r="W807" s="72"/>
      <c r="X807" s="72"/>
      <c r="Y807" s="72"/>
      <c r="Z807" s="72"/>
    </row>
    <row r="808" spans="1:26" ht="14.25" customHeight="1" x14ac:dyDescent="0.35">
      <c r="A808" s="72"/>
      <c r="B808" s="72"/>
      <c r="C808" s="72"/>
      <c r="D808" s="72"/>
      <c r="E808" s="72"/>
      <c r="F808" s="72"/>
      <c r="G808" s="72"/>
      <c r="H808" s="72"/>
      <c r="I808" s="72"/>
      <c r="J808" s="72"/>
      <c r="K808" s="72"/>
      <c r="L808" s="72"/>
      <c r="M808" s="72"/>
      <c r="N808" s="72"/>
      <c r="O808" s="72"/>
      <c r="P808" s="72"/>
      <c r="Q808" s="72"/>
      <c r="R808" s="72"/>
      <c r="S808" s="72"/>
      <c r="T808" s="72"/>
      <c r="U808" s="72"/>
      <c r="V808" s="72"/>
      <c r="W808" s="72"/>
      <c r="X808" s="72"/>
      <c r="Y808" s="72"/>
      <c r="Z808" s="72"/>
    </row>
    <row r="809" spans="1:26" ht="14.25" customHeight="1" x14ac:dyDescent="0.35">
      <c r="A809" s="72"/>
      <c r="B809" s="72"/>
      <c r="C809" s="72"/>
      <c r="D809" s="72"/>
      <c r="E809" s="72"/>
      <c r="F809" s="72"/>
      <c r="G809" s="72"/>
      <c r="H809" s="72"/>
      <c r="I809" s="72"/>
      <c r="J809" s="72"/>
      <c r="K809" s="72"/>
      <c r="L809" s="72"/>
      <c r="M809" s="72"/>
      <c r="N809" s="72"/>
      <c r="O809" s="72"/>
      <c r="P809" s="72"/>
      <c r="Q809" s="72"/>
      <c r="R809" s="72"/>
      <c r="S809" s="72"/>
      <c r="T809" s="72"/>
      <c r="U809" s="72"/>
      <c r="V809" s="72"/>
      <c r="W809" s="72"/>
      <c r="X809" s="72"/>
      <c r="Y809" s="72"/>
      <c r="Z809" s="72"/>
    </row>
    <row r="810" spans="1:26" ht="14.25" customHeight="1" x14ac:dyDescent="0.35">
      <c r="A810" s="72"/>
      <c r="B810" s="72"/>
      <c r="C810" s="72"/>
      <c r="D810" s="72"/>
      <c r="E810" s="72"/>
      <c r="F810" s="72"/>
      <c r="G810" s="72"/>
      <c r="H810" s="72"/>
      <c r="I810" s="72"/>
      <c r="J810" s="72"/>
      <c r="K810" s="72"/>
      <c r="L810" s="72"/>
      <c r="M810" s="72"/>
      <c r="N810" s="72"/>
      <c r="O810" s="72"/>
      <c r="P810" s="72"/>
      <c r="Q810" s="72"/>
      <c r="R810" s="72"/>
      <c r="S810" s="72"/>
      <c r="T810" s="72"/>
      <c r="U810" s="72"/>
      <c r="V810" s="72"/>
      <c r="W810" s="72"/>
      <c r="X810" s="72"/>
      <c r="Y810" s="72"/>
      <c r="Z810" s="72"/>
    </row>
    <row r="811" spans="1:26" ht="14.25" customHeight="1" x14ac:dyDescent="0.35">
      <c r="A811" s="72"/>
      <c r="B811" s="72"/>
      <c r="C811" s="72"/>
      <c r="D811" s="72"/>
      <c r="E811" s="72"/>
      <c r="F811" s="72"/>
      <c r="G811" s="72"/>
      <c r="H811" s="72"/>
      <c r="I811" s="72"/>
      <c r="J811" s="72"/>
      <c r="K811" s="72"/>
      <c r="L811" s="72"/>
      <c r="M811" s="72"/>
      <c r="N811" s="72"/>
      <c r="O811" s="72"/>
      <c r="P811" s="72"/>
      <c r="Q811" s="72"/>
      <c r="R811" s="72"/>
      <c r="S811" s="72"/>
      <c r="T811" s="72"/>
      <c r="U811" s="72"/>
      <c r="V811" s="72"/>
      <c r="W811" s="72"/>
      <c r="X811" s="72"/>
      <c r="Y811" s="72"/>
      <c r="Z811" s="72"/>
    </row>
    <row r="812" spans="1:26" ht="14.25" customHeight="1" x14ac:dyDescent="0.35">
      <c r="A812" s="72"/>
      <c r="B812" s="72"/>
      <c r="C812" s="72"/>
      <c r="D812" s="72"/>
      <c r="E812" s="72"/>
      <c r="F812" s="72"/>
      <c r="G812" s="72"/>
      <c r="H812" s="72"/>
      <c r="I812" s="72"/>
      <c r="J812" s="72"/>
      <c r="K812" s="72"/>
      <c r="L812" s="72"/>
      <c r="M812" s="72"/>
      <c r="N812" s="72"/>
      <c r="O812" s="72"/>
      <c r="P812" s="72"/>
      <c r="Q812" s="72"/>
      <c r="R812" s="72"/>
      <c r="S812" s="72"/>
      <c r="T812" s="72"/>
      <c r="U812" s="72"/>
      <c r="V812" s="72"/>
      <c r="W812" s="72"/>
      <c r="X812" s="72"/>
      <c r="Y812" s="72"/>
      <c r="Z812" s="72"/>
    </row>
    <row r="813" spans="1:26" ht="14.25" customHeight="1" x14ac:dyDescent="0.35">
      <c r="A813" s="72"/>
      <c r="B813" s="72"/>
      <c r="C813" s="72"/>
      <c r="D813" s="72"/>
      <c r="E813" s="72"/>
      <c r="F813" s="72"/>
      <c r="G813" s="72"/>
      <c r="H813" s="72"/>
      <c r="I813" s="72"/>
      <c r="J813" s="72"/>
      <c r="K813" s="72"/>
      <c r="L813" s="72"/>
      <c r="M813" s="72"/>
      <c r="N813" s="72"/>
      <c r="O813" s="72"/>
      <c r="P813" s="72"/>
      <c r="Q813" s="72"/>
      <c r="R813" s="72"/>
      <c r="S813" s="72"/>
      <c r="T813" s="72"/>
      <c r="U813" s="72"/>
      <c r="V813" s="72"/>
      <c r="W813" s="72"/>
      <c r="X813" s="72"/>
      <c r="Y813" s="72"/>
      <c r="Z813" s="72"/>
    </row>
    <row r="814" spans="1:26" ht="14.25" customHeight="1" x14ac:dyDescent="0.35">
      <c r="A814" s="72"/>
      <c r="B814" s="72"/>
      <c r="C814" s="72"/>
      <c r="D814" s="72"/>
      <c r="E814" s="72"/>
      <c r="F814" s="72"/>
      <c r="G814" s="72"/>
      <c r="H814" s="72"/>
      <c r="I814" s="72"/>
      <c r="J814" s="72"/>
      <c r="K814" s="72"/>
      <c r="L814" s="72"/>
      <c r="M814" s="72"/>
      <c r="N814" s="72"/>
      <c r="O814" s="72"/>
      <c r="P814" s="72"/>
      <c r="Q814" s="72"/>
      <c r="R814" s="72"/>
      <c r="S814" s="72"/>
      <c r="T814" s="72"/>
      <c r="U814" s="72"/>
      <c r="V814" s="72"/>
      <c r="W814" s="72"/>
      <c r="X814" s="72"/>
      <c r="Y814" s="72"/>
      <c r="Z814" s="72"/>
    </row>
    <row r="815" spans="1:26" ht="14.25" customHeight="1" x14ac:dyDescent="0.35">
      <c r="A815" s="72"/>
      <c r="B815" s="72"/>
      <c r="C815" s="72"/>
      <c r="D815" s="72"/>
      <c r="E815" s="72"/>
      <c r="F815" s="72"/>
      <c r="G815" s="72"/>
      <c r="H815" s="72"/>
      <c r="I815" s="72"/>
      <c r="J815" s="72"/>
      <c r="K815" s="72"/>
      <c r="L815" s="72"/>
      <c r="M815" s="72"/>
      <c r="N815" s="72"/>
      <c r="O815" s="72"/>
      <c r="P815" s="72"/>
      <c r="Q815" s="72"/>
      <c r="R815" s="72"/>
      <c r="S815" s="72"/>
      <c r="T815" s="72"/>
      <c r="U815" s="72"/>
      <c r="V815" s="72"/>
      <c r="W815" s="72"/>
      <c r="X815" s="72"/>
      <c r="Y815" s="72"/>
      <c r="Z815" s="72"/>
    </row>
    <row r="816" spans="1:26" ht="14.25" customHeight="1" x14ac:dyDescent="0.35">
      <c r="A816" s="72"/>
      <c r="B816" s="72"/>
      <c r="C816" s="72"/>
      <c r="D816" s="72"/>
      <c r="E816" s="72"/>
      <c r="F816" s="72"/>
      <c r="G816" s="72"/>
      <c r="H816" s="72"/>
      <c r="I816" s="72"/>
      <c r="J816" s="72"/>
      <c r="K816" s="72"/>
      <c r="L816" s="72"/>
      <c r="M816" s="72"/>
      <c r="N816" s="72"/>
      <c r="O816" s="72"/>
      <c r="P816" s="72"/>
      <c r="Q816" s="72"/>
      <c r="R816" s="72"/>
      <c r="S816" s="72"/>
      <c r="T816" s="72"/>
      <c r="U816" s="72"/>
      <c r="V816" s="72"/>
      <c r="W816" s="72"/>
      <c r="X816" s="72"/>
      <c r="Y816" s="72"/>
      <c r="Z816" s="72"/>
    </row>
    <row r="817" spans="1:26" ht="14.25" customHeight="1" x14ac:dyDescent="0.35">
      <c r="A817" s="72"/>
      <c r="B817" s="72"/>
      <c r="C817" s="72"/>
      <c r="D817" s="72"/>
      <c r="E817" s="72"/>
      <c r="F817" s="72"/>
      <c r="G817" s="72"/>
      <c r="H817" s="72"/>
      <c r="I817" s="72"/>
      <c r="J817" s="72"/>
      <c r="K817" s="72"/>
      <c r="L817" s="72"/>
      <c r="M817" s="72"/>
      <c r="N817" s="72"/>
      <c r="O817" s="72"/>
      <c r="P817" s="72"/>
      <c r="Q817" s="72"/>
      <c r="R817" s="72"/>
      <c r="S817" s="72"/>
      <c r="T817" s="72"/>
      <c r="U817" s="72"/>
      <c r="V817" s="72"/>
      <c r="W817" s="72"/>
      <c r="X817" s="72"/>
      <c r="Y817" s="72"/>
      <c r="Z817" s="72"/>
    </row>
    <row r="818" spans="1:26" ht="14.25" customHeight="1" x14ac:dyDescent="0.35">
      <c r="A818" s="72"/>
      <c r="B818" s="72"/>
      <c r="C818" s="72"/>
      <c r="D818" s="72"/>
      <c r="E818" s="72"/>
      <c r="F818" s="72"/>
      <c r="G818" s="72"/>
      <c r="H818" s="72"/>
      <c r="I818" s="72"/>
      <c r="J818" s="72"/>
      <c r="K818" s="72"/>
      <c r="L818" s="72"/>
      <c r="M818" s="72"/>
      <c r="N818" s="72"/>
      <c r="O818" s="72"/>
      <c r="P818" s="72"/>
      <c r="Q818" s="72"/>
      <c r="R818" s="72"/>
      <c r="S818" s="72"/>
      <c r="T818" s="72"/>
      <c r="U818" s="72"/>
      <c r="V818" s="72"/>
      <c r="W818" s="72"/>
      <c r="X818" s="72"/>
      <c r="Y818" s="72"/>
      <c r="Z818" s="72"/>
    </row>
    <row r="819" spans="1:26" ht="14.25" customHeight="1" x14ac:dyDescent="0.35">
      <c r="A819" s="72"/>
      <c r="B819" s="72"/>
      <c r="C819" s="72"/>
      <c r="D819" s="72"/>
      <c r="E819" s="72"/>
      <c r="F819" s="72"/>
      <c r="G819" s="72"/>
      <c r="H819" s="72"/>
      <c r="I819" s="72"/>
      <c r="J819" s="72"/>
      <c r="K819" s="72"/>
      <c r="L819" s="72"/>
      <c r="M819" s="72"/>
      <c r="N819" s="72"/>
      <c r="O819" s="72"/>
      <c r="P819" s="72"/>
      <c r="Q819" s="72"/>
      <c r="R819" s="72"/>
      <c r="S819" s="72"/>
      <c r="T819" s="72"/>
      <c r="U819" s="72"/>
      <c r="V819" s="72"/>
      <c r="W819" s="72"/>
      <c r="X819" s="72"/>
      <c r="Y819" s="72"/>
      <c r="Z819" s="72"/>
    </row>
    <row r="820" spans="1:26" ht="14.25" customHeight="1" x14ac:dyDescent="0.35">
      <c r="A820" s="72"/>
      <c r="B820" s="72"/>
      <c r="C820" s="72"/>
      <c r="D820" s="72"/>
      <c r="E820" s="72"/>
      <c r="F820" s="72"/>
      <c r="G820" s="72"/>
      <c r="H820" s="72"/>
      <c r="I820" s="72"/>
      <c r="J820" s="72"/>
      <c r="K820" s="72"/>
      <c r="L820" s="72"/>
      <c r="M820" s="72"/>
      <c r="N820" s="72"/>
      <c r="O820" s="72"/>
      <c r="P820" s="72"/>
      <c r="Q820" s="72"/>
      <c r="R820" s="72"/>
      <c r="S820" s="72"/>
      <c r="T820" s="72"/>
      <c r="U820" s="72"/>
      <c r="V820" s="72"/>
      <c r="W820" s="72"/>
      <c r="X820" s="72"/>
      <c r="Y820" s="72"/>
      <c r="Z820" s="72"/>
    </row>
    <row r="821" spans="1:26" ht="14.25" customHeight="1" x14ac:dyDescent="0.35">
      <c r="A821" s="72"/>
      <c r="B821" s="72"/>
      <c r="C821" s="72"/>
      <c r="D821" s="72"/>
      <c r="E821" s="72"/>
      <c r="F821" s="72"/>
      <c r="G821" s="72"/>
      <c r="H821" s="72"/>
      <c r="I821" s="72"/>
      <c r="J821" s="72"/>
      <c r="K821" s="72"/>
      <c r="L821" s="72"/>
      <c r="M821" s="72"/>
      <c r="N821" s="72"/>
      <c r="O821" s="72"/>
      <c r="P821" s="72"/>
      <c r="Q821" s="72"/>
      <c r="R821" s="72"/>
      <c r="S821" s="72"/>
      <c r="T821" s="72"/>
      <c r="U821" s="72"/>
      <c r="V821" s="72"/>
      <c r="W821" s="72"/>
      <c r="X821" s="72"/>
      <c r="Y821" s="72"/>
      <c r="Z821" s="72"/>
    </row>
    <row r="822" spans="1:26" ht="14.25" customHeight="1" x14ac:dyDescent="0.35">
      <c r="A822" s="72"/>
      <c r="B822" s="72"/>
      <c r="C822" s="72"/>
      <c r="D822" s="72"/>
      <c r="E822" s="72"/>
      <c r="F822" s="72"/>
      <c r="G822" s="72"/>
      <c r="H822" s="72"/>
      <c r="I822" s="72"/>
      <c r="J822" s="72"/>
      <c r="K822" s="72"/>
      <c r="L822" s="72"/>
      <c r="M822" s="72"/>
      <c r="N822" s="72"/>
      <c r="O822" s="72"/>
      <c r="P822" s="72"/>
      <c r="Q822" s="72"/>
      <c r="R822" s="72"/>
      <c r="S822" s="72"/>
      <c r="T822" s="72"/>
      <c r="U822" s="72"/>
      <c r="V822" s="72"/>
      <c r="W822" s="72"/>
      <c r="X822" s="72"/>
      <c r="Y822" s="72"/>
      <c r="Z822" s="72"/>
    </row>
    <row r="823" spans="1:26" ht="14.25" customHeight="1" x14ac:dyDescent="0.35">
      <c r="A823" s="72"/>
      <c r="B823" s="72"/>
      <c r="C823" s="72"/>
      <c r="D823" s="72"/>
      <c r="E823" s="72"/>
      <c r="F823" s="72"/>
      <c r="G823" s="72"/>
      <c r="H823" s="72"/>
      <c r="I823" s="72"/>
      <c r="J823" s="72"/>
      <c r="K823" s="72"/>
      <c r="L823" s="72"/>
      <c r="M823" s="72"/>
      <c r="N823" s="72"/>
      <c r="O823" s="72"/>
      <c r="P823" s="72"/>
      <c r="Q823" s="72"/>
      <c r="R823" s="72"/>
      <c r="S823" s="72"/>
      <c r="T823" s="72"/>
      <c r="U823" s="72"/>
      <c r="V823" s="72"/>
      <c r="W823" s="72"/>
      <c r="X823" s="72"/>
      <c r="Y823" s="72"/>
      <c r="Z823" s="72"/>
    </row>
    <row r="824" spans="1:26" ht="14.25" customHeight="1" x14ac:dyDescent="0.35">
      <c r="A824" s="72"/>
      <c r="B824" s="72"/>
      <c r="C824" s="72"/>
      <c r="D824" s="72"/>
      <c r="E824" s="72"/>
      <c r="F824" s="72"/>
      <c r="G824" s="72"/>
      <c r="H824" s="72"/>
      <c r="I824" s="72"/>
      <c r="J824" s="72"/>
      <c r="K824" s="72"/>
      <c r="L824" s="72"/>
      <c r="M824" s="72"/>
      <c r="N824" s="72"/>
      <c r="O824" s="72"/>
      <c r="P824" s="72"/>
      <c r="Q824" s="72"/>
      <c r="R824" s="72"/>
      <c r="S824" s="72"/>
      <c r="T824" s="72"/>
      <c r="U824" s="72"/>
      <c r="V824" s="72"/>
      <c r="W824" s="72"/>
      <c r="X824" s="72"/>
      <c r="Y824" s="72"/>
      <c r="Z824" s="72"/>
    </row>
    <row r="825" spans="1:26" ht="14.25" customHeight="1" x14ac:dyDescent="0.35">
      <c r="A825" s="72"/>
      <c r="B825" s="72"/>
      <c r="C825" s="72"/>
      <c r="D825" s="72"/>
      <c r="E825" s="72"/>
      <c r="F825" s="72"/>
      <c r="G825" s="72"/>
      <c r="H825" s="72"/>
      <c r="I825" s="72"/>
      <c r="J825" s="72"/>
      <c r="K825" s="72"/>
      <c r="L825" s="72"/>
      <c r="M825" s="72"/>
      <c r="N825" s="72"/>
      <c r="O825" s="72"/>
      <c r="P825" s="72"/>
      <c r="Q825" s="72"/>
      <c r="R825" s="72"/>
      <c r="S825" s="72"/>
      <c r="T825" s="72"/>
      <c r="U825" s="72"/>
      <c r="V825" s="72"/>
      <c r="W825" s="72"/>
      <c r="X825" s="72"/>
      <c r="Y825" s="72"/>
      <c r="Z825" s="72"/>
    </row>
    <row r="826" spans="1:26" ht="14.25" customHeight="1" x14ac:dyDescent="0.35">
      <c r="A826" s="72"/>
      <c r="B826" s="72"/>
      <c r="C826" s="72"/>
      <c r="D826" s="72"/>
      <c r="E826" s="72"/>
      <c r="F826" s="72"/>
      <c r="G826" s="72"/>
      <c r="H826" s="72"/>
      <c r="I826" s="72"/>
      <c r="J826" s="72"/>
      <c r="K826" s="72"/>
      <c r="L826" s="72"/>
      <c r="M826" s="72"/>
      <c r="N826" s="72"/>
      <c r="O826" s="72"/>
      <c r="P826" s="72"/>
      <c r="Q826" s="72"/>
      <c r="R826" s="72"/>
      <c r="S826" s="72"/>
      <c r="T826" s="72"/>
      <c r="U826" s="72"/>
      <c r="V826" s="72"/>
      <c r="W826" s="72"/>
      <c r="X826" s="72"/>
      <c r="Y826" s="72"/>
      <c r="Z826" s="72"/>
    </row>
    <row r="827" spans="1:26" ht="14.25" customHeight="1" x14ac:dyDescent="0.35">
      <c r="A827" s="72"/>
      <c r="B827" s="72"/>
      <c r="C827" s="72"/>
      <c r="D827" s="72"/>
      <c r="E827" s="72"/>
      <c r="F827" s="72"/>
      <c r="G827" s="72"/>
      <c r="H827" s="72"/>
      <c r="I827" s="72"/>
      <c r="J827" s="72"/>
      <c r="K827" s="72"/>
      <c r="L827" s="72"/>
      <c r="M827" s="72"/>
      <c r="N827" s="72"/>
      <c r="O827" s="72"/>
      <c r="P827" s="72"/>
      <c r="Q827" s="72"/>
      <c r="R827" s="72"/>
      <c r="S827" s="72"/>
      <c r="T827" s="72"/>
      <c r="U827" s="72"/>
      <c r="V827" s="72"/>
      <c r="W827" s="72"/>
      <c r="X827" s="72"/>
      <c r="Y827" s="72"/>
      <c r="Z827" s="72"/>
    </row>
    <row r="828" spans="1:26" ht="14.25" customHeight="1" x14ac:dyDescent="0.35">
      <c r="A828" s="72"/>
      <c r="B828" s="72"/>
      <c r="C828" s="72"/>
      <c r="D828" s="72"/>
      <c r="E828" s="72"/>
      <c r="F828" s="72"/>
      <c r="G828" s="72"/>
      <c r="H828" s="72"/>
      <c r="I828" s="72"/>
      <c r="J828" s="72"/>
      <c r="K828" s="72"/>
      <c r="L828" s="72"/>
      <c r="M828" s="72"/>
      <c r="N828" s="72"/>
      <c r="O828" s="72"/>
      <c r="P828" s="72"/>
      <c r="Q828" s="72"/>
      <c r="R828" s="72"/>
      <c r="S828" s="72"/>
      <c r="T828" s="72"/>
      <c r="U828" s="72"/>
      <c r="V828" s="72"/>
      <c r="W828" s="72"/>
      <c r="X828" s="72"/>
      <c r="Y828" s="72"/>
      <c r="Z828" s="72"/>
    </row>
    <row r="829" spans="1:26" ht="14.25" customHeight="1" x14ac:dyDescent="0.35">
      <c r="A829" s="72"/>
      <c r="B829" s="72"/>
      <c r="C829" s="72"/>
      <c r="D829" s="72"/>
      <c r="E829" s="72"/>
      <c r="F829" s="72"/>
      <c r="G829" s="72"/>
      <c r="H829" s="72"/>
      <c r="I829" s="72"/>
      <c r="J829" s="72"/>
      <c r="K829" s="72"/>
      <c r="L829" s="72"/>
      <c r="M829" s="72"/>
      <c r="N829" s="72"/>
      <c r="O829" s="72"/>
      <c r="P829" s="72"/>
      <c r="Q829" s="72"/>
      <c r="R829" s="72"/>
      <c r="S829" s="72"/>
      <c r="T829" s="72"/>
      <c r="U829" s="72"/>
      <c r="V829" s="72"/>
      <c r="W829" s="72"/>
      <c r="X829" s="72"/>
      <c r="Y829" s="72"/>
      <c r="Z829" s="72"/>
    </row>
    <row r="830" spans="1:26" ht="14.25" customHeight="1" x14ac:dyDescent="0.35">
      <c r="A830" s="72"/>
      <c r="B830" s="72"/>
      <c r="C830" s="72"/>
      <c r="D830" s="72"/>
      <c r="E830" s="72"/>
      <c r="F830" s="72"/>
      <c r="G830" s="72"/>
      <c r="H830" s="72"/>
      <c r="I830" s="72"/>
      <c r="J830" s="72"/>
      <c r="K830" s="72"/>
      <c r="L830" s="72"/>
      <c r="M830" s="72"/>
      <c r="N830" s="72"/>
      <c r="O830" s="72"/>
      <c r="P830" s="72"/>
      <c r="Q830" s="72"/>
      <c r="R830" s="72"/>
      <c r="S830" s="72"/>
      <c r="T830" s="72"/>
      <c r="U830" s="72"/>
      <c r="V830" s="72"/>
      <c r="W830" s="72"/>
      <c r="X830" s="72"/>
      <c r="Y830" s="72"/>
      <c r="Z830" s="72"/>
    </row>
    <row r="831" spans="1:26" ht="14.25" customHeight="1" x14ac:dyDescent="0.35">
      <c r="A831" s="72"/>
      <c r="B831" s="72"/>
      <c r="C831" s="72"/>
      <c r="D831" s="72"/>
      <c r="E831" s="72"/>
      <c r="F831" s="72"/>
      <c r="G831" s="72"/>
      <c r="H831" s="72"/>
      <c r="I831" s="72"/>
      <c r="J831" s="72"/>
      <c r="K831" s="72"/>
      <c r="L831" s="72"/>
      <c r="M831" s="72"/>
      <c r="N831" s="72"/>
      <c r="O831" s="72"/>
      <c r="P831" s="72"/>
      <c r="Q831" s="72"/>
      <c r="R831" s="72"/>
      <c r="S831" s="72"/>
      <c r="T831" s="72"/>
      <c r="U831" s="72"/>
      <c r="V831" s="72"/>
      <c r="W831" s="72"/>
      <c r="X831" s="72"/>
      <c r="Y831" s="72"/>
      <c r="Z831" s="72"/>
    </row>
    <row r="832" spans="1:26" ht="14.25" customHeight="1" x14ac:dyDescent="0.35">
      <c r="A832" s="72"/>
      <c r="B832" s="72"/>
      <c r="C832" s="72"/>
      <c r="D832" s="72"/>
      <c r="E832" s="72"/>
      <c r="F832" s="72"/>
      <c r="G832" s="72"/>
      <c r="H832" s="72"/>
      <c r="I832" s="72"/>
      <c r="J832" s="72"/>
      <c r="K832" s="72"/>
      <c r="L832" s="72"/>
      <c r="M832" s="72"/>
      <c r="N832" s="72"/>
      <c r="O832" s="72"/>
      <c r="P832" s="72"/>
      <c r="Q832" s="72"/>
      <c r="R832" s="72"/>
      <c r="S832" s="72"/>
      <c r="T832" s="72"/>
      <c r="U832" s="72"/>
      <c r="V832" s="72"/>
      <c r="W832" s="72"/>
      <c r="X832" s="72"/>
      <c r="Y832" s="72"/>
      <c r="Z832" s="72"/>
    </row>
    <row r="833" spans="1:26" ht="14.25" customHeight="1" x14ac:dyDescent="0.35">
      <c r="A833" s="72"/>
      <c r="B833" s="72"/>
      <c r="C833" s="72"/>
      <c r="D833" s="72"/>
      <c r="E833" s="72"/>
      <c r="F833" s="72"/>
      <c r="G833" s="72"/>
      <c r="H833" s="72"/>
      <c r="I833" s="72"/>
      <c r="J833" s="72"/>
      <c r="K833" s="72"/>
      <c r="L833" s="72"/>
      <c r="M833" s="72"/>
      <c r="N833" s="72"/>
      <c r="O833" s="72"/>
      <c r="P833" s="72"/>
      <c r="Q833" s="72"/>
      <c r="R833" s="72"/>
      <c r="S833" s="72"/>
      <c r="T833" s="72"/>
      <c r="U833" s="72"/>
      <c r="V833" s="72"/>
      <c r="W833" s="72"/>
      <c r="X833" s="72"/>
      <c r="Y833" s="72"/>
      <c r="Z833" s="72"/>
    </row>
    <row r="834" spans="1:26" ht="14.25" customHeight="1" x14ac:dyDescent="0.35">
      <c r="A834" s="72"/>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row>
    <row r="835" spans="1:26" ht="14.25" customHeight="1" x14ac:dyDescent="0.35">
      <c r="A835" s="72"/>
      <c r="B835" s="72"/>
      <c r="C835" s="72"/>
      <c r="D835" s="72"/>
      <c r="E835" s="72"/>
      <c r="F835" s="72"/>
      <c r="G835" s="72"/>
      <c r="H835" s="72"/>
      <c r="I835" s="72"/>
      <c r="J835" s="72"/>
      <c r="K835" s="72"/>
      <c r="L835" s="72"/>
      <c r="M835" s="72"/>
      <c r="N835" s="72"/>
      <c r="O835" s="72"/>
      <c r="P835" s="72"/>
      <c r="Q835" s="72"/>
      <c r="R835" s="72"/>
      <c r="S835" s="72"/>
      <c r="T835" s="72"/>
      <c r="U835" s="72"/>
      <c r="V835" s="72"/>
      <c r="W835" s="72"/>
      <c r="X835" s="72"/>
      <c r="Y835" s="72"/>
      <c r="Z835" s="72"/>
    </row>
    <row r="836" spans="1:26" ht="14.25" customHeight="1" x14ac:dyDescent="0.35">
      <c r="A836" s="72"/>
      <c r="B836" s="72"/>
      <c r="C836" s="72"/>
      <c r="D836" s="72"/>
      <c r="E836" s="72"/>
      <c r="F836" s="72"/>
      <c r="G836" s="72"/>
      <c r="H836" s="72"/>
      <c r="I836" s="72"/>
      <c r="J836" s="72"/>
      <c r="K836" s="72"/>
      <c r="L836" s="72"/>
      <c r="M836" s="72"/>
      <c r="N836" s="72"/>
      <c r="O836" s="72"/>
      <c r="P836" s="72"/>
      <c r="Q836" s="72"/>
      <c r="R836" s="72"/>
      <c r="S836" s="72"/>
      <c r="T836" s="72"/>
      <c r="U836" s="72"/>
      <c r="V836" s="72"/>
      <c r="W836" s="72"/>
      <c r="X836" s="72"/>
      <c r="Y836" s="72"/>
      <c r="Z836" s="72"/>
    </row>
    <row r="837" spans="1:26" ht="14.25" customHeight="1" x14ac:dyDescent="0.35">
      <c r="A837" s="72"/>
      <c r="B837" s="72"/>
      <c r="C837" s="72"/>
      <c r="D837" s="72"/>
      <c r="E837" s="72"/>
      <c r="F837" s="72"/>
      <c r="G837" s="72"/>
      <c r="H837" s="72"/>
      <c r="I837" s="72"/>
      <c r="J837" s="72"/>
      <c r="K837" s="72"/>
      <c r="L837" s="72"/>
      <c r="M837" s="72"/>
      <c r="N837" s="72"/>
      <c r="O837" s="72"/>
      <c r="P837" s="72"/>
      <c r="Q837" s="72"/>
      <c r="R837" s="72"/>
      <c r="S837" s="72"/>
      <c r="T837" s="72"/>
      <c r="U837" s="72"/>
      <c r="V837" s="72"/>
      <c r="W837" s="72"/>
      <c r="X837" s="72"/>
      <c r="Y837" s="72"/>
      <c r="Z837" s="72"/>
    </row>
    <row r="838" spans="1:26" ht="14.25" customHeight="1" x14ac:dyDescent="0.35">
      <c r="A838" s="72"/>
      <c r="B838" s="72"/>
      <c r="C838" s="72"/>
      <c r="D838" s="72"/>
      <c r="E838" s="72"/>
      <c r="F838" s="72"/>
      <c r="G838" s="72"/>
      <c r="H838" s="72"/>
      <c r="I838" s="72"/>
      <c r="J838" s="72"/>
      <c r="K838" s="72"/>
      <c r="L838" s="72"/>
      <c r="M838" s="72"/>
      <c r="N838" s="72"/>
      <c r="O838" s="72"/>
      <c r="P838" s="72"/>
      <c r="Q838" s="72"/>
      <c r="R838" s="72"/>
      <c r="S838" s="72"/>
      <c r="T838" s="72"/>
      <c r="U838" s="72"/>
      <c r="V838" s="72"/>
      <c r="W838" s="72"/>
      <c r="X838" s="72"/>
      <c r="Y838" s="72"/>
      <c r="Z838" s="72"/>
    </row>
    <row r="839" spans="1:26" ht="14.25" customHeight="1" x14ac:dyDescent="0.35">
      <c r="A839" s="72"/>
      <c r="B839" s="72"/>
      <c r="C839" s="72"/>
      <c r="D839" s="72"/>
      <c r="E839" s="72"/>
      <c r="F839" s="72"/>
      <c r="G839" s="72"/>
      <c r="H839" s="72"/>
      <c r="I839" s="72"/>
      <c r="J839" s="72"/>
      <c r="K839" s="72"/>
      <c r="L839" s="72"/>
      <c r="M839" s="72"/>
      <c r="N839" s="72"/>
      <c r="O839" s="72"/>
      <c r="P839" s="72"/>
      <c r="Q839" s="72"/>
      <c r="R839" s="72"/>
      <c r="S839" s="72"/>
      <c r="T839" s="72"/>
      <c r="U839" s="72"/>
      <c r="V839" s="72"/>
      <c r="W839" s="72"/>
      <c r="X839" s="72"/>
      <c r="Y839" s="72"/>
      <c r="Z839" s="72"/>
    </row>
    <row r="840" spans="1:26" ht="14.25" customHeight="1" x14ac:dyDescent="0.35">
      <c r="A840" s="72"/>
      <c r="B840" s="72"/>
      <c r="C840" s="72"/>
      <c r="D840" s="72"/>
      <c r="E840" s="72"/>
      <c r="F840" s="72"/>
      <c r="G840" s="72"/>
      <c r="H840" s="72"/>
      <c r="I840" s="72"/>
      <c r="J840" s="72"/>
      <c r="K840" s="72"/>
      <c r="L840" s="72"/>
      <c r="M840" s="72"/>
      <c r="N840" s="72"/>
      <c r="O840" s="72"/>
      <c r="P840" s="72"/>
      <c r="Q840" s="72"/>
      <c r="R840" s="72"/>
      <c r="S840" s="72"/>
      <c r="T840" s="72"/>
      <c r="U840" s="72"/>
      <c r="V840" s="72"/>
      <c r="W840" s="72"/>
      <c r="X840" s="72"/>
      <c r="Y840" s="72"/>
      <c r="Z840" s="72"/>
    </row>
    <row r="841" spans="1:26" ht="14.25" customHeight="1" x14ac:dyDescent="0.35">
      <c r="A841" s="72"/>
      <c r="B841" s="72"/>
      <c r="C841" s="72"/>
      <c r="D841" s="72"/>
      <c r="E841" s="72"/>
      <c r="F841" s="72"/>
      <c r="G841" s="72"/>
      <c r="H841" s="72"/>
      <c r="I841" s="72"/>
      <c r="J841" s="72"/>
      <c r="K841" s="72"/>
      <c r="L841" s="72"/>
      <c r="M841" s="72"/>
      <c r="N841" s="72"/>
      <c r="O841" s="72"/>
      <c r="P841" s="72"/>
      <c r="Q841" s="72"/>
      <c r="R841" s="72"/>
      <c r="S841" s="72"/>
      <c r="T841" s="72"/>
      <c r="U841" s="72"/>
      <c r="V841" s="72"/>
      <c r="W841" s="72"/>
      <c r="X841" s="72"/>
      <c r="Y841" s="72"/>
      <c r="Z841" s="72"/>
    </row>
    <row r="842" spans="1:26" ht="14.25" customHeight="1" x14ac:dyDescent="0.35">
      <c r="A842" s="72"/>
      <c r="B842" s="72"/>
      <c r="C842" s="72"/>
      <c r="D842" s="72"/>
      <c r="E842" s="72"/>
      <c r="F842" s="72"/>
      <c r="G842" s="72"/>
      <c r="H842" s="72"/>
      <c r="I842" s="72"/>
      <c r="J842" s="72"/>
      <c r="K842" s="72"/>
      <c r="L842" s="72"/>
      <c r="M842" s="72"/>
      <c r="N842" s="72"/>
      <c r="O842" s="72"/>
      <c r="P842" s="72"/>
      <c r="Q842" s="72"/>
      <c r="R842" s="72"/>
      <c r="S842" s="72"/>
      <c r="T842" s="72"/>
      <c r="U842" s="72"/>
      <c r="V842" s="72"/>
      <c r="W842" s="72"/>
      <c r="X842" s="72"/>
      <c r="Y842" s="72"/>
      <c r="Z842" s="72"/>
    </row>
    <row r="843" spans="1:26" ht="14.25" customHeight="1" x14ac:dyDescent="0.35">
      <c r="A843" s="72"/>
      <c r="B843" s="72"/>
      <c r="C843" s="72"/>
      <c r="D843" s="72"/>
      <c r="E843" s="72"/>
      <c r="F843" s="72"/>
      <c r="G843" s="72"/>
      <c r="H843" s="72"/>
      <c r="I843" s="72"/>
      <c r="J843" s="72"/>
      <c r="K843" s="72"/>
      <c r="L843" s="72"/>
      <c r="M843" s="72"/>
      <c r="N843" s="72"/>
      <c r="O843" s="72"/>
      <c r="P843" s="72"/>
      <c r="Q843" s="72"/>
      <c r="R843" s="72"/>
      <c r="S843" s="72"/>
      <c r="T843" s="72"/>
      <c r="U843" s="72"/>
      <c r="V843" s="72"/>
      <c r="W843" s="72"/>
      <c r="X843" s="72"/>
      <c r="Y843" s="72"/>
      <c r="Z843" s="72"/>
    </row>
    <row r="844" spans="1:26" ht="14.25" customHeight="1" x14ac:dyDescent="0.35">
      <c r="A844" s="72"/>
      <c r="B844" s="72"/>
      <c r="C844" s="72"/>
      <c r="D844" s="72"/>
      <c r="E844" s="72"/>
      <c r="F844" s="72"/>
      <c r="G844" s="72"/>
      <c r="H844" s="72"/>
      <c r="I844" s="72"/>
      <c r="J844" s="72"/>
      <c r="K844" s="72"/>
      <c r="L844" s="72"/>
      <c r="M844" s="72"/>
      <c r="N844" s="72"/>
      <c r="O844" s="72"/>
      <c r="P844" s="72"/>
      <c r="Q844" s="72"/>
      <c r="R844" s="72"/>
      <c r="S844" s="72"/>
      <c r="T844" s="72"/>
      <c r="U844" s="72"/>
      <c r="V844" s="72"/>
      <c r="W844" s="72"/>
      <c r="X844" s="72"/>
      <c r="Y844" s="72"/>
      <c r="Z844" s="72"/>
    </row>
    <row r="845" spans="1:26" ht="14.25" customHeight="1" x14ac:dyDescent="0.35">
      <c r="A845" s="72"/>
      <c r="B845" s="72"/>
      <c r="C845" s="72"/>
      <c r="D845" s="72"/>
      <c r="E845" s="72"/>
      <c r="F845" s="72"/>
      <c r="G845" s="72"/>
      <c r="H845" s="72"/>
      <c r="I845" s="72"/>
      <c r="J845" s="72"/>
      <c r="K845" s="72"/>
      <c r="L845" s="72"/>
      <c r="M845" s="72"/>
      <c r="N845" s="72"/>
      <c r="O845" s="72"/>
      <c r="P845" s="72"/>
      <c r="Q845" s="72"/>
      <c r="R845" s="72"/>
      <c r="S845" s="72"/>
      <c r="T845" s="72"/>
      <c r="U845" s="72"/>
      <c r="V845" s="72"/>
      <c r="W845" s="72"/>
      <c r="X845" s="72"/>
      <c r="Y845" s="72"/>
      <c r="Z845" s="72"/>
    </row>
    <row r="846" spans="1:26" ht="14.25" customHeight="1" x14ac:dyDescent="0.35">
      <c r="A846" s="72"/>
      <c r="B846" s="72"/>
      <c r="C846" s="72"/>
      <c r="D846" s="72"/>
      <c r="E846" s="72"/>
      <c r="F846" s="72"/>
      <c r="G846" s="72"/>
      <c r="H846" s="72"/>
      <c r="I846" s="72"/>
      <c r="J846" s="72"/>
      <c r="K846" s="72"/>
      <c r="L846" s="72"/>
      <c r="M846" s="72"/>
      <c r="N846" s="72"/>
      <c r="O846" s="72"/>
      <c r="P846" s="72"/>
      <c r="Q846" s="72"/>
      <c r="R846" s="72"/>
      <c r="S846" s="72"/>
      <c r="T846" s="72"/>
      <c r="U846" s="72"/>
      <c r="V846" s="72"/>
      <c r="W846" s="72"/>
      <c r="X846" s="72"/>
      <c r="Y846" s="72"/>
      <c r="Z846" s="72"/>
    </row>
    <row r="847" spans="1:26" ht="14.25" customHeight="1" x14ac:dyDescent="0.35">
      <c r="A847" s="72"/>
      <c r="B847" s="72"/>
      <c r="C847" s="72"/>
      <c r="D847" s="72"/>
      <c r="E847" s="72"/>
      <c r="F847" s="72"/>
      <c r="G847" s="72"/>
      <c r="H847" s="72"/>
      <c r="I847" s="72"/>
      <c r="J847" s="72"/>
      <c r="K847" s="72"/>
      <c r="L847" s="72"/>
      <c r="M847" s="72"/>
      <c r="N847" s="72"/>
      <c r="O847" s="72"/>
      <c r="P847" s="72"/>
      <c r="Q847" s="72"/>
      <c r="R847" s="72"/>
      <c r="S847" s="72"/>
      <c r="T847" s="72"/>
      <c r="U847" s="72"/>
      <c r="V847" s="72"/>
      <c r="W847" s="72"/>
      <c r="X847" s="72"/>
      <c r="Y847" s="72"/>
      <c r="Z847" s="72"/>
    </row>
    <row r="848" spans="1:26" ht="14.25" customHeight="1" x14ac:dyDescent="0.35">
      <c r="A848" s="72"/>
      <c r="B848" s="72"/>
      <c r="C848" s="72"/>
      <c r="D848" s="72"/>
      <c r="E848" s="72"/>
      <c r="F848" s="72"/>
      <c r="G848" s="72"/>
      <c r="H848" s="72"/>
      <c r="I848" s="72"/>
      <c r="J848" s="72"/>
      <c r="K848" s="72"/>
      <c r="L848" s="72"/>
      <c r="M848" s="72"/>
      <c r="N848" s="72"/>
      <c r="O848" s="72"/>
      <c r="P848" s="72"/>
      <c r="Q848" s="72"/>
      <c r="R848" s="72"/>
      <c r="S848" s="72"/>
      <c r="T848" s="72"/>
      <c r="U848" s="72"/>
      <c r="V848" s="72"/>
      <c r="W848" s="72"/>
      <c r="X848" s="72"/>
      <c r="Y848" s="72"/>
      <c r="Z848" s="72"/>
    </row>
    <row r="849" spans="1:26" ht="14.25" customHeight="1" x14ac:dyDescent="0.35">
      <c r="A849" s="72"/>
      <c r="B849" s="72"/>
      <c r="C849" s="72"/>
      <c r="D849" s="72"/>
      <c r="E849" s="72"/>
      <c r="F849" s="72"/>
      <c r="G849" s="72"/>
      <c r="H849" s="72"/>
      <c r="I849" s="72"/>
      <c r="J849" s="72"/>
      <c r="K849" s="72"/>
      <c r="L849" s="72"/>
      <c r="M849" s="72"/>
      <c r="N849" s="72"/>
      <c r="O849" s="72"/>
      <c r="P849" s="72"/>
      <c r="Q849" s="72"/>
      <c r="R849" s="72"/>
      <c r="S849" s="72"/>
      <c r="T849" s="72"/>
      <c r="U849" s="72"/>
      <c r="V849" s="72"/>
      <c r="W849" s="72"/>
      <c r="X849" s="72"/>
      <c r="Y849" s="72"/>
      <c r="Z849" s="72"/>
    </row>
    <row r="850" spans="1:26" ht="14.25" customHeight="1" x14ac:dyDescent="0.35">
      <c r="A850" s="72"/>
      <c r="B850" s="72"/>
      <c r="C850" s="72"/>
      <c r="D850" s="72"/>
      <c r="E850" s="72"/>
      <c r="F850" s="72"/>
      <c r="G850" s="72"/>
      <c r="H850" s="72"/>
      <c r="I850" s="72"/>
      <c r="J850" s="72"/>
      <c r="K850" s="72"/>
      <c r="L850" s="72"/>
      <c r="M850" s="72"/>
      <c r="N850" s="72"/>
      <c r="O850" s="72"/>
      <c r="P850" s="72"/>
      <c r="Q850" s="72"/>
      <c r="R850" s="72"/>
      <c r="S850" s="72"/>
      <c r="T850" s="72"/>
      <c r="U850" s="72"/>
      <c r="V850" s="72"/>
      <c r="W850" s="72"/>
      <c r="X850" s="72"/>
      <c r="Y850" s="72"/>
      <c r="Z850" s="72"/>
    </row>
    <row r="851" spans="1:26" ht="14.25" customHeight="1" x14ac:dyDescent="0.35">
      <c r="A851" s="72"/>
      <c r="B851" s="72"/>
      <c r="C851" s="72"/>
      <c r="D851" s="72"/>
      <c r="E851" s="72"/>
      <c r="F851" s="72"/>
      <c r="G851" s="72"/>
      <c r="H851" s="72"/>
      <c r="I851" s="72"/>
      <c r="J851" s="72"/>
      <c r="K851" s="72"/>
      <c r="L851" s="72"/>
      <c r="M851" s="72"/>
      <c r="N851" s="72"/>
      <c r="O851" s="72"/>
      <c r="P851" s="72"/>
      <c r="Q851" s="72"/>
      <c r="R851" s="72"/>
      <c r="S851" s="72"/>
      <c r="T851" s="72"/>
      <c r="U851" s="72"/>
      <c r="V851" s="72"/>
      <c r="W851" s="72"/>
      <c r="X851" s="72"/>
      <c r="Y851" s="72"/>
      <c r="Z851" s="72"/>
    </row>
    <row r="852" spans="1:26" ht="14.25" customHeight="1" x14ac:dyDescent="0.35">
      <c r="A852" s="72"/>
      <c r="B852" s="72"/>
      <c r="C852" s="72"/>
      <c r="D852" s="72"/>
      <c r="E852" s="72"/>
      <c r="F852" s="72"/>
      <c r="G852" s="72"/>
      <c r="H852" s="72"/>
      <c r="I852" s="72"/>
      <c r="J852" s="72"/>
      <c r="K852" s="72"/>
      <c r="L852" s="72"/>
      <c r="M852" s="72"/>
      <c r="N852" s="72"/>
      <c r="O852" s="72"/>
      <c r="P852" s="72"/>
      <c r="Q852" s="72"/>
      <c r="R852" s="72"/>
      <c r="S852" s="72"/>
      <c r="T852" s="72"/>
      <c r="U852" s="72"/>
      <c r="V852" s="72"/>
      <c r="W852" s="72"/>
      <c r="X852" s="72"/>
      <c r="Y852" s="72"/>
      <c r="Z852" s="72"/>
    </row>
    <row r="853" spans="1:26" ht="14.25" customHeight="1" x14ac:dyDescent="0.35">
      <c r="A853" s="72"/>
      <c r="B853" s="72"/>
      <c r="C853" s="72"/>
      <c r="D853" s="72"/>
      <c r="E853" s="72"/>
      <c r="F853" s="72"/>
      <c r="G853" s="72"/>
      <c r="H853" s="72"/>
      <c r="I853" s="72"/>
      <c r="J853" s="72"/>
      <c r="K853" s="72"/>
      <c r="L853" s="72"/>
      <c r="M853" s="72"/>
      <c r="N853" s="72"/>
      <c r="O853" s="72"/>
      <c r="P853" s="72"/>
      <c r="Q853" s="72"/>
      <c r="R853" s="72"/>
      <c r="S853" s="72"/>
      <c r="T853" s="72"/>
      <c r="U853" s="72"/>
      <c r="V853" s="72"/>
      <c r="W853" s="72"/>
      <c r="X853" s="72"/>
      <c r="Y853" s="72"/>
      <c r="Z853" s="72"/>
    </row>
    <row r="854" spans="1:26" ht="14.25" customHeight="1" x14ac:dyDescent="0.35">
      <c r="A854" s="72"/>
      <c r="B854" s="72"/>
      <c r="C854" s="72"/>
      <c r="D854" s="72"/>
      <c r="E854" s="72"/>
      <c r="F854" s="72"/>
      <c r="G854" s="72"/>
      <c r="H854" s="72"/>
      <c r="I854" s="72"/>
      <c r="J854" s="72"/>
      <c r="K854" s="72"/>
      <c r="L854" s="72"/>
      <c r="M854" s="72"/>
      <c r="N854" s="72"/>
      <c r="O854" s="72"/>
      <c r="P854" s="72"/>
      <c r="Q854" s="72"/>
      <c r="R854" s="72"/>
      <c r="S854" s="72"/>
      <c r="T854" s="72"/>
      <c r="U854" s="72"/>
      <c r="V854" s="72"/>
      <c r="W854" s="72"/>
      <c r="X854" s="72"/>
      <c r="Y854" s="72"/>
      <c r="Z854" s="72"/>
    </row>
    <row r="855" spans="1:26" ht="14.25" customHeight="1" x14ac:dyDescent="0.35">
      <c r="A855" s="72"/>
      <c r="B855" s="72"/>
      <c r="C855" s="72"/>
      <c r="D855" s="72"/>
      <c r="E855" s="72"/>
      <c r="F855" s="72"/>
      <c r="G855" s="72"/>
      <c r="H855" s="72"/>
      <c r="I855" s="72"/>
      <c r="J855" s="72"/>
      <c r="K855" s="72"/>
      <c r="L855" s="72"/>
      <c r="M855" s="72"/>
      <c r="N855" s="72"/>
      <c r="O855" s="72"/>
      <c r="P855" s="72"/>
      <c r="Q855" s="72"/>
      <c r="R855" s="72"/>
      <c r="S855" s="72"/>
      <c r="T855" s="72"/>
      <c r="U855" s="72"/>
      <c r="V855" s="72"/>
      <c r="W855" s="72"/>
      <c r="X855" s="72"/>
      <c r="Y855" s="72"/>
      <c r="Z855" s="72"/>
    </row>
    <row r="856" spans="1:26" ht="14.25" customHeight="1" x14ac:dyDescent="0.35">
      <c r="A856" s="72"/>
      <c r="B856" s="72"/>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row>
    <row r="857" spans="1:26" ht="14.25" customHeight="1" x14ac:dyDescent="0.35">
      <c r="A857" s="72"/>
      <c r="B857" s="72"/>
      <c r="C857" s="72"/>
      <c r="D857" s="72"/>
      <c r="E857" s="72"/>
      <c r="F857" s="72"/>
      <c r="G857" s="72"/>
      <c r="H857" s="72"/>
      <c r="I857" s="72"/>
      <c r="J857" s="72"/>
      <c r="K857" s="72"/>
      <c r="L857" s="72"/>
      <c r="M857" s="72"/>
      <c r="N857" s="72"/>
      <c r="O857" s="72"/>
      <c r="P857" s="72"/>
      <c r="Q857" s="72"/>
      <c r="R857" s="72"/>
      <c r="S857" s="72"/>
      <c r="T857" s="72"/>
      <c r="U857" s="72"/>
      <c r="V857" s="72"/>
      <c r="W857" s="72"/>
      <c r="X857" s="72"/>
      <c r="Y857" s="72"/>
      <c r="Z857" s="72"/>
    </row>
    <row r="858" spans="1:26" ht="14.25" customHeight="1" x14ac:dyDescent="0.35">
      <c r="A858" s="72"/>
      <c r="B858" s="72"/>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row>
    <row r="859" spans="1:26" ht="14.25" customHeight="1" x14ac:dyDescent="0.35">
      <c r="A859" s="72"/>
      <c r="B859" s="72"/>
      <c r="C859" s="72"/>
      <c r="D859" s="72"/>
      <c r="E859" s="72"/>
      <c r="F859" s="72"/>
      <c r="G859" s="72"/>
      <c r="H859" s="72"/>
      <c r="I859" s="72"/>
      <c r="J859" s="72"/>
      <c r="K859" s="72"/>
      <c r="L859" s="72"/>
      <c r="M859" s="72"/>
      <c r="N859" s="72"/>
      <c r="O859" s="72"/>
      <c r="P859" s="72"/>
      <c r="Q859" s="72"/>
      <c r="R859" s="72"/>
      <c r="S859" s="72"/>
      <c r="T859" s="72"/>
      <c r="U859" s="72"/>
      <c r="V859" s="72"/>
      <c r="W859" s="72"/>
      <c r="X859" s="72"/>
      <c r="Y859" s="72"/>
      <c r="Z859" s="72"/>
    </row>
    <row r="860" spans="1:26" ht="14.25" customHeight="1" x14ac:dyDescent="0.35">
      <c r="A860" s="72"/>
      <c r="B860" s="72"/>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row>
    <row r="861" spans="1:26" ht="14.25" customHeight="1" x14ac:dyDescent="0.35">
      <c r="A861" s="72"/>
      <c r="B861" s="72"/>
      <c r="C861" s="72"/>
      <c r="D861" s="72"/>
      <c r="E861" s="72"/>
      <c r="F861" s="72"/>
      <c r="G861" s="72"/>
      <c r="H861" s="72"/>
      <c r="I861" s="72"/>
      <c r="J861" s="72"/>
      <c r="K861" s="72"/>
      <c r="L861" s="72"/>
      <c r="M861" s="72"/>
      <c r="N861" s="72"/>
      <c r="O861" s="72"/>
      <c r="P861" s="72"/>
      <c r="Q861" s="72"/>
      <c r="R861" s="72"/>
      <c r="S861" s="72"/>
      <c r="T861" s="72"/>
      <c r="U861" s="72"/>
      <c r="V861" s="72"/>
      <c r="W861" s="72"/>
      <c r="X861" s="72"/>
      <c r="Y861" s="72"/>
      <c r="Z861" s="72"/>
    </row>
    <row r="862" spans="1:26" ht="14.25" customHeight="1" x14ac:dyDescent="0.35">
      <c r="A862" s="72"/>
      <c r="B862" s="72"/>
      <c r="C862" s="72"/>
      <c r="D862" s="72"/>
      <c r="E862" s="72"/>
      <c r="F862" s="72"/>
      <c r="G862" s="72"/>
      <c r="H862" s="72"/>
      <c r="I862" s="72"/>
      <c r="J862" s="72"/>
      <c r="K862" s="72"/>
      <c r="L862" s="72"/>
      <c r="M862" s="72"/>
      <c r="N862" s="72"/>
      <c r="O862" s="72"/>
      <c r="P862" s="72"/>
      <c r="Q862" s="72"/>
      <c r="R862" s="72"/>
      <c r="S862" s="72"/>
      <c r="T862" s="72"/>
      <c r="U862" s="72"/>
      <c r="V862" s="72"/>
      <c r="W862" s="72"/>
      <c r="X862" s="72"/>
      <c r="Y862" s="72"/>
      <c r="Z862" s="72"/>
    </row>
    <row r="863" spans="1:26" ht="14.25" customHeight="1" x14ac:dyDescent="0.35">
      <c r="A863" s="72"/>
      <c r="B863" s="72"/>
      <c r="C863" s="72"/>
      <c r="D863" s="72"/>
      <c r="E863" s="72"/>
      <c r="F863" s="72"/>
      <c r="G863" s="72"/>
      <c r="H863" s="72"/>
      <c r="I863" s="72"/>
      <c r="J863" s="72"/>
      <c r="K863" s="72"/>
      <c r="L863" s="72"/>
      <c r="M863" s="72"/>
      <c r="N863" s="72"/>
      <c r="O863" s="72"/>
      <c r="P863" s="72"/>
      <c r="Q863" s="72"/>
      <c r="R863" s="72"/>
      <c r="S863" s="72"/>
      <c r="T863" s="72"/>
      <c r="U863" s="72"/>
      <c r="V863" s="72"/>
      <c r="W863" s="72"/>
      <c r="X863" s="72"/>
      <c r="Y863" s="72"/>
      <c r="Z863" s="72"/>
    </row>
    <row r="864" spans="1:26" ht="14.25" customHeight="1" x14ac:dyDescent="0.35">
      <c r="A864" s="72"/>
      <c r="B864" s="72"/>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row>
    <row r="865" spans="1:26" ht="14.25" customHeight="1" x14ac:dyDescent="0.35">
      <c r="A865" s="72"/>
      <c r="B865" s="72"/>
      <c r="C865" s="72"/>
      <c r="D865" s="72"/>
      <c r="E865" s="72"/>
      <c r="F865" s="72"/>
      <c r="G865" s="72"/>
      <c r="H865" s="72"/>
      <c r="I865" s="72"/>
      <c r="J865" s="72"/>
      <c r="K865" s="72"/>
      <c r="L865" s="72"/>
      <c r="M865" s="72"/>
      <c r="N865" s="72"/>
      <c r="O865" s="72"/>
      <c r="P865" s="72"/>
      <c r="Q865" s="72"/>
      <c r="R865" s="72"/>
      <c r="S865" s="72"/>
      <c r="T865" s="72"/>
      <c r="U865" s="72"/>
      <c r="V865" s="72"/>
      <c r="W865" s="72"/>
      <c r="X865" s="72"/>
      <c r="Y865" s="72"/>
      <c r="Z865" s="72"/>
    </row>
    <row r="866" spans="1:26" ht="14.25" customHeight="1" x14ac:dyDescent="0.35">
      <c r="A866" s="72"/>
      <c r="B866" s="72"/>
      <c r="C866" s="72"/>
      <c r="D866" s="72"/>
      <c r="E866" s="72"/>
      <c r="F866" s="72"/>
      <c r="G866" s="72"/>
      <c r="H866" s="72"/>
      <c r="I866" s="72"/>
      <c r="J866" s="72"/>
      <c r="K866" s="72"/>
      <c r="L866" s="72"/>
      <c r="M866" s="72"/>
      <c r="N866" s="72"/>
      <c r="O866" s="72"/>
      <c r="P866" s="72"/>
      <c r="Q866" s="72"/>
      <c r="R866" s="72"/>
      <c r="S866" s="72"/>
      <c r="T866" s="72"/>
      <c r="U866" s="72"/>
      <c r="V866" s="72"/>
      <c r="W866" s="72"/>
      <c r="X866" s="72"/>
      <c r="Y866" s="72"/>
      <c r="Z866" s="72"/>
    </row>
    <row r="867" spans="1:26" ht="14.25" customHeight="1" x14ac:dyDescent="0.35">
      <c r="A867" s="72"/>
      <c r="B867" s="72"/>
      <c r="C867" s="72"/>
      <c r="D867" s="72"/>
      <c r="E867" s="72"/>
      <c r="F867" s="72"/>
      <c r="G867" s="72"/>
      <c r="H867" s="72"/>
      <c r="I867" s="72"/>
      <c r="J867" s="72"/>
      <c r="K867" s="72"/>
      <c r="L867" s="72"/>
      <c r="M867" s="72"/>
      <c r="N867" s="72"/>
      <c r="O867" s="72"/>
      <c r="P867" s="72"/>
      <c r="Q867" s="72"/>
      <c r="R867" s="72"/>
      <c r="S867" s="72"/>
      <c r="T867" s="72"/>
      <c r="U867" s="72"/>
      <c r="V867" s="72"/>
      <c r="W867" s="72"/>
      <c r="X867" s="72"/>
      <c r="Y867" s="72"/>
      <c r="Z867" s="72"/>
    </row>
    <row r="868" spans="1:26" ht="14.25" customHeight="1" x14ac:dyDescent="0.35">
      <c r="A868" s="72"/>
      <c r="B868" s="72"/>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row>
    <row r="869" spans="1:26" ht="14.25" customHeight="1" x14ac:dyDescent="0.35">
      <c r="A869" s="72"/>
      <c r="B869" s="72"/>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row>
    <row r="870" spans="1:26" ht="14.25" customHeight="1" x14ac:dyDescent="0.35">
      <c r="A870" s="72"/>
      <c r="B870" s="72"/>
      <c r="C870" s="72"/>
      <c r="D870" s="72"/>
      <c r="E870" s="72"/>
      <c r="F870" s="72"/>
      <c r="G870" s="72"/>
      <c r="H870" s="72"/>
      <c r="I870" s="72"/>
      <c r="J870" s="72"/>
      <c r="K870" s="72"/>
      <c r="L870" s="72"/>
      <c r="M870" s="72"/>
      <c r="N870" s="72"/>
      <c r="O870" s="72"/>
      <c r="P870" s="72"/>
      <c r="Q870" s="72"/>
      <c r="R870" s="72"/>
      <c r="S870" s="72"/>
      <c r="T870" s="72"/>
      <c r="U870" s="72"/>
      <c r="V870" s="72"/>
      <c r="W870" s="72"/>
      <c r="X870" s="72"/>
      <c r="Y870" s="72"/>
      <c r="Z870" s="72"/>
    </row>
    <row r="871" spans="1:26" ht="14.25" customHeight="1" x14ac:dyDescent="0.35">
      <c r="A871" s="72"/>
      <c r="B871" s="72"/>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row>
    <row r="872" spans="1:26" ht="14.25" customHeight="1" x14ac:dyDescent="0.35">
      <c r="A872" s="72"/>
      <c r="B872" s="72"/>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row>
    <row r="873" spans="1:26" ht="14.25" customHeight="1" x14ac:dyDescent="0.35">
      <c r="A873" s="72"/>
      <c r="B873" s="72"/>
      <c r="C873" s="72"/>
      <c r="D873" s="72"/>
      <c r="E873" s="72"/>
      <c r="F873" s="72"/>
      <c r="G873" s="72"/>
      <c r="H873" s="72"/>
      <c r="I873" s="72"/>
      <c r="J873" s="72"/>
      <c r="K873" s="72"/>
      <c r="L873" s="72"/>
      <c r="M873" s="72"/>
      <c r="N873" s="72"/>
      <c r="O873" s="72"/>
      <c r="P873" s="72"/>
      <c r="Q873" s="72"/>
      <c r="R873" s="72"/>
      <c r="S873" s="72"/>
      <c r="T873" s="72"/>
      <c r="U873" s="72"/>
      <c r="V873" s="72"/>
      <c r="W873" s="72"/>
      <c r="X873" s="72"/>
      <c r="Y873" s="72"/>
      <c r="Z873" s="72"/>
    </row>
    <row r="874" spans="1:26" ht="14.25" customHeight="1" x14ac:dyDescent="0.35">
      <c r="A874" s="72"/>
      <c r="B874" s="72"/>
      <c r="C874" s="72"/>
      <c r="D874" s="72"/>
      <c r="E874" s="72"/>
      <c r="F874" s="72"/>
      <c r="G874" s="72"/>
      <c r="H874" s="72"/>
      <c r="I874" s="72"/>
      <c r="J874" s="72"/>
      <c r="K874" s="72"/>
      <c r="L874" s="72"/>
      <c r="M874" s="72"/>
      <c r="N874" s="72"/>
      <c r="O874" s="72"/>
      <c r="P874" s="72"/>
      <c r="Q874" s="72"/>
      <c r="R874" s="72"/>
      <c r="S874" s="72"/>
      <c r="T874" s="72"/>
      <c r="U874" s="72"/>
      <c r="V874" s="72"/>
      <c r="W874" s="72"/>
      <c r="X874" s="72"/>
      <c r="Y874" s="72"/>
      <c r="Z874" s="72"/>
    </row>
    <row r="875" spans="1:26" ht="14.25" customHeight="1" x14ac:dyDescent="0.35">
      <c r="A875" s="72"/>
      <c r="B875" s="72"/>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row>
    <row r="876" spans="1:26" ht="14.25" customHeight="1" x14ac:dyDescent="0.35">
      <c r="A876" s="72"/>
      <c r="B876" s="72"/>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row>
    <row r="877" spans="1:26" ht="14.25" customHeight="1" x14ac:dyDescent="0.35">
      <c r="A877" s="72"/>
      <c r="B877" s="72"/>
      <c r="C877" s="72"/>
      <c r="D877" s="72"/>
      <c r="E877" s="72"/>
      <c r="F877" s="72"/>
      <c r="G877" s="72"/>
      <c r="H877" s="72"/>
      <c r="I877" s="72"/>
      <c r="J877" s="72"/>
      <c r="K877" s="72"/>
      <c r="L877" s="72"/>
      <c r="M877" s="72"/>
      <c r="N877" s="72"/>
      <c r="O877" s="72"/>
      <c r="P877" s="72"/>
      <c r="Q877" s="72"/>
      <c r="R877" s="72"/>
      <c r="S877" s="72"/>
      <c r="T877" s="72"/>
      <c r="U877" s="72"/>
      <c r="V877" s="72"/>
      <c r="W877" s="72"/>
      <c r="X877" s="72"/>
      <c r="Y877" s="72"/>
      <c r="Z877" s="72"/>
    </row>
    <row r="878" spans="1:26" ht="14.25" customHeight="1" x14ac:dyDescent="0.35">
      <c r="A878" s="72"/>
      <c r="B878" s="72"/>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row>
    <row r="879" spans="1:26" ht="14.25" customHeight="1" x14ac:dyDescent="0.35">
      <c r="A879" s="72"/>
      <c r="B879" s="72"/>
      <c r="C879" s="72"/>
      <c r="D879" s="72"/>
      <c r="E879" s="72"/>
      <c r="F879" s="72"/>
      <c r="G879" s="72"/>
      <c r="H879" s="72"/>
      <c r="I879" s="72"/>
      <c r="J879" s="72"/>
      <c r="K879" s="72"/>
      <c r="L879" s="72"/>
      <c r="M879" s="72"/>
      <c r="N879" s="72"/>
      <c r="O879" s="72"/>
      <c r="P879" s="72"/>
      <c r="Q879" s="72"/>
      <c r="R879" s="72"/>
      <c r="S879" s="72"/>
      <c r="T879" s="72"/>
      <c r="U879" s="72"/>
      <c r="V879" s="72"/>
      <c r="W879" s="72"/>
      <c r="X879" s="72"/>
      <c r="Y879" s="72"/>
      <c r="Z879" s="72"/>
    </row>
    <row r="880" spans="1:26" ht="14.25" customHeight="1" x14ac:dyDescent="0.35">
      <c r="A880" s="72"/>
      <c r="B880" s="72"/>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row>
    <row r="881" spans="1:26" ht="14.25" customHeight="1" x14ac:dyDescent="0.35">
      <c r="A881" s="72"/>
      <c r="B881" s="72"/>
      <c r="C881" s="72"/>
      <c r="D881" s="72"/>
      <c r="E881" s="72"/>
      <c r="F881" s="72"/>
      <c r="G881" s="72"/>
      <c r="H881" s="72"/>
      <c r="I881" s="72"/>
      <c r="J881" s="72"/>
      <c r="K881" s="72"/>
      <c r="L881" s="72"/>
      <c r="M881" s="72"/>
      <c r="N881" s="72"/>
      <c r="O881" s="72"/>
      <c r="P881" s="72"/>
      <c r="Q881" s="72"/>
      <c r="R881" s="72"/>
      <c r="S881" s="72"/>
      <c r="T881" s="72"/>
      <c r="U881" s="72"/>
      <c r="V881" s="72"/>
      <c r="W881" s="72"/>
      <c r="X881" s="72"/>
      <c r="Y881" s="72"/>
      <c r="Z881" s="72"/>
    </row>
    <row r="882" spans="1:26" ht="14.25" customHeight="1" x14ac:dyDescent="0.35">
      <c r="A882" s="72"/>
      <c r="B882" s="72"/>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row>
    <row r="883" spans="1:26" ht="14.25" customHeight="1" x14ac:dyDescent="0.35">
      <c r="A883" s="72"/>
      <c r="B883" s="72"/>
      <c r="C883" s="72"/>
      <c r="D883" s="72"/>
      <c r="E883" s="72"/>
      <c r="F883" s="72"/>
      <c r="G883" s="72"/>
      <c r="H883" s="72"/>
      <c r="I883" s="72"/>
      <c r="J883" s="72"/>
      <c r="K883" s="72"/>
      <c r="L883" s="72"/>
      <c r="M883" s="72"/>
      <c r="N883" s="72"/>
      <c r="O883" s="72"/>
      <c r="P883" s="72"/>
      <c r="Q883" s="72"/>
      <c r="R883" s="72"/>
      <c r="S883" s="72"/>
      <c r="T883" s="72"/>
      <c r="U883" s="72"/>
      <c r="V883" s="72"/>
      <c r="W883" s="72"/>
      <c r="X883" s="72"/>
      <c r="Y883" s="72"/>
      <c r="Z883" s="72"/>
    </row>
    <row r="884" spans="1:26" ht="14.25" customHeight="1" x14ac:dyDescent="0.35">
      <c r="A884" s="72"/>
      <c r="B884" s="72"/>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row>
    <row r="885" spans="1:26" ht="14.25" customHeight="1" x14ac:dyDescent="0.35">
      <c r="A885" s="72"/>
      <c r="B885" s="72"/>
      <c r="C885" s="72"/>
      <c r="D885" s="72"/>
      <c r="E885" s="72"/>
      <c r="F885" s="72"/>
      <c r="G885" s="72"/>
      <c r="H885" s="72"/>
      <c r="I885" s="72"/>
      <c r="J885" s="72"/>
      <c r="K885" s="72"/>
      <c r="L885" s="72"/>
      <c r="M885" s="72"/>
      <c r="N885" s="72"/>
      <c r="O885" s="72"/>
      <c r="P885" s="72"/>
      <c r="Q885" s="72"/>
      <c r="R885" s="72"/>
      <c r="S885" s="72"/>
      <c r="T885" s="72"/>
      <c r="U885" s="72"/>
      <c r="V885" s="72"/>
      <c r="W885" s="72"/>
      <c r="X885" s="72"/>
      <c r="Y885" s="72"/>
      <c r="Z885" s="72"/>
    </row>
    <row r="886" spans="1:26" ht="14.25" customHeight="1" x14ac:dyDescent="0.35">
      <c r="A886" s="72"/>
      <c r="B886" s="72"/>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row>
    <row r="887" spans="1:26" ht="14.25" customHeight="1" x14ac:dyDescent="0.35">
      <c r="A887" s="72"/>
      <c r="B887" s="72"/>
      <c r="C887" s="72"/>
      <c r="D887" s="72"/>
      <c r="E887" s="72"/>
      <c r="F887" s="72"/>
      <c r="G887" s="72"/>
      <c r="H887" s="72"/>
      <c r="I887" s="72"/>
      <c r="J887" s="72"/>
      <c r="K887" s="72"/>
      <c r="L887" s="72"/>
      <c r="M887" s="72"/>
      <c r="N887" s="72"/>
      <c r="O887" s="72"/>
      <c r="P887" s="72"/>
      <c r="Q887" s="72"/>
      <c r="R887" s="72"/>
      <c r="S887" s="72"/>
      <c r="T887" s="72"/>
      <c r="U887" s="72"/>
      <c r="V887" s="72"/>
      <c r="W887" s="72"/>
      <c r="X887" s="72"/>
      <c r="Y887" s="72"/>
      <c r="Z887" s="72"/>
    </row>
    <row r="888" spans="1:26" ht="14.25" customHeight="1" x14ac:dyDescent="0.35">
      <c r="A888" s="72"/>
      <c r="B888" s="72"/>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row>
    <row r="889" spans="1:26" ht="14.25" customHeight="1" x14ac:dyDescent="0.35">
      <c r="A889" s="72"/>
      <c r="B889" s="72"/>
      <c r="C889" s="72"/>
      <c r="D889" s="72"/>
      <c r="E889" s="72"/>
      <c r="F889" s="72"/>
      <c r="G889" s="72"/>
      <c r="H889" s="72"/>
      <c r="I889" s="72"/>
      <c r="J889" s="72"/>
      <c r="K889" s="72"/>
      <c r="L889" s="72"/>
      <c r="M889" s="72"/>
      <c r="N889" s="72"/>
      <c r="O889" s="72"/>
      <c r="P889" s="72"/>
      <c r="Q889" s="72"/>
      <c r="R889" s="72"/>
      <c r="S889" s="72"/>
      <c r="T889" s="72"/>
      <c r="U889" s="72"/>
      <c r="V889" s="72"/>
      <c r="W889" s="72"/>
      <c r="X889" s="72"/>
      <c r="Y889" s="72"/>
      <c r="Z889" s="72"/>
    </row>
    <row r="890" spans="1:26" ht="14.25" customHeight="1" x14ac:dyDescent="0.35">
      <c r="A890" s="72"/>
      <c r="B890" s="72"/>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row>
    <row r="891" spans="1:26" ht="14.25" customHeight="1" x14ac:dyDescent="0.35">
      <c r="A891" s="72"/>
      <c r="B891" s="72"/>
      <c r="C891" s="72"/>
      <c r="D891" s="72"/>
      <c r="E891" s="72"/>
      <c r="F891" s="72"/>
      <c r="G891" s="72"/>
      <c r="H891" s="72"/>
      <c r="I891" s="72"/>
      <c r="J891" s="72"/>
      <c r="K891" s="72"/>
      <c r="L891" s="72"/>
      <c r="M891" s="72"/>
      <c r="N891" s="72"/>
      <c r="O891" s="72"/>
      <c r="P891" s="72"/>
      <c r="Q891" s="72"/>
      <c r="R891" s="72"/>
      <c r="S891" s="72"/>
      <c r="T891" s="72"/>
      <c r="U891" s="72"/>
      <c r="V891" s="72"/>
      <c r="W891" s="72"/>
      <c r="X891" s="72"/>
      <c r="Y891" s="72"/>
      <c r="Z891" s="72"/>
    </row>
    <row r="892" spans="1:26" ht="14.25" customHeight="1" x14ac:dyDescent="0.35">
      <c r="A892" s="72"/>
      <c r="B892" s="72"/>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row>
    <row r="893" spans="1:26" ht="14.25" customHeight="1" x14ac:dyDescent="0.35">
      <c r="A893" s="72"/>
      <c r="B893" s="72"/>
      <c r="C893" s="72"/>
      <c r="D893" s="72"/>
      <c r="E893" s="72"/>
      <c r="F893" s="72"/>
      <c r="G893" s="72"/>
      <c r="H893" s="72"/>
      <c r="I893" s="72"/>
      <c r="J893" s="72"/>
      <c r="K893" s="72"/>
      <c r="L893" s="72"/>
      <c r="M893" s="72"/>
      <c r="N893" s="72"/>
      <c r="O893" s="72"/>
      <c r="P893" s="72"/>
      <c r="Q893" s="72"/>
      <c r="R893" s="72"/>
      <c r="S893" s="72"/>
      <c r="T893" s="72"/>
      <c r="U893" s="72"/>
      <c r="V893" s="72"/>
      <c r="W893" s="72"/>
      <c r="X893" s="72"/>
      <c r="Y893" s="72"/>
      <c r="Z893" s="72"/>
    </row>
    <row r="894" spans="1:26" ht="14.25" customHeight="1" x14ac:dyDescent="0.35">
      <c r="A894" s="72"/>
      <c r="B894" s="72"/>
      <c r="C894" s="72"/>
      <c r="D894" s="72"/>
      <c r="E894" s="72"/>
      <c r="F894" s="72"/>
      <c r="G894" s="72"/>
      <c r="H894" s="72"/>
      <c r="I894" s="72"/>
      <c r="J894" s="72"/>
      <c r="K894" s="72"/>
      <c r="L894" s="72"/>
      <c r="M894" s="72"/>
      <c r="N894" s="72"/>
      <c r="O894" s="72"/>
      <c r="P894" s="72"/>
      <c r="Q894" s="72"/>
      <c r="R894" s="72"/>
      <c r="S894" s="72"/>
      <c r="T894" s="72"/>
      <c r="U894" s="72"/>
      <c r="V894" s="72"/>
      <c r="W894" s="72"/>
      <c r="X894" s="72"/>
      <c r="Y894" s="72"/>
      <c r="Z894" s="72"/>
    </row>
    <row r="895" spans="1:26" ht="14.25" customHeight="1" x14ac:dyDescent="0.35">
      <c r="A895" s="72"/>
      <c r="B895" s="72"/>
      <c r="C895" s="72"/>
      <c r="D895" s="72"/>
      <c r="E895" s="72"/>
      <c r="F895" s="72"/>
      <c r="G895" s="72"/>
      <c r="H895" s="72"/>
      <c r="I895" s="72"/>
      <c r="J895" s="72"/>
      <c r="K895" s="72"/>
      <c r="L895" s="72"/>
      <c r="M895" s="72"/>
      <c r="N895" s="72"/>
      <c r="O895" s="72"/>
      <c r="P895" s="72"/>
      <c r="Q895" s="72"/>
      <c r="R895" s="72"/>
      <c r="S895" s="72"/>
      <c r="T895" s="72"/>
      <c r="U895" s="72"/>
      <c r="V895" s="72"/>
      <c r="W895" s="72"/>
      <c r="X895" s="72"/>
      <c r="Y895" s="72"/>
      <c r="Z895" s="72"/>
    </row>
    <row r="896" spans="1:26" ht="14.25" customHeight="1" x14ac:dyDescent="0.35">
      <c r="A896" s="72"/>
      <c r="B896" s="72"/>
      <c r="C896" s="72"/>
      <c r="D896" s="72"/>
      <c r="E896" s="72"/>
      <c r="F896" s="72"/>
      <c r="G896" s="72"/>
      <c r="H896" s="72"/>
      <c r="I896" s="72"/>
      <c r="J896" s="72"/>
      <c r="K896" s="72"/>
      <c r="L896" s="72"/>
      <c r="M896" s="72"/>
      <c r="N896" s="72"/>
      <c r="O896" s="72"/>
      <c r="P896" s="72"/>
      <c r="Q896" s="72"/>
      <c r="R896" s="72"/>
      <c r="S896" s="72"/>
      <c r="T896" s="72"/>
      <c r="U896" s="72"/>
      <c r="V896" s="72"/>
      <c r="W896" s="72"/>
      <c r="X896" s="72"/>
      <c r="Y896" s="72"/>
      <c r="Z896" s="72"/>
    </row>
    <row r="897" spans="1:26" ht="14.25" customHeight="1" x14ac:dyDescent="0.35">
      <c r="A897" s="72"/>
      <c r="B897" s="72"/>
      <c r="C897" s="72"/>
      <c r="D897" s="72"/>
      <c r="E897" s="72"/>
      <c r="F897" s="72"/>
      <c r="G897" s="72"/>
      <c r="H897" s="72"/>
      <c r="I897" s="72"/>
      <c r="J897" s="72"/>
      <c r="K897" s="72"/>
      <c r="L897" s="72"/>
      <c r="M897" s="72"/>
      <c r="N897" s="72"/>
      <c r="O897" s="72"/>
      <c r="P897" s="72"/>
      <c r="Q897" s="72"/>
      <c r="R897" s="72"/>
      <c r="S897" s="72"/>
      <c r="T897" s="72"/>
      <c r="U897" s="72"/>
      <c r="V897" s="72"/>
      <c r="W897" s="72"/>
      <c r="X897" s="72"/>
      <c r="Y897" s="72"/>
      <c r="Z897" s="72"/>
    </row>
    <row r="898" spans="1:26" ht="14.25" customHeight="1" x14ac:dyDescent="0.35">
      <c r="A898" s="72"/>
      <c r="B898" s="72"/>
      <c r="C898" s="72"/>
      <c r="D898" s="72"/>
      <c r="E898" s="72"/>
      <c r="F898" s="72"/>
      <c r="G898" s="72"/>
      <c r="H898" s="72"/>
      <c r="I898" s="72"/>
      <c r="J898" s="72"/>
      <c r="K898" s="72"/>
      <c r="L898" s="72"/>
      <c r="M898" s="72"/>
      <c r="N898" s="72"/>
      <c r="O898" s="72"/>
      <c r="P898" s="72"/>
      <c r="Q898" s="72"/>
      <c r="R898" s="72"/>
      <c r="S898" s="72"/>
      <c r="T898" s="72"/>
      <c r="U898" s="72"/>
      <c r="V898" s="72"/>
      <c r="W898" s="72"/>
      <c r="X898" s="72"/>
      <c r="Y898" s="72"/>
      <c r="Z898" s="72"/>
    </row>
    <row r="899" spans="1:26" ht="14.25" customHeight="1" x14ac:dyDescent="0.35">
      <c r="A899" s="72"/>
      <c r="B899" s="72"/>
      <c r="C899" s="72"/>
      <c r="D899" s="72"/>
      <c r="E899" s="72"/>
      <c r="F899" s="72"/>
      <c r="G899" s="72"/>
      <c r="H899" s="72"/>
      <c r="I899" s="72"/>
      <c r="J899" s="72"/>
      <c r="K899" s="72"/>
      <c r="L899" s="72"/>
      <c r="M899" s="72"/>
      <c r="N899" s="72"/>
      <c r="O899" s="72"/>
      <c r="P899" s="72"/>
      <c r="Q899" s="72"/>
      <c r="R899" s="72"/>
      <c r="S899" s="72"/>
      <c r="T899" s="72"/>
      <c r="U899" s="72"/>
      <c r="V899" s="72"/>
      <c r="W899" s="72"/>
      <c r="X899" s="72"/>
      <c r="Y899" s="72"/>
      <c r="Z899" s="72"/>
    </row>
    <row r="900" spans="1:26" ht="14.25" customHeight="1" x14ac:dyDescent="0.35">
      <c r="A900" s="72"/>
      <c r="B900" s="72"/>
      <c r="C900" s="72"/>
      <c r="D900" s="72"/>
      <c r="E900" s="72"/>
      <c r="F900" s="72"/>
      <c r="G900" s="72"/>
      <c r="H900" s="72"/>
      <c r="I900" s="72"/>
      <c r="J900" s="72"/>
      <c r="K900" s="72"/>
      <c r="L900" s="72"/>
      <c r="M900" s="72"/>
      <c r="N900" s="72"/>
      <c r="O900" s="72"/>
      <c r="P900" s="72"/>
      <c r="Q900" s="72"/>
      <c r="R900" s="72"/>
      <c r="S900" s="72"/>
      <c r="T900" s="72"/>
      <c r="U900" s="72"/>
      <c r="V900" s="72"/>
      <c r="W900" s="72"/>
      <c r="X900" s="72"/>
      <c r="Y900" s="72"/>
      <c r="Z900" s="72"/>
    </row>
    <row r="901" spans="1:26" ht="14.25" customHeight="1" x14ac:dyDescent="0.35">
      <c r="A901" s="72"/>
      <c r="B901" s="72"/>
      <c r="C901" s="72"/>
      <c r="D901" s="72"/>
      <c r="E901" s="72"/>
      <c r="F901" s="72"/>
      <c r="G901" s="72"/>
      <c r="H901" s="72"/>
      <c r="I901" s="72"/>
      <c r="J901" s="72"/>
      <c r="K901" s="72"/>
      <c r="L901" s="72"/>
      <c r="M901" s="72"/>
      <c r="N901" s="72"/>
      <c r="O901" s="72"/>
      <c r="P901" s="72"/>
      <c r="Q901" s="72"/>
      <c r="R901" s="72"/>
      <c r="S901" s="72"/>
      <c r="T901" s="72"/>
      <c r="U901" s="72"/>
      <c r="V901" s="72"/>
      <c r="W901" s="72"/>
      <c r="X901" s="72"/>
      <c r="Y901" s="72"/>
      <c r="Z901" s="72"/>
    </row>
    <row r="902" spans="1:26" ht="14.25" customHeight="1" x14ac:dyDescent="0.35">
      <c r="A902" s="72"/>
      <c r="B902" s="72"/>
      <c r="C902" s="72"/>
      <c r="D902" s="72"/>
      <c r="E902" s="72"/>
      <c r="F902" s="72"/>
      <c r="G902" s="72"/>
      <c r="H902" s="72"/>
      <c r="I902" s="72"/>
      <c r="J902" s="72"/>
      <c r="K902" s="72"/>
      <c r="L902" s="72"/>
      <c r="M902" s="72"/>
      <c r="N902" s="72"/>
      <c r="O902" s="72"/>
      <c r="P902" s="72"/>
      <c r="Q902" s="72"/>
      <c r="R902" s="72"/>
      <c r="S902" s="72"/>
      <c r="T902" s="72"/>
      <c r="U902" s="72"/>
      <c r="V902" s="72"/>
      <c r="W902" s="72"/>
      <c r="X902" s="72"/>
      <c r="Y902" s="72"/>
      <c r="Z902" s="72"/>
    </row>
    <row r="903" spans="1:26" ht="14.25" customHeight="1" x14ac:dyDescent="0.35">
      <c r="A903" s="72"/>
      <c r="B903" s="72"/>
      <c r="C903" s="72"/>
      <c r="D903" s="72"/>
      <c r="E903" s="72"/>
      <c r="F903" s="72"/>
      <c r="G903" s="72"/>
      <c r="H903" s="72"/>
      <c r="I903" s="72"/>
      <c r="J903" s="72"/>
      <c r="K903" s="72"/>
      <c r="L903" s="72"/>
      <c r="M903" s="72"/>
      <c r="N903" s="72"/>
      <c r="O903" s="72"/>
      <c r="P903" s="72"/>
      <c r="Q903" s="72"/>
      <c r="R903" s="72"/>
      <c r="S903" s="72"/>
      <c r="T903" s="72"/>
      <c r="U903" s="72"/>
      <c r="V903" s="72"/>
      <c r="W903" s="72"/>
      <c r="X903" s="72"/>
      <c r="Y903" s="72"/>
      <c r="Z903" s="72"/>
    </row>
    <row r="904" spans="1:26" ht="14.25" customHeight="1" x14ac:dyDescent="0.35">
      <c r="A904" s="72"/>
      <c r="B904" s="72"/>
      <c r="C904" s="72"/>
      <c r="D904" s="72"/>
      <c r="E904" s="72"/>
      <c r="F904" s="72"/>
      <c r="G904" s="72"/>
      <c r="H904" s="72"/>
      <c r="I904" s="72"/>
      <c r="J904" s="72"/>
      <c r="K904" s="72"/>
      <c r="L904" s="72"/>
      <c r="M904" s="72"/>
      <c r="N904" s="72"/>
      <c r="O904" s="72"/>
      <c r="P904" s="72"/>
      <c r="Q904" s="72"/>
      <c r="R904" s="72"/>
      <c r="S904" s="72"/>
      <c r="T904" s="72"/>
      <c r="U904" s="72"/>
      <c r="V904" s="72"/>
      <c r="W904" s="72"/>
      <c r="X904" s="72"/>
      <c r="Y904" s="72"/>
      <c r="Z904" s="72"/>
    </row>
    <row r="905" spans="1:26" ht="14.25" customHeight="1" x14ac:dyDescent="0.35">
      <c r="A905" s="72"/>
      <c r="B905" s="72"/>
      <c r="C905" s="72"/>
      <c r="D905" s="72"/>
      <c r="E905" s="72"/>
      <c r="F905" s="72"/>
      <c r="G905" s="72"/>
      <c r="H905" s="72"/>
      <c r="I905" s="72"/>
      <c r="J905" s="72"/>
      <c r="K905" s="72"/>
      <c r="L905" s="72"/>
      <c r="M905" s="72"/>
      <c r="N905" s="72"/>
      <c r="O905" s="72"/>
      <c r="P905" s="72"/>
      <c r="Q905" s="72"/>
      <c r="R905" s="72"/>
      <c r="S905" s="72"/>
      <c r="T905" s="72"/>
      <c r="U905" s="72"/>
      <c r="V905" s="72"/>
      <c r="W905" s="72"/>
      <c r="X905" s="72"/>
      <c r="Y905" s="72"/>
      <c r="Z905" s="72"/>
    </row>
    <row r="906" spans="1:26" ht="14.25" customHeight="1" x14ac:dyDescent="0.35">
      <c r="A906" s="72"/>
      <c r="B906" s="72"/>
      <c r="C906" s="72"/>
      <c r="D906" s="72"/>
      <c r="E906" s="72"/>
      <c r="F906" s="72"/>
      <c r="G906" s="72"/>
      <c r="H906" s="72"/>
      <c r="I906" s="72"/>
      <c r="J906" s="72"/>
      <c r="K906" s="72"/>
      <c r="L906" s="72"/>
      <c r="M906" s="72"/>
      <c r="N906" s="72"/>
      <c r="O906" s="72"/>
      <c r="P906" s="72"/>
      <c r="Q906" s="72"/>
      <c r="R906" s="72"/>
      <c r="S906" s="72"/>
      <c r="T906" s="72"/>
      <c r="U906" s="72"/>
      <c r="V906" s="72"/>
      <c r="W906" s="72"/>
      <c r="X906" s="72"/>
      <c r="Y906" s="72"/>
      <c r="Z906" s="72"/>
    </row>
    <row r="907" spans="1:26" ht="14.25" customHeight="1" x14ac:dyDescent="0.35">
      <c r="A907" s="72"/>
      <c r="B907" s="72"/>
      <c r="C907" s="72"/>
      <c r="D907" s="72"/>
      <c r="E907" s="72"/>
      <c r="F907" s="72"/>
      <c r="G907" s="72"/>
      <c r="H907" s="72"/>
      <c r="I907" s="72"/>
      <c r="J907" s="72"/>
      <c r="K907" s="72"/>
      <c r="L907" s="72"/>
      <c r="M907" s="72"/>
      <c r="N907" s="72"/>
      <c r="O907" s="72"/>
      <c r="P907" s="72"/>
      <c r="Q907" s="72"/>
      <c r="R907" s="72"/>
      <c r="S907" s="72"/>
      <c r="T907" s="72"/>
      <c r="U907" s="72"/>
      <c r="V907" s="72"/>
      <c r="W907" s="72"/>
      <c r="X907" s="72"/>
      <c r="Y907" s="72"/>
      <c r="Z907" s="72"/>
    </row>
    <row r="908" spans="1:26" ht="14.25" customHeight="1" x14ac:dyDescent="0.35">
      <c r="A908" s="72"/>
      <c r="B908" s="72"/>
      <c r="C908" s="72"/>
      <c r="D908" s="72"/>
      <c r="E908" s="72"/>
      <c r="F908" s="72"/>
      <c r="G908" s="72"/>
      <c r="H908" s="72"/>
      <c r="I908" s="72"/>
      <c r="J908" s="72"/>
      <c r="K908" s="72"/>
      <c r="L908" s="72"/>
      <c r="M908" s="72"/>
      <c r="N908" s="72"/>
      <c r="O908" s="72"/>
      <c r="P908" s="72"/>
      <c r="Q908" s="72"/>
      <c r="R908" s="72"/>
      <c r="S908" s="72"/>
      <c r="T908" s="72"/>
      <c r="U908" s="72"/>
      <c r="V908" s="72"/>
      <c r="W908" s="72"/>
      <c r="X908" s="72"/>
      <c r="Y908" s="72"/>
      <c r="Z908" s="72"/>
    </row>
    <row r="909" spans="1:26" ht="14.25" customHeight="1" x14ac:dyDescent="0.35">
      <c r="A909" s="72"/>
      <c r="B909" s="72"/>
      <c r="C909" s="72"/>
      <c r="D909" s="72"/>
      <c r="E909" s="72"/>
      <c r="F909" s="72"/>
      <c r="G909" s="72"/>
      <c r="H909" s="72"/>
      <c r="I909" s="72"/>
      <c r="J909" s="72"/>
      <c r="K909" s="72"/>
      <c r="L909" s="72"/>
      <c r="M909" s="72"/>
      <c r="N909" s="72"/>
      <c r="O909" s="72"/>
      <c r="P909" s="72"/>
      <c r="Q909" s="72"/>
      <c r="R909" s="72"/>
      <c r="S909" s="72"/>
      <c r="T909" s="72"/>
      <c r="U909" s="72"/>
      <c r="V909" s="72"/>
      <c r="W909" s="72"/>
      <c r="X909" s="72"/>
      <c r="Y909" s="72"/>
      <c r="Z909" s="72"/>
    </row>
    <row r="910" spans="1:26" ht="14.25" customHeight="1" x14ac:dyDescent="0.35">
      <c r="A910" s="72"/>
      <c r="B910" s="72"/>
      <c r="C910" s="72"/>
      <c r="D910" s="72"/>
      <c r="E910" s="72"/>
      <c r="F910" s="72"/>
      <c r="G910" s="72"/>
      <c r="H910" s="72"/>
      <c r="I910" s="72"/>
      <c r="J910" s="72"/>
      <c r="K910" s="72"/>
      <c r="L910" s="72"/>
      <c r="M910" s="72"/>
      <c r="N910" s="72"/>
      <c r="O910" s="72"/>
      <c r="P910" s="72"/>
      <c r="Q910" s="72"/>
      <c r="R910" s="72"/>
      <c r="S910" s="72"/>
      <c r="T910" s="72"/>
      <c r="U910" s="72"/>
      <c r="V910" s="72"/>
      <c r="W910" s="72"/>
      <c r="X910" s="72"/>
      <c r="Y910" s="72"/>
      <c r="Z910" s="72"/>
    </row>
    <row r="911" spans="1:26" ht="14.25" customHeight="1" x14ac:dyDescent="0.35">
      <c r="A911" s="72"/>
      <c r="B911" s="72"/>
      <c r="C911" s="72"/>
      <c r="D911" s="72"/>
      <c r="E911" s="72"/>
      <c r="F911" s="72"/>
      <c r="G911" s="72"/>
      <c r="H911" s="72"/>
      <c r="I911" s="72"/>
      <c r="J911" s="72"/>
      <c r="K911" s="72"/>
      <c r="L911" s="72"/>
      <c r="M911" s="72"/>
      <c r="N911" s="72"/>
      <c r="O911" s="72"/>
      <c r="P911" s="72"/>
      <c r="Q911" s="72"/>
      <c r="R911" s="72"/>
      <c r="S911" s="72"/>
      <c r="T911" s="72"/>
      <c r="U911" s="72"/>
      <c r="V911" s="72"/>
      <c r="W911" s="72"/>
      <c r="X911" s="72"/>
      <c r="Y911" s="72"/>
      <c r="Z911" s="72"/>
    </row>
    <row r="912" spans="1:26" ht="14.25" customHeight="1" x14ac:dyDescent="0.35">
      <c r="A912" s="72"/>
      <c r="B912" s="72"/>
      <c r="C912" s="72"/>
      <c r="D912" s="72"/>
      <c r="E912" s="72"/>
      <c r="F912" s="72"/>
      <c r="G912" s="72"/>
      <c r="H912" s="72"/>
      <c r="I912" s="72"/>
      <c r="J912" s="72"/>
      <c r="K912" s="72"/>
      <c r="L912" s="72"/>
      <c r="M912" s="72"/>
      <c r="N912" s="72"/>
      <c r="O912" s="72"/>
      <c r="P912" s="72"/>
      <c r="Q912" s="72"/>
      <c r="R912" s="72"/>
      <c r="S912" s="72"/>
      <c r="T912" s="72"/>
      <c r="U912" s="72"/>
      <c r="V912" s="72"/>
      <c r="W912" s="72"/>
      <c r="X912" s="72"/>
      <c r="Y912" s="72"/>
      <c r="Z912" s="72"/>
    </row>
    <row r="913" spans="1:26" ht="14.25" customHeight="1" x14ac:dyDescent="0.35">
      <c r="A913" s="72"/>
      <c r="B913" s="72"/>
      <c r="C913" s="72"/>
      <c r="D913" s="72"/>
      <c r="E913" s="72"/>
      <c r="F913" s="72"/>
      <c r="G913" s="72"/>
      <c r="H913" s="72"/>
      <c r="I913" s="72"/>
      <c r="J913" s="72"/>
      <c r="K913" s="72"/>
      <c r="L913" s="72"/>
      <c r="M913" s="72"/>
      <c r="N913" s="72"/>
      <c r="O913" s="72"/>
      <c r="P913" s="72"/>
      <c r="Q913" s="72"/>
      <c r="R913" s="72"/>
      <c r="S913" s="72"/>
      <c r="T913" s="72"/>
      <c r="U913" s="72"/>
      <c r="V913" s="72"/>
      <c r="W913" s="72"/>
      <c r="X913" s="72"/>
      <c r="Y913" s="72"/>
      <c r="Z913" s="72"/>
    </row>
    <row r="914" spans="1:26" ht="14.25" customHeight="1" x14ac:dyDescent="0.35">
      <c r="A914" s="72"/>
      <c r="B914" s="72"/>
      <c r="C914" s="72"/>
      <c r="D914" s="72"/>
      <c r="E914" s="72"/>
      <c r="F914" s="72"/>
      <c r="G914" s="72"/>
      <c r="H914" s="72"/>
      <c r="I914" s="72"/>
      <c r="J914" s="72"/>
      <c r="K914" s="72"/>
      <c r="L914" s="72"/>
      <c r="M914" s="72"/>
      <c r="N914" s="72"/>
      <c r="O914" s="72"/>
      <c r="P914" s="72"/>
      <c r="Q914" s="72"/>
      <c r="R914" s="72"/>
      <c r="S914" s="72"/>
      <c r="T914" s="72"/>
      <c r="U914" s="72"/>
      <c r="V914" s="72"/>
      <c r="W914" s="72"/>
      <c r="X914" s="72"/>
      <c r="Y914" s="72"/>
      <c r="Z914" s="72"/>
    </row>
    <row r="915" spans="1:26" ht="14.25" customHeight="1" x14ac:dyDescent="0.35">
      <c r="A915" s="72"/>
      <c r="B915" s="72"/>
      <c r="C915" s="72"/>
      <c r="D915" s="72"/>
      <c r="E915" s="72"/>
      <c r="F915" s="72"/>
      <c r="G915" s="72"/>
      <c r="H915" s="72"/>
      <c r="I915" s="72"/>
      <c r="J915" s="72"/>
      <c r="K915" s="72"/>
      <c r="L915" s="72"/>
      <c r="M915" s="72"/>
      <c r="N915" s="72"/>
      <c r="O915" s="72"/>
      <c r="P915" s="72"/>
      <c r="Q915" s="72"/>
      <c r="R915" s="72"/>
      <c r="S915" s="72"/>
      <c r="T915" s="72"/>
      <c r="U915" s="72"/>
      <c r="V915" s="72"/>
      <c r="W915" s="72"/>
      <c r="X915" s="72"/>
      <c r="Y915" s="72"/>
      <c r="Z915" s="72"/>
    </row>
    <row r="916" spans="1:26" ht="14.25" customHeight="1" x14ac:dyDescent="0.35">
      <c r="A916" s="72"/>
      <c r="B916" s="72"/>
      <c r="C916" s="72"/>
      <c r="D916" s="72"/>
      <c r="E916" s="72"/>
      <c r="F916" s="72"/>
      <c r="G916" s="72"/>
      <c r="H916" s="72"/>
      <c r="I916" s="72"/>
      <c r="J916" s="72"/>
      <c r="K916" s="72"/>
      <c r="L916" s="72"/>
      <c r="M916" s="72"/>
      <c r="N916" s="72"/>
      <c r="O916" s="72"/>
      <c r="P916" s="72"/>
      <c r="Q916" s="72"/>
      <c r="R916" s="72"/>
      <c r="S916" s="72"/>
      <c r="T916" s="72"/>
      <c r="U916" s="72"/>
      <c r="V916" s="72"/>
      <c r="W916" s="72"/>
      <c r="X916" s="72"/>
      <c r="Y916" s="72"/>
      <c r="Z916" s="72"/>
    </row>
    <row r="917" spans="1:26" ht="14.25" customHeight="1" x14ac:dyDescent="0.35">
      <c r="A917" s="72"/>
      <c r="B917" s="72"/>
      <c r="C917" s="72"/>
      <c r="D917" s="72"/>
      <c r="E917" s="72"/>
      <c r="F917" s="72"/>
      <c r="G917" s="72"/>
      <c r="H917" s="72"/>
      <c r="I917" s="72"/>
      <c r="J917" s="72"/>
      <c r="K917" s="72"/>
      <c r="L917" s="72"/>
      <c r="M917" s="72"/>
      <c r="N917" s="72"/>
      <c r="O917" s="72"/>
      <c r="P917" s="72"/>
      <c r="Q917" s="72"/>
      <c r="R917" s="72"/>
      <c r="S917" s="72"/>
      <c r="T917" s="72"/>
      <c r="U917" s="72"/>
      <c r="V917" s="72"/>
      <c r="W917" s="72"/>
      <c r="X917" s="72"/>
      <c r="Y917" s="72"/>
      <c r="Z917" s="72"/>
    </row>
    <row r="918" spans="1:26" ht="14.25" customHeight="1" x14ac:dyDescent="0.35">
      <c r="A918" s="72"/>
      <c r="B918" s="72"/>
      <c r="C918" s="72"/>
      <c r="D918" s="72"/>
      <c r="E918" s="72"/>
      <c r="F918" s="72"/>
      <c r="G918" s="72"/>
      <c r="H918" s="72"/>
      <c r="I918" s="72"/>
      <c r="J918" s="72"/>
      <c r="K918" s="72"/>
      <c r="L918" s="72"/>
      <c r="M918" s="72"/>
      <c r="N918" s="72"/>
      <c r="O918" s="72"/>
      <c r="P918" s="72"/>
      <c r="Q918" s="72"/>
      <c r="R918" s="72"/>
      <c r="S918" s="72"/>
      <c r="T918" s="72"/>
      <c r="U918" s="72"/>
      <c r="V918" s="72"/>
      <c r="W918" s="72"/>
      <c r="X918" s="72"/>
      <c r="Y918" s="72"/>
      <c r="Z918" s="72"/>
    </row>
    <row r="919" spans="1:26" ht="14.25" customHeight="1" x14ac:dyDescent="0.35">
      <c r="A919" s="72"/>
      <c r="B919" s="72"/>
      <c r="C919" s="72"/>
      <c r="D919" s="72"/>
      <c r="E919" s="72"/>
      <c r="F919" s="72"/>
      <c r="G919" s="72"/>
      <c r="H919" s="72"/>
      <c r="I919" s="72"/>
      <c r="J919" s="72"/>
      <c r="K919" s="72"/>
      <c r="L919" s="72"/>
      <c r="M919" s="72"/>
      <c r="N919" s="72"/>
      <c r="O919" s="72"/>
      <c r="P919" s="72"/>
      <c r="Q919" s="72"/>
      <c r="R919" s="72"/>
      <c r="S919" s="72"/>
      <c r="T919" s="72"/>
      <c r="U919" s="72"/>
      <c r="V919" s="72"/>
      <c r="W919" s="72"/>
      <c r="X919" s="72"/>
      <c r="Y919" s="72"/>
      <c r="Z919" s="72"/>
    </row>
    <row r="920" spans="1:26" ht="14.25" customHeight="1" x14ac:dyDescent="0.35">
      <c r="A920" s="72"/>
      <c r="B920" s="72"/>
      <c r="C920" s="72"/>
      <c r="D920" s="72"/>
      <c r="E920" s="72"/>
      <c r="F920" s="72"/>
      <c r="G920" s="72"/>
      <c r="H920" s="72"/>
      <c r="I920" s="72"/>
      <c r="J920" s="72"/>
      <c r="K920" s="72"/>
      <c r="L920" s="72"/>
      <c r="M920" s="72"/>
      <c r="N920" s="72"/>
      <c r="O920" s="72"/>
      <c r="P920" s="72"/>
      <c r="Q920" s="72"/>
      <c r="R920" s="72"/>
      <c r="S920" s="72"/>
      <c r="T920" s="72"/>
      <c r="U920" s="72"/>
      <c r="V920" s="72"/>
      <c r="W920" s="72"/>
      <c r="X920" s="72"/>
      <c r="Y920" s="72"/>
      <c r="Z920" s="72"/>
    </row>
    <row r="921" spans="1:26" ht="14.25" customHeight="1" x14ac:dyDescent="0.35">
      <c r="A921" s="72"/>
      <c r="B921" s="72"/>
      <c r="C921" s="72"/>
      <c r="D921" s="72"/>
      <c r="E921" s="72"/>
      <c r="F921" s="72"/>
      <c r="G921" s="72"/>
      <c r="H921" s="72"/>
      <c r="I921" s="72"/>
      <c r="J921" s="72"/>
      <c r="K921" s="72"/>
      <c r="L921" s="72"/>
      <c r="M921" s="72"/>
      <c r="N921" s="72"/>
      <c r="O921" s="72"/>
      <c r="P921" s="72"/>
      <c r="Q921" s="72"/>
      <c r="R921" s="72"/>
      <c r="S921" s="72"/>
      <c r="T921" s="72"/>
      <c r="U921" s="72"/>
      <c r="V921" s="72"/>
      <c r="W921" s="72"/>
      <c r="X921" s="72"/>
      <c r="Y921" s="72"/>
      <c r="Z921" s="72"/>
    </row>
    <row r="922" spans="1:26" ht="14.25" customHeight="1" x14ac:dyDescent="0.35">
      <c r="A922" s="72"/>
      <c r="B922" s="72"/>
      <c r="C922" s="72"/>
      <c r="D922" s="72"/>
      <c r="E922" s="72"/>
      <c r="F922" s="72"/>
      <c r="G922" s="72"/>
      <c r="H922" s="72"/>
      <c r="I922" s="72"/>
      <c r="J922" s="72"/>
      <c r="K922" s="72"/>
      <c r="L922" s="72"/>
      <c r="M922" s="72"/>
      <c r="N922" s="72"/>
      <c r="O922" s="72"/>
      <c r="P922" s="72"/>
      <c r="Q922" s="72"/>
      <c r="R922" s="72"/>
      <c r="S922" s="72"/>
      <c r="T922" s="72"/>
      <c r="U922" s="72"/>
      <c r="V922" s="72"/>
      <c r="W922" s="72"/>
      <c r="X922" s="72"/>
      <c r="Y922" s="72"/>
      <c r="Z922" s="72"/>
    </row>
    <row r="923" spans="1:26" ht="14.25" customHeight="1" x14ac:dyDescent="0.35">
      <c r="A923" s="72"/>
      <c r="B923" s="72"/>
      <c r="C923" s="72"/>
      <c r="D923" s="72"/>
      <c r="E923" s="72"/>
      <c r="F923" s="72"/>
      <c r="G923" s="72"/>
      <c r="H923" s="72"/>
      <c r="I923" s="72"/>
      <c r="J923" s="72"/>
      <c r="K923" s="72"/>
      <c r="L923" s="72"/>
      <c r="M923" s="72"/>
      <c r="N923" s="72"/>
      <c r="O923" s="72"/>
      <c r="P923" s="72"/>
      <c r="Q923" s="72"/>
      <c r="R923" s="72"/>
      <c r="S923" s="72"/>
      <c r="T923" s="72"/>
      <c r="U923" s="72"/>
      <c r="V923" s="72"/>
      <c r="W923" s="72"/>
      <c r="X923" s="72"/>
      <c r="Y923" s="72"/>
      <c r="Z923" s="72"/>
    </row>
    <row r="924" spans="1:26" ht="14.25" customHeight="1" x14ac:dyDescent="0.35">
      <c r="A924" s="72"/>
      <c r="B924" s="72"/>
      <c r="C924" s="72"/>
      <c r="D924" s="72"/>
      <c r="E924" s="72"/>
      <c r="F924" s="72"/>
      <c r="G924" s="72"/>
      <c r="H924" s="72"/>
      <c r="I924" s="72"/>
      <c r="J924" s="72"/>
      <c r="K924" s="72"/>
      <c r="L924" s="72"/>
      <c r="M924" s="72"/>
      <c r="N924" s="72"/>
      <c r="O924" s="72"/>
      <c r="P924" s="72"/>
      <c r="Q924" s="72"/>
      <c r="R924" s="72"/>
      <c r="S924" s="72"/>
      <c r="T924" s="72"/>
      <c r="U924" s="72"/>
      <c r="V924" s="72"/>
      <c r="W924" s="72"/>
      <c r="X924" s="72"/>
      <c r="Y924" s="72"/>
      <c r="Z924" s="72"/>
    </row>
    <row r="925" spans="1:26" ht="14.25" customHeight="1" x14ac:dyDescent="0.35">
      <c r="A925" s="72"/>
      <c r="B925" s="72"/>
      <c r="C925" s="72"/>
      <c r="D925" s="72"/>
      <c r="E925" s="72"/>
      <c r="F925" s="72"/>
      <c r="G925" s="72"/>
      <c r="H925" s="72"/>
      <c r="I925" s="72"/>
      <c r="J925" s="72"/>
      <c r="K925" s="72"/>
      <c r="L925" s="72"/>
      <c r="M925" s="72"/>
      <c r="N925" s="72"/>
      <c r="O925" s="72"/>
      <c r="P925" s="72"/>
      <c r="Q925" s="72"/>
      <c r="R925" s="72"/>
      <c r="S925" s="72"/>
      <c r="T925" s="72"/>
      <c r="U925" s="72"/>
      <c r="V925" s="72"/>
      <c r="W925" s="72"/>
      <c r="X925" s="72"/>
      <c r="Y925" s="72"/>
      <c r="Z925" s="72"/>
    </row>
    <row r="926" spans="1:26" ht="14.25" customHeight="1" x14ac:dyDescent="0.35">
      <c r="A926" s="72"/>
      <c r="B926" s="72"/>
      <c r="C926" s="72"/>
      <c r="D926" s="72"/>
      <c r="E926" s="72"/>
      <c r="F926" s="72"/>
      <c r="G926" s="72"/>
      <c r="H926" s="72"/>
      <c r="I926" s="72"/>
      <c r="J926" s="72"/>
      <c r="K926" s="72"/>
      <c r="L926" s="72"/>
      <c r="M926" s="72"/>
      <c r="N926" s="72"/>
      <c r="O926" s="72"/>
      <c r="P926" s="72"/>
      <c r="Q926" s="72"/>
      <c r="R926" s="72"/>
      <c r="S926" s="72"/>
      <c r="T926" s="72"/>
      <c r="U926" s="72"/>
      <c r="V926" s="72"/>
      <c r="W926" s="72"/>
      <c r="X926" s="72"/>
      <c r="Y926" s="72"/>
      <c r="Z926" s="72"/>
    </row>
    <row r="927" spans="1:26" ht="14.25" customHeight="1" x14ac:dyDescent="0.35">
      <c r="A927" s="72"/>
      <c r="B927" s="72"/>
      <c r="C927" s="72"/>
      <c r="D927" s="72"/>
      <c r="E927" s="72"/>
      <c r="F927" s="72"/>
      <c r="G927" s="72"/>
      <c r="H927" s="72"/>
      <c r="I927" s="72"/>
      <c r="J927" s="72"/>
      <c r="K927" s="72"/>
      <c r="L927" s="72"/>
      <c r="M927" s="72"/>
      <c r="N927" s="72"/>
      <c r="O927" s="72"/>
      <c r="P927" s="72"/>
      <c r="Q927" s="72"/>
      <c r="R927" s="72"/>
      <c r="S927" s="72"/>
      <c r="T927" s="72"/>
      <c r="U927" s="72"/>
      <c r="V927" s="72"/>
      <c r="W927" s="72"/>
      <c r="X927" s="72"/>
      <c r="Y927" s="72"/>
      <c r="Z927" s="72"/>
    </row>
    <row r="928" spans="1:26" ht="14.25" customHeight="1" x14ac:dyDescent="0.35">
      <c r="A928" s="72"/>
      <c r="B928" s="72"/>
      <c r="C928" s="72"/>
      <c r="D928" s="72"/>
      <c r="E928" s="72"/>
      <c r="F928" s="72"/>
      <c r="G928" s="72"/>
      <c r="H928" s="72"/>
      <c r="I928" s="72"/>
      <c r="J928" s="72"/>
      <c r="K928" s="72"/>
      <c r="L928" s="72"/>
      <c r="M928" s="72"/>
      <c r="N928" s="72"/>
      <c r="O928" s="72"/>
      <c r="P928" s="72"/>
      <c r="Q928" s="72"/>
      <c r="R928" s="72"/>
      <c r="S928" s="72"/>
      <c r="T928" s="72"/>
      <c r="U928" s="72"/>
      <c r="V928" s="72"/>
      <c r="W928" s="72"/>
      <c r="X928" s="72"/>
      <c r="Y928" s="72"/>
      <c r="Z928" s="72"/>
    </row>
    <row r="929" spans="1:26" ht="14.25" customHeight="1" x14ac:dyDescent="0.35">
      <c r="A929" s="72"/>
      <c r="B929" s="72"/>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row>
    <row r="930" spans="1:26" ht="14.25" customHeight="1" x14ac:dyDescent="0.35">
      <c r="A930" s="72"/>
      <c r="B930" s="72"/>
      <c r="C930" s="72"/>
      <c r="D930" s="72"/>
      <c r="E930" s="72"/>
      <c r="F930" s="72"/>
      <c r="G930" s="72"/>
      <c r="H930" s="72"/>
      <c r="I930" s="72"/>
      <c r="J930" s="72"/>
      <c r="K930" s="72"/>
      <c r="L930" s="72"/>
      <c r="M930" s="72"/>
      <c r="N930" s="72"/>
      <c r="O930" s="72"/>
      <c r="P930" s="72"/>
      <c r="Q930" s="72"/>
      <c r="R930" s="72"/>
      <c r="S930" s="72"/>
      <c r="T930" s="72"/>
      <c r="U930" s="72"/>
      <c r="V930" s="72"/>
      <c r="W930" s="72"/>
      <c r="X930" s="72"/>
      <c r="Y930" s="72"/>
      <c r="Z930" s="72"/>
    </row>
    <row r="931" spans="1:26" ht="14.25" customHeight="1" x14ac:dyDescent="0.35">
      <c r="A931" s="72"/>
      <c r="B931" s="72"/>
      <c r="C931" s="72"/>
      <c r="D931" s="72"/>
      <c r="E931" s="72"/>
      <c r="F931" s="72"/>
      <c r="G931" s="72"/>
      <c r="H931" s="72"/>
      <c r="I931" s="72"/>
      <c r="J931" s="72"/>
      <c r="K931" s="72"/>
      <c r="L931" s="72"/>
      <c r="M931" s="72"/>
      <c r="N931" s="72"/>
      <c r="O931" s="72"/>
      <c r="P931" s="72"/>
      <c r="Q931" s="72"/>
      <c r="R931" s="72"/>
      <c r="S931" s="72"/>
      <c r="T931" s="72"/>
      <c r="U931" s="72"/>
      <c r="V931" s="72"/>
      <c r="W931" s="72"/>
      <c r="X931" s="72"/>
      <c r="Y931" s="72"/>
      <c r="Z931" s="72"/>
    </row>
    <row r="932" spans="1:26" ht="14.25" customHeight="1" x14ac:dyDescent="0.35">
      <c r="A932" s="72"/>
      <c r="B932" s="72"/>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row>
    <row r="933" spans="1:26" ht="14.25" customHeight="1" x14ac:dyDescent="0.35">
      <c r="A933" s="72"/>
      <c r="B933" s="72"/>
      <c r="C933" s="72"/>
      <c r="D933" s="72"/>
      <c r="E933" s="72"/>
      <c r="F933" s="72"/>
      <c r="G933" s="72"/>
      <c r="H933" s="72"/>
      <c r="I933" s="72"/>
      <c r="J933" s="72"/>
      <c r="K933" s="72"/>
      <c r="L933" s="72"/>
      <c r="M933" s="72"/>
      <c r="N933" s="72"/>
      <c r="O933" s="72"/>
      <c r="P933" s="72"/>
      <c r="Q933" s="72"/>
      <c r="R933" s="72"/>
      <c r="S933" s="72"/>
      <c r="T933" s="72"/>
      <c r="U933" s="72"/>
      <c r="V933" s="72"/>
      <c r="W933" s="72"/>
      <c r="X933" s="72"/>
      <c r="Y933" s="72"/>
      <c r="Z933" s="72"/>
    </row>
    <row r="934" spans="1:26" ht="14.25" customHeight="1" x14ac:dyDescent="0.35">
      <c r="A934" s="72"/>
      <c r="B934" s="72"/>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row>
    <row r="935" spans="1:26" ht="14.25" customHeight="1" x14ac:dyDescent="0.35">
      <c r="A935" s="72"/>
      <c r="B935" s="72"/>
      <c r="C935" s="72"/>
      <c r="D935" s="72"/>
      <c r="E935" s="72"/>
      <c r="F935" s="72"/>
      <c r="G935" s="72"/>
      <c r="H935" s="72"/>
      <c r="I935" s="72"/>
      <c r="J935" s="72"/>
      <c r="K935" s="72"/>
      <c r="L935" s="72"/>
      <c r="M935" s="72"/>
      <c r="N935" s="72"/>
      <c r="O935" s="72"/>
      <c r="P935" s="72"/>
      <c r="Q935" s="72"/>
      <c r="R935" s="72"/>
      <c r="S935" s="72"/>
      <c r="T935" s="72"/>
      <c r="U935" s="72"/>
      <c r="V935" s="72"/>
      <c r="W935" s="72"/>
      <c r="X935" s="72"/>
      <c r="Y935" s="72"/>
      <c r="Z935" s="72"/>
    </row>
    <row r="936" spans="1:26" ht="14.25" customHeight="1" x14ac:dyDescent="0.35">
      <c r="A936" s="72"/>
      <c r="B936" s="72"/>
      <c r="C936" s="72"/>
      <c r="D936" s="72"/>
      <c r="E936" s="72"/>
      <c r="F936" s="72"/>
      <c r="G936" s="72"/>
      <c r="H936" s="72"/>
      <c r="I936" s="72"/>
      <c r="J936" s="72"/>
      <c r="K936" s="72"/>
      <c r="L936" s="72"/>
      <c r="M936" s="72"/>
      <c r="N936" s="72"/>
      <c r="O936" s="72"/>
      <c r="P936" s="72"/>
      <c r="Q936" s="72"/>
      <c r="R936" s="72"/>
      <c r="S936" s="72"/>
      <c r="T936" s="72"/>
      <c r="U936" s="72"/>
      <c r="V936" s="72"/>
      <c r="W936" s="72"/>
      <c r="X936" s="72"/>
      <c r="Y936" s="72"/>
      <c r="Z936" s="72"/>
    </row>
    <row r="937" spans="1:26" ht="14.25" customHeight="1" x14ac:dyDescent="0.35">
      <c r="A937" s="72"/>
      <c r="B937" s="72"/>
      <c r="C937" s="72"/>
      <c r="D937" s="72"/>
      <c r="E937" s="72"/>
      <c r="F937" s="72"/>
      <c r="G937" s="72"/>
      <c r="H937" s="72"/>
      <c r="I937" s="72"/>
      <c r="J937" s="72"/>
      <c r="K937" s="72"/>
      <c r="L937" s="72"/>
      <c r="M937" s="72"/>
      <c r="N937" s="72"/>
      <c r="O937" s="72"/>
      <c r="P937" s="72"/>
      <c r="Q937" s="72"/>
      <c r="R937" s="72"/>
      <c r="S937" s="72"/>
      <c r="T937" s="72"/>
      <c r="U937" s="72"/>
      <c r="V937" s="72"/>
      <c r="W937" s="72"/>
      <c r="X937" s="72"/>
      <c r="Y937" s="72"/>
      <c r="Z937" s="72"/>
    </row>
    <row r="938" spans="1:26" ht="14.25" customHeight="1" x14ac:dyDescent="0.35">
      <c r="A938" s="72"/>
      <c r="B938" s="72"/>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row>
    <row r="939" spans="1:26" ht="14.25" customHeight="1" x14ac:dyDescent="0.35">
      <c r="A939" s="72"/>
      <c r="B939" s="72"/>
      <c r="C939" s="72"/>
      <c r="D939" s="72"/>
      <c r="E939" s="72"/>
      <c r="F939" s="72"/>
      <c r="G939" s="72"/>
      <c r="H939" s="72"/>
      <c r="I939" s="72"/>
      <c r="J939" s="72"/>
      <c r="K939" s="72"/>
      <c r="L939" s="72"/>
      <c r="M939" s="72"/>
      <c r="N939" s="72"/>
      <c r="O939" s="72"/>
      <c r="P939" s="72"/>
      <c r="Q939" s="72"/>
      <c r="R939" s="72"/>
      <c r="S939" s="72"/>
      <c r="T939" s="72"/>
      <c r="U939" s="72"/>
      <c r="V939" s="72"/>
      <c r="W939" s="72"/>
      <c r="X939" s="72"/>
      <c r="Y939" s="72"/>
      <c r="Z939" s="72"/>
    </row>
    <row r="940" spans="1:26" ht="14.25" customHeight="1" x14ac:dyDescent="0.35">
      <c r="A940" s="72"/>
      <c r="B940" s="72"/>
      <c r="C940" s="72"/>
      <c r="D940" s="72"/>
      <c r="E940" s="72"/>
      <c r="F940" s="72"/>
      <c r="G940" s="72"/>
      <c r="H940" s="72"/>
      <c r="I940" s="72"/>
      <c r="J940" s="72"/>
      <c r="K940" s="72"/>
      <c r="L940" s="72"/>
      <c r="M940" s="72"/>
      <c r="N940" s="72"/>
      <c r="O940" s="72"/>
      <c r="P940" s="72"/>
      <c r="Q940" s="72"/>
      <c r="R940" s="72"/>
      <c r="S940" s="72"/>
      <c r="T940" s="72"/>
      <c r="U940" s="72"/>
      <c r="V940" s="72"/>
      <c r="W940" s="72"/>
      <c r="X940" s="72"/>
      <c r="Y940" s="72"/>
      <c r="Z940" s="72"/>
    </row>
    <row r="941" spans="1:26" ht="14.25" customHeight="1" x14ac:dyDescent="0.35">
      <c r="A941" s="72"/>
      <c r="B941" s="72"/>
      <c r="C941" s="72"/>
      <c r="D941" s="72"/>
      <c r="E941" s="72"/>
      <c r="F941" s="72"/>
      <c r="G941" s="72"/>
      <c r="H941" s="72"/>
      <c r="I941" s="72"/>
      <c r="J941" s="72"/>
      <c r="K941" s="72"/>
      <c r="L941" s="72"/>
      <c r="M941" s="72"/>
      <c r="N941" s="72"/>
      <c r="O941" s="72"/>
      <c r="P941" s="72"/>
      <c r="Q941" s="72"/>
      <c r="R941" s="72"/>
      <c r="S941" s="72"/>
      <c r="T941" s="72"/>
      <c r="U941" s="72"/>
      <c r="V941" s="72"/>
      <c r="W941" s="72"/>
      <c r="X941" s="72"/>
      <c r="Y941" s="72"/>
      <c r="Z941" s="72"/>
    </row>
    <row r="942" spans="1:26" ht="14.25" customHeight="1" x14ac:dyDescent="0.35">
      <c r="A942" s="72"/>
      <c r="B942" s="72"/>
      <c r="C942" s="72"/>
      <c r="D942" s="72"/>
      <c r="E942" s="72"/>
      <c r="F942" s="72"/>
      <c r="G942" s="72"/>
      <c r="H942" s="72"/>
      <c r="I942" s="72"/>
      <c r="J942" s="72"/>
      <c r="K942" s="72"/>
      <c r="L942" s="72"/>
      <c r="M942" s="72"/>
      <c r="N942" s="72"/>
      <c r="O942" s="72"/>
      <c r="P942" s="72"/>
      <c r="Q942" s="72"/>
      <c r="R942" s="72"/>
      <c r="S942" s="72"/>
      <c r="T942" s="72"/>
      <c r="U942" s="72"/>
      <c r="V942" s="72"/>
      <c r="W942" s="72"/>
      <c r="X942" s="72"/>
      <c r="Y942" s="72"/>
      <c r="Z942" s="72"/>
    </row>
    <row r="943" spans="1:26" ht="14.25" customHeight="1" x14ac:dyDescent="0.35">
      <c r="A943" s="72"/>
      <c r="B943" s="72"/>
      <c r="C943" s="72"/>
      <c r="D943" s="72"/>
      <c r="E943" s="72"/>
      <c r="F943" s="72"/>
      <c r="G943" s="72"/>
      <c r="H943" s="72"/>
      <c r="I943" s="72"/>
      <c r="J943" s="72"/>
      <c r="K943" s="72"/>
      <c r="L943" s="72"/>
      <c r="M943" s="72"/>
      <c r="N943" s="72"/>
      <c r="O943" s="72"/>
      <c r="P943" s="72"/>
      <c r="Q943" s="72"/>
      <c r="R943" s="72"/>
      <c r="S943" s="72"/>
      <c r="T943" s="72"/>
      <c r="U943" s="72"/>
      <c r="V943" s="72"/>
      <c r="W943" s="72"/>
      <c r="X943" s="72"/>
      <c r="Y943" s="72"/>
      <c r="Z943" s="72"/>
    </row>
    <row r="944" spans="1:26" ht="14.25" customHeight="1" x14ac:dyDescent="0.35">
      <c r="A944" s="72"/>
      <c r="B944" s="72"/>
      <c r="C944" s="72"/>
      <c r="D944" s="72"/>
      <c r="E944" s="72"/>
      <c r="F944" s="72"/>
      <c r="G944" s="72"/>
      <c r="H944" s="72"/>
      <c r="I944" s="72"/>
      <c r="J944" s="72"/>
      <c r="K944" s="72"/>
      <c r="L944" s="72"/>
      <c r="M944" s="72"/>
      <c r="N944" s="72"/>
      <c r="O944" s="72"/>
      <c r="P944" s="72"/>
      <c r="Q944" s="72"/>
      <c r="R944" s="72"/>
      <c r="S944" s="72"/>
      <c r="T944" s="72"/>
      <c r="U944" s="72"/>
      <c r="V944" s="72"/>
      <c r="W944" s="72"/>
      <c r="X944" s="72"/>
      <c r="Y944" s="72"/>
      <c r="Z944" s="72"/>
    </row>
    <row r="945" spans="1:26" ht="14.25" customHeight="1" x14ac:dyDescent="0.35">
      <c r="A945" s="72"/>
      <c r="B945" s="72"/>
      <c r="C945" s="72"/>
      <c r="D945" s="72"/>
      <c r="E945" s="72"/>
      <c r="F945" s="72"/>
      <c r="G945" s="72"/>
      <c r="H945" s="72"/>
      <c r="I945" s="72"/>
      <c r="J945" s="72"/>
      <c r="K945" s="72"/>
      <c r="L945" s="72"/>
      <c r="M945" s="72"/>
      <c r="N945" s="72"/>
      <c r="O945" s="72"/>
      <c r="P945" s="72"/>
      <c r="Q945" s="72"/>
      <c r="R945" s="72"/>
      <c r="S945" s="72"/>
      <c r="T945" s="72"/>
      <c r="U945" s="72"/>
      <c r="V945" s="72"/>
      <c r="W945" s="72"/>
      <c r="X945" s="72"/>
      <c r="Y945" s="72"/>
      <c r="Z945" s="72"/>
    </row>
    <row r="946" spans="1:26" ht="14.25" customHeight="1" x14ac:dyDescent="0.35">
      <c r="A946" s="72"/>
      <c r="B946" s="72"/>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row>
    <row r="947" spans="1:26" ht="14.25" customHeight="1" x14ac:dyDescent="0.35">
      <c r="A947" s="72"/>
      <c r="B947" s="72"/>
      <c r="C947" s="72"/>
      <c r="D947" s="72"/>
      <c r="E947" s="72"/>
      <c r="F947" s="72"/>
      <c r="G947" s="72"/>
      <c r="H947" s="72"/>
      <c r="I947" s="72"/>
      <c r="J947" s="72"/>
      <c r="K947" s="72"/>
      <c r="L947" s="72"/>
      <c r="M947" s="72"/>
      <c r="N947" s="72"/>
      <c r="O947" s="72"/>
      <c r="P947" s="72"/>
      <c r="Q947" s="72"/>
      <c r="R947" s="72"/>
      <c r="S947" s="72"/>
      <c r="T947" s="72"/>
      <c r="U947" s="72"/>
      <c r="V947" s="72"/>
      <c r="W947" s="72"/>
      <c r="X947" s="72"/>
      <c r="Y947" s="72"/>
      <c r="Z947" s="72"/>
    </row>
    <row r="948" spans="1:26" ht="14.25" customHeight="1" x14ac:dyDescent="0.35">
      <c r="A948" s="72"/>
      <c r="B948" s="72"/>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row>
    <row r="949" spans="1:26" ht="14.25" customHeight="1" x14ac:dyDescent="0.35">
      <c r="A949" s="72"/>
      <c r="B949" s="72"/>
      <c r="C949" s="72"/>
      <c r="D949" s="72"/>
      <c r="E949" s="72"/>
      <c r="F949" s="72"/>
      <c r="G949" s="72"/>
      <c r="H949" s="72"/>
      <c r="I949" s="72"/>
      <c r="J949" s="72"/>
      <c r="K949" s="72"/>
      <c r="L949" s="72"/>
      <c r="M949" s="72"/>
      <c r="N949" s="72"/>
      <c r="O949" s="72"/>
      <c r="P949" s="72"/>
      <c r="Q949" s="72"/>
      <c r="R949" s="72"/>
      <c r="S949" s="72"/>
      <c r="T949" s="72"/>
      <c r="U949" s="72"/>
      <c r="V949" s="72"/>
      <c r="W949" s="72"/>
      <c r="X949" s="72"/>
      <c r="Y949" s="72"/>
      <c r="Z949" s="72"/>
    </row>
    <row r="950" spans="1:26" ht="14.25" customHeight="1" x14ac:dyDescent="0.35">
      <c r="A950" s="72"/>
      <c r="B950" s="72"/>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row>
    <row r="951" spans="1:26" ht="14.25" customHeight="1" x14ac:dyDescent="0.35">
      <c r="A951" s="72"/>
      <c r="B951" s="72"/>
      <c r="C951" s="72"/>
      <c r="D951" s="72"/>
      <c r="E951" s="72"/>
      <c r="F951" s="72"/>
      <c r="G951" s="72"/>
      <c r="H951" s="72"/>
      <c r="I951" s="72"/>
      <c r="J951" s="72"/>
      <c r="K951" s="72"/>
      <c r="L951" s="72"/>
      <c r="M951" s="72"/>
      <c r="N951" s="72"/>
      <c r="O951" s="72"/>
      <c r="P951" s="72"/>
      <c r="Q951" s="72"/>
      <c r="R951" s="72"/>
      <c r="S951" s="72"/>
      <c r="T951" s="72"/>
      <c r="U951" s="72"/>
      <c r="V951" s="72"/>
      <c r="W951" s="72"/>
      <c r="X951" s="72"/>
      <c r="Y951" s="72"/>
      <c r="Z951" s="72"/>
    </row>
    <row r="952" spans="1:26" ht="14.25" customHeight="1" x14ac:dyDescent="0.35">
      <c r="A952" s="72"/>
      <c r="B952" s="72"/>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row>
    <row r="953" spans="1:26" ht="14.25" customHeight="1" x14ac:dyDescent="0.35">
      <c r="A953" s="72"/>
      <c r="B953" s="72"/>
      <c r="C953" s="72"/>
      <c r="D953" s="72"/>
      <c r="E953" s="72"/>
      <c r="F953" s="72"/>
      <c r="G953" s="72"/>
      <c r="H953" s="72"/>
      <c r="I953" s="72"/>
      <c r="J953" s="72"/>
      <c r="K953" s="72"/>
      <c r="L953" s="72"/>
      <c r="M953" s="72"/>
      <c r="N953" s="72"/>
      <c r="O953" s="72"/>
      <c r="P953" s="72"/>
      <c r="Q953" s="72"/>
      <c r="R953" s="72"/>
      <c r="S953" s="72"/>
      <c r="T953" s="72"/>
      <c r="U953" s="72"/>
      <c r="V953" s="72"/>
      <c r="W953" s="72"/>
      <c r="X953" s="72"/>
      <c r="Y953" s="72"/>
      <c r="Z953" s="72"/>
    </row>
    <row r="954" spans="1:26" ht="14.25" customHeight="1" x14ac:dyDescent="0.35">
      <c r="A954" s="72"/>
      <c r="B954" s="72"/>
      <c r="C954" s="72"/>
      <c r="D954" s="72"/>
      <c r="E954" s="72"/>
      <c r="F954" s="72"/>
      <c r="G954" s="72"/>
      <c r="H954" s="72"/>
      <c r="I954" s="72"/>
      <c r="J954" s="72"/>
      <c r="K954" s="72"/>
      <c r="L954" s="72"/>
      <c r="M954" s="72"/>
      <c r="N954" s="72"/>
      <c r="O954" s="72"/>
      <c r="P954" s="72"/>
      <c r="Q954" s="72"/>
      <c r="R954" s="72"/>
      <c r="S954" s="72"/>
      <c r="T954" s="72"/>
      <c r="U954" s="72"/>
      <c r="V954" s="72"/>
      <c r="W954" s="72"/>
      <c r="X954" s="72"/>
      <c r="Y954" s="72"/>
      <c r="Z954" s="72"/>
    </row>
    <row r="955" spans="1:26" ht="14.25" customHeight="1" x14ac:dyDescent="0.35">
      <c r="A955" s="72"/>
      <c r="B955" s="72"/>
      <c r="C955" s="72"/>
      <c r="D955" s="72"/>
      <c r="E955" s="72"/>
      <c r="F955" s="72"/>
      <c r="G955" s="72"/>
      <c r="H955" s="72"/>
      <c r="I955" s="72"/>
      <c r="J955" s="72"/>
      <c r="K955" s="72"/>
      <c r="L955" s="72"/>
      <c r="M955" s="72"/>
      <c r="N955" s="72"/>
      <c r="O955" s="72"/>
      <c r="P955" s="72"/>
      <c r="Q955" s="72"/>
      <c r="R955" s="72"/>
      <c r="S955" s="72"/>
      <c r="T955" s="72"/>
      <c r="U955" s="72"/>
      <c r="V955" s="72"/>
      <c r="W955" s="72"/>
      <c r="X955" s="72"/>
      <c r="Y955" s="72"/>
      <c r="Z955" s="72"/>
    </row>
    <row r="956" spans="1:26" ht="14.25" customHeight="1" x14ac:dyDescent="0.35">
      <c r="A956" s="72"/>
      <c r="B956" s="72"/>
      <c r="C956" s="72"/>
      <c r="D956" s="72"/>
      <c r="E956" s="72"/>
      <c r="F956" s="72"/>
      <c r="G956" s="72"/>
      <c r="H956" s="72"/>
      <c r="I956" s="72"/>
      <c r="J956" s="72"/>
      <c r="K956" s="72"/>
      <c r="L956" s="72"/>
      <c r="M956" s="72"/>
      <c r="N956" s="72"/>
      <c r="O956" s="72"/>
      <c r="P956" s="72"/>
      <c r="Q956" s="72"/>
      <c r="R956" s="72"/>
      <c r="S956" s="72"/>
      <c r="T956" s="72"/>
      <c r="U956" s="72"/>
      <c r="V956" s="72"/>
      <c r="W956" s="72"/>
      <c r="X956" s="72"/>
      <c r="Y956" s="72"/>
      <c r="Z956" s="72"/>
    </row>
    <row r="957" spans="1:26" ht="14.25" customHeight="1" x14ac:dyDescent="0.35">
      <c r="A957" s="72"/>
      <c r="B957" s="72"/>
      <c r="C957" s="72"/>
      <c r="D957" s="72"/>
      <c r="E957" s="72"/>
      <c r="F957" s="72"/>
      <c r="G957" s="72"/>
      <c r="H957" s="72"/>
      <c r="I957" s="72"/>
      <c r="J957" s="72"/>
      <c r="K957" s="72"/>
      <c r="L957" s="72"/>
      <c r="M957" s="72"/>
      <c r="N957" s="72"/>
      <c r="O957" s="72"/>
      <c r="P957" s="72"/>
      <c r="Q957" s="72"/>
      <c r="R957" s="72"/>
      <c r="S957" s="72"/>
      <c r="T957" s="72"/>
      <c r="U957" s="72"/>
      <c r="V957" s="72"/>
      <c r="W957" s="72"/>
      <c r="X957" s="72"/>
      <c r="Y957" s="72"/>
      <c r="Z957" s="72"/>
    </row>
    <row r="958" spans="1:26" ht="14.25" customHeight="1" x14ac:dyDescent="0.35">
      <c r="A958" s="72"/>
      <c r="B958" s="72"/>
      <c r="C958" s="72"/>
      <c r="D958" s="72"/>
      <c r="E958" s="72"/>
      <c r="F958" s="72"/>
      <c r="G958" s="72"/>
      <c r="H958" s="72"/>
      <c r="I958" s="72"/>
      <c r="J958" s="72"/>
      <c r="K958" s="72"/>
      <c r="L958" s="72"/>
      <c r="M958" s="72"/>
      <c r="N958" s="72"/>
      <c r="O958" s="72"/>
      <c r="P958" s="72"/>
      <c r="Q958" s="72"/>
      <c r="R958" s="72"/>
      <c r="S958" s="72"/>
      <c r="T958" s="72"/>
      <c r="U958" s="72"/>
      <c r="V958" s="72"/>
      <c r="W958" s="72"/>
      <c r="X958" s="72"/>
      <c r="Y958" s="72"/>
      <c r="Z958" s="72"/>
    </row>
    <row r="959" spans="1:26" ht="14.25" customHeight="1" x14ac:dyDescent="0.35">
      <c r="A959" s="72"/>
      <c r="B959" s="72"/>
      <c r="C959" s="72"/>
      <c r="D959" s="72"/>
      <c r="E959" s="72"/>
      <c r="F959" s="72"/>
      <c r="G959" s="72"/>
      <c r="H959" s="72"/>
      <c r="I959" s="72"/>
      <c r="J959" s="72"/>
      <c r="K959" s="72"/>
      <c r="L959" s="72"/>
      <c r="M959" s="72"/>
      <c r="N959" s="72"/>
      <c r="O959" s="72"/>
      <c r="P959" s="72"/>
      <c r="Q959" s="72"/>
      <c r="R959" s="72"/>
      <c r="S959" s="72"/>
      <c r="T959" s="72"/>
      <c r="U959" s="72"/>
      <c r="V959" s="72"/>
      <c r="W959" s="72"/>
      <c r="X959" s="72"/>
      <c r="Y959" s="72"/>
      <c r="Z959" s="72"/>
    </row>
    <row r="960" spans="1:26" ht="14.25" customHeight="1" x14ac:dyDescent="0.35">
      <c r="A960" s="72"/>
      <c r="B960" s="72"/>
      <c r="C960" s="72"/>
      <c r="D960" s="72"/>
      <c r="E960" s="72"/>
      <c r="F960" s="72"/>
      <c r="G960" s="72"/>
      <c r="H960" s="72"/>
      <c r="I960" s="72"/>
      <c r="J960" s="72"/>
      <c r="K960" s="72"/>
      <c r="L960" s="72"/>
      <c r="M960" s="72"/>
      <c r="N960" s="72"/>
      <c r="O960" s="72"/>
      <c r="P960" s="72"/>
      <c r="Q960" s="72"/>
      <c r="R960" s="72"/>
      <c r="S960" s="72"/>
      <c r="T960" s="72"/>
      <c r="U960" s="72"/>
      <c r="V960" s="72"/>
      <c r="W960" s="72"/>
      <c r="X960" s="72"/>
      <c r="Y960" s="72"/>
      <c r="Z960" s="72"/>
    </row>
    <row r="961" spans="1:26" ht="14.25" customHeight="1" x14ac:dyDescent="0.35">
      <c r="A961" s="72"/>
      <c r="B961" s="72"/>
      <c r="C961" s="72"/>
      <c r="D961" s="72"/>
      <c r="E961" s="72"/>
      <c r="F961" s="72"/>
      <c r="G961" s="72"/>
      <c r="H961" s="72"/>
      <c r="I961" s="72"/>
      <c r="J961" s="72"/>
      <c r="K961" s="72"/>
      <c r="L961" s="72"/>
      <c r="M961" s="72"/>
      <c r="N961" s="72"/>
      <c r="O961" s="72"/>
      <c r="P961" s="72"/>
      <c r="Q961" s="72"/>
      <c r="R961" s="72"/>
      <c r="S961" s="72"/>
      <c r="T961" s="72"/>
      <c r="U961" s="72"/>
      <c r="V961" s="72"/>
      <c r="W961" s="72"/>
      <c r="X961" s="72"/>
      <c r="Y961" s="72"/>
      <c r="Z961" s="72"/>
    </row>
    <row r="962" spans="1:26" ht="14.25" customHeight="1" x14ac:dyDescent="0.35">
      <c r="A962" s="72"/>
      <c r="B962" s="72"/>
      <c r="C962" s="72"/>
      <c r="D962" s="72"/>
      <c r="E962" s="72"/>
      <c r="F962" s="72"/>
      <c r="G962" s="72"/>
      <c r="H962" s="72"/>
      <c r="I962" s="72"/>
      <c r="J962" s="72"/>
      <c r="K962" s="72"/>
      <c r="L962" s="72"/>
      <c r="M962" s="72"/>
      <c r="N962" s="72"/>
      <c r="O962" s="72"/>
      <c r="P962" s="72"/>
      <c r="Q962" s="72"/>
      <c r="R962" s="72"/>
      <c r="S962" s="72"/>
      <c r="T962" s="72"/>
      <c r="U962" s="72"/>
      <c r="V962" s="72"/>
      <c r="W962" s="72"/>
      <c r="X962" s="72"/>
      <c r="Y962" s="72"/>
      <c r="Z962" s="72"/>
    </row>
    <row r="963" spans="1:26" ht="14.25" customHeight="1" x14ac:dyDescent="0.35">
      <c r="A963" s="72"/>
      <c r="B963" s="72"/>
      <c r="C963" s="72"/>
      <c r="D963" s="72"/>
      <c r="E963" s="72"/>
      <c r="F963" s="72"/>
      <c r="G963" s="72"/>
      <c r="H963" s="72"/>
      <c r="I963" s="72"/>
      <c r="J963" s="72"/>
      <c r="K963" s="72"/>
      <c r="L963" s="72"/>
      <c r="M963" s="72"/>
      <c r="N963" s="72"/>
      <c r="O963" s="72"/>
      <c r="P963" s="72"/>
      <c r="Q963" s="72"/>
      <c r="R963" s="72"/>
      <c r="S963" s="72"/>
      <c r="T963" s="72"/>
      <c r="U963" s="72"/>
      <c r="V963" s="72"/>
      <c r="W963" s="72"/>
      <c r="X963" s="72"/>
      <c r="Y963" s="72"/>
      <c r="Z963" s="72"/>
    </row>
    <row r="964" spans="1:26" ht="14.25" customHeight="1" x14ac:dyDescent="0.35">
      <c r="A964" s="72"/>
      <c r="B964" s="72"/>
      <c r="C964" s="72"/>
      <c r="D964" s="72"/>
      <c r="E964" s="72"/>
      <c r="F964" s="72"/>
      <c r="G964" s="72"/>
      <c r="H964" s="72"/>
      <c r="I964" s="72"/>
      <c r="J964" s="72"/>
      <c r="K964" s="72"/>
      <c r="L964" s="72"/>
      <c r="M964" s="72"/>
      <c r="N964" s="72"/>
      <c r="O964" s="72"/>
      <c r="P964" s="72"/>
      <c r="Q964" s="72"/>
      <c r="R964" s="72"/>
      <c r="S964" s="72"/>
      <c r="T964" s="72"/>
      <c r="U964" s="72"/>
      <c r="V964" s="72"/>
      <c r="W964" s="72"/>
      <c r="X964" s="72"/>
      <c r="Y964" s="72"/>
      <c r="Z964" s="72"/>
    </row>
    <row r="965" spans="1:26" ht="14.25" customHeight="1" x14ac:dyDescent="0.35">
      <c r="A965" s="72"/>
      <c r="B965" s="72"/>
      <c r="C965" s="72"/>
      <c r="D965" s="72"/>
      <c r="E965" s="72"/>
      <c r="F965" s="72"/>
      <c r="G965" s="72"/>
      <c r="H965" s="72"/>
      <c r="I965" s="72"/>
      <c r="J965" s="72"/>
      <c r="K965" s="72"/>
      <c r="L965" s="72"/>
      <c r="M965" s="72"/>
      <c r="N965" s="72"/>
      <c r="O965" s="72"/>
      <c r="P965" s="72"/>
      <c r="Q965" s="72"/>
      <c r="R965" s="72"/>
      <c r="S965" s="72"/>
      <c r="T965" s="72"/>
      <c r="U965" s="72"/>
      <c r="V965" s="72"/>
      <c r="W965" s="72"/>
      <c r="X965" s="72"/>
      <c r="Y965" s="72"/>
      <c r="Z965" s="72"/>
    </row>
    <row r="966" spans="1:26" ht="14.25" customHeight="1" x14ac:dyDescent="0.35">
      <c r="A966" s="72"/>
      <c r="B966" s="72"/>
      <c r="C966" s="72"/>
      <c r="D966" s="72"/>
      <c r="E966" s="72"/>
      <c r="F966" s="72"/>
      <c r="G966" s="72"/>
      <c r="H966" s="72"/>
      <c r="I966" s="72"/>
      <c r="J966" s="72"/>
      <c r="K966" s="72"/>
      <c r="L966" s="72"/>
      <c r="M966" s="72"/>
      <c r="N966" s="72"/>
      <c r="O966" s="72"/>
      <c r="P966" s="72"/>
      <c r="Q966" s="72"/>
      <c r="R966" s="72"/>
      <c r="S966" s="72"/>
      <c r="T966" s="72"/>
      <c r="U966" s="72"/>
      <c r="V966" s="72"/>
      <c r="W966" s="72"/>
      <c r="X966" s="72"/>
      <c r="Y966" s="72"/>
      <c r="Z966" s="72"/>
    </row>
    <row r="967" spans="1:26" ht="14.25" customHeight="1" x14ac:dyDescent="0.35">
      <c r="A967" s="72"/>
      <c r="B967" s="72"/>
      <c r="C967" s="72"/>
      <c r="D967" s="72"/>
      <c r="E967" s="72"/>
      <c r="F967" s="72"/>
      <c r="G967" s="72"/>
      <c r="H967" s="72"/>
      <c r="I967" s="72"/>
      <c r="J967" s="72"/>
      <c r="K967" s="72"/>
      <c r="L967" s="72"/>
      <c r="M967" s="72"/>
      <c r="N967" s="72"/>
      <c r="O967" s="72"/>
      <c r="P967" s="72"/>
      <c r="Q967" s="72"/>
      <c r="R967" s="72"/>
      <c r="S967" s="72"/>
      <c r="T967" s="72"/>
      <c r="U967" s="72"/>
      <c r="V967" s="72"/>
      <c r="W967" s="72"/>
      <c r="X967" s="72"/>
      <c r="Y967" s="72"/>
      <c r="Z967" s="72"/>
    </row>
    <row r="968" spans="1:26" ht="14.25" customHeight="1" x14ac:dyDescent="0.35">
      <c r="A968" s="72"/>
      <c r="B968" s="72"/>
      <c r="C968" s="72"/>
      <c r="D968" s="72"/>
      <c r="E968" s="72"/>
      <c r="F968" s="72"/>
      <c r="G968" s="72"/>
      <c r="H968" s="72"/>
      <c r="I968" s="72"/>
      <c r="J968" s="72"/>
      <c r="K968" s="72"/>
      <c r="L968" s="72"/>
      <c r="M968" s="72"/>
      <c r="N968" s="72"/>
      <c r="O968" s="72"/>
      <c r="P968" s="72"/>
      <c r="Q968" s="72"/>
      <c r="R968" s="72"/>
      <c r="S968" s="72"/>
      <c r="T968" s="72"/>
      <c r="U968" s="72"/>
      <c r="V968" s="72"/>
      <c r="W968" s="72"/>
      <c r="X968" s="72"/>
      <c r="Y968" s="72"/>
      <c r="Z968" s="72"/>
    </row>
    <row r="969" spans="1:26" ht="14.25" customHeight="1" x14ac:dyDescent="0.35">
      <c r="A969" s="72"/>
      <c r="B969" s="72"/>
      <c r="C969" s="72"/>
      <c r="D969" s="72"/>
      <c r="E969" s="72"/>
      <c r="F969" s="72"/>
      <c r="G969" s="72"/>
      <c r="H969" s="72"/>
      <c r="I969" s="72"/>
      <c r="J969" s="72"/>
      <c r="K969" s="72"/>
      <c r="L969" s="72"/>
      <c r="M969" s="72"/>
      <c r="N969" s="72"/>
      <c r="O969" s="72"/>
      <c r="P969" s="72"/>
      <c r="Q969" s="72"/>
      <c r="R969" s="72"/>
      <c r="S969" s="72"/>
      <c r="T969" s="72"/>
      <c r="U969" s="72"/>
      <c r="V969" s="72"/>
      <c r="W969" s="72"/>
      <c r="X969" s="72"/>
      <c r="Y969" s="72"/>
      <c r="Z969" s="72"/>
    </row>
    <row r="970" spans="1:26" ht="14.25" customHeight="1" x14ac:dyDescent="0.35">
      <c r="A970" s="72"/>
      <c r="B970" s="72"/>
      <c r="C970" s="72"/>
      <c r="D970" s="72"/>
      <c r="E970" s="72"/>
      <c r="F970" s="72"/>
      <c r="G970" s="72"/>
      <c r="H970" s="72"/>
      <c r="I970" s="72"/>
      <c r="J970" s="72"/>
      <c r="K970" s="72"/>
      <c r="L970" s="72"/>
      <c r="M970" s="72"/>
      <c r="N970" s="72"/>
      <c r="O970" s="72"/>
      <c r="P970" s="72"/>
      <c r="Q970" s="72"/>
      <c r="R970" s="72"/>
      <c r="S970" s="72"/>
      <c r="T970" s="72"/>
      <c r="U970" s="72"/>
      <c r="V970" s="72"/>
      <c r="W970" s="72"/>
      <c r="X970" s="72"/>
      <c r="Y970" s="72"/>
      <c r="Z970" s="72"/>
    </row>
    <row r="971" spans="1:26" ht="14.25" customHeight="1" x14ac:dyDescent="0.35">
      <c r="A971" s="72"/>
      <c r="B971" s="72"/>
      <c r="C971" s="72"/>
      <c r="D971" s="72"/>
      <c r="E971" s="72"/>
      <c r="F971" s="72"/>
      <c r="G971" s="72"/>
      <c r="H971" s="72"/>
      <c r="I971" s="72"/>
      <c r="J971" s="72"/>
      <c r="K971" s="72"/>
      <c r="L971" s="72"/>
      <c r="M971" s="72"/>
      <c r="N971" s="72"/>
      <c r="O971" s="72"/>
      <c r="P971" s="72"/>
      <c r="Q971" s="72"/>
      <c r="R971" s="72"/>
      <c r="S971" s="72"/>
      <c r="T971" s="72"/>
      <c r="U971" s="72"/>
      <c r="V971" s="72"/>
      <c r="W971" s="72"/>
      <c r="X971" s="72"/>
      <c r="Y971" s="72"/>
      <c r="Z971" s="72"/>
    </row>
    <row r="972" spans="1:26" ht="14.25" customHeight="1" x14ac:dyDescent="0.35">
      <c r="A972" s="72"/>
      <c r="B972" s="72"/>
      <c r="C972" s="72"/>
      <c r="D972" s="72"/>
      <c r="E972" s="72"/>
      <c r="F972" s="72"/>
      <c r="G972" s="72"/>
      <c r="H972" s="72"/>
      <c r="I972" s="72"/>
      <c r="J972" s="72"/>
      <c r="K972" s="72"/>
      <c r="L972" s="72"/>
      <c r="M972" s="72"/>
      <c r="N972" s="72"/>
      <c r="O972" s="72"/>
      <c r="P972" s="72"/>
      <c r="Q972" s="72"/>
      <c r="R972" s="72"/>
      <c r="S972" s="72"/>
      <c r="T972" s="72"/>
      <c r="U972" s="72"/>
      <c r="V972" s="72"/>
      <c r="W972" s="72"/>
      <c r="X972" s="72"/>
      <c r="Y972" s="72"/>
      <c r="Z972" s="72"/>
    </row>
    <row r="973" spans="1:26" ht="14.25" customHeight="1" x14ac:dyDescent="0.35">
      <c r="A973" s="72"/>
      <c r="B973" s="72"/>
      <c r="C973" s="72"/>
      <c r="D973" s="72"/>
      <c r="E973" s="72"/>
      <c r="F973" s="72"/>
      <c r="G973" s="72"/>
      <c r="H973" s="72"/>
      <c r="I973" s="72"/>
      <c r="J973" s="72"/>
      <c r="K973" s="72"/>
      <c r="L973" s="72"/>
      <c r="M973" s="72"/>
      <c r="N973" s="72"/>
      <c r="O973" s="72"/>
      <c r="P973" s="72"/>
      <c r="Q973" s="72"/>
      <c r="R973" s="72"/>
      <c r="S973" s="72"/>
      <c r="T973" s="72"/>
      <c r="U973" s="72"/>
      <c r="V973" s="72"/>
      <c r="W973" s="72"/>
      <c r="X973" s="72"/>
      <c r="Y973" s="72"/>
      <c r="Z973" s="72"/>
    </row>
    <row r="974" spans="1:26" ht="14.25" customHeight="1" x14ac:dyDescent="0.35">
      <c r="A974" s="72"/>
      <c r="B974" s="72"/>
      <c r="C974" s="72"/>
      <c r="D974" s="72"/>
      <c r="E974" s="72"/>
      <c r="F974" s="72"/>
      <c r="G974" s="72"/>
      <c r="H974" s="72"/>
      <c r="I974" s="72"/>
      <c r="J974" s="72"/>
      <c r="K974" s="72"/>
      <c r="L974" s="72"/>
      <c r="M974" s="72"/>
      <c r="N974" s="72"/>
      <c r="O974" s="72"/>
      <c r="P974" s="72"/>
      <c r="Q974" s="72"/>
      <c r="R974" s="72"/>
      <c r="S974" s="72"/>
      <c r="T974" s="72"/>
      <c r="U974" s="72"/>
      <c r="V974" s="72"/>
      <c r="W974" s="72"/>
      <c r="X974" s="72"/>
      <c r="Y974" s="72"/>
      <c r="Z974" s="72"/>
    </row>
    <row r="975" spans="1:26" ht="14.25" customHeight="1" x14ac:dyDescent="0.35">
      <c r="A975" s="72"/>
      <c r="B975" s="72"/>
      <c r="C975" s="72"/>
      <c r="D975" s="72"/>
      <c r="E975" s="72"/>
      <c r="F975" s="72"/>
      <c r="G975" s="72"/>
      <c r="H975" s="72"/>
      <c r="I975" s="72"/>
      <c r="J975" s="72"/>
      <c r="K975" s="72"/>
      <c r="L975" s="72"/>
      <c r="M975" s="72"/>
      <c r="N975" s="72"/>
      <c r="O975" s="72"/>
      <c r="P975" s="72"/>
      <c r="Q975" s="72"/>
      <c r="R975" s="72"/>
      <c r="S975" s="72"/>
      <c r="T975" s="72"/>
      <c r="U975" s="72"/>
      <c r="V975" s="72"/>
      <c r="W975" s="72"/>
      <c r="X975" s="72"/>
      <c r="Y975" s="72"/>
      <c r="Z975" s="72"/>
    </row>
    <row r="976" spans="1:26" ht="14.25" customHeight="1" x14ac:dyDescent="0.35">
      <c r="A976" s="72"/>
      <c r="B976" s="72"/>
      <c r="C976" s="72"/>
      <c r="D976" s="72"/>
      <c r="E976" s="72"/>
      <c r="F976" s="72"/>
      <c r="G976" s="72"/>
      <c r="H976" s="72"/>
      <c r="I976" s="72"/>
      <c r="J976" s="72"/>
      <c r="K976" s="72"/>
      <c r="L976" s="72"/>
      <c r="M976" s="72"/>
      <c r="N976" s="72"/>
      <c r="O976" s="72"/>
      <c r="P976" s="72"/>
      <c r="Q976" s="72"/>
      <c r="R976" s="72"/>
      <c r="S976" s="72"/>
      <c r="T976" s="72"/>
      <c r="U976" s="72"/>
      <c r="V976" s="72"/>
      <c r="W976" s="72"/>
      <c r="X976" s="72"/>
      <c r="Y976" s="72"/>
      <c r="Z976" s="72"/>
    </row>
    <row r="977" spans="1:26" ht="14.25" customHeight="1" x14ac:dyDescent="0.35">
      <c r="A977" s="72"/>
      <c r="B977" s="72"/>
      <c r="C977" s="72"/>
      <c r="D977" s="72"/>
      <c r="E977" s="72"/>
      <c r="F977" s="72"/>
      <c r="G977" s="72"/>
      <c r="H977" s="72"/>
      <c r="I977" s="72"/>
      <c r="J977" s="72"/>
      <c r="K977" s="72"/>
      <c r="L977" s="72"/>
      <c r="M977" s="72"/>
      <c r="N977" s="72"/>
      <c r="O977" s="72"/>
      <c r="P977" s="72"/>
      <c r="Q977" s="72"/>
      <c r="R977" s="72"/>
      <c r="S977" s="72"/>
      <c r="T977" s="72"/>
      <c r="U977" s="72"/>
      <c r="V977" s="72"/>
      <c r="W977" s="72"/>
      <c r="X977" s="72"/>
      <c r="Y977" s="72"/>
      <c r="Z977" s="72"/>
    </row>
    <row r="978" spans="1:26" ht="14.25" customHeight="1" x14ac:dyDescent="0.35">
      <c r="A978" s="72"/>
      <c r="B978" s="72"/>
      <c r="C978" s="72"/>
      <c r="D978" s="72"/>
      <c r="E978" s="72"/>
      <c r="F978" s="72"/>
      <c r="G978" s="72"/>
      <c r="H978" s="72"/>
      <c r="I978" s="72"/>
      <c r="J978" s="72"/>
      <c r="K978" s="72"/>
      <c r="L978" s="72"/>
      <c r="M978" s="72"/>
      <c r="N978" s="72"/>
      <c r="O978" s="72"/>
      <c r="P978" s="72"/>
      <c r="Q978" s="72"/>
      <c r="R978" s="72"/>
      <c r="S978" s="72"/>
      <c r="T978" s="72"/>
      <c r="U978" s="72"/>
      <c r="V978" s="72"/>
      <c r="W978" s="72"/>
      <c r="X978" s="72"/>
      <c r="Y978" s="72"/>
      <c r="Z978" s="72"/>
    </row>
    <row r="979" spans="1:26" ht="14.25" customHeight="1" x14ac:dyDescent="0.35">
      <c r="A979" s="72"/>
      <c r="B979" s="72"/>
      <c r="C979" s="72"/>
      <c r="D979" s="72"/>
      <c r="E979" s="72"/>
      <c r="F979" s="72"/>
      <c r="G979" s="72"/>
      <c r="H979" s="72"/>
      <c r="I979" s="72"/>
      <c r="J979" s="72"/>
      <c r="K979" s="72"/>
      <c r="L979" s="72"/>
      <c r="M979" s="72"/>
      <c r="N979" s="72"/>
      <c r="O979" s="72"/>
      <c r="P979" s="72"/>
      <c r="Q979" s="72"/>
      <c r="R979" s="72"/>
      <c r="S979" s="72"/>
      <c r="T979" s="72"/>
      <c r="U979" s="72"/>
      <c r="V979" s="72"/>
      <c r="W979" s="72"/>
      <c r="X979" s="72"/>
      <c r="Y979" s="72"/>
      <c r="Z979" s="72"/>
    </row>
    <row r="980" spans="1:26" ht="14.25" customHeight="1" x14ac:dyDescent="0.35">
      <c r="A980" s="72"/>
      <c r="B980" s="72"/>
      <c r="C980" s="72"/>
      <c r="D980" s="72"/>
      <c r="E980" s="72"/>
      <c r="F980" s="72"/>
      <c r="G980" s="72"/>
      <c r="H980" s="72"/>
      <c r="I980" s="72"/>
      <c r="J980" s="72"/>
      <c r="K980" s="72"/>
      <c r="L980" s="72"/>
      <c r="M980" s="72"/>
      <c r="N980" s="72"/>
      <c r="O980" s="72"/>
      <c r="P980" s="72"/>
      <c r="Q980" s="72"/>
      <c r="R980" s="72"/>
      <c r="S980" s="72"/>
      <c r="T980" s="72"/>
      <c r="U980" s="72"/>
      <c r="V980" s="72"/>
      <c r="W980" s="72"/>
      <c r="X980" s="72"/>
      <c r="Y980" s="72"/>
      <c r="Z980" s="72"/>
    </row>
    <row r="981" spans="1:26" ht="14.25" customHeight="1" x14ac:dyDescent="0.35">
      <c r="A981" s="72"/>
      <c r="B981" s="72"/>
      <c r="C981" s="72"/>
      <c r="D981" s="72"/>
      <c r="E981" s="72"/>
      <c r="F981" s="72"/>
      <c r="G981" s="72"/>
      <c r="H981" s="72"/>
      <c r="I981" s="72"/>
      <c r="J981" s="72"/>
      <c r="K981" s="72"/>
      <c r="L981" s="72"/>
      <c r="M981" s="72"/>
      <c r="N981" s="72"/>
      <c r="O981" s="72"/>
      <c r="P981" s="72"/>
      <c r="Q981" s="72"/>
      <c r="R981" s="72"/>
      <c r="S981" s="72"/>
      <c r="T981" s="72"/>
      <c r="U981" s="72"/>
      <c r="V981" s="72"/>
      <c r="W981" s="72"/>
      <c r="X981" s="72"/>
      <c r="Y981" s="72"/>
      <c r="Z981" s="72"/>
    </row>
    <row r="982" spans="1:26" ht="14.25" customHeight="1" x14ac:dyDescent="0.35">
      <c r="A982" s="72"/>
      <c r="B982" s="72"/>
      <c r="C982" s="72"/>
      <c r="D982" s="72"/>
      <c r="E982" s="72"/>
      <c r="F982" s="72"/>
      <c r="G982" s="72"/>
      <c r="H982" s="72"/>
      <c r="I982" s="72"/>
      <c r="J982" s="72"/>
      <c r="K982" s="72"/>
      <c r="L982" s="72"/>
      <c r="M982" s="72"/>
      <c r="N982" s="72"/>
      <c r="O982" s="72"/>
      <c r="P982" s="72"/>
      <c r="Q982" s="72"/>
      <c r="R982" s="72"/>
      <c r="S982" s="72"/>
      <c r="T982" s="72"/>
      <c r="U982" s="72"/>
      <c r="V982" s="72"/>
      <c r="W982" s="72"/>
      <c r="X982" s="72"/>
      <c r="Y982" s="72"/>
      <c r="Z982" s="72"/>
    </row>
    <row r="983" spans="1:26" ht="14.25" customHeight="1" x14ac:dyDescent="0.35">
      <c r="A983" s="72"/>
      <c r="B983" s="72"/>
      <c r="C983" s="72"/>
      <c r="D983" s="72"/>
      <c r="E983" s="72"/>
      <c r="F983" s="72"/>
      <c r="G983" s="72"/>
      <c r="H983" s="72"/>
      <c r="I983" s="72"/>
      <c r="J983" s="72"/>
      <c r="K983" s="72"/>
      <c r="L983" s="72"/>
      <c r="M983" s="72"/>
      <c r="N983" s="72"/>
      <c r="O983" s="72"/>
      <c r="P983" s="72"/>
      <c r="Q983" s="72"/>
      <c r="R983" s="72"/>
      <c r="S983" s="72"/>
      <c r="T983" s="72"/>
      <c r="U983" s="72"/>
      <c r="V983" s="72"/>
      <c r="W983" s="72"/>
      <c r="X983" s="72"/>
      <c r="Y983" s="72"/>
      <c r="Z983" s="72"/>
    </row>
    <row r="984" spans="1:26" ht="14.25" customHeight="1" x14ac:dyDescent="0.35">
      <c r="A984" s="72"/>
      <c r="B984" s="72"/>
      <c r="C984" s="72"/>
      <c r="D984" s="72"/>
      <c r="E984" s="72"/>
      <c r="F984" s="72"/>
      <c r="G984" s="72"/>
      <c r="H984" s="72"/>
      <c r="I984" s="72"/>
      <c r="J984" s="72"/>
      <c r="K984" s="72"/>
      <c r="L984" s="72"/>
      <c r="M984" s="72"/>
      <c r="N984" s="72"/>
      <c r="O984" s="72"/>
      <c r="P984" s="72"/>
      <c r="Q984" s="72"/>
      <c r="R984" s="72"/>
      <c r="S984" s="72"/>
      <c r="T984" s="72"/>
      <c r="U984" s="72"/>
      <c r="V984" s="72"/>
      <c r="W984" s="72"/>
      <c r="X984" s="72"/>
      <c r="Y984" s="72"/>
      <c r="Z984" s="72"/>
    </row>
    <row r="985" spans="1:26" ht="14.25" customHeight="1" x14ac:dyDescent="0.35">
      <c r="A985" s="72"/>
      <c r="B985" s="72"/>
      <c r="C985" s="72"/>
      <c r="D985" s="72"/>
      <c r="E985" s="72"/>
      <c r="F985" s="72"/>
      <c r="G985" s="72"/>
      <c r="H985" s="72"/>
      <c r="I985" s="72"/>
      <c r="J985" s="72"/>
      <c r="K985" s="72"/>
      <c r="L985" s="72"/>
      <c r="M985" s="72"/>
      <c r="N985" s="72"/>
      <c r="O985" s="72"/>
      <c r="P985" s="72"/>
      <c r="Q985" s="72"/>
      <c r="R985" s="72"/>
      <c r="S985" s="72"/>
      <c r="T985" s="72"/>
      <c r="U985" s="72"/>
      <c r="V985" s="72"/>
      <c r="W985" s="72"/>
      <c r="X985" s="72"/>
      <c r="Y985" s="72"/>
      <c r="Z985" s="72"/>
    </row>
    <row r="986" spans="1:26" ht="14.25" customHeight="1" x14ac:dyDescent="0.35">
      <c r="A986" s="72"/>
      <c r="B986" s="72"/>
      <c r="C986" s="72"/>
      <c r="D986" s="72"/>
      <c r="E986" s="72"/>
      <c r="F986" s="72"/>
      <c r="G986" s="72"/>
      <c r="H986" s="72"/>
      <c r="I986" s="72"/>
      <c r="J986" s="72"/>
      <c r="K986" s="72"/>
      <c r="L986" s="72"/>
      <c r="M986" s="72"/>
      <c r="N986" s="72"/>
      <c r="O986" s="72"/>
      <c r="P986" s="72"/>
      <c r="Q986" s="72"/>
      <c r="R986" s="72"/>
      <c r="S986" s="72"/>
      <c r="T986" s="72"/>
      <c r="U986" s="72"/>
      <c r="V986" s="72"/>
      <c r="W986" s="72"/>
      <c r="X986" s="72"/>
      <c r="Y986" s="72"/>
      <c r="Z986" s="72"/>
    </row>
    <row r="987" spans="1:26" ht="14.25" customHeight="1" x14ac:dyDescent="0.35">
      <c r="A987" s="72"/>
      <c r="B987" s="72"/>
      <c r="C987" s="72"/>
      <c r="D987" s="72"/>
      <c r="E987" s="72"/>
      <c r="F987" s="72"/>
      <c r="G987" s="72"/>
      <c r="H987" s="72"/>
      <c r="I987" s="72"/>
      <c r="J987" s="72"/>
      <c r="K987" s="72"/>
      <c r="L987" s="72"/>
      <c r="M987" s="72"/>
      <c r="N987" s="72"/>
      <c r="O987" s="72"/>
      <c r="P987" s="72"/>
      <c r="Q987" s="72"/>
      <c r="R987" s="72"/>
      <c r="S987" s="72"/>
      <c r="T987" s="72"/>
      <c r="U987" s="72"/>
      <c r="V987" s="72"/>
      <c r="W987" s="72"/>
      <c r="X987" s="72"/>
      <c r="Y987" s="72"/>
      <c r="Z987" s="72"/>
    </row>
    <row r="988" spans="1:26" ht="14.25" customHeight="1" x14ac:dyDescent="0.35">
      <c r="A988" s="72"/>
      <c r="B988" s="72"/>
      <c r="C988" s="72"/>
      <c r="D988" s="72"/>
      <c r="E988" s="72"/>
      <c r="F988" s="72"/>
      <c r="G988" s="72"/>
      <c r="H988" s="72"/>
      <c r="I988" s="72"/>
      <c r="J988" s="72"/>
      <c r="K988" s="72"/>
      <c r="L988" s="72"/>
      <c r="M988" s="72"/>
      <c r="N988" s="72"/>
      <c r="O988" s="72"/>
      <c r="P988" s="72"/>
      <c r="Q988" s="72"/>
      <c r="R988" s="72"/>
      <c r="S988" s="72"/>
      <c r="T988" s="72"/>
      <c r="U988" s="72"/>
      <c r="V988" s="72"/>
      <c r="W988" s="72"/>
      <c r="X988" s="72"/>
      <c r="Y988" s="72"/>
      <c r="Z988" s="72"/>
    </row>
    <row r="989" spans="1:26" ht="14.25" customHeight="1" x14ac:dyDescent="0.35">
      <c r="A989" s="72"/>
      <c r="B989" s="72"/>
      <c r="C989" s="72"/>
      <c r="D989" s="72"/>
      <c r="E989" s="72"/>
      <c r="F989" s="72"/>
      <c r="G989" s="72"/>
      <c r="H989" s="72"/>
      <c r="I989" s="72"/>
      <c r="J989" s="72"/>
      <c r="K989" s="72"/>
      <c r="L989" s="72"/>
      <c r="M989" s="72"/>
      <c r="N989" s="72"/>
      <c r="O989" s="72"/>
      <c r="P989" s="72"/>
      <c r="Q989" s="72"/>
      <c r="R989" s="72"/>
      <c r="S989" s="72"/>
      <c r="T989" s="72"/>
      <c r="U989" s="72"/>
      <c r="V989" s="72"/>
      <c r="W989" s="72"/>
      <c r="X989" s="72"/>
      <c r="Y989" s="72"/>
      <c r="Z989" s="72"/>
    </row>
    <row r="990" spans="1:26" ht="14.25" customHeight="1" x14ac:dyDescent="0.35">
      <c r="A990" s="72"/>
      <c r="B990" s="72"/>
      <c r="C990" s="72"/>
      <c r="D990" s="72"/>
      <c r="E990" s="72"/>
      <c r="F990" s="72"/>
      <c r="G990" s="72"/>
      <c r="H990" s="72"/>
      <c r="I990" s="72"/>
      <c r="J990" s="72"/>
      <c r="K990" s="72"/>
      <c r="L990" s="72"/>
      <c r="M990" s="72"/>
      <c r="N990" s="72"/>
      <c r="O990" s="72"/>
      <c r="P990" s="72"/>
      <c r="Q990" s="72"/>
      <c r="R990" s="72"/>
      <c r="S990" s="72"/>
      <c r="T990" s="72"/>
      <c r="U990" s="72"/>
      <c r="V990" s="72"/>
      <c r="W990" s="72"/>
      <c r="X990" s="72"/>
      <c r="Y990" s="72"/>
      <c r="Z990" s="72"/>
    </row>
    <row r="991" spans="1:26" ht="14.25" customHeight="1" x14ac:dyDescent="0.35">
      <c r="A991" s="72"/>
      <c r="B991" s="72"/>
      <c r="C991" s="72"/>
      <c r="D991" s="72"/>
      <c r="E991" s="72"/>
      <c r="F991" s="72"/>
      <c r="G991" s="72"/>
      <c r="H991" s="72"/>
      <c r="I991" s="72"/>
      <c r="J991" s="72"/>
      <c r="K991" s="72"/>
      <c r="L991" s="72"/>
      <c r="M991" s="72"/>
      <c r="N991" s="72"/>
      <c r="O991" s="72"/>
      <c r="P991" s="72"/>
      <c r="Q991" s="72"/>
      <c r="R991" s="72"/>
      <c r="S991" s="72"/>
      <c r="T991" s="72"/>
      <c r="U991" s="72"/>
      <c r="V991" s="72"/>
      <c r="W991" s="72"/>
      <c r="X991" s="72"/>
      <c r="Y991" s="72"/>
      <c r="Z991" s="72"/>
    </row>
    <row r="992" spans="1:26" ht="14.25" customHeight="1" x14ac:dyDescent="0.35">
      <c r="A992" s="72"/>
      <c r="B992" s="72"/>
      <c r="C992" s="72"/>
      <c r="D992" s="72"/>
      <c r="E992" s="72"/>
      <c r="F992" s="72"/>
      <c r="G992" s="72"/>
      <c r="H992" s="72"/>
      <c r="I992" s="72"/>
      <c r="J992" s="72"/>
      <c r="K992" s="72"/>
      <c r="L992" s="72"/>
      <c r="M992" s="72"/>
      <c r="N992" s="72"/>
      <c r="O992" s="72"/>
      <c r="P992" s="72"/>
      <c r="Q992" s="72"/>
      <c r="R992" s="72"/>
      <c r="S992" s="72"/>
      <c r="T992" s="72"/>
      <c r="U992" s="72"/>
      <c r="V992" s="72"/>
      <c r="W992" s="72"/>
      <c r="X992" s="72"/>
      <c r="Y992" s="72"/>
      <c r="Z992" s="72"/>
    </row>
    <row r="993" spans="1:26" ht="14.25" customHeight="1" x14ac:dyDescent="0.35">
      <c r="A993" s="72"/>
      <c r="B993" s="72"/>
      <c r="C993" s="72"/>
      <c r="D993" s="72"/>
      <c r="E993" s="72"/>
      <c r="F993" s="72"/>
      <c r="G993" s="72"/>
      <c r="H993" s="72"/>
      <c r="I993" s="72"/>
      <c r="J993" s="72"/>
      <c r="K993" s="72"/>
      <c r="L993" s="72"/>
      <c r="M993" s="72"/>
      <c r="N993" s="72"/>
      <c r="O993" s="72"/>
      <c r="P993" s="72"/>
      <c r="Q993" s="72"/>
      <c r="R993" s="72"/>
      <c r="S993" s="72"/>
      <c r="T993" s="72"/>
      <c r="U993" s="72"/>
      <c r="V993" s="72"/>
      <c r="W993" s="72"/>
      <c r="X993" s="72"/>
      <c r="Y993" s="72"/>
      <c r="Z993" s="72"/>
    </row>
    <row r="994" spans="1:26" ht="14.25" customHeight="1" x14ac:dyDescent="0.35">
      <c r="A994" s="72"/>
      <c r="B994" s="72"/>
      <c r="C994" s="72"/>
      <c r="D994" s="72"/>
      <c r="E994" s="72"/>
      <c r="F994" s="72"/>
      <c r="G994" s="72"/>
      <c r="H994" s="72"/>
      <c r="I994" s="72"/>
      <c r="J994" s="72"/>
      <c r="K994" s="72"/>
      <c r="L994" s="72"/>
      <c r="M994" s="72"/>
      <c r="N994" s="72"/>
      <c r="O994" s="72"/>
      <c r="P994" s="72"/>
      <c r="Q994" s="72"/>
      <c r="R994" s="72"/>
      <c r="S994" s="72"/>
      <c r="T994" s="72"/>
      <c r="U994" s="72"/>
      <c r="V994" s="72"/>
      <c r="W994" s="72"/>
      <c r="X994" s="72"/>
      <c r="Y994" s="72"/>
      <c r="Z994" s="72"/>
    </row>
    <row r="995" spans="1:26" ht="14.25" customHeight="1" x14ac:dyDescent="0.35">
      <c r="A995" s="72"/>
      <c r="B995" s="72"/>
      <c r="C995" s="72"/>
      <c r="D995" s="72"/>
      <c r="E995" s="72"/>
      <c r="F995" s="72"/>
      <c r="G995" s="72"/>
      <c r="H995" s="72"/>
      <c r="I995" s="72"/>
      <c r="J995" s="72"/>
      <c r="K995" s="72"/>
      <c r="L995" s="72"/>
      <c r="M995" s="72"/>
      <c r="N995" s="72"/>
      <c r="O995" s="72"/>
      <c r="P995" s="72"/>
      <c r="Q995" s="72"/>
      <c r="R995" s="72"/>
      <c r="S995" s="72"/>
      <c r="T995" s="72"/>
      <c r="U995" s="72"/>
      <c r="V995" s="72"/>
      <c r="W995" s="72"/>
      <c r="X995" s="72"/>
      <c r="Y995" s="72"/>
      <c r="Z995" s="72"/>
    </row>
    <row r="996" spans="1:26" ht="14.25" customHeight="1" x14ac:dyDescent="0.35">
      <c r="A996" s="72"/>
      <c r="B996" s="72"/>
      <c r="C996" s="72"/>
      <c r="D996" s="72"/>
      <c r="E996" s="72"/>
      <c r="F996" s="72"/>
      <c r="G996" s="72"/>
      <c r="H996" s="72"/>
      <c r="I996" s="72"/>
      <c r="J996" s="72"/>
      <c r="K996" s="72"/>
      <c r="L996" s="72"/>
      <c r="M996" s="72"/>
      <c r="N996" s="72"/>
      <c r="O996" s="72"/>
      <c r="P996" s="72"/>
      <c r="Q996" s="72"/>
      <c r="R996" s="72"/>
      <c r="S996" s="72"/>
      <c r="T996" s="72"/>
      <c r="U996" s="72"/>
      <c r="V996" s="72"/>
      <c r="W996" s="72"/>
      <c r="X996" s="72"/>
      <c r="Y996" s="72"/>
      <c r="Z996" s="72"/>
    </row>
    <row r="997" spans="1:26" ht="14.25" customHeight="1" x14ac:dyDescent="0.35">
      <c r="A997" s="72"/>
      <c r="B997" s="72"/>
      <c r="C997" s="72"/>
      <c r="D997" s="72"/>
      <c r="E997" s="72"/>
      <c r="F997" s="72"/>
      <c r="G997" s="72"/>
      <c r="H997" s="72"/>
      <c r="I997" s="72"/>
      <c r="J997" s="72"/>
      <c r="K997" s="72"/>
      <c r="L997" s="72"/>
      <c r="M997" s="72"/>
      <c r="N997" s="72"/>
      <c r="O997" s="72"/>
      <c r="P997" s="72"/>
      <c r="Q997" s="72"/>
      <c r="R997" s="72"/>
      <c r="S997" s="72"/>
      <c r="T997" s="72"/>
      <c r="U997" s="72"/>
      <c r="V997" s="72"/>
      <c r="W997" s="72"/>
      <c r="X997" s="72"/>
      <c r="Y997" s="72"/>
      <c r="Z997" s="72"/>
    </row>
    <row r="998" spans="1:26" ht="14.25" customHeight="1" x14ac:dyDescent="0.35">
      <c r="A998" s="72"/>
      <c r="B998" s="72"/>
      <c r="C998" s="72"/>
      <c r="D998" s="72"/>
      <c r="E998" s="72"/>
      <c r="F998" s="72"/>
      <c r="G998" s="72"/>
      <c r="H998" s="72"/>
      <c r="I998" s="72"/>
      <c r="J998" s="72"/>
      <c r="K998" s="72"/>
      <c r="L998" s="72"/>
      <c r="M998" s="72"/>
      <c r="N998" s="72"/>
      <c r="O998" s="72"/>
      <c r="P998" s="72"/>
      <c r="Q998" s="72"/>
      <c r="R998" s="72"/>
      <c r="S998" s="72"/>
      <c r="T998" s="72"/>
      <c r="U998" s="72"/>
      <c r="V998" s="72"/>
      <c r="W998" s="72"/>
      <c r="X998" s="72"/>
      <c r="Y998" s="72"/>
      <c r="Z998" s="72"/>
    </row>
    <row r="999" spans="1:26" ht="14.25" customHeight="1" x14ac:dyDescent="0.35">
      <c r="A999" s="72"/>
      <c r="B999" s="72"/>
      <c r="C999" s="72"/>
      <c r="D999" s="72"/>
      <c r="E999" s="72"/>
      <c r="F999" s="72"/>
      <c r="G999" s="72"/>
      <c r="H999" s="72"/>
      <c r="I999" s="72"/>
      <c r="J999" s="72"/>
      <c r="K999" s="72"/>
      <c r="L999" s="72"/>
      <c r="M999" s="72"/>
      <c r="N999" s="72"/>
      <c r="O999" s="72"/>
      <c r="P999" s="72"/>
      <c r="Q999" s="72"/>
      <c r="R999" s="72"/>
      <c r="S999" s="72"/>
      <c r="T999" s="72"/>
      <c r="U999" s="72"/>
      <c r="V999" s="72"/>
      <c r="W999" s="72"/>
      <c r="X999" s="72"/>
      <c r="Y999" s="72"/>
      <c r="Z999" s="72"/>
    </row>
    <row r="1000" spans="1:26" ht="14.25" customHeight="1" x14ac:dyDescent="0.35">
      <c r="A1000" s="72"/>
      <c r="B1000" s="72"/>
      <c r="C1000" s="72"/>
      <c r="D1000" s="72"/>
      <c r="E1000" s="72"/>
      <c r="F1000" s="72"/>
      <c r="G1000" s="72"/>
      <c r="H1000" s="72"/>
      <c r="I1000" s="72"/>
      <c r="J1000" s="72"/>
      <c r="K1000" s="72"/>
      <c r="L1000" s="72"/>
      <c r="M1000" s="72"/>
      <c r="N1000" s="72"/>
      <c r="O1000" s="72"/>
      <c r="P1000" s="72"/>
      <c r="Q1000" s="72"/>
      <c r="R1000" s="72"/>
      <c r="S1000" s="72"/>
      <c r="T1000" s="72"/>
      <c r="U1000" s="72"/>
      <c r="V1000" s="72"/>
      <c r="W1000" s="72"/>
      <c r="X1000" s="72"/>
      <c r="Y1000" s="72"/>
      <c r="Z1000" s="72"/>
    </row>
  </sheetData>
  <mergeCells count="1">
    <mergeCell ref="B19:L19"/>
  </mergeCells>
  <conditionalFormatting sqref="C5">
    <cfRule type="containsText" dxfId="35" priority="1" operator="containsText" text="Incomplete">
      <formula>NOT(ISERROR(SEARCH(("Incomplete"),(C5))))</formula>
    </cfRule>
  </conditionalFormatting>
  <conditionalFormatting sqref="C5">
    <cfRule type="containsText" dxfId="34" priority="2" operator="containsText" text="Complete">
      <formula>NOT(ISERROR(SEARCH(("Complete"),(C5))))</formula>
    </cfRule>
  </conditionalFormatting>
  <conditionalFormatting sqref="C5">
    <cfRule type="containsText" dxfId="33" priority="3" operator="containsText" text="Rows">
      <formula>NOT(ISERROR(SEARCH(("Rows"),(C5))))</formula>
    </cfRule>
  </conditionalFormatting>
  <dataValidations count="1">
    <dataValidation type="list" allowBlank="1" showInputMessage="1" showErrorMessage="1" prompt="Input error - Select from drop down list only." sqref="C6" xr:uid="{00000000-0002-0000-0300-000000000000}">
      <formula1>"Select…,Yes,No"</formula1>
    </dataValidation>
  </dataValidations>
  <pageMargins left="0.7" right="0.7" top="0.75" bottom="0.75" header="0" footer="0"/>
  <pageSetup paperSize="9" orientation="portrait"/>
  <rowBreaks count="1" manualBreakCount="1">
    <brk id="18"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showGridLines="0" workbookViewId="0">
      <pane ySplit="12" topLeftCell="A13" activePane="bottomLeft" state="frozen"/>
      <selection pane="bottomLeft" activeCell="B14" sqref="B14"/>
    </sheetView>
  </sheetViews>
  <sheetFormatPr defaultColWidth="12.6640625" defaultRowHeight="15" customHeight="1" x14ac:dyDescent="0.3"/>
  <cols>
    <col min="1" max="1" width="4.9140625" customWidth="1"/>
    <col min="2" max="2" width="46" customWidth="1"/>
    <col min="3" max="3" width="22.9140625" customWidth="1"/>
    <col min="4" max="11" width="18.9140625" customWidth="1"/>
    <col min="12" max="12" width="12.25" customWidth="1"/>
    <col min="13" max="26" width="7.6640625" customWidth="1"/>
  </cols>
  <sheetData>
    <row r="1" spans="1:26" ht="12" customHeight="1" x14ac:dyDescent="0.3">
      <c r="A1" s="1"/>
      <c r="B1" s="2" t="s">
        <v>0</v>
      </c>
      <c r="C1" s="2"/>
      <c r="D1" s="2"/>
      <c r="E1" s="2"/>
      <c r="F1" s="2"/>
      <c r="G1" s="17"/>
      <c r="H1" s="17"/>
      <c r="I1" s="17"/>
      <c r="J1" s="17"/>
      <c r="K1" s="17"/>
      <c r="L1" s="17"/>
      <c r="M1" s="1"/>
      <c r="N1" s="1"/>
      <c r="O1" s="1"/>
      <c r="P1" s="1"/>
      <c r="Q1" s="1"/>
      <c r="R1" s="1"/>
      <c r="S1" s="1"/>
      <c r="T1" s="1"/>
      <c r="U1" s="1"/>
      <c r="V1" s="1"/>
      <c r="W1" s="1"/>
      <c r="X1" s="1"/>
      <c r="Y1" s="1"/>
      <c r="Z1" s="1"/>
    </row>
    <row r="2" spans="1:26" ht="12" customHeight="1" x14ac:dyDescent="0.3">
      <c r="A2" s="1"/>
      <c r="B2" s="3" t="s">
        <v>1</v>
      </c>
      <c r="C2" s="3"/>
      <c r="D2" s="3"/>
      <c r="E2" s="3"/>
      <c r="F2" s="3"/>
      <c r="G2" s="18"/>
      <c r="H2" s="18"/>
      <c r="I2" s="18"/>
      <c r="J2" s="18"/>
      <c r="K2" s="18"/>
      <c r="L2" s="18"/>
      <c r="M2" s="1"/>
      <c r="N2" s="1"/>
      <c r="O2" s="1"/>
      <c r="P2" s="1"/>
      <c r="Q2" s="1"/>
      <c r="R2" s="1"/>
      <c r="S2" s="1"/>
      <c r="T2" s="1"/>
      <c r="U2" s="1"/>
      <c r="V2" s="1"/>
      <c r="W2" s="1"/>
      <c r="X2" s="1"/>
      <c r="Y2" s="1"/>
      <c r="Z2" s="1"/>
    </row>
    <row r="3" spans="1:26" ht="12" customHeight="1" x14ac:dyDescent="0.3">
      <c r="A3" s="1"/>
      <c r="B3" s="4" t="s">
        <v>2</v>
      </c>
      <c r="C3" s="5" t="str">
        <f>IF('Application details'!C23="","",'Application details'!C23)</f>
        <v/>
      </c>
      <c r="D3" s="6"/>
      <c r="E3" s="1"/>
      <c r="F3" s="1"/>
      <c r="G3" s="349" t="s">
        <v>140</v>
      </c>
      <c r="H3" s="350"/>
      <c r="I3" s="24"/>
      <c r="J3" s="1"/>
      <c r="K3" s="1"/>
      <c r="L3" s="21" t="s">
        <v>24</v>
      </c>
      <c r="M3" s="1"/>
      <c r="N3" s="1"/>
      <c r="O3" s="1"/>
      <c r="P3" s="1"/>
      <c r="Q3" s="1"/>
      <c r="R3" s="1"/>
      <c r="S3" s="1"/>
      <c r="T3" s="1"/>
      <c r="U3" s="1"/>
      <c r="V3" s="1"/>
      <c r="W3" s="1"/>
      <c r="X3" s="1"/>
      <c r="Y3" s="1"/>
      <c r="Z3" s="1"/>
    </row>
    <row r="4" spans="1:26" ht="12" customHeight="1" x14ac:dyDescent="0.3">
      <c r="A4" s="1"/>
      <c r="B4" s="7" t="s">
        <v>141</v>
      </c>
      <c r="C4" s="8" t="str">
        <f ca="1">MID(CELL("filename",A1),FIND("]",CELL("filename",A1))+1,255)</f>
        <v>Labour costs</v>
      </c>
      <c r="D4" s="1"/>
      <c r="E4" s="1"/>
      <c r="F4" s="1"/>
      <c r="G4" s="362" t="s">
        <v>142</v>
      </c>
      <c r="H4" s="363"/>
      <c r="I4" s="172">
        <f>52*5</f>
        <v>260</v>
      </c>
      <c r="J4" s="1"/>
      <c r="K4" s="1"/>
      <c r="L4" s="173"/>
      <c r="M4" s="1"/>
      <c r="N4" s="1"/>
      <c r="O4" s="1"/>
      <c r="P4" s="1"/>
      <c r="Q4" s="1"/>
      <c r="R4" s="1"/>
      <c r="S4" s="1"/>
      <c r="T4" s="1"/>
      <c r="U4" s="1"/>
      <c r="V4" s="1"/>
      <c r="W4" s="1"/>
      <c r="X4" s="1"/>
      <c r="Y4" s="1"/>
      <c r="Z4" s="1"/>
    </row>
    <row r="5" spans="1:26" ht="12" customHeight="1" x14ac:dyDescent="0.3">
      <c r="A5" s="1"/>
      <c r="B5" s="7" t="s">
        <v>23</v>
      </c>
      <c r="C5" s="8" t="str">
        <f>IF(C6="Select…","Incomplete",IF(C6="No","Complete",IF(K63=0,"Incomplete - no data entered",IF(SUM(L:L)&gt;0,SUM(L:L)&amp;" Rows are missing data","Complete"))))</f>
        <v>Incomplete - no data entered</v>
      </c>
      <c r="D5" s="1"/>
      <c r="E5" s="1"/>
      <c r="F5" s="1"/>
      <c r="G5" s="362" t="s">
        <v>143</v>
      </c>
      <c r="H5" s="363"/>
      <c r="I5" s="174"/>
      <c r="J5" s="1"/>
      <c r="K5" s="1"/>
      <c r="L5" s="173" t="str">
        <f>IF($C$6="Yes - Complete below",IF(I5=0,1,""),"")</f>
        <v/>
      </c>
      <c r="M5" s="1"/>
      <c r="N5" s="1"/>
      <c r="O5" s="1"/>
      <c r="P5" s="1"/>
      <c r="Q5" s="1"/>
      <c r="R5" s="1"/>
      <c r="S5" s="1"/>
      <c r="T5" s="1"/>
      <c r="U5" s="1"/>
      <c r="V5" s="1"/>
      <c r="W5" s="1"/>
      <c r="X5" s="1"/>
      <c r="Y5" s="1"/>
      <c r="Z5" s="1"/>
    </row>
    <row r="6" spans="1:26" ht="12" customHeight="1" x14ac:dyDescent="0.3">
      <c r="A6" s="1"/>
      <c r="B6" s="7" t="s">
        <v>144</v>
      </c>
      <c r="C6" s="175"/>
      <c r="D6" s="1"/>
      <c r="E6" s="1"/>
      <c r="F6" s="1"/>
      <c r="G6" s="362" t="s">
        <v>145</v>
      </c>
      <c r="H6" s="363"/>
      <c r="I6" s="176"/>
      <c r="J6" s="1"/>
      <c r="K6" s="1"/>
      <c r="L6" s="173">
        <f>IF($C$6="Yes - Complete below",IF(I6=0,1,""),1)</f>
        <v>1</v>
      </c>
      <c r="M6" s="1"/>
      <c r="N6" s="1"/>
      <c r="O6" s="1"/>
      <c r="P6" s="1"/>
      <c r="Q6" s="1"/>
      <c r="R6" s="1"/>
      <c r="S6" s="1"/>
      <c r="T6" s="1"/>
      <c r="U6" s="1"/>
      <c r="V6" s="1"/>
      <c r="W6" s="1"/>
      <c r="X6" s="1"/>
      <c r="Y6" s="1"/>
      <c r="Z6" s="1"/>
    </row>
    <row r="7" spans="1:26" ht="12" customHeight="1" x14ac:dyDescent="0.3">
      <c r="A7" s="1"/>
      <c r="B7" s="19" t="s">
        <v>146</v>
      </c>
      <c r="C7" s="177">
        <f>IF(C6="No",0,K63)</f>
        <v>0</v>
      </c>
      <c r="D7" s="1"/>
      <c r="E7" s="1"/>
      <c r="F7" s="1"/>
      <c r="G7" s="364" t="s">
        <v>147</v>
      </c>
      <c r="H7" s="365"/>
      <c r="I7" s="98">
        <f>I4-I6-I5</f>
        <v>260</v>
      </c>
      <c r="J7" s="1"/>
      <c r="K7" s="1"/>
      <c r="L7" s="173"/>
      <c r="M7" s="1"/>
      <c r="N7" s="1"/>
      <c r="O7" s="1"/>
      <c r="P7" s="1"/>
      <c r="Q7" s="1"/>
      <c r="R7" s="1"/>
      <c r="S7" s="1"/>
      <c r="T7" s="1"/>
      <c r="U7" s="1"/>
      <c r="V7" s="1"/>
      <c r="W7" s="1"/>
      <c r="X7" s="1"/>
      <c r="Y7" s="1"/>
      <c r="Z7" s="1"/>
    </row>
    <row r="8" spans="1:26" ht="12" customHeight="1" x14ac:dyDescent="0.3">
      <c r="A8" s="1"/>
      <c r="B8" s="1"/>
      <c r="C8" s="1"/>
      <c r="D8" s="1"/>
      <c r="E8" s="1"/>
      <c r="F8" s="1"/>
      <c r="G8" s="1"/>
      <c r="H8" s="1"/>
      <c r="I8" s="1"/>
      <c r="J8" s="1"/>
      <c r="K8" s="1"/>
      <c r="L8" s="173"/>
      <c r="M8" s="1"/>
      <c r="N8" s="1"/>
      <c r="O8" s="1"/>
      <c r="P8" s="1"/>
      <c r="Q8" s="1"/>
      <c r="R8" s="1"/>
      <c r="S8" s="1"/>
      <c r="T8" s="1"/>
      <c r="U8" s="1"/>
      <c r="V8" s="1"/>
      <c r="W8" s="1"/>
      <c r="X8" s="1"/>
      <c r="Y8" s="1"/>
      <c r="Z8" s="1"/>
    </row>
    <row r="9" spans="1:26" ht="92.25" customHeight="1" x14ac:dyDescent="0.3">
      <c r="A9" s="1"/>
      <c r="B9" s="366" t="s">
        <v>148</v>
      </c>
      <c r="C9" s="350"/>
      <c r="D9" s="350"/>
      <c r="E9" s="350"/>
      <c r="F9" s="350"/>
      <c r="G9" s="350"/>
      <c r="H9" s="350"/>
      <c r="I9" s="350"/>
      <c r="J9" s="350"/>
      <c r="K9" s="350"/>
      <c r="L9" s="173"/>
      <c r="M9" s="1"/>
      <c r="N9" s="1"/>
      <c r="O9" s="1"/>
      <c r="P9" s="1"/>
      <c r="Q9" s="1"/>
      <c r="R9" s="1"/>
      <c r="S9" s="1"/>
      <c r="T9" s="1"/>
      <c r="U9" s="1"/>
      <c r="V9" s="1"/>
      <c r="W9" s="1"/>
      <c r="X9" s="1"/>
      <c r="Y9" s="1"/>
      <c r="Z9" s="1"/>
    </row>
    <row r="10" spans="1:26" ht="14.25" customHeight="1" x14ac:dyDescent="0.3">
      <c r="A10" s="1"/>
      <c r="B10" s="178" t="s">
        <v>149</v>
      </c>
      <c r="C10" s="179"/>
      <c r="D10" s="180"/>
      <c r="E10" s="180"/>
      <c r="F10" s="181">
        <v>0</v>
      </c>
      <c r="G10" s="182"/>
      <c r="H10" s="182"/>
      <c r="I10" s="182"/>
      <c r="J10" s="182"/>
      <c r="K10" s="182"/>
      <c r="L10" s="183"/>
      <c r="M10" s="1"/>
      <c r="N10" s="1"/>
      <c r="O10" s="1"/>
      <c r="P10" s="1"/>
      <c r="Q10" s="1"/>
      <c r="R10" s="1"/>
      <c r="S10" s="1"/>
      <c r="T10" s="1"/>
      <c r="U10" s="1"/>
      <c r="V10" s="1"/>
      <c r="W10" s="1"/>
      <c r="X10" s="1"/>
      <c r="Y10" s="1"/>
      <c r="Z10" s="1"/>
    </row>
    <row r="11" spans="1:26" ht="15" customHeight="1" x14ac:dyDescent="0.3">
      <c r="A11" s="1"/>
      <c r="B11" s="184" t="s">
        <v>150</v>
      </c>
      <c r="C11" s="185"/>
      <c r="D11" s="186"/>
      <c r="E11" s="187"/>
      <c r="F11" s="187"/>
      <c r="G11" s="188"/>
      <c r="H11" s="188"/>
      <c r="I11" s="188"/>
      <c r="J11" s="188"/>
      <c r="K11" s="188"/>
      <c r="L11" s="183"/>
      <c r="M11" s="1"/>
      <c r="N11" s="1"/>
      <c r="O11" s="1"/>
      <c r="P11" s="1"/>
      <c r="Q11" s="1"/>
      <c r="R11" s="1"/>
      <c r="S11" s="1"/>
      <c r="T11" s="1"/>
      <c r="U11" s="1"/>
      <c r="V11" s="1"/>
      <c r="W11" s="1"/>
      <c r="X11" s="1"/>
      <c r="Y11" s="1"/>
      <c r="Z11" s="1"/>
    </row>
    <row r="12" spans="1:26" ht="36.75" customHeight="1" x14ac:dyDescent="0.3">
      <c r="A12" s="1"/>
      <c r="B12" s="189" t="s">
        <v>151</v>
      </c>
      <c r="C12" s="190" t="s">
        <v>152</v>
      </c>
      <c r="D12" s="190" t="s">
        <v>153</v>
      </c>
      <c r="E12" s="190" t="s">
        <v>154</v>
      </c>
      <c r="F12" s="190" t="s">
        <v>155</v>
      </c>
      <c r="G12" s="190" t="s">
        <v>156</v>
      </c>
      <c r="H12" s="190" t="s">
        <v>157</v>
      </c>
      <c r="I12" s="190" t="s">
        <v>158</v>
      </c>
      <c r="J12" s="190" t="s">
        <v>159</v>
      </c>
      <c r="K12" s="191" t="s">
        <v>160</v>
      </c>
      <c r="L12" s="192"/>
      <c r="M12" s="1"/>
      <c r="N12" s="1"/>
      <c r="O12" s="1"/>
      <c r="P12" s="1"/>
      <c r="Q12" s="1"/>
      <c r="R12" s="1"/>
      <c r="S12" s="1"/>
      <c r="T12" s="1"/>
      <c r="U12" s="1"/>
      <c r="V12" s="1"/>
      <c r="W12" s="1"/>
      <c r="X12" s="1"/>
      <c r="Y12" s="1"/>
      <c r="Z12" s="1"/>
    </row>
    <row r="13" spans="1:26" ht="12" customHeight="1" x14ac:dyDescent="0.3">
      <c r="A13" s="1"/>
      <c r="B13" s="193"/>
      <c r="C13" s="194"/>
      <c r="D13" s="195"/>
      <c r="E13" s="196">
        <f t="shared" ref="E13:E62" si="0">D13*$E$11</f>
        <v>0</v>
      </c>
      <c r="F13" s="39">
        <f t="shared" ref="F13:F62" si="1">IF(D13=0,0,(D13-$F$10)*$F$11)</f>
        <v>0</v>
      </c>
      <c r="G13" s="195"/>
      <c r="H13" s="196">
        <f t="shared" ref="H13:H62" si="2">SUM(D13:G13)</f>
        <v>0</v>
      </c>
      <c r="I13" s="197">
        <f t="shared" ref="I13:I62" si="3">IFERROR(H13/$I$7,0)</f>
        <v>0</v>
      </c>
      <c r="J13" s="198"/>
      <c r="K13" s="40">
        <f t="shared" ref="K13:K62" si="4">(I13*J13)</f>
        <v>0</v>
      </c>
      <c r="L13" s="192" t="str">
        <f t="shared" ref="L13:L62" si="5">IF(K13=0,"",IF(B13="",1,""))</f>
        <v/>
      </c>
      <c r="M13" s="1"/>
      <c r="N13" s="1"/>
      <c r="O13" s="1"/>
      <c r="P13" s="1"/>
      <c r="Q13" s="1"/>
      <c r="R13" s="1"/>
      <c r="S13" s="1"/>
      <c r="T13" s="1"/>
      <c r="U13" s="1"/>
      <c r="V13" s="1"/>
      <c r="W13" s="1"/>
      <c r="X13" s="1"/>
      <c r="Y13" s="1"/>
      <c r="Z13" s="1"/>
    </row>
    <row r="14" spans="1:26" ht="12" customHeight="1" x14ac:dyDescent="0.3">
      <c r="A14" s="1"/>
      <c r="B14" s="199"/>
      <c r="C14" s="194"/>
      <c r="D14" s="200"/>
      <c r="E14" s="39">
        <f t="shared" si="0"/>
        <v>0</v>
      </c>
      <c r="F14" s="39">
        <f t="shared" si="1"/>
        <v>0</v>
      </c>
      <c r="G14" s="200"/>
      <c r="H14" s="196">
        <f t="shared" si="2"/>
        <v>0</v>
      </c>
      <c r="I14" s="197">
        <f t="shared" si="3"/>
        <v>0</v>
      </c>
      <c r="J14" s="198"/>
      <c r="K14" s="40">
        <f t="shared" si="4"/>
        <v>0</v>
      </c>
      <c r="L14" s="192" t="str">
        <f t="shared" si="5"/>
        <v/>
      </c>
      <c r="M14" s="1"/>
      <c r="N14" s="1"/>
      <c r="O14" s="1"/>
      <c r="P14" s="1"/>
      <c r="Q14" s="1"/>
      <c r="R14" s="1"/>
      <c r="S14" s="1"/>
      <c r="T14" s="1"/>
      <c r="U14" s="1"/>
      <c r="V14" s="1"/>
      <c r="W14" s="1"/>
      <c r="X14" s="1"/>
      <c r="Y14" s="1"/>
      <c r="Z14" s="1"/>
    </row>
    <row r="15" spans="1:26" ht="12" customHeight="1" x14ac:dyDescent="0.3">
      <c r="A15" s="1"/>
      <c r="B15" s="199"/>
      <c r="C15" s="194"/>
      <c r="D15" s="200"/>
      <c r="E15" s="39">
        <f t="shared" si="0"/>
        <v>0</v>
      </c>
      <c r="F15" s="39">
        <f t="shared" si="1"/>
        <v>0</v>
      </c>
      <c r="G15" s="200"/>
      <c r="H15" s="196">
        <f t="shared" si="2"/>
        <v>0</v>
      </c>
      <c r="I15" s="197">
        <f t="shared" si="3"/>
        <v>0</v>
      </c>
      <c r="J15" s="198"/>
      <c r="K15" s="40">
        <f t="shared" si="4"/>
        <v>0</v>
      </c>
      <c r="L15" s="192" t="str">
        <f t="shared" si="5"/>
        <v/>
      </c>
      <c r="M15" s="1"/>
      <c r="N15" s="1"/>
      <c r="O15" s="1"/>
      <c r="P15" s="1"/>
      <c r="Q15" s="1"/>
      <c r="R15" s="1"/>
      <c r="S15" s="1"/>
      <c r="T15" s="1"/>
      <c r="U15" s="1"/>
      <c r="V15" s="1"/>
      <c r="W15" s="1"/>
      <c r="X15" s="1"/>
      <c r="Y15" s="1"/>
      <c r="Z15" s="1"/>
    </row>
    <row r="16" spans="1:26" ht="12" customHeight="1" x14ac:dyDescent="0.3">
      <c r="A16" s="1"/>
      <c r="B16" s="199"/>
      <c r="C16" s="194"/>
      <c r="D16" s="200"/>
      <c r="E16" s="39">
        <f t="shared" si="0"/>
        <v>0</v>
      </c>
      <c r="F16" s="39">
        <f t="shared" si="1"/>
        <v>0</v>
      </c>
      <c r="G16" s="200"/>
      <c r="H16" s="196">
        <f t="shared" si="2"/>
        <v>0</v>
      </c>
      <c r="I16" s="197">
        <f t="shared" si="3"/>
        <v>0</v>
      </c>
      <c r="J16" s="198"/>
      <c r="K16" s="40">
        <f t="shared" si="4"/>
        <v>0</v>
      </c>
      <c r="L16" s="192" t="str">
        <f t="shared" si="5"/>
        <v/>
      </c>
      <c r="M16" s="1"/>
      <c r="N16" s="1"/>
      <c r="O16" s="1"/>
      <c r="P16" s="1"/>
      <c r="Q16" s="1"/>
      <c r="R16" s="1"/>
      <c r="S16" s="1"/>
      <c r="T16" s="1"/>
      <c r="U16" s="1"/>
      <c r="V16" s="1"/>
      <c r="W16" s="1"/>
      <c r="X16" s="1"/>
      <c r="Y16" s="1"/>
      <c r="Z16" s="1"/>
    </row>
    <row r="17" spans="1:26" ht="12" customHeight="1" x14ac:dyDescent="0.3">
      <c r="A17" s="1"/>
      <c r="B17" s="199"/>
      <c r="C17" s="194"/>
      <c r="D17" s="200"/>
      <c r="E17" s="39">
        <f t="shared" si="0"/>
        <v>0</v>
      </c>
      <c r="F17" s="39">
        <f t="shared" si="1"/>
        <v>0</v>
      </c>
      <c r="G17" s="200"/>
      <c r="H17" s="196">
        <f t="shared" si="2"/>
        <v>0</v>
      </c>
      <c r="I17" s="197">
        <f t="shared" si="3"/>
        <v>0</v>
      </c>
      <c r="J17" s="198"/>
      <c r="K17" s="40">
        <f t="shared" si="4"/>
        <v>0</v>
      </c>
      <c r="L17" s="192" t="str">
        <f t="shared" si="5"/>
        <v/>
      </c>
      <c r="M17" s="1"/>
      <c r="N17" s="1"/>
      <c r="O17" s="1"/>
      <c r="P17" s="1"/>
      <c r="Q17" s="1"/>
      <c r="R17" s="1"/>
      <c r="S17" s="1"/>
      <c r="T17" s="1"/>
      <c r="U17" s="1"/>
      <c r="V17" s="1"/>
      <c r="W17" s="1"/>
      <c r="X17" s="1"/>
      <c r="Y17" s="1"/>
      <c r="Z17" s="1"/>
    </row>
    <row r="18" spans="1:26" ht="12" customHeight="1" x14ac:dyDescent="0.3">
      <c r="A18" s="1"/>
      <c r="B18" s="199"/>
      <c r="C18" s="194"/>
      <c r="D18" s="200"/>
      <c r="E18" s="39">
        <f t="shared" si="0"/>
        <v>0</v>
      </c>
      <c r="F18" s="39">
        <f t="shared" si="1"/>
        <v>0</v>
      </c>
      <c r="G18" s="200"/>
      <c r="H18" s="196">
        <f t="shared" si="2"/>
        <v>0</v>
      </c>
      <c r="I18" s="197">
        <f t="shared" si="3"/>
        <v>0</v>
      </c>
      <c r="J18" s="198"/>
      <c r="K18" s="40">
        <f t="shared" si="4"/>
        <v>0</v>
      </c>
      <c r="L18" s="192" t="str">
        <f t="shared" si="5"/>
        <v/>
      </c>
      <c r="M18" s="1"/>
      <c r="N18" s="1"/>
      <c r="O18" s="1"/>
      <c r="P18" s="1"/>
      <c r="Q18" s="1"/>
      <c r="R18" s="1"/>
      <c r="S18" s="1"/>
      <c r="T18" s="1"/>
      <c r="U18" s="1"/>
      <c r="V18" s="1"/>
      <c r="W18" s="1"/>
      <c r="X18" s="1"/>
      <c r="Y18" s="1"/>
      <c r="Z18" s="1"/>
    </row>
    <row r="19" spans="1:26" ht="12" customHeight="1" x14ac:dyDescent="0.3">
      <c r="A19" s="1"/>
      <c r="B19" s="199"/>
      <c r="C19" s="194"/>
      <c r="D19" s="200"/>
      <c r="E19" s="39">
        <f t="shared" si="0"/>
        <v>0</v>
      </c>
      <c r="F19" s="39">
        <f t="shared" si="1"/>
        <v>0</v>
      </c>
      <c r="G19" s="200"/>
      <c r="H19" s="196">
        <f t="shared" si="2"/>
        <v>0</v>
      </c>
      <c r="I19" s="197">
        <f t="shared" si="3"/>
        <v>0</v>
      </c>
      <c r="J19" s="198"/>
      <c r="K19" s="40">
        <f t="shared" si="4"/>
        <v>0</v>
      </c>
      <c r="L19" s="192" t="str">
        <f t="shared" si="5"/>
        <v/>
      </c>
      <c r="M19" s="1"/>
      <c r="N19" s="1"/>
      <c r="O19" s="1"/>
      <c r="P19" s="1"/>
      <c r="Q19" s="1"/>
      <c r="R19" s="1"/>
      <c r="S19" s="1"/>
      <c r="T19" s="1"/>
      <c r="U19" s="1"/>
      <c r="V19" s="1"/>
      <c r="W19" s="1"/>
      <c r="X19" s="1"/>
      <c r="Y19" s="1"/>
      <c r="Z19" s="1"/>
    </row>
    <row r="20" spans="1:26" ht="12" customHeight="1" x14ac:dyDescent="0.3">
      <c r="A20" s="1"/>
      <c r="B20" s="199"/>
      <c r="C20" s="194"/>
      <c r="D20" s="200"/>
      <c r="E20" s="39">
        <f t="shared" si="0"/>
        <v>0</v>
      </c>
      <c r="F20" s="39">
        <f t="shared" si="1"/>
        <v>0</v>
      </c>
      <c r="G20" s="200"/>
      <c r="H20" s="196">
        <f t="shared" si="2"/>
        <v>0</v>
      </c>
      <c r="I20" s="197">
        <f t="shared" si="3"/>
        <v>0</v>
      </c>
      <c r="J20" s="198"/>
      <c r="K20" s="40">
        <f t="shared" si="4"/>
        <v>0</v>
      </c>
      <c r="L20" s="192" t="str">
        <f t="shared" si="5"/>
        <v/>
      </c>
      <c r="M20" s="1"/>
      <c r="N20" s="1"/>
      <c r="O20" s="1"/>
      <c r="P20" s="1"/>
      <c r="Q20" s="1"/>
      <c r="R20" s="1"/>
      <c r="S20" s="1"/>
      <c r="T20" s="1"/>
      <c r="U20" s="1"/>
      <c r="V20" s="1"/>
      <c r="W20" s="1"/>
      <c r="X20" s="1"/>
      <c r="Y20" s="1"/>
      <c r="Z20" s="1"/>
    </row>
    <row r="21" spans="1:26" ht="12" customHeight="1" x14ac:dyDescent="0.3">
      <c r="A21" s="1"/>
      <c r="B21" s="199"/>
      <c r="C21" s="194"/>
      <c r="D21" s="200"/>
      <c r="E21" s="39">
        <f t="shared" si="0"/>
        <v>0</v>
      </c>
      <c r="F21" s="39">
        <f t="shared" si="1"/>
        <v>0</v>
      </c>
      <c r="G21" s="200"/>
      <c r="H21" s="196">
        <f t="shared" si="2"/>
        <v>0</v>
      </c>
      <c r="I21" s="197">
        <f t="shared" si="3"/>
        <v>0</v>
      </c>
      <c r="J21" s="198"/>
      <c r="K21" s="40">
        <f t="shared" si="4"/>
        <v>0</v>
      </c>
      <c r="L21" s="192" t="str">
        <f t="shared" si="5"/>
        <v/>
      </c>
      <c r="M21" s="1"/>
      <c r="N21" s="1"/>
      <c r="O21" s="1"/>
      <c r="P21" s="1"/>
      <c r="Q21" s="1"/>
      <c r="R21" s="1"/>
      <c r="S21" s="1"/>
      <c r="T21" s="1"/>
      <c r="U21" s="1"/>
      <c r="V21" s="1"/>
      <c r="W21" s="1"/>
      <c r="X21" s="1"/>
      <c r="Y21" s="1"/>
      <c r="Z21" s="1"/>
    </row>
    <row r="22" spans="1:26" ht="12" customHeight="1" x14ac:dyDescent="0.3">
      <c r="A22" s="1"/>
      <c r="B22" s="199"/>
      <c r="C22" s="194"/>
      <c r="D22" s="200"/>
      <c r="E22" s="39">
        <f t="shared" si="0"/>
        <v>0</v>
      </c>
      <c r="F22" s="39">
        <f t="shared" si="1"/>
        <v>0</v>
      </c>
      <c r="G22" s="200"/>
      <c r="H22" s="196">
        <f t="shared" si="2"/>
        <v>0</v>
      </c>
      <c r="I22" s="197">
        <f t="shared" si="3"/>
        <v>0</v>
      </c>
      <c r="J22" s="198"/>
      <c r="K22" s="40">
        <f t="shared" si="4"/>
        <v>0</v>
      </c>
      <c r="L22" s="192" t="str">
        <f t="shared" si="5"/>
        <v/>
      </c>
      <c r="M22" s="1"/>
      <c r="N22" s="1"/>
      <c r="O22" s="1"/>
      <c r="P22" s="1"/>
      <c r="Q22" s="1"/>
      <c r="R22" s="1"/>
      <c r="S22" s="1"/>
      <c r="T22" s="1"/>
      <c r="U22" s="1"/>
      <c r="V22" s="1"/>
      <c r="W22" s="1"/>
      <c r="X22" s="1"/>
      <c r="Y22" s="1"/>
      <c r="Z22" s="1"/>
    </row>
    <row r="23" spans="1:26" ht="12" customHeight="1" x14ac:dyDescent="0.3">
      <c r="A23" s="1"/>
      <c r="B23" s="199"/>
      <c r="C23" s="194"/>
      <c r="D23" s="200"/>
      <c r="E23" s="39">
        <f t="shared" si="0"/>
        <v>0</v>
      </c>
      <c r="F23" s="39">
        <f t="shared" si="1"/>
        <v>0</v>
      </c>
      <c r="G23" s="200"/>
      <c r="H23" s="196">
        <f t="shared" si="2"/>
        <v>0</v>
      </c>
      <c r="I23" s="197">
        <f t="shared" si="3"/>
        <v>0</v>
      </c>
      <c r="J23" s="198"/>
      <c r="K23" s="40">
        <f t="shared" si="4"/>
        <v>0</v>
      </c>
      <c r="L23" s="192" t="str">
        <f t="shared" si="5"/>
        <v/>
      </c>
      <c r="M23" s="1"/>
      <c r="N23" s="1"/>
      <c r="O23" s="1"/>
      <c r="P23" s="1"/>
      <c r="Q23" s="1"/>
      <c r="R23" s="1"/>
      <c r="S23" s="1"/>
      <c r="T23" s="1"/>
      <c r="U23" s="1"/>
      <c r="V23" s="1"/>
      <c r="W23" s="1"/>
      <c r="X23" s="1"/>
      <c r="Y23" s="1"/>
      <c r="Z23" s="1"/>
    </row>
    <row r="24" spans="1:26" ht="12" customHeight="1" x14ac:dyDescent="0.3">
      <c r="A24" s="1"/>
      <c r="B24" s="199"/>
      <c r="C24" s="194"/>
      <c r="D24" s="200"/>
      <c r="E24" s="39">
        <f t="shared" si="0"/>
        <v>0</v>
      </c>
      <c r="F24" s="39">
        <f t="shared" si="1"/>
        <v>0</v>
      </c>
      <c r="G24" s="200"/>
      <c r="H24" s="196">
        <f t="shared" si="2"/>
        <v>0</v>
      </c>
      <c r="I24" s="197">
        <f t="shared" si="3"/>
        <v>0</v>
      </c>
      <c r="J24" s="198"/>
      <c r="K24" s="40">
        <f t="shared" si="4"/>
        <v>0</v>
      </c>
      <c r="L24" s="192" t="str">
        <f t="shared" si="5"/>
        <v/>
      </c>
      <c r="M24" s="1"/>
      <c r="N24" s="1"/>
      <c r="O24" s="1"/>
      <c r="P24" s="1"/>
      <c r="Q24" s="1"/>
      <c r="R24" s="1"/>
      <c r="S24" s="1"/>
      <c r="T24" s="1"/>
      <c r="U24" s="1"/>
      <c r="V24" s="1"/>
      <c r="W24" s="1"/>
      <c r="X24" s="1"/>
      <c r="Y24" s="1"/>
      <c r="Z24" s="1"/>
    </row>
    <row r="25" spans="1:26" ht="12" customHeight="1" x14ac:dyDescent="0.3">
      <c r="A25" s="1"/>
      <c r="B25" s="199"/>
      <c r="C25" s="194"/>
      <c r="D25" s="200"/>
      <c r="E25" s="39">
        <f t="shared" si="0"/>
        <v>0</v>
      </c>
      <c r="F25" s="39">
        <f t="shared" si="1"/>
        <v>0</v>
      </c>
      <c r="G25" s="200"/>
      <c r="H25" s="196">
        <f t="shared" si="2"/>
        <v>0</v>
      </c>
      <c r="I25" s="197">
        <f t="shared" si="3"/>
        <v>0</v>
      </c>
      <c r="J25" s="198"/>
      <c r="K25" s="40">
        <f t="shared" si="4"/>
        <v>0</v>
      </c>
      <c r="L25" s="192" t="str">
        <f t="shared" si="5"/>
        <v/>
      </c>
      <c r="M25" s="1"/>
      <c r="N25" s="1"/>
      <c r="O25" s="1"/>
      <c r="P25" s="1"/>
      <c r="Q25" s="1"/>
      <c r="R25" s="1"/>
      <c r="S25" s="1"/>
      <c r="T25" s="1"/>
      <c r="U25" s="1"/>
      <c r="V25" s="1"/>
      <c r="W25" s="1"/>
      <c r="X25" s="1"/>
      <c r="Y25" s="1"/>
      <c r="Z25" s="1"/>
    </row>
    <row r="26" spans="1:26" ht="12" customHeight="1" x14ac:dyDescent="0.3">
      <c r="A26" s="1"/>
      <c r="B26" s="199"/>
      <c r="C26" s="194"/>
      <c r="D26" s="200"/>
      <c r="E26" s="39">
        <f t="shared" si="0"/>
        <v>0</v>
      </c>
      <c r="F26" s="39">
        <f t="shared" si="1"/>
        <v>0</v>
      </c>
      <c r="G26" s="200"/>
      <c r="H26" s="196">
        <f t="shared" si="2"/>
        <v>0</v>
      </c>
      <c r="I26" s="197">
        <f t="shared" si="3"/>
        <v>0</v>
      </c>
      <c r="J26" s="198"/>
      <c r="K26" s="40">
        <f t="shared" si="4"/>
        <v>0</v>
      </c>
      <c r="L26" s="192" t="str">
        <f t="shared" si="5"/>
        <v/>
      </c>
      <c r="M26" s="1"/>
      <c r="N26" s="1"/>
      <c r="O26" s="1"/>
      <c r="P26" s="1"/>
      <c r="Q26" s="1"/>
      <c r="R26" s="1"/>
      <c r="S26" s="1"/>
      <c r="T26" s="1"/>
      <c r="U26" s="1"/>
      <c r="V26" s="1"/>
      <c r="W26" s="1"/>
      <c r="X26" s="1"/>
      <c r="Y26" s="1"/>
      <c r="Z26" s="1"/>
    </row>
    <row r="27" spans="1:26" ht="12" customHeight="1" x14ac:dyDescent="0.3">
      <c r="A27" s="1"/>
      <c r="B27" s="199"/>
      <c r="C27" s="194"/>
      <c r="D27" s="200"/>
      <c r="E27" s="39">
        <f t="shared" si="0"/>
        <v>0</v>
      </c>
      <c r="F27" s="39">
        <f t="shared" si="1"/>
        <v>0</v>
      </c>
      <c r="G27" s="200"/>
      <c r="H27" s="196">
        <f t="shared" si="2"/>
        <v>0</v>
      </c>
      <c r="I27" s="197">
        <f t="shared" si="3"/>
        <v>0</v>
      </c>
      <c r="J27" s="198"/>
      <c r="K27" s="40">
        <f t="shared" si="4"/>
        <v>0</v>
      </c>
      <c r="L27" s="192" t="str">
        <f t="shared" si="5"/>
        <v/>
      </c>
      <c r="M27" s="1"/>
      <c r="N27" s="1"/>
      <c r="O27" s="1"/>
      <c r="P27" s="1"/>
      <c r="Q27" s="1"/>
      <c r="R27" s="1"/>
      <c r="S27" s="1"/>
      <c r="T27" s="1"/>
      <c r="U27" s="1"/>
      <c r="V27" s="1"/>
      <c r="W27" s="1"/>
      <c r="X27" s="1"/>
      <c r="Y27" s="1"/>
      <c r="Z27" s="1"/>
    </row>
    <row r="28" spans="1:26" ht="12" customHeight="1" x14ac:dyDescent="0.3">
      <c r="A28" s="1"/>
      <c r="B28" s="199"/>
      <c r="C28" s="194"/>
      <c r="D28" s="200"/>
      <c r="E28" s="39">
        <f t="shared" si="0"/>
        <v>0</v>
      </c>
      <c r="F28" s="39">
        <f t="shared" si="1"/>
        <v>0</v>
      </c>
      <c r="G28" s="200"/>
      <c r="H28" s="196">
        <f t="shared" si="2"/>
        <v>0</v>
      </c>
      <c r="I28" s="197">
        <f t="shared" si="3"/>
        <v>0</v>
      </c>
      <c r="J28" s="198"/>
      <c r="K28" s="40">
        <f t="shared" si="4"/>
        <v>0</v>
      </c>
      <c r="L28" s="192" t="str">
        <f t="shared" si="5"/>
        <v/>
      </c>
      <c r="M28" s="1"/>
      <c r="N28" s="1"/>
      <c r="O28" s="1"/>
      <c r="P28" s="1"/>
      <c r="Q28" s="1"/>
      <c r="R28" s="1"/>
      <c r="S28" s="1"/>
      <c r="T28" s="1"/>
      <c r="U28" s="1"/>
      <c r="V28" s="1"/>
      <c r="W28" s="1"/>
      <c r="X28" s="1"/>
      <c r="Y28" s="1"/>
      <c r="Z28" s="1"/>
    </row>
    <row r="29" spans="1:26" ht="12" customHeight="1" x14ac:dyDescent="0.3">
      <c r="A29" s="1"/>
      <c r="B29" s="199"/>
      <c r="C29" s="194"/>
      <c r="D29" s="200"/>
      <c r="E29" s="39">
        <f t="shared" si="0"/>
        <v>0</v>
      </c>
      <c r="F29" s="39">
        <f t="shared" si="1"/>
        <v>0</v>
      </c>
      <c r="G29" s="200"/>
      <c r="H29" s="196">
        <f t="shared" si="2"/>
        <v>0</v>
      </c>
      <c r="I29" s="197">
        <f t="shared" si="3"/>
        <v>0</v>
      </c>
      <c r="J29" s="198"/>
      <c r="K29" s="40">
        <f t="shared" si="4"/>
        <v>0</v>
      </c>
      <c r="L29" s="192" t="str">
        <f t="shared" si="5"/>
        <v/>
      </c>
      <c r="M29" s="1"/>
      <c r="N29" s="1"/>
      <c r="O29" s="1"/>
      <c r="P29" s="1"/>
      <c r="Q29" s="1"/>
      <c r="R29" s="1"/>
      <c r="S29" s="1"/>
      <c r="T29" s="1"/>
      <c r="U29" s="1"/>
      <c r="V29" s="1"/>
      <c r="W29" s="1"/>
      <c r="X29" s="1"/>
      <c r="Y29" s="1"/>
      <c r="Z29" s="1"/>
    </row>
    <row r="30" spans="1:26" ht="12" customHeight="1" x14ac:dyDescent="0.3">
      <c r="A30" s="1"/>
      <c r="B30" s="199"/>
      <c r="C30" s="194"/>
      <c r="D30" s="200"/>
      <c r="E30" s="39">
        <f t="shared" si="0"/>
        <v>0</v>
      </c>
      <c r="F30" s="39">
        <f t="shared" si="1"/>
        <v>0</v>
      </c>
      <c r="G30" s="200"/>
      <c r="H30" s="196">
        <f t="shared" si="2"/>
        <v>0</v>
      </c>
      <c r="I30" s="197">
        <f t="shared" si="3"/>
        <v>0</v>
      </c>
      <c r="J30" s="198"/>
      <c r="K30" s="40">
        <f t="shared" si="4"/>
        <v>0</v>
      </c>
      <c r="L30" s="192" t="str">
        <f t="shared" si="5"/>
        <v/>
      </c>
      <c r="M30" s="1"/>
      <c r="N30" s="1"/>
      <c r="O30" s="1"/>
      <c r="P30" s="1"/>
      <c r="Q30" s="1"/>
      <c r="R30" s="1"/>
      <c r="S30" s="1"/>
      <c r="T30" s="1"/>
      <c r="U30" s="1"/>
      <c r="V30" s="1"/>
      <c r="W30" s="1"/>
      <c r="X30" s="1"/>
      <c r="Y30" s="1"/>
      <c r="Z30" s="1"/>
    </row>
    <row r="31" spans="1:26" ht="12" customHeight="1" x14ac:dyDescent="0.3">
      <c r="A31" s="1"/>
      <c r="B31" s="199"/>
      <c r="C31" s="194"/>
      <c r="D31" s="200"/>
      <c r="E31" s="39">
        <f t="shared" si="0"/>
        <v>0</v>
      </c>
      <c r="F31" s="39">
        <f t="shared" si="1"/>
        <v>0</v>
      </c>
      <c r="G31" s="200"/>
      <c r="H31" s="196">
        <f t="shared" si="2"/>
        <v>0</v>
      </c>
      <c r="I31" s="197">
        <f t="shared" si="3"/>
        <v>0</v>
      </c>
      <c r="J31" s="198"/>
      <c r="K31" s="40">
        <f t="shared" si="4"/>
        <v>0</v>
      </c>
      <c r="L31" s="192" t="str">
        <f t="shared" si="5"/>
        <v/>
      </c>
      <c r="M31" s="1"/>
      <c r="N31" s="1"/>
      <c r="O31" s="1"/>
      <c r="P31" s="1"/>
      <c r="Q31" s="1"/>
      <c r="R31" s="1"/>
      <c r="S31" s="1"/>
      <c r="T31" s="1"/>
      <c r="U31" s="1"/>
      <c r="V31" s="1"/>
      <c r="W31" s="1"/>
      <c r="X31" s="1"/>
      <c r="Y31" s="1"/>
      <c r="Z31" s="1"/>
    </row>
    <row r="32" spans="1:26" ht="12" customHeight="1" x14ac:dyDescent="0.3">
      <c r="A32" s="1"/>
      <c r="B32" s="199"/>
      <c r="C32" s="194"/>
      <c r="D32" s="200"/>
      <c r="E32" s="39">
        <f t="shared" si="0"/>
        <v>0</v>
      </c>
      <c r="F32" s="39">
        <f t="shared" si="1"/>
        <v>0</v>
      </c>
      <c r="G32" s="200"/>
      <c r="H32" s="196">
        <f t="shared" si="2"/>
        <v>0</v>
      </c>
      <c r="I32" s="197">
        <f t="shared" si="3"/>
        <v>0</v>
      </c>
      <c r="J32" s="198"/>
      <c r="K32" s="40">
        <f t="shared" si="4"/>
        <v>0</v>
      </c>
      <c r="L32" s="192" t="str">
        <f t="shared" si="5"/>
        <v/>
      </c>
      <c r="M32" s="1"/>
      <c r="N32" s="1"/>
      <c r="O32" s="1"/>
      <c r="P32" s="1"/>
      <c r="Q32" s="1"/>
      <c r="R32" s="1"/>
      <c r="S32" s="1"/>
      <c r="T32" s="1"/>
      <c r="U32" s="1"/>
      <c r="V32" s="1"/>
      <c r="W32" s="1"/>
      <c r="X32" s="1"/>
      <c r="Y32" s="1"/>
      <c r="Z32" s="1"/>
    </row>
    <row r="33" spans="1:26" ht="12" customHeight="1" x14ac:dyDescent="0.3">
      <c r="A33" s="1"/>
      <c r="B33" s="199"/>
      <c r="C33" s="194"/>
      <c r="D33" s="200"/>
      <c r="E33" s="39">
        <f t="shared" si="0"/>
        <v>0</v>
      </c>
      <c r="F33" s="39">
        <f t="shared" si="1"/>
        <v>0</v>
      </c>
      <c r="G33" s="200"/>
      <c r="H33" s="196">
        <f t="shared" si="2"/>
        <v>0</v>
      </c>
      <c r="I33" s="197">
        <f t="shared" si="3"/>
        <v>0</v>
      </c>
      <c r="J33" s="198"/>
      <c r="K33" s="40">
        <f t="shared" si="4"/>
        <v>0</v>
      </c>
      <c r="L33" s="192" t="str">
        <f t="shared" si="5"/>
        <v/>
      </c>
      <c r="M33" s="1"/>
      <c r="N33" s="1"/>
      <c r="O33" s="1"/>
      <c r="P33" s="1"/>
      <c r="Q33" s="1"/>
      <c r="R33" s="1"/>
      <c r="S33" s="1"/>
      <c r="T33" s="1"/>
      <c r="U33" s="1"/>
      <c r="V33" s="1"/>
      <c r="W33" s="1"/>
      <c r="X33" s="1"/>
      <c r="Y33" s="1"/>
      <c r="Z33" s="1"/>
    </row>
    <row r="34" spans="1:26" ht="12" customHeight="1" x14ac:dyDescent="0.3">
      <c r="A34" s="1"/>
      <c r="B34" s="199"/>
      <c r="C34" s="194"/>
      <c r="D34" s="200"/>
      <c r="E34" s="39">
        <f t="shared" si="0"/>
        <v>0</v>
      </c>
      <c r="F34" s="39">
        <f t="shared" si="1"/>
        <v>0</v>
      </c>
      <c r="G34" s="200"/>
      <c r="H34" s="196">
        <f t="shared" si="2"/>
        <v>0</v>
      </c>
      <c r="I34" s="197">
        <f t="shared" si="3"/>
        <v>0</v>
      </c>
      <c r="J34" s="198"/>
      <c r="K34" s="40">
        <f t="shared" si="4"/>
        <v>0</v>
      </c>
      <c r="L34" s="192" t="str">
        <f t="shared" si="5"/>
        <v/>
      </c>
      <c r="M34" s="1"/>
      <c r="N34" s="1"/>
      <c r="O34" s="1"/>
      <c r="P34" s="1"/>
      <c r="Q34" s="1"/>
      <c r="R34" s="1"/>
      <c r="S34" s="1"/>
      <c r="T34" s="1"/>
      <c r="U34" s="1"/>
      <c r="V34" s="1"/>
      <c r="W34" s="1"/>
      <c r="X34" s="1"/>
      <c r="Y34" s="1"/>
      <c r="Z34" s="1"/>
    </row>
    <row r="35" spans="1:26" ht="12" customHeight="1" x14ac:dyDescent="0.3">
      <c r="A35" s="1"/>
      <c r="B35" s="199"/>
      <c r="C35" s="194"/>
      <c r="D35" s="200"/>
      <c r="E35" s="39">
        <f t="shared" si="0"/>
        <v>0</v>
      </c>
      <c r="F35" s="39">
        <f t="shared" si="1"/>
        <v>0</v>
      </c>
      <c r="G35" s="200"/>
      <c r="H35" s="196">
        <f t="shared" si="2"/>
        <v>0</v>
      </c>
      <c r="I35" s="197">
        <f t="shared" si="3"/>
        <v>0</v>
      </c>
      <c r="J35" s="198"/>
      <c r="K35" s="40">
        <f t="shared" si="4"/>
        <v>0</v>
      </c>
      <c r="L35" s="192" t="str">
        <f t="shared" si="5"/>
        <v/>
      </c>
      <c r="M35" s="1"/>
      <c r="N35" s="1"/>
      <c r="O35" s="1"/>
      <c r="P35" s="1"/>
      <c r="Q35" s="1"/>
      <c r="R35" s="1"/>
      <c r="S35" s="1"/>
      <c r="T35" s="1"/>
      <c r="U35" s="1"/>
      <c r="V35" s="1"/>
      <c r="W35" s="1"/>
      <c r="X35" s="1"/>
      <c r="Y35" s="1"/>
      <c r="Z35" s="1"/>
    </row>
    <row r="36" spans="1:26" ht="12" customHeight="1" x14ac:dyDescent="0.3">
      <c r="A36" s="1"/>
      <c r="B36" s="199"/>
      <c r="C36" s="194"/>
      <c r="D36" s="200"/>
      <c r="E36" s="39">
        <f t="shared" si="0"/>
        <v>0</v>
      </c>
      <c r="F36" s="39">
        <f t="shared" si="1"/>
        <v>0</v>
      </c>
      <c r="G36" s="200"/>
      <c r="H36" s="196">
        <f t="shared" si="2"/>
        <v>0</v>
      </c>
      <c r="I36" s="197">
        <f t="shared" si="3"/>
        <v>0</v>
      </c>
      <c r="J36" s="198"/>
      <c r="K36" s="40">
        <f t="shared" si="4"/>
        <v>0</v>
      </c>
      <c r="L36" s="192" t="str">
        <f t="shared" si="5"/>
        <v/>
      </c>
      <c r="M36" s="1"/>
      <c r="N36" s="1"/>
      <c r="O36" s="1"/>
      <c r="P36" s="1"/>
      <c r="Q36" s="1"/>
      <c r="R36" s="1"/>
      <c r="S36" s="1"/>
      <c r="T36" s="1"/>
      <c r="U36" s="1"/>
      <c r="V36" s="1"/>
      <c r="W36" s="1"/>
      <c r="X36" s="1"/>
      <c r="Y36" s="1"/>
      <c r="Z36" s="1"/>
    </row>
    <row r="37" spans="1:26" ht="12" customHeight="1" x14ac:dyDescent="0.3">
      <c r="A37" s="1"/>
      <c r="B37" s="199"/>
      <c r="C37" s="194"/>
      <c r="D37" s="200"/>
      <c r="E37" s="39">
        <f t="shared" si="0"/>
        <v>0</v>
      </c>
      <c r="F37" s="39">
        <f t="shared" si="1"/>
        <v>0</v>
      </c>
      <c r="G37" s="200"/>
      <c r="H37" s="196">
        <f t="shared" si="2"/>
        <v>0</v>
      </c>
      <c r="I37" s="197">
        <f t="shared" si="3"/>
        <v>0</v>
      </c>
      <c r="J37" s="198"/>
      <c r="K37" s="40">
        <f t="shared" si="4"/>
        <v>0</v>
      </c>
      <c r="L37" s="192" t="str">
        <f t="shared" si="5"/>
        <v/>
      </c>
      <c r="M37" s="1"/>
      <c r="N37" s="1"/>
      <c r="O37" s="1"/>
      <c r="P37" s="1"/>
      <c r="Q37" s="1"/>
      <c r="R37" s="1"/>
      <c r="S37" s="1"/>
      <c r="T37" s="1"/>
      <c r="U37" s="1"/>
      <c r="V37" s="1"/>
      <c r="W37" s="1"/>
      <c r="X37" s="1"/>
      <c r="Y37" s="1"/>
      <c r="Z37" s="1"/>
    </row>
    <row r="38" spans="1:26" ht="12" customHeight="1" x14ac:dyDescent="0.3">
      <c r="A38" s="1"/>
      <c r="B38" s="199"/>
      <c r="C38" s="194"/>
      <c r="D38" s="200"/>
      <c r="E38" s="39">
        <f t="shared" si="0"/>
        <v>0</v>
      </c>
      <c r="F38" s="39">
        <f t="shared" si="1"/>
        <v>0</v>
      </c>
      <c r="G38" s="200"/>
      <c r="H38" s="196">
        <f t="shared" si="2"/>
        <v>0</v>
      </c>
      <c r="I38" s="197">
        <f t="shared" si="3"/>
        <v>0</v>
      </c>
      <c r="J38" s="198"/>
      <c r="K38" s="40">
        <f t="shared" si="4"/>
        <v>0</v>
      </c>
      <c r="L38" s="192" t="str">
        <f t="shared" si="5"/>
        <v/>
      </c>
      <c r="M38" s="1"/>
      <c r="N38" s="1"/>
      <c r="O38" s="1"/>
      <c r="P38" s="1"/>
      <c r="Q38" s="1"/>
      <c r="R38" s="1"/>
      <c r="S38" s="1"/>
      <c r="T38" s="1"/>
      <c r="U38" s="1"/>
      <c r="V38" s="1"/>
      <c r="W38" s="1"/>
      <c r="X38" s="1"/>
      <c r="Y38" s="1"/>
      <c r="Z38" s="1"/>
    </row>
    <row r="39" spans="1:26" ht="12" customHeight="1" x14ac:dyDescent="0.3">
      <c r="A39" s="1"/>
      <c r="B39" s="199"/>
      <c r="C39" s="194"/>
      <c r="D39" s="200"/>
      <c r="E39" s="39">
        <f t="shared" si="0"/>
        <v>0</v>
      </c>
      <c r="F39" s="39">
        <f t="shared" si="1"/>
        <v>0</v>
      </c>
      <c r="G39" s="200"/>
      <c r="H39" s="196">
        <f t="shared" si="2"/>
        <v>0</v>
      </c>
      <c r="I39" s="197">
        <f t="shared" si="3"/>
        <v>0</v>
      </c>
      <c r="J39" s="198"/>
      <c r="K39" s="40">
        <f t="shared" si="4"/>
        <v>0</v>
      </c>
      <c r="L39" s="192" t="str">
        <f t="shared" si="5"/>
        <v/>
      </c>
      <c r="M39" s="1"/>
      <c r="N39" s="1"/>
      <c r="O39" s="1"/>
      <c r="P39" s="1"/>
      <c r="Q39" s="1"/>
      <c r="R39" s="1"/>
      <c r="S39" s="1"/>
      <c r="T39" s="1"/>
      <c r="U39" s="1"/>
      <c r="V39" s="1"/>
      <c r="W39" s="1"/>
      <c r="X39" s="1"/>
      <c r="Y39" s="1"/>
      <c r="Z39" s="1"/>
    </row>
    <row r="40" spans="1:26" ht="12" customHeight="1" x14ac:dyDescent="0.3">
      <c r="A40" s="1"/>
      <c r="B40" s="199"/>
      <c r="C40" s="194"/>
      <c r="D40" s="200"/>
      <c r="E40" s="39">
        <f t="shared" si="0"/>
        <v>0</v>
      </c>
      <c r="F40" s="39">
        <f t="shared" si="1"/>
        <v>0</v>
      </c>
      <c r="G40" s="200"/>
      <c r="H40" s="196">
        <f t="shared" si="2"/>
        <v>0</v>
      </c>
      <c r="I40" s="197">
        <f t="shared" si="3"/>
        <v>0</v>
      </c>
      <c r="J40" s="198"/>
      <c r="K40" s="40">
        <f t="shared" si="4"/>
        <v>0</v>
      </c>
      <c r="L40" s="192" t="str">
        <f t="shared" si="5"/>
        <v/>
      </c>
      <c r="M40" s="1"/>
      <c r="N40" s="1"/>
      <c r="O40" s="1"/>
      <c r="P40" s="1"/>
      <c r="Q40" s="1"/>
      <c r="R40" s="1"/>
      <c r="S40" s="1"/>
      <c r="T40" s="1"/>
      <c r="U40" s="1"/>
      <c r="V40" s="1"/>
      <c r="W40" s="1"/>
      <c r="X40" s="1"/>
      <c r="Y40" s="1"/>
      <c r="Z40" s="1"/>
    </row>
    <row r="41" spans="1:26" ht="12" customHeight="1" x14ac:dyDescent="0.3">
      <c r="A41" s="1"/>
      <c r="B41" s="199"/>
      <c r="C41" s="194"/>
      <c r="D41" s="200"/>
      <c r="E41" s="39">
        <f t="shared" si="0"/>
        <v>0</v>
      </c>
      <c r="F41" s="39">
        <f t="shared" si="1"/>
        <v>0</v>
      </c>
      <c r="G41" s="200"/>
      <c r="H41" s="196">
        <f t="shared" si="2"/>
        <v>0</v>
      </c>
      <c r="I41" s="197">
        <f t="shared" si="3"/>
        <v>0</v>
      </c>
      <c r="J41" s="198"/>
      <c r="K41" s="40">
        <f t="shared" si="4"/>
        <v>0</v>
      </c>
      <c r="L41" s="192" t="str">
        <f t="shared" si="5"/>
        <v/>
      </c>
      <c r="M41" s="1"/>
      <c r="N41" s="1"/>
      <c r="O41" s="1"/>
      <c r="P41" s="1"/>
      <c r="Q41" s="1"/>
      <c r="R41" s="1"/>
      <c r="S41" s="1"/>
      <c r="T41" s="1"/>
      <c r="U41" s="1"/>
      <c r="V41" s="1"/>
      <c r="W41" s="1"/>
      <c r="X41" s="1"/>
      <c r="Y41" s="1"/>
      <c r="Z41" s="1"/>
    </row>
    <row r="42" spans="1:26" ht="12" customHeight="1" x14ac:dyDescent="0.3">
      <c r="A42" s="1"/>
      <c r="B42" s="199"/>
      <c r="C42" s="194"/>
      <c r="D42" s="200"/>
      <c r="E42" s="39">
        <f t="shared" si="0"/>
        <v>0</v>
      </c>
      <c r="F42" s="39">
        <f t="shared" si="1"/>
        <v>0</v>
      </c>
      <c r="G42" s="200"/>
      <c r="H42" s="196">
        <f t="shared" si="2"/>
        <v>0</v>
      </c>
      <c r="I42" s="197">
        <f t="shared" si="3"/>
        <v>0</v>
      </c>
      <c r="J42" s="198"/>
      <c r="K42" s="40">
        <f t="shared" si="4"/>
        <v>0</v>
      </c>
      <c r="L42" s="192" t="str">
        <f t="shared" si="5"/>
        <v/>
      </c>
      <c r="M42" s="1"/>
      <c r="N42" s="1"/>
      <c r="O42" s="1"/>
      <c r="P42" s="1"/>
      <c r="Q42" s="1"/>
      <c r="R42" s="1"/>
      <c r="S42" s="1"/>
      <c r="T42" s="1"/>
      <c r="U42" s="1"/>
      <c r="V42" s="1"/>
      <c r="W42" s="1"/>
      <c r="X42" s="1"/>
      <c r="Y42" s="1"/>
      <c r="Z42" s="1"/>
    </row>
    <row r="43" spans="1:26" ht="12" customHeight="1" x14ac:dyDescent="0.3">
      <c r="A43" s="1"/>
      <c r="B43" s="199"/>
      <c r="C43" s="194"/>
      <c r="D43" s="200"/>
      <c r="E43" s="39">
        <f t="shared" si="0"/>
        <v>0</v>
      </c>
      <c r="F43" s="39">
        <f t="shared" si="1"/>
        <v>0</v>
      </c>
      <c r="G43" s="200"/>
      <c r="H43" s="196">
        <f t="shared" si="2"/>
        <v>0</v>
      </c>
      <c r="I43" s="197">
        <f t="shared" si="3"/>
        <v>0</v>
      </c>
      <c r="J43" s="198"/>
      <c r="K43" s="40">
        <f t="shared" si="4"/>
        <v>0</v>
      </c>
      <c r="L43" s="192" t="str">
        <f t="shared" si="5"/>
        <v/>
      </c>
      <c r="M43" s="1"/>
      <c r="N43" s="1"/>
      <c r="O43" s="1"/>
      <c r="P43" s="1"/>
      <c r="Q43" s="1"/>
      <c r="R43" s="1"/>
      <c r="S43" s="1"/>
      <c r="T43" s="1"/>
      <c r="U43" s="1"/>
      <c r="V43" s="1"/>
      <c r="W43" s="1"/>
      <c r="X43" s="1"/>
      <c r="Y43" s="1"/>
      <c r="Z43" s="1"/>
    </row>
    <row r="44" spans="1:26" ht="12" customHeight="1" x14ac:dyDescent="0.3">
      <c r="A44" s="1"/>
      <c r="B44" s="199"/>
      <c r="C44" s="194"/>
      <c r="D44" s="200"/>
      <c r="E44" s="39">
        <f t="shared" si="0"/>
        <v>0</v>
      </c>
      <c r="F44" s="39">
        <f t="shared" si="1"/>
        <v>0</v>
      </c>
      <c r="G44" s="200"/>
      <c r="H44" s="196">
        <f t="shared" si="2"/>
        <v>0</v>
      </c>
      <c r="I44" s="197">
        <f t="shared" si="3"/>
        <v>0</v>
      </c>
      <c r="J44" s="198"/>
      <c r="K44" s="40">
        <f t="shared" si="4"/>
        <v>0</v>
      </c>
      <c r="L44" s="192" t="str">
        <f t="shared" si="5"/>
        <v/>
      </c>
      <c r="M44" s="1"/>
      <c r="N44" s="1"/>
      <c r="O44" s="1"/>
      <c r="P44" s="1"/>
      <c r="Q44" s="1"/>
      <c r="R44" s="1"/>
      <c r="S44" s="1"/>
      <c r="T44" s="1"/>
      <c r="U44" s="1"/>
      <c r="V44" s="1"/>
      <c r="W44" s="1"/>
      <c r="X44" s="1"/>
      <c r="Y44" s="1"/>
      <c r="Z44" s="1"/>
    </row>
    <row r="45" spans="1:26" ht="12" customHeight="1" x14ac:dyDescent="0.3">
      <c r="A45" s="1"/>
      <c r="B45" s="199"/>
      <c r="C45" s="194"/>
      <c r="D45" s="200"/>
      <c r="E45" s="39">
        <f t="shared" si="0"/>
        <v>0</v>
      </c>
      <c r="F45" s="39">
        <f t="shared" si="1"/>
        <v>0</v>
      </c>
      <c r="G45" s="200"/>
      <c r="H45" s="196">
        <f t="shared" si="2"/>
        <v>0</v>
      </c>
      <c r="I45" s="197">
        <f t="shared" si="3"/>
        <v>0</v>
      </c>
      <c r="J45" s="198"/>
      <c r="K45" s="40">
        <f t="shared" si="4"/>
        <v>0</v>
      </c>
      <c r="L45" s="192" t="str">
        <f t="shared" si="5"/>
        <v/>
      </c>
      <c r="M45" s="1"/>
      <c r="N45" s="1"/>
      <c r="O45" s="1"/>
      <c r="P45" s="1"/>
      <c r="Q45" s="1"/>
      <c r="R45" s="1"/>
      <c r="S45" s="1"/>
      <c r="T45" s="1"/>
      <c r="U45" s="1"/>
      <c r="V45" s="1"/>
      <c r="W45" s="1"/>
      <c r="X45" s="1"/>
      <c r="Y45" s="1"/>
      <c r="Z45" s="1"/>
    </row>
    <row r="46" spans="1:26" ht="12" customHeight="1" x14ac:dyDescent="0.3">
      <c r="A46" s="1"/>
      <c r="B46" s="199"/>
      <c r="C46" s="194"/>
      <c r="D46" s="200"/>
      <c r="E46" s="39">
        <f t="shared" si="0"/>
        <v>0</v>
      </c>
      <c r="F46" s="39">
        <f t="shared" si="1"/>
        <v>0</v>
      </c>
      <c r="G46" s="200"/>
      <c r="H46" s="196">
        <f t="shared" si="2"/>
        <v>0</v>
      </c>
      <c r="I46" s="197">
        <f t="shared" si="3"/>
        <v>0</v>
      </c>
      <c r="J46" s="198"/>
      <c r="K46" s="40">
        <f t="shared" si="4"/>
        <v>0</v>
      </c>
      <c r="L46" s="192" t="str">
        <f t="shared" si="5"/>
        <v/>
      </c>
      <c r="M46" s="1"/>
      <c r="N46" s="1"/>
      <c r="O46" s="1"/>
      <c r="P46" s="1"/>
      <c r="Q46" s="1"/>
      <c r="R46" s="1"/>
      <c r="S46" s="1"/>
      <c r="T46" s="1"/>
      <c r="U46" s="1"/>
      <c r="V46" s="1"/>
      <c r="W46" s="1"/>
      <c r="X46" s="1"/>
      <c r="Y46" s="1"/>
      <c r="Z46" s="1"/>
    </row>
    <row r="47" spans="1:26" ht="12" customHeight="1" x14ac:dyDescent="0.3">
      <c r="A47" s="1"/>
      <c r="B47" s="199"/>
      <c r="C47" s="194"/>
      <c r="D47" s="200"/>
      <c r="E47" s="39">
        <f t="shared" si="0"/>
        <v>0</v>
      </c>
      <c r="F47" s="39">
        <f t="shared" si="1"/>
        <v>0</v>
      </c>
      <c r="G47" s="200"/>
      <c r="H47" s="196">
        <f t="shared" si="2"/>
        <v>0</v>
      </c>
      <c r="I47" s="197">
        <f t="shared" si="3"/>
        <v>0</v>
      </c>
      <c r="J47" s="198"/>
      <c r="K47" s="40">
        <f t="shared" si="4"/>
        <v>0</v>
      </c>
      <c r="L47" s="192" t="str">
        <f t="shared" si="5"/>
        <v/>
      </c>
      <c r="M47" s="1"/>
      <c r="N47" s="1"/>
      <c r="O47" s="1"/>
      <c r="P47" s="1"/>
      <c r="Q47" s="1"/>
      <c r="R47" s="1"/>
      <c r="S47" s="1"/>
      <c r="T47" s="1"/>
      <c r="U47" s="1"/>
      <c r="V47" s="1"/>
      <c r="W47" s="1"/>
      <c r="X47" s="1"/>
      <c r="Y47" s="1"/>
      <c r="Z47" s="1"/>
    </row>
    <row r="48" spans="1:26" ht="12" customHeight="1" x14ac:dyDescent="0.3">
      <c r="A48" s="1"/>
      <c r="B48" s="199"/>
      <c r="C48" s="194"/>
      <c r="D48" s="200"/>
      <c r="E48" s="39">
        <f t="shared" si="0"/>
        <v>0</v>
      </c>
      <c r="F48" s="39">
        <f t="shared" si="1"/>
        <v>0</v>
      </c>
      <c r="G48" s="200"/>
      <c r="H48" s="196">
        <f t="shared" si="2"/>
        <v>0</v>
      </c>
      <c r="I48" s="197">
        <f t="shared" si="3"/>
        <v>0</v>
      </c>
      <c r="J48" s="198"/>
      <c r="K48" s="40">
        <f t="shared" si="4"/>
        <v>0</v>
      </c>
      <c r="L48" s="192" t="str">
        <f t="shared" si="5"/>
        <v/>
      </c>
      <c r="M48" s="1"/>
      <c r="N48" s="1"/>
      <c r="O48" s="1"/>
      <c r="P48" s="1"/>
      <c r="Q48" s="1"/>
      <c r="R48" s="1"/>
      <c r="S48" s="1"/>
      <c r="T48" s="1"/>
      <c r="U48" s="1"/>
      <c r="V48" s="1"/>
      <c r="W48" s="1"/>
      <c r="X48" s="1"/>
      <c r="Y48" s="1"/>
      <c r="Z48" s="1"/>
    </row>
    <row r="49" spans="1:26" ht="12" customHeight="1" x14ac:dyDescent="0.3">
      <c r="A49" s="1"/>
      <c r="B49" s="199"/>
      <c r="C49" s="194"/>
      <c r="D49" s="200"/>
      <c r="E49" s="39">
        <f t="shared" si="0"/>
        <v>0</v>
      </c>
      <c r="F49" s="39">
        <f t="shared" si="1"/>
        <v>0</v>
      </c>
      <c r="G49" s="200"/>
      <c r="H49" s="196">
        <f t="shared" si="2"/>
        <v>0</v>
      </c>
      <c r="I49" s="197">
        <f t="shared" si="3"/>
        <v>0</v>
      </c>
      <c r="J49" s="198"/>
      <c r="K49" s="40">
        <f t="shared" si="4"/>
        <v>0</v>
      </c>
      <c r="L49" s="192" t="str">
        <f t="shared" si="5"/>
        <v/>
      </c>
      <c r="M49" s="1"/>
      <c r="N49" s="1"/>
      <c r="O49" s="1"/>
      <c r="P49" s="1"/>
      <c r="Q49" s="1"/>
      <c r="R49" s="1"/>
      <c r="S49" s="1"/>
      <c r="T49" s="1"/>
      <c r="U49" s="1"/>
      <c r="V49" s="1"/>
      <c r="W49" s="1"/>
      <c r="X49" s="1"/>
      <c r="Y49" s="1"/>
      <c r="Z49" s="1"/>
    </row>
    <row r="50" spans="1:26" ht="12" customHeight="1" x14ac:dyDescent="0.3">
      <c r="A50" s="1"/>
      <c r="B50" s="199"/>
      <c r="C50" s="194"/>
      <c r="D50" s="200"/>
      <c r="E50" s="39">
        <f t="shared" si="0"/>
        <v>0</v>
      </c>
      <c r="F50" s="39">
        <f t="shared" si="1"/>
        <v>0</v>
      </c>
      <c r="G50" s="200"/>
      <c r="H50" s="196">
        <f t="shared" si="2"/>
        <v>0</v>
      </c>
      <c r="I50" s="197">
        <f t="shared" si="3"/>
        <v>0</v>
      </c>
      <c r="J50" s="198"/>
      <c r="K50" s="40">
        <f t="shared" si="4"/>
        <v>0</v>
      </c>
      <c r="L50" s="192" t="str">
        <f t="shared" si="5"/>
        <v/>
      </c>
      <c r="M50" s="1"/>
      <c r="N50" s="1"/>
      <c r="O50" s="1"/>
      <c r="P50" s="1"/>
      <c r="Q50" s="1"/>
      <c r="R50" s="1"/>
      <c r="S50" s="1"/>
      <c r="T50" s="1"/>
      <c r="U50" s="1"/>
      <c r="V50" s="1"/>
      <c r="W50" s="1"/>
      <c r="X50" s="1"/>
      <c r="Y50" s="1"/>
      <c r="Z50" s="1"/>
    </row>
    <row r="51" spans="1:26" ht="12" customHeight="1" x14ac:dyDescent="0.3">
      <c r="A51" s="1"/>
      <c r="B51" s="199"/>
      <c r="C51" s="194"/>
      <c r="D51" s="200"/>
      <c r="E51" s="39">
        <f t="shared" si="0"/>
        <v>0</v>
      </c>
      <c r="F51" s="39">
        <f t="shared" si="1"/>
        <v>0</v>
      </c>
      <c r="G51" s="200"/>
      <c r="H51" s="196">
        <f t="shared" si="2"/>
        <v>0</v>
      </c>
      <c r="I51" s="197">
        <f t="shared" si="3"/>
        <v>0</v>
      </c>
      <c r="J51" s="198"/>
      <c r="K51" s="40">
        <f t="shared" si="4"/>
        <v>0</v>
      </c>
      <c r="L51" s="192" t="str">
        <f t="shared" si="5"/>
        <v/>
      </c>
      <c r="M51" s="1"/>
      <c r="N51" s="1"/>
      <c r="O51" s="1"/>
      <c r="P51" s="1"/>
      <c r="Q51" s="1"/>
      <c r="R51" s="1"/>
      <c r="S51" s="1"/>
      <c r="T51" s="1"/>
      <c r="U51" s="1"/>
      <c r="V51" s="1"/>
      <c r="W51" s="1"/>
      <c r="X51" s="1"/>
      <c r="Y51" s="1"/>
      <c r="Z51" s="1"/>
    </row>
    <row r="52" spans="1:26" ht="12" customHeight="1" x14ac:dyDescent="0.3">
      <c r="A52" s="1"/>
      <c r="B52" s="199"/>
      <c r="C52" s="194"/>
      <c r="D52" s="200"/>
      <c r="E52" s="39">
        <f t="shared" si="0"/>
        <v>0</v>
      </c>
      <c r="F52" s="39">
        <f t="shared" si="1"/>
        <v>0</v>
      </c>
      <c r="G52" s="200"/>
      <c r="H52" s="196">
        <f t="shared" si="2"/>
        <v>0</v>
      </c>
      <c r="I52" s="197">
        <f t="shared" si="3"/>
        <v>0</v>
      </c>
      <c r="J52" s="198"/>
      <c r="K52" s="40">
        <f t="shared" si="4"/>
        <v>0</v>
      </c>
      <c r="L52" s="192" t="str">
        <f t="shared" si="5"/>
        <v/>
      </c>
      <c r="M52" s="1"/>
      <c r="N52" s="1"/>
      <c r="O52" s="1"/>
      <c r="P52" s="1"/>
      <c r="Q52" s="1"/>
      <c r="R52" s="1"/>
      <c r="S52" s="1"/>
      <c r="T52" s="1"/>
      <c r="U52" s="1"/>
      <c r="V52" s="1"/>
      <c r="W52" s="1"/>
      <c r="X52" s="1"/>
      <c r="Y52" s="1"/>
      <c r="Z52" s="1"/>
    </row>
    <row r="53" spans="1:26" ht="12" customHeight="1" x14ac:dyDescent="0.3">
      <c r="A53" s="1"/>
      <c r="B53" s="199"/>
      <c r="C53" s="194"/>
      <c r="D53" s="200"/>
      <c r="E53" s="39">
        <f t="shared" si="0"/>
        <v>0</v>
      </c>
      <c r="F53" s="39">
        <f t="shared" si="1"/>
        <v>0</v>
      </c>
      <c r="G53" s="200"/>
      <c r="H53" s="196">
        <f t="shared" si="2"/>
        <v>0</v>
      </c>
      <c r="I53" s="197">
        <f t="shared" si="3"/>
        <v>0</v>
      </c>
      <c r="J53" s="198"/>
      <c r="K53" s="40">
        <f t="shared" si="4"/>
        <v>0</v>
      </c>
      <c r="L53" s="192" t="str">
        <f t="shared" si="5"/>
        <v/>
      </c>
      <c r="M53" s="1"/>
      <c r="N53" s="1"/>
      <c r="O53" s="1"/>
      <c r="P53" s="1"/>
      <c r="Q53" s="1"/>
      <c r="R53" s="1"/>
      <c r="S53" s="1"/>
      <c r="T53" s="1"/>
      <c r="U53" s="1"/>
      <c r="V53" s="1"/>
      <c r="W53" s="1"/>
      <c r="X53" s="1"/>
      <c r="Y53" s="1"/>
      <c r="Z53" s="1"/>
    </row>
    <row r="54" spans="1:26" ht="12" customHeight="1" x14ac:dyDescent="0.3">
      <c r="A54" s="1"/>
      <c r="B54" s="199"/>
      <c r="C54" s="194"/>
      <c r="D54" s="200"/>
      <c r="E54" s="39">
        <f t="shared" si="0"/>
        <v>0</v>
      </c>
      <c r="F54" s="39">
        <f t="shared" si="1"/>
        <v>0</v>
      </c>
      <c r="G54" s="200"/>
      <c r="H54" s="196">
        <f t="shared" si="2"/>
        <v>0</v>
      </c>
      <c r="I54" s="197">
        <f t="shared" si="3"/>
        <v>0</v>
      </c>
      <c r="J54" s="198"/>
      <c r="K54" s="40">
        <f t="shared" si="4"/>
        <v>0</v>
      </c>
      <c r="L54" s="192" t="str">
        <f t="shared" si="5"/>
        <v/>
      </c>
      <c r="M54" s="1"/>
      <c r="N54" s="1"/>
      <c r="O54" s="1"/>
      <c r="P54" s="1"/>
      <c r="Q54" s="1"/>
      <c r="R54" s="1"/>
      <c r="S54" s="1"/>
      <c r="T54" s="1"/>
      <c r="U54" s="1"/>
      <c r="V54" s="1"/>
      <c r="W54" s="1"/>
      <c r="X54" s="1"/>
      <c r="Y54" s="1"/>
      <c r="Z54" s="1"/>
    </row>
    <row r="55" spans="1:26" ht="12" customHeight="1" x14ac:dyDescent="0.3">
      <c r="A55" s="1"/>
      <c r="B55" s="199"/>
      <c r="C55" s="194"/>
      <c r="D55" s="200"/>
      <c r="E55" s="39">
        <f t="shared" si="0"/>
        <v>0</v>
      </c>
      <c r="F55" s="39">
        <f t="shared" si="1"/>
        <v>0</v>
      </c>
      <c r="G55" s="200"/>
      <c r="H55" s="196">
        <f t="shared" si="2"/>
        <v>0</v>
      </c>
      <c r="I55" s="197">
        <f t="shared" si="3"/>
        <v>0</v>
      </c>
      <c r="J55" s="198"/>
      <c r="K55" s="40">
        <f t="shared" si="4"/>
        <v>0</v>
      </c>
      <c r="L55" s="192" t="str">
        <f t="shared" si="5"/>
        <v/>
      </c>
      <c r="M55" s="1"/>
      <c r="N55" s="1"/>
      <c r="O55" s="1"/>
      <c r="P55" s="1"/>
      <c r="Q55" s="1"/>
      <c r="R55" s="1"/>
      <c r="S55" s="1"/>
      <c r="T55" s="1"/>
      <c r="U55" s="1"/>
      <c r="V55" s="1"/>
      <c r="W55" s="1"/>
      <c r="X55" s="1"/>
      <c r="Y55" s="1"/>
      <c r="Z55" s="1"/>
    </row>
    <row r="56" spans="1:26" ht="12" customHeight="1" x14ac:dyDescent="0.3">
      <c r="A56" s="1"/>
      <c r="B56" s="199"/>
      <c r="C56" s="194"/>
      <c r="D56" s="200"/>
      <c r="E56" s="39">
        <f t="shared" si="0"/>
        <v>0</v>
      </c>
      <c r="F56" s="39">
        <f t="shared" si="1"/>
        <v>0</v>
      </c>
      <c r="G56" s="200"/>
      <c r="H56" s="196">
        <f t="shared" si="2"/>
        <v>0</v>
      </c>
      <c r="I56" s="197">
        <f t="shared" si="3"/>
        <v>0</v>
      </c>
      <c r="J56" s="198"/>
      <c r="K56" s="40">
        <f t="shared" si="4"/>
        <v>0</v>
      </c>
      <c r="L56" s="192" t="str">
        <f t="shared" si="5"/>
        <v/>
      </c>
      <c r="M56" s="1"/>
      <c r="N56" s="1"/>
      <c r="O56" s="1"/>
      <c r="P56" s="1"/>
      <c r="Q56" s="1"/>
      <c r="R56" s="1"/>
      <c r="S56" s="1"/>
      <c r="T56" s="1"/>
      <c r="U56" s="1"/>
      <c r="V56" s="1"/>
      <c r="W56" s="1"/>
      <c r="X56" s="1"/>
      <c r="Y56" s="1"/>
      <c r="Z56" s="1"/>
    </row>
    <row r="57" spans="1:26" ht="12" customHeight="1" x14ac:dyDescent="0.3">
      <c r="A57" s="1"/>
      <c r="B57" s="199"/>
      <c r="C57" s="194"/>
      <c r="D57" s="200"/>
      <c r="E57" s="39">
        <f t="shared" si="0"/>
        <v>0</v>
      </c>
      <c r="F57" s="39">
        <f t="shared" si="1"/>
        <v>0</v>
      </c>
      <c r="G57" s="200"/>
      <c r="H57" s="196">
        <f t="shared" si="2"/>
        <v>0</v>
      </c>
      <c r="I57" s="197">
        <f t="shared" si="3"/>
        <v>0</v>
      </c>
      <c r="J57" s="198"/>
      <c r="K57" s="40">
        <f t="shared" si="4"/>
        <v>0</v>
      </c>
      <c r="L57" s="192" t="str">
        <f t="shared" si="5"/>
        <v/>
      </c>
      <c r="M57" s="1"/>
      <c r="N57" s="1"/>
      <c r="O57" s="1"/>
      <c r="P57" s="1"/>
      <c r="Q57" s="1"/>
      <c r="R57" s="1"/>
      <c r="S57" s="1"/>
      <c r="T57" s="1"/>
      <c r="U57" s="1"/>
      <c r="V57" s="1"/>
      <c r="W57" s="1"/>
      <c r="X57" s="1"/>
      <c r="Y57" s="1"/>
      <c r="Z57" s="1"/>
    </row>
    <row r="58" spans="1:26" ht="12" customHeight="1" x14ac:dyDescent="0.3">
      <c r="A58" s="1"/>
      <c r="B58" s="199"/>
      <c r="C58" s="194"/>
      <c r="D58" s="200"/>
      <c r="E58" s="39">
        <f t="shared" si="0"/>
        <v>0</v>
      </c>
      <c r="F58" s="39">
        <f t="shared" si="1"/>
        <v>0</v>
      </c>
      <c r="G58" s="200"/>
      <c r="H58" s="196">
        <f t="shared" si="2"/>
        <v>0</v>
      </c>
      <c r="I58" s="197">
        <f t="shared" si="3"/>
        <v>0</v>
      </c>
      <c r="J58" s="198"/>
      <c r="K58" s="40">
        <f t="shared" si="4"/>
        <v>0</v>
      </c>
      <c r="L58" s="192" t="str">
        <f t="shared" si="5"/>
        <v/>
      </c>
      <c r="M58" s="1"/>
      <c r="N58" s="1"/>
      <c r="O58" s="1"/>
      <c r="P58" s="1"/>
      <c r="Q58" s="1"/>
      <c r="R58" s="1"/>
      <c r="S58" s="1"/>
      <c r="T58" s="1"/>
      <c r="U58" s="1"/>
      <c r="V58" s="1"/>
      <c r="W58" s="1"/>
      <c r="X58" s="1"/>
      <c r="Y58" s="1"/>
      <c r="Z58" s="1"/>
    </row>
    <row r="59" spans="1:26" ht="12" customHeight="1" x14ac:dyDescent="0.3">
      <c r="A59" s="1"/>
      <c r="B59" s="199"/>
      <c r="C59" s="194"/>
      <c r="D59" s="200"/>
      <c r="E59" s="39">
        <f t="shared" si="0"/>
        <v>0</v>
      </c>
      <c r="F59" s="39">
        <f t="shared" si="1"/>
        <v>0</v>
      </c>
      <c r="G59" s="200"/>
      <c r="H59" s="196">
        <f t="shared" si="2"/>
        <v>0</v>
      </c>
      <c r="I59" s="197">
        <f t="shared" si="3"/>
        <v>0</v>
      </c>
      <c r="J59" s="198"/>
      <c r="K59" s="40">
        <f t="shared" si="4"/>
        <v>0</v>
      </c>
      <c r="L59" s="192" t="str">
        <f t="shared" si="5"/>
        <v/>
      </c>
      <c r="M59" s="1"/>
      <c r="N59" s="1"/>
      <c r="O59" s="1"/>
      <c r="P59" s="1"/>
      <c r="Q59" s="1"/>
      <c r="R59" s="1"/>
      <c r="S59" s="1"/>
      <c r="T59" s="1"/>
      <c r="U59" s="1"/>
      <c r="V59" s="1"/>
      <c r="W59" s="1"/>
      <c r="X59" s="1"/>
      <c r="Y59" s="1"/>
      <c r="Z59" s="1"/>
    </row>
    <row r="60" spans="1:26" ht="12" customHeight="1" x14ac:dyDescent="0.3">
      <c r="A60" s="1"/>
      <c r="B60" s="199"/>
      <c r="C60" s="194"/>
      <c r="D60" s="200"/>
      <c r="E60" s="39">
        <f t="shared" si="0"/>
        <v>0</v>
      </c>
      <c r="F60" s="39">
        <f t="shared" si="1"/>
        <v>0</v>
      </c>
      <c r="G60" s="200"/>
      <c r="H60" s="196">
        <f t="shared" si="2"/>
        <v>0</v>
      </c>
      <c r="I60" s="197">
        <f t="shared" si="3"/>
        <v>0</v>
      </c>
      <c r="J60" s="198"/>
      <c r="K60" s="40">
        <f t="shared" si="4"/>
        <v>0</v>
      </c>
      <c r="L60" s="192" t="str">
        <f t="shared" si="5"/>
        <v/>
      </c>
      <c r="M60" s="1"/>
      <c r="N60" s="1"/>
      <c r="O60" s="1"/>
      <c r="P60" s="1"/>
      <c r="Q60" s="1"/>
      <c r="R60" s="1"/>
      <c r="S60" s="1"/>
      <c r="T60" s="1"/>
      <c r="U60" s="1"/>
      <c r="V60" s="1"/>
      <c r="W60" s="1"/>
      <c r="X60" s="1"/>
      <c r="Y60" s="1"/>
      <c r="Z60" s="1"/>
    </row>
    <row r="61" spans="1:26" ht="12" customHeight="1" x14ac:dyDescent="0.3">
      <c r="A61" s="1"/>
      <c r="B61" s="199"/>
      <c r="C61" s="194"/>
      <c r="D61" s="200"/>
      <c r="E61" s="39">
        <f t="shared" si="0"/>
        <v>0</v>
      </c>
      <c r="F61" s="39">
        <f t="shared" si="1"/>
        <v>0</v>
      </c>
      <c r="G61" s="200"/>
      <c r="H61" s="196">
        <f t="shared" si="2"/>
        <v>0</v>
      </c>
      <c r="I61" s="197">
        <f t="shared" si="3"/>
        <v>0</v>
      </c>
      <c r="J61" s="198"/>
      <c r="K61" s="40">
        <f t="shared" si="4"/>
        <v>0</v>
      </c>
      <c r="L61" s="192" t="str">
        <f t="shared" si="5"/>
        <v/>
      </c>
      <c r="M61" s="1"/>
      <c r="N61" s="1"/>
      <c r="O61" s="1"/>
      <c r="P61" s="1"/>
      <c r="Q61" s="1"/>
      <c r="R61" s="1"/>
      <c r="S61" s="1"/>
      <c r="T61" s="1"/>
      <c r="U61" s="1"/>
      <c r="V61" s="1"/>
      <c r="W61" s="1"/>
      <c r="X61" s="1"/>
      <c r="Y61" s="1"/>
      <c r="Z61" s="1"/>
    </row>
    <row r="62" spans="1:26" ht="12" customHeight="1" x14ac:dyDescent="0.3">
      <c r="A62" s="1"/>
      <c r="B62" s="201"/>
      <c r="C62" s="202"/>
      <c r="D62" s="203"/>
      <c r="E62" s="204">
        <f t="shared" si="0"/>
        <v>0</v>
      </c>
      <c r="F62" s="39">
        <f t="shared" si="1"/>
        <v>0</v>
      </c>
      <c r="G62" s="203"/>
      <c r="H62" s="205">
        <f t="shared" si="2"/>
        <v>0</v>
      </c>
      <c r="I62" s="206">
        <f t="shared" si="3"/>
        <v>0</v>
      </c>
      <c r="J62" s="207"/>
      <c r="K62" s="208">
        <f t="shared" si="4"/>
        <v>0</v>
      </c>
      <c r="L62" s="209" t="str">
        <f t="shared" si="5"/>
        <v/>
      </c>
      <c r="M62" s="1"/>
      <c r="N62" s="1"/>
      <c r="O62" s="1"/>
      <c r="P62" s="1"/>
      <c r="Q62" s="1"/>
      <c r="R62" s="1"/>
      <c r="S62" s="1"/>
      <c r="T62" s="1"/>
      <c r="U62" s="1"/>
      <c r="V62" s="1"/>
      <c r="W62" s="1"/>
      <c r="X62" s="1"/>
      <c r="Y62" s="1"/>
      <c r="Z62" s="1"/>
    </row>
    <row r="63" spans="1:26" ht="12" customHeight="1" x14ac:dyDescent="0.3">
      <c r="A63" s="1"/>
      <c r="B63" s="210" t="s">
        <v>31</v>
      </c>
      <c r="C63" s="211"/>
      <c r="D63" s="212"/>
      <c r="E63" s="213">
        <f t="shared" ref="E63:H63" si="6">SUM(E13:E62)</f>
        <v>0</v>
      </c>
      <c r="F63" s="214">
        <f t="shared" si="6"/>
        <v>0</v>
      </c>
      <c r="G63" s="214">
        <f t="shared" si="6"/>
        <v>0</v>
      </c>
      <c r="H63" s="215">
        <f t="shared" si="6"/>
        <v>0</v>
      </c>
      <c r="I63" s="216"/>
      <c r="J63" s="217"/>
      <c r="K63" s="218">
        <f>SUM(K13:K62)</f>
        <v>0</v>
      </c>
      <c r="L63" s="1"/>
      <c r="M63" s="1"/>
      <c r="N63" s="1"/>
      <c r="O63" s="1"/>
      <c r="P63" s="1"/>
      <c r="Q63" s="1"/>
      <c r="R63" s="1"/>
      <c r="S63" s="1"/>
      <c r="T63" s="1"/>
      <c r="U63" s="1"/>
      <c r="V63" s="1"/>
      <c r="W63" s="1"/>
      <c r="X63" s="1"/>
      <c r="Y63" s="1"/>
      <c r="Z63" s="1"/>
    </row>
    <row r="64" spans="1:26" ht="12"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B12:L12" xr:uid="{00000000-0009-0000-0000-000004000000}"/>
  <mergeCells count="6">
    <mergeCell ref="B9:K9"/>
    <mergeCell ref="G3:H3"/>
    <mergeCell ref="G4:H4"/>
    <mergeCell ref="G5:H5"/>
    <mergeCell ref="G6:H6"/>
    <mergeCell ref="G7:H7"/>
  </mergeCells>
  <conditionalFormatting sqref="C5">
    <cfRule type="containsText" dxfId="32" priority="1" operator="containsText" text="Incomplete">
      <formula>NOT(ISERROR(SEARCH(("Incomplete"),(C5))))</formula>
    </cfRule>
  </conditionalFormatting>
  <conditionalFormatting sqref="C5">
    <cfRule type="containsText" dxfId="31" priority="2" operator="containsText" text="Complete">
      <formula>NOT(ISERROR(SEARCH(("Complete"),(C5))))</formula>
    </cfRule>
  </conditionalFormatting>
  <conditionalFormatting sqref="C5">
    <cfRule type="containsText" dxfId="30" priority="3" operator="containsText" text="Rows">
      <formula>NOT(ISERROR(SEARCH(("Rows"),(C5))))</formula>
    </cfRule>
  </conditionalFormatting>
  <dataValidations count="7">
    <dataValidation type="decimal" allowBlank="1" showInputMessage="1" prompt="Input check - Check value - we expect to be lower than % included" sqref="F11" xr:uid="{00000000-0002-0000-0400-000000000000}">
      <formula1>0</formula1>
      <formula2>0.15</formula2>
    </dataValidation>
    <dataValidation type="decimal" allowBlank="1" showInputMessage="1" prompt="Input check - Check value - we expect to be lower than % included" sqref="E11" xr:uid="{00000000-0002-0000-0400-000001000000}">
      <formula1>0</formula1>
      <formula2>0.25</formula2>
    </dataValidation>
    <dataValidation type="custom" allowBlank="1" showInputMessage="1" prompt="Check - Ensure that amount entered is non discretionary" sqref="G13" xr:uid="{00000000-0002-0000-0400-000002000000}">
      <formula1>G13&lt;0</formula1>
    </dataValidation>
    <dataValidation type="decimal" operator="greaterThan" allowBlank="1" showInputMessage="1" prompt="Input error - Expect value to be higher - ensure you are including an annualised value" sqref="F10" xr:uid="{00000000-0002-0000-0400-000003000000}">
      <formula1>2000</formula1>
    </dataValidation>
    <dataValidation type="decimal" allowBlank="1" showInputMessage="1" prompt="Input error - Please review - value included not in line with value expected" sqref="I5" xr:uid="{00000000-0002-0000-0400-000004000000}">
      <formula1>1</formula1>
      <formula2>8</formula2>
    </dataValidation>
    <dataValidation type="list" allowBlank="1" showInputMessage="1" showErrorMessage="1" prompt="Input error - Select from drop down list only." sqref="C6" xr:uid="{00000000-0002-0000-0400-000005000000}">
      <formula1>"Select…,Yes - Complete below,No"</formula1>
    </dataValidation>
    <dataValidation type="decimal" allowBlank="1" showInputMessage="1" prompt="Input error - Please review - value included not in line with value expected" sqref="I6" xr:uid="{00000000-0002-0000-0400-000006000000}">
      <formula1>1</formula1>
      <formula2>25</formula2>
    </dataValidation>
  </dataValidations>
  <pageMargins left="0.31496062992125984" right="0.31496062992125984" top="0.35433070866141736" bottom="0.35433070866141736"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workbookViewId="0">
      <pane ySplit="8" topLeftCell="A9" activePane="bottomLeft" state="frozen"/>
      <selection pane="bottomLeft" activeCell="B10" sqref="B10"/>
    </sheetView>
  </sheetViews>
  <sheetFormatPr defaultColWidth="12.6640625" defaultRowHeight="15" customHeight="1" outlineLevelRow="1" x14ac:dyDescent="0.3"/>
  <cols>
    <col min="1" max="1" width="4.25" customWidth="1"/>
    <col min="2" max="2" width="46" customWidth="1"/>
    <col min="3" max="5" width="18" customWidth="1"/>
    <col min="6" max="12" width="14.5" customWidth="1"/>
    <col min="13" max="13" width="11.75" customWidth="1"/>
    <col min="14" max="26" width="7.6640625" customWidth="1"/>
  </cols>
  <sheetData>
    <row r="1" spans="1:26" ht="14.25" customHeight="1" x14ac:dyDescent="0.3">
      <c r="B1" s="2" t="s">
        <v>0</v>
      </c>
      <c r="C1" s="2"/>
      <c r="D1" s="2"/>
      <c r="E1" s="2"/>
      <c r="F1" s="2"/>
      <c r="G1" s="2"/>
      <c r="H1" s="2"/>
      <c r="I1" s="2"/>
      <c r="J1" s="2"/>
      <c r="K1" s="2"/>
      <c r="L1" s="2"/>
      <c r="M1" s="2"/>
    </row>
    <row r="2" spans="1:26" ht="14.25" customHeight="1" x14ac:dyDescent="0.3">
      <c r="B2" s="3" t="s">
        <v>1</v>
      </c>
      <c r="C2" s="3"/>
      <c r="D2" s="3"/>
      <c r="E2" s="3"/>
      <c r="F2" s="3"/>
      <c r="G2" s="3"/>
      <c r="H2" s="3"/>
      <c r="I2" s="3"/>
      <c r="J2" s="3"/>
      <c r="K2" s="3"/>
      <c r="L2" s="3"/>
      <c r="M2" s="3"/>
    </row>
    <row r="3" spans="1:26" ht="14.25" customHeight="1" x14ac:dyDescent="0.3">
      <c r="B3" s="4" t="s">
        <v>2</v>
      </c>
      <c r="C3" s="367" t="str">
        <f>IF('Application details'!C23="","",'Application details'!C23)</f>
        <v/>
      </c>
      <c r="D3" s="368"/>
      <c r="E3" s="369"/>
      <c r="M3" s="219" t="s">
        <v>24</v>
      </c>
    </row>
    <row r="4" spans="1:26" ht="14.25" customHeight="1" x14ac:dyDescent="0.3">
      <c r="B4" s="7" t="s">
        <v>141</v>
      </c>
      <c r="C4" s="370" t="str">
        <f ca="1">MID(CELL("filename",A1),FIND("]",CELL("filename",A1))+1,255)</f>
        <v>Overheads</v>
      </c>
      <c r="D4" s="341"/>
      <c r="E4" s="342"/>
      <c r="M4" s="220"/>
    </row>
    <row r="5" spans="1:26" ht="14.25" customHeight="1" x14ac:dyDescent="0.3">
      <c r="B5" s="7" t="s">
        <v>23</v>
      </c>
      <c r="C5" s="370" t="str">
        <f>IF(C6="Select…","Incomplete",IF(C6="Yes - will calculate and provide workings below",IF(C7=0,"Incomplete - fill in overhead workings below",IF(SUM(M:M)=0,"Complete","Incomplete - "&amp;SUM(M:M)&amp;" rows are missing overhead details")),IF(C6="No","Complete",IF(D10=0,"Incomplete","Complete"))))</f>
        <v>Incomplete</v>
      </c>
      <c r="D5" s="341"/>
      <c r="E5" s="342"/>
      <c r="M5" s="173"/>
    </row>
    <row r="6" spans="1:26" ht="14.25" customHeight="1" x14ac:dyDescent="0.3">
      <c r="B6" s="7" t="s">
        <v>161</v>
      </c>
      <c r="C6" s="371"/>
      <c r="D6" s="341"/>
      <c r="E6" s="342"/>
      <c r="M6" s="173" t="str">
        <f>IF(C6="Select…",1,"")</f>
        <v/>
      </c>
    </row>
    <row r="7" spans="1:26" ht="14.25" customHeight="1" x14ac:dyDescent="0.3">
      <c r="B7" s="19" t="s">
        <v>162</v>
      </c>
      <c r="C7" s="372">
        <f>IF(C6="No",0,IF(C6="Yes - will calculate using a % below",D62,IF(C6="Yes - will calculate and provide workings below",L102,0)))</f>
        <v>0</v>
      </c>
      <c r="D7" s="345"/>
      <c r="E7" s="346"/>
      <c r="M7" s="173"/>
    </row>
    <row r="8" spans="1:26" ht="14.25" customHeight="1" x14ac:dyDescent="0.35">
      <c r="A8" s="72"/>
      <c r="B8" s="1"/>
      <c r="C8" s="1"/>
      <c r="D8" s="1"/>
      <c r="E8" s="72"/>
      <c r="F8" s="72"/>
      <c r="G8" s="72"/>
      <c r="H8" s="72"/>
      <c r="I8" s="72"/>
      <c r="J8" s="72"/>
      <c r="K8" s="72"/>
      <c r="L8" s="72"/>
      <c r="M8" s="173"/>
      <c r="N8" s="72"/>
      <c r="O8" s="72"/>
      <c r="P8" s="72"/>
      <c r="Q8" s="72"/>
      <c r="R8" s="72"/>
      <c r="S8" s="72"/>
      <c r="T8" s="72"/>
      <c r="U8" s="72"/>
      <c r="V8" s="72"/>
      <c r="W8" s="72"/>
      <c r="X8" s="72"/>
      <c r="Y8" s="72"/>
      <c r="Z8" s="72"/>
    </row>
    <row r="9" spans="1:26" ht="43.5" customHeight="1" x14ac:dyDescent="0.35">
      <c r="B9" s="366" t="s">
        <v>163</v>
      </c>
      <c r="C9" s="350"/>
      <c r="D9" s="350"/>
      <c r="E9" s="351"/>
      <c r="F9" s="72"/>
      <c r="M9" s="173"/>
    </row>
    <row r="10" spans="1:26" ht="14.25" customHeight="1" x14ac:dyDescent="0.35">
      <c r="B10" s="184" t="s">
        <v>26</v>
      </c>
      <c r="C10" s="185"/>
      <c r="D10" s="221"/>
      <c r="E10" s="222"/>
      <c r="F10" s="72"/>
      <c r="M10" s="173"/>
    </row>
    <row r="11" spans="1:26" ht="39.75" customHeight="1" x14ac:dyDescent="0.3">
      <c r="B11" s="223" t="s">
        <v>151</v>
      </c>
      <c r="C11" s="224" t="s">
        <v>164</v>
      </c>
      <c r="D11" s="224" t="s">
        <v>165</v>
      </c>
      <c r="E11" s="225" t="s">
        <v>166</v>
      </c>
      <c r="M11" s="173"/>
    </row>
    <row r="12" spans="1:26" ht="14.25" hidden="1" customHeight="1" outlineLevel="1" x14ac:dyDescent="0.3">
      <c r="B12" s="226" t="str">
        <f>IF('Labour costs'!B13="","",'Labour costs'!B13)</f>
        <v/>
      </c>
      <c r="C12" s="39">
        <f>'Labour costs'!K13</f>
        <v>0</v>
      </c>
      <c r="D12" s="39">
        <f t="shared" ref="D12:D61" si="0">C12*$D$10</f>
        <v>0</v>
      </c>
      <c r="E12" s="40">
        <f t="shared" ref="E12:E61" si="1">C12+D12</f>
        <v>0</v>
      </c>
      <c r="M12" s="173"/>
    </row>
    <row r="13" spans="1:26" ht="14.25" hidden="1" customHeight="1" outlineLevel="1" x14ac:dyDescent="0.3">
      <c r="B13" s="226" t="str">
        <f>IF('Labour costs'!B14="","",'Labour costs'!B14)</f>
        <v/>
      </c>
      <c r="C13" s="39">
        <f>'Labour costs'!K14</f>
        <v>0</v>
      </c>
      <c r="D13" s="39">
        <f t="shared" si="0"/>
        <v>0</v>
      </c>
      <c r="E13" s="40">
        <f t="shared" si="1"/>
        <v>0</v>
      </c>
      <c r="M13" s="173"/>
    </row>
    <row r="14" spans="1:26" ht="14.25" hidden="1" customHeight="1" outlineLevel="1" x14ac:dyDescent="0.3">
      <c r="B14" s="226" t="str">
        <f>IF('Labour costs'!B15="","",'Labour costs'!B15)</f>
        <v/>
      </c>
      <c r="C14" s="39">
        <f>'Labour costs'!K15</f>
        <v>0</v>
      </c>
      <c r="D14" s="39">
        <f t="shared" si="0"/>
        <v>0</v>
      </c>
      <c r="E14" s="40">
        <f t="shared" si="1"/>
        <v>0</v>
      </c>
      <c r="M14" s="173"/>
    </row>
    <row r="15" spans="1:26" ht="14.25" hidden="1" customHeight="1" outlineLevel="1" x14ac:dyDescent="0.3">
      <c r="B15" s="226" t="str">
        <f>IF('Labour costs'!B16="","",'Labour costs'!B16)</f>
        <v/>
      </c>
      <c r="C15" s="39">
        <f>'Labour costs'!K16</f>
        <v>0</v>
      </c>
      <c r="D15" s="39">
        <f t="shared" si="0"/>
        <v>0</v>
      </c>
      <c r="E15" s="40">
        <f t="shared" si="1"/>
        <v>0</v>
      </c>
      <c r="M15" s="173"/>
    </row>
    <row r="16" spans="1:26" ht="14.25" hidden="1" customHeight="1" outlineLevel="1" x14ac:dyDescent="0.3">
      <c r="B16" s="226" t="str">
        <f>IF('Labour costs'!B17="","",'Labour costs'!B17)</f>
        <v/>
      </c>
      <c r="C16" s="39">
        <f>'Labour costs'!K17</f>
        <v>0</v>
      </c>
      <c r="D16" s="39">
        <f t="shared" si="0"/>
        <v>0</v>
      </c>
      <c r="E16" s="40">
        <f t="shared" si="1"/>
        <v>0</v>
      </c>
      <c r="M16" s="173"/>
    </row>
    <row r="17" spans="2:13" ht="14.25" hidden="1" customHeight="1" outlineLevel="1" x14ac:dyDescent="0.3">
      <c r="B17" s="226" t="str">
        <f>IF('Labour costs'!B18="","",'Labour costs'!B18)</f>
        <v/>
      </c>
      <c r="C17" s="39">
        <f>'Labour costs'!K18</f>
        <v>0</v>
      </c>
      <c r="D17" s="39">
        <f t="shared" si="0"/>
        <v>0</v>
      </c>
      <c r="E17" s="40">
        <f t="shared" si="1"/>
        <v>0</v>
      </c>
      <c r="M17" s="173"/>
    </row>
    <row r="18" spans="2:13" ht="14.25" hidden="1" customHeight="1" outlineLevel="1" x14ac:dyDescent="0.3">
      <c r="B18" s="226" t="str">
        <f>IF('Labour costs'!B19="","",'Labour costs'!B19)</f>
        <v/>
      </c>
      <c r="C18" s="39">
        <f>'Labour costs'!K19</f>
        <v>0</v>
      </c>
      <c r="D18" s="39">
        <f t="shared" si="0"/>
        <v>0</v>
      </c>
      <c r="E18" s="40">
        <f t="shared" si="1"/>
        <v>0</v>
      </c>
      <c r="M18" s="173"/>
    </row>
    <row r="19" spans="2:13" ht="14.25" hidden="1" customHeight="1" outlineLevel="1" x14ac:dyDescent="0.3">
      <c r="B19" s="226" t="str">
        <f>IF('Labour costs'!B20="","",'Labour costs'!B20)</f>
        <v/>
      </c>
      <c r="C19" s="39">
        <f>'Labour costs'!K20</f>
        <v>0</v>
      </c>
      <c r="D19" s="39">
        <f t="shared" si="0"/>
        <v>0</v>
      </c>
      <c r="E19" s="40">
        <f t="shared" si="1"/>
        <v>0</v>
      </c>
      <c r="M19" s="173"/>
    </row>
    <row r="20" spans="2:13" ht="14.25" hidden="1" customHeight="1" outlineLevel="1" x14ac:dyDescent="0.3">
      <c r="B20" s="226" t="str">
        <f>IF('Labour costs'!B21="","",'Labour costs'!B21)</f>
        <v/>
      </c>
      <c r="C20" s="39">
        <f>'Labour costs'!K21</f>
        <v>0</v>
      </c>
      <c r="D20" s="39">
        <f t="shared" si="0"/>
        <v>0</v>
      </c>
      <c r="E20" s="40">
        <f t="shared" si="1"/>
        <v>0</v>
      </c>
      <c r="M20" s="173"/>
    </row>
    <row r="21" spans="2:13" ht="14.25" hidden="1" customHeight="1" outlineLevel="1" x14ac:dyDescent="0.3">
      <c r="B21" s="226" t="str">
        <f>IF('Labour costs'!B22="","",'Labour costs'!B22)</f>
        <v/>
      </c>
      <c r="C21" s="39">
        <f>'Labour costs'!K22</f>
        <v>0</v>
      </c>
      <c r="D21" s="39">
        <f t="shared" si="0"/>
        <v>0</v>
      </c>
      <c r="E21" s="40">
        <f t="shared" si="1"/>
        <v>0</v>
      </c>
      <c r="M21" s="173"/>
    </row>
    <row r="22" spans="2:13" ht="14.25" hidden="1" customHeight="1" outlineLevel="1" x14ac:dyDescent="0.3">
      <c r="B22" s="226" t="str">
        <f>IF('Labour costs'!B23="","",'Labour costs'!B23)</f>
        <v/>
      </c>
      <c r="C22" s="39">
        <f>'Labour costs'!K23</f>
        <v>0</v>
      </c>
      <c r="D22" s="39">
        <f t="shared" si="0"/>
        <v>0</v>
      </c>
      <c r="E22" s="40">
        <f t="shared" si="1"/>
        <v>0</v>
      </c>
      <c r="M22" s="173"/>
    </row>
    <row r="23" spans="2:13" ht="14.25" hidden="1" customHeight="1" outlineLevel="1" x14ac:dyDescent="0.3">
      <c r="B23" s="226" t="str">
        <f>IF('Labour costs'!B24="","",'Labour costs'!B24)</f>
        <v/>
      </c>
      <c r="C23" s="39">
        <f>'Labour costs'!K24</f>
        <v>0</v>
      </c>
      <c r="D23" s="39">
        <f t="shared" si="0"/>
        <v>0</v>
      </c>
      <c r="E23" s="40">
        <f t="shared" si="1"/>
        <v>0</v>
      </c>
      <c r="M23" s="173"/>
    </row>
    <row r="24" spans="2:13" ht="14.25" hidden="1" customHeight="1" outlineLevel="1" x14ac:dyDescent="0.3">
      <c r="B24" s="226" t="str">
        <f>IF('Labour costs'!B25="","",'Labour costs'!B25)</f>
        <v/>
      </c>
      <c r="C24" s="39">
        <f>'Labour costs'!K25</f>
        <v>0</v>
      </c>
      <c r="D24" s="39">
        <f t="shared" si="0"/>
        <v>0</v>
      </c>
      <c r="E24" s="40">
        <f t="shared" si="1"/>
        <v>0</v>
      </c>
      <c r="M24" s="173"/>
    </row>
    <row r="25" spans="2:13" ht="14.25" hidden="1" customHeight="1" outlineLevel="1" x14ac:dyDescent="0.3">
      <c r="B25" s="226" t="str">
        <f>IF('Labour costs'!B26="","",'Labour costs'!B26)</f>
        <v/>
      </c>
      <c r="C25" s="39">
        <f>'Labour costs'!K26</f>
        <v>0</v>
      </c>
      <c r="D25" s="39">
        <f t="shared" si="0"/>
        <v>0</v>
      </c>
      <c r="E25" s="40">
        <f t="shared" si="1"/>
        <v>0</v>
      </c>
      <c r="M25" s="173"/>
    </row>
    <row r="26" spans="2:13" ht="14.25" hidden="1" customHeight="1" outlineLevel="1" x14ac:dyDescent="0.3">
      <c r="B26" s="226" t="str">
        <f>IF('Labour costs'!B27="","",'Labour costs'!B27)</f>
        <v/>
      </c>
      <c r="C26" s="39">
        <f>'Labour costs'!K27</f>
        <v>0</v>
      </c>
      <c r="D26" s="39">
        <f t="shared" si="0"/>
        <v>0</v>
      </c>
      <c r="E26" s="40">
        <f t="shared" si="1"/>
        <v>0</v>
      </c>
      <c r="M26" s="173"/>
    </row>
    <row r="27" spans="2:13" ht="14.25" hidden="1" customHeight="1" outlineLevel="1" x14ac:dyDescent="0.3">
      <c r="B27" s="226" t="str">
        <f>IF('Labour costs'!B28="","",'Labour costs'!B28)</f>
        <v/>
      </c>
      <c r="C27" s="39">
        <f>'Labour costs'!K28</f>
        <v>0</v>
      </c>
      <c r="D27" s="39">
        <f t="shared" si="0"/>
        <v>0</v>
      </c>
      <c r="E27" s="40">
        <f t="shared" si="1"/>
        <v>0</v>
      </c>
      <c r="M27" s="173"/>
    </row>
    <row r="28" spans="2:13" ht="14.25" hidden="1" customHeight="1" outlineLevel="1" x14ac:dyDescent="0.3">
      <c r="B28" s="226" t="str">
        <f>IF('Labour costs'!B29="","",'Labour costs'!B29)</f>
        <v/>
      </c>
      <c r="C28" s="39">
        <f>'Labour costs'!K29</f>
        <v>0</v>
      </c>
      <c r="D28" s="39">
        <f t="shared" si="0"/>
        <v>0</v>
      </c>
      <c r="E28" s="40">
        <f t="shared" si="1"/>
        <v>0</v>
      </c>
      <c r="M28" s="173"/>
    </row>
    <row r="29" spans="2:13" ht="14.25" hidden="1" customHeight="1" outlineLevel="1" x14ac:dyDescent="0.3">
      <c r="B29" s="226" t="str">
        <f>IF('Labour costs'!B30="","",'Labour costs'!B30)</f>
        <v/>
      </c>
      <c r="C29" s="39">
        <f>'Labour costs'!K30</f>
        <v>0</v>
      </c>
      <c r="D29" s="39">
        <f t="shared" si="0"/>
        <v>0</v>
      </c>
      <c r="E29" s="40">
        <f t="shared" si="1"/>
        <v>0</v>
      </c>
      <c r="M29" s="173"/>
    </row>
    <row r="30" spans="2:13" ht="14.25" hidden="1" customHeight="1" outlineLevel="1" x14ac:dyDescent="0.3">
      <c r="B30" s="226" t="str">
        <f>IF('Labour costs'!B31="","",'Labour costs'!B31)</f>
        <v/>
      </c>
      <c r="C30" s="39">
        <f>'Labour costs'!K31</f>
        <v>0</v>
      </c>
      <c r="D30" s="39">
        <f t="shared" si="0"/>
        <v>0</v>
      </c>
      <c r="E30" s="40">
        <f t="shared" si="1"/>
        <v>0</v>
      </c>
      <c r="M30" s="173"/>
    </row>
    <row r="31" spans="2:13" ht="14.25" hidden="1" customHeight="1" outlineLevel="1" x14ac:dyDescent="0.3">
      <c r="B31" s="226" t="str">
        <f>IF('Labour costs'!B32="","",'Labour costs'!B32)</f>
        <v/>
      </c>
      <c r="C31" s="39">
        <f>'Labour costs'!K32</f>
        <v>0</v>
      </c>
      <c r="D31" s="39">
        <f t="shared" si="0"/>
        <v>0</v>
      </c>
      <c r="E31" s="40">
        <f t="shared" si="1"/>
        <v>0</v>
      </c>
      <c r="M31" s="173"/>
    </row>
    <row r="32" spans="2:13" ht="14.25" hidden="1" customHeight="1" outlineLevel="1" x14ac:dyDescent="0.3">
      <c r="B32" s="226" t="str">
        <f>IF('Labour costs'!B33="","",'Labour costs'!B33)</f>
        <v/>
      </c>
      <c r="C32" s="39">
        <f>'Labour costs'!K33</f>
        <v>0</v>
      </c>
      <c r="D32" s="39">
        <f t="shared" si="0"/>
        <v>0</v>
      </c>
      <c r="E32" s="40">
        <f t="shared" si="1"/>
        <v>0</v>
      </c>
      <c r="M32" s="173"/>
    </row>
    <row r="33" spans="2:13" ht="14.25" hidden="1" customHeight="1" outlineLevel="1" x14ac:dyDescent="0.3">
      <c r="B33" s="226" t="str">
        <f>IF('Labour costs'!B34="","",'Labour costs'!B34)</f>
        <v/>
      </c>
      <c r="C33" s="39">
        <f>'Labour costs'!K34</f>
        <v>0</v>
      </c>
      <c r="D33" s="39">
        <f t="shared" si="0"/>
        <v>0</v>
      </c>
      <c r="E33" s="40">
        <f t="shared" si="1"/>
        <v>0</v>
      </c>
      <c r="M33" s="173"/>
    </row>
    <row r="34" spans="2:13" ht="14.25" hidden="1" customHeight="1" outlineLevel="1" x14ac:dyDescent="0.3">
      <c r="B34" s="226" t="str">
        <f>IF('Labour costs'!B35="","",'Labour costs'!B35)</f>
        <v/>
      </c>
      <c r="C34" s="39">
        <f>'Labour costs'!K35</f>
        <v>0</v>
      </c>
      <c r="D34" s="39">
        <f t="shared" si="0"/>
        <v>0</v>
      </c>
      <c r="E34" s="40">
        <f t="shared" si="1"/>
        <v>0</v>
      </c>
      <c r="M34" s="173"/>
    </row>
    <row r="35" spans="2:13" ht="14.25" hidden="1" customHeight="1" outlineLevel="1" x14ac:dyDescent="0.3">
      <c r="B35" s="226" t="str">
        <f>IF('Labour costs'!B36="","",'Labour costs'!B36)</f>
        <v/>
      </c>
      <c r="C35" s="39">
        <f>'Labour costs'!K36</f>
        <v>0</v>
      </c>
      <c r="D35" s="39">
        <f t="shared" si="0"/>
        <v>0</v>
      </c>
      <c r="E35" s="40">
        <f t="shared" si="1"/>
        <v>0</v>
      </c>
      <c r="M35" s="173"/>
    </row>
    <row r="36" spans="2:13" ht="14.25" hidden="1" customHeight="1" outlineLevel="1" x14ac:dyDescent="0.3">
      <c r="B36" s="226" t="str">
        <f>IF('Labour costs'!B37="","",'Labour costs'!B37)</f>
        <v/>
      </c>
      <c r="C36" s="39">
        <f>'Labour costs'!K37</f>
        <v>0</v>
      </c>
      <c r="D36" s="39">
        <f t="shared" si="0"/>
        <v>0</v>
      </c>
      <c r="E36" s="40">
        <f t="shared" si="1"/>
        <v>0</v>
      </c>
      <c r="M36" s="173"/>
    </row>
    <row r="37" spans="2:13" ht="14.25" hidden="1" customHeight="1" outlineLevel="1" x14ac:dyDescent="0.3">
      <c r="B37" s="226" t="str">
        <f>IF('Labour costs'!B38="","",'Labour costs'!B38)</f>
        <v/>
      </c>
      <c r="C37" s="39">
        <f>'Labour costs'!K38</f>
        <v>0</v>
      </c>
      <c r="D37" s="39">
        <f t="shared" si="0"/>
        <v>0</v>
      </c>
      <c r="E37" s="40">
        <f t="shared" si="1"/>
        <v>0</v>
      </c>
      <c r="M37" s="173"/>
    </row>
    <row r="38" spans="2:13" ht="14.25" hidden="1" customHeight="1" outlineLevel="1" x14ac:dyDescent="0.3">
      <c r="B38" s="226" t="str">
        <f>IF('Labour costs'!B39="","",'Labour costs'!B39)</f>
        <v/>
      </c>
      <c r="C38" s="39">
        <f>'Labour costs'!K39</f>
        <v>0</v>
      </c>
      <c r="D38" s="39">
        <f t="shared" si="0"/>
        <v>0</v>
      </c>
      <c r="E38" s="40">
        <f t="shared" si="1"/>
        <v>0</v>
      </c>
      <c r="M38" s="173"/>
    </row>
    <row r="39" spans="2:13" ht="14.25" hidden="1" customHeight="1" outlineLevel="1" x14ac:dyDescent="0.3">
      <c r="B39" s="226" t="str">
        <f>IF('Labour costs'!B40="","",'Labour costs'!B40)</f>
        <v/>
      </c>
      <c r="C39" s="39">
        <f>'Labour costs'!K40</f>
        <v>0</v>
      </c>
      <c r="D39" s="39">
        <f t="shared" si="0"/>
        <v>0</v>
      </c>
      <c r="E39" s="40">
        <f t="shared" si="1"/>
        <v>0</v>
      </c>
      <c r="M39" s="173"/>
    </row>
    <row r="40" spans="2:13" ht="14.25" hidden="1" customHeight="1" outlineLevel="1" x14ac:dyDescent="0.3">
      <c r="B40" s="226" t="str">
        <f>IF('Labour costs'!B41="","",'Labour costs'!B41)</f>
        <v/>
      </c>
      <c r="C40" s="39">
        <f>'Labour costs'!K41</f>
        <v>0</v>
      </c>
      <c r="D40" s="39">
        <f t="shared" si="0"/>
        <v>0</v>
      </c>
      <c r="E40" s="40">
        <f t="shared" si="1"/>
        <v>0</v>
      </c>
      <c r="M40" s="173"/>
    </row>
    <row r="41" spans="2:13" ht="14.25" hidden="1" customHeight="1" outlineLevel="1" x14ac:dyDescent="0.3">
      <c r="B41" s="226" t="str">
        <f>IF('Labour costs'!B42="","",'Labour costs'!B42)</f>
        <v/>
      </c>
      <c r="C41" s="39">
        <f>'Labour costs'!K42</f>
        <v>0</v>
      </c>
      <c r="D41" s="39">
        <f t="shared" si="0"/>
        <v>0</v>
      </c>
      <c r="E41" s="40">
        <f t="shared" si="1"/>
        <v>0</v>
      </c>
      <c r="M41" s="173"/>
    </row>
    <row r="42" spans="2:13" ht="14.25" hidden="1" customHeight="1" outlineLevel="1" x14ac:dyDescent="0.3">
      <c r="B42" s="226" t="str">
        <f>IF('Labour costs'!B43="","",'Labour costs'!B43)</f>
        <v/>
      </c>
      <c r="C42" s="39">
        <f>'Labour costs'!K43</f>
        <v>0</v>
      </c>
      <c r="D42" s="39">
        <f t="shared" si="0"/>
        <v>0</v>
      </c>
      <c r="E42" s="40">
        <f t="shared" si="1"/>
        <v>0</v>
      </c>
      <c r="M42" s="173"/>
    </row>
    <row r="43" spans="2:13" ht="14.25" hidden="1" customHeight="1" outlineLevel="1" x14ac:dyDescent="0.3">
      <c r="B43" s="226" t="str">
        <f>IF('Labour costs'!B44="","",'Labour costs'!B44)</f>
        <v/>
      </c>
      <c r="C43" s="39">
        <f>'Labour costs'!K44</f>
        <v>0</v>
      </c>
      <c r="D43" s="39">
        <f t="shared" si="0"/>
        <v>0</v>
      </c>
      <c r="E43" s="40">
        <f t="shared" si="1"/>
        <v>0</v>
      </c>
      <c r="M43" s="173"/>
    </row>
    <row r="44" spans="2:13" ht="14.25" hidden="1" customHeight="1" outlineLevel="1" x14ac:dyDescent="0.3">
      <c r="B44" s="226" t="str">
        <f>IF('Labour costs'!B45="","",'Labour costs'!B45)</f>
        <v/>
      </c>
      <c r="C44" s="39">
        <f>'Labour costs'!K45</f>
        <v>0</v>
      </c>
      <c r="D44" s="39">
        <f t="shared" si="0"/>
        <v>0</v>
      </c>
      <c r="E44" s="40">
        <f t="shared" si="1"/>
        <v>0</v>
      </c>
      <c r="M44" s="173"/>
    </row>
    <row r="45" spans="2:13" ht="14.25" hidden="1" customHeight="1" outlineLevel="1" x14ac:dyDescent="0.3">
      <c r="B45" s="226" t="str">
        <f>IF('Labour costs'!B46="","",'Labour costs'!B46)</f>
        <v/>
      </c>
      <c r="C45" s="39">
        <f>'Labour costs'!K46</f>
        <v>0</v>
      </c>
      <c r="D45" s="39">
        <f t="shared" si="0"/>
        <v>0</v>
      </c>
      <c r="E45" s="40">
        <f t="shared" si="1"/>
        <v>0</v>
      </c>
      <c r="M45" s="173"/>
    </row>
    <row r="46" spans="2:13" ht="14.25" hidden="1" customHeight="1" outlineLevel="1" x14ac:dyDescent="0.3">
      <c r="B46" s="226" t="str">
        <f>IF('Labour costs'!B47="","",'Labour costs'!B47)</f>
        <v/>
      </c>
      <c r="C46" s="39">
        <f>'Labour costs'!K47</f>
        <v>0</v>
      </c>
      <c r="D46" s="39">
        <f t="shared" si="0"/>
        <v>0</v>
      </c>
      <c r="E46" s="40">
        <f t="shared" si="1"/>
        <v>0</v>
      </c>
      <c r="M46" s="173"/>
    </row>
    <row r="47" spans="2:13" ht="14.25" hidden="1" customHeight="1" outlineLevel="1" x14ac:dyDescent="0.3">
      <c r="B47" s="226" t="str">
        <f>IF('Labour costs'!B48="","",'Labour costs'!B48)</f>
        <v/>
      </c>
      <c r="C47" s="39">
        <f>'Labour costs'!K48</f>
        <v>0</v>
      </c>
      <c r="D47" s="39">
        <f t="shared" si="0"/>
        <v>0</v>
      </c>
      <c r="E47" s="40">
        <f t="shared" si="1"/>
        <v>0</v>
      </c>
      <c r="M47" s="173"/>
    </row>
    <row r="48" spans="2:13" ht="14.25" hidden="1" customHeight="1" outlineLevel="1" x14ac:dyDescent="0.3">
      <c r="B48" s="226" t="str">
        <f>IF('Labour costs'!B49="","",'Labour costs'!B49)</f>
        <v/>
      </c>
      <c r="C48" s="39">
        <f>'Labour costs'!K49</f>
        <v>0</v>
      </c>
      <c r="D48" s="39">
        <f t="shared" si="0"/>
        <v>0</v>
      </c>
      <c r="E48" s="40">
        <f t="shared" si="1"/>
        <v>0</v>
      </c>
      <c r="M48" s="173"/>
    </row>
    <row r="49" spans="2:13" ht="14.25" hidden="1" customHeight="1" outlineLevel="1" x14ac:dyDescent="0.3">
      <c r="B49" s="226" t="str">
        <f>IF('Labour costs'!B50="","",'Labour costs'!B50)</f>
        <v/>
      </c>
      <c r="C49" s="39">
        <f>'Labour costs'!K50</f>
        <v>0</v>
      </c>
      <c r="D49" s="39">
        <f t="shared" si="0"/>
        <v>0</v>
      </c>
      <c r="E49" s="40">
        <f t="shared" si="1"/>
        <v>0</v>
      </c>
      <c r="M49" s="173"/>
    </row>
    <row r="50" spans="2:13" ht="14.25" hidden="1" customHeight="1" outlineLevel="1" x14ac:dyDescent="0.3">
      <c r="B50" s="226" t="str">
        <f>IF('Labour costs'!B51="","",'Labour costs'!B51)</f>
        <v/>
      </c>
      <c r="C50" s="39">
        <f>'Labour costs'!K51</f>
        <v>0</v>
      </c>
      <c r="D50" s="39">
        <f t="shared" si="0"/>
        <v>0</v>
      </c>
      <c r="E50" s="40">
        <f t="shared" si="1"/>
        <v>0</v>
      </c>
      <c r="M50" s="173"/>
    </row>
    <row r="51" spans="2:13" ht="14.25" hidden="1" customHeight="1" outlineLevel="1" x14ac:dyDescent="0.3">
      <c r="B51" s="226" t="str">
        <f>IF('Labour costs'!B52="","",'Labour costs'!B52)</f>
        <v/>
      </c>
      <c r="C51" s="39">
        <f>'Labour costs'!K52</f>
        <v>0</v>
      </c>
      <c r="D51" s="39">
        <f t="shared" si="0"/>
        <v>0</v>
      </c>
      <c r="E51" s="40">
        <f t="shared" si="1"/>
        <v>0</v>
      </c>
      <c r="M51" s="173"/>
    </row>
    <row r="52" spans="2:13" ht="14.25" hidden="1" customHeight="1" outlineLevel="1" x14ac:dyDescent="0.3">
      <c r="B52" s="226" t="str">
        <f>IF('Labour costs'!B53="","",'Labour costs'!B53)</f>
        <v/>
      </c>
      <c r="C52" s="39">
        <f>'Labour costs'!K53</f>
        <v>0</v>
      </c>
      <c r="D52" s="39">
        <f t="shared" si="0"/>
        <v>0</v>
      </c>
      <c r="E52" s="40">
        <f t="shared" si="1"/>
        <v>0</v>
      </c>
      <c r="M52" s="173"/>
    </row>
    <row r="53" spans="2:13" ht="14.25" hidden="1" customHeight="1" outlineLevel="1" x14ac:dyDescent="0.3">
      <c r="B53" s="226" t="str">
        <f>IF('Labour costs'!B54="","",'Labour costs'!B54)</f>
        <v/>
      </c>
      <c r="C53" s="39">
        <f>'Labour costs'!K54</f>
        <v>0</v>
      </c>
      <c r="D53" s="39">
        <f t="shared" si="0"/>
        <v>0</v>
      </c>
      <c r="E53" s="40">
        <f t="shared" si="1"/>
        <v>0</v>
      </c>
      <c r="M53" s="173"/>
    </row>
    <row r="54" spans="2:13" ht="14.25" hidden="1" customHeight="1" outlineLevel="1" x14ac:dyDescent="0.3">
      <c r="B54" s="226" t="str">
        <f>IF('Labour costs'!B55="","",'Labour costs'!B55)</f>
        <v/>
      </c>
      <c r="C54" s="39">
        <f>'Labour costs'!K55</f>
        <v>0</v>
      </c>
      <c r="D54" s="39">
        <f t="shared" si="0"/>
        <v>0</v>
      </c>
      <c r="E54" s="40">
        <f t="shared" si="1"/>
        <v>0</v>
      </c>
      <c r="M54" s="173"/>
    </row>
    <row r="55" spans="2:13" ht="14.25" hidden="1" customHeight="1" outlineLevel="1" x14ac:dyDescent="0.3">
      <c r="B55" s="226" t="str">
        <f>IF('Labour costs'!B56="","",'Labour costs'!B56)</f>
        <v/>
      </c>
      <c r="C55" s="39">
        <f>'Labour costs'!K56</f>
        <v>0</v>
      </c>
      <c r="D55" s="39">
        <f t="shared" si="0"/>
        <v>0</v>
      </c>
      <c r="E55" s="40">
        <f t="shared" si="1"/>
        <v>0</v>
      </c>
      <c r="M55" s="173"/>
    </row>
    <row r="56" spans="2:13" ht="14.25" hidden="1" customHeight="1" outlineLevel="1" x14ac:dyDescent="0.3">
      <c r="B56" s="226" t="str">
        <f>IF('Labour costs'!B57="","",'Labour costs'!B57)</f>
        <v/>
      </c>
      <c r="C56" s="39">
        <f>'Labour costs'!K57</f>
        <v>0</v>
      </c>
      <c r="D56" s="39">
        <f t="shared" si="0"/>
        <v>0</v>
      </c>
      <c r="E56" s="40">
        <f t="shared" si="1"/>
        <v>0</v>
      </c>
      <c r="M56" s="173"/>
    </row>
    <row r="57" spans="2:13" ht="14.25" hidden="1" customHeight="1" outlineLevel="1" x14ac:dyDescent="0.3">
      <c r="B57" s="226" t="str">
        <f>IF('Labour costs'!B58="","",'Labour costs'!B58)</f>
        <v/>
      </c>
      <c r="C57" s="39">
        <f>'Labour costs'!K58</f>
        <v>0</v>
      </c>
      <c r="D57" s="39">
        <f t="shared" si="0"/>
        <v>0</v>
      </c>
      <c r="E57" s="40">
        <f t="shared" si="1"/>
        <v>0</v>
      </c>
      <c r="M57" s="173"/>
    </row>
    <row r="58" spans="2:13" ht="14.25" hidden="1" customHeight="1" outlineLevel="1" x14ac:dyDescent="0.3">
      <c r="B58" s="226" t="str">
        <f>IF('Labour costs'!B59="","",'Labour costs'!B59)</f>
        <v/>
      </c>
      <c r="C58" s="39">
        <f>'Labour costs'!K59</f>
        <v>0</v>
      </c>
      <c r="D58" s="39">
        <f t="shared" si="0"/>
        <v>0</v>
      </c>
      <c r="E58" s="40">
        <f t="shared" si="1"/>
        <v>0</v>
      </c>
      <c r="M58" s="173"/>
    </row>
    <row r="59" spans="2:13" ht="14.25" hidden="1" customHeight="1" outlineLevel="1" x14ac:dyDescent="0.3">
      <c r="B59" s="226" t="str">
        <f>IF('Labour costs'!B60="","",'Labour costs'!B60)</f>
        <v/>
      </c>
      <c r="C59" s="39">
        <f>'Labour costs'!K60</f>
        <v>0</v>
      </c>
      <c r="D59" s="39">
        <f t="shared" si="0"/>
        <v>0</v>
      </c>
      <c r="E59" s="40">
        <f t="shared" si="1"/>
        <v>0</v>
      </c>
      <c r="M59" s="173"/>
    </row>
    <row r="60" spans="2:13" ht="14.25" hidden="1" customHeight="1" outlineLevel="1" x14ac:dyDescent="0.3">
      <c r="B60" s="226" t="str">
        <f>IF('Labour costs'!B61="","",'Labour costs'!B61)</f>
        <v/>
      </c>
      <c r="C60" s="39">
        <f>'Labour costs'!K61</f>
        <v>0</v>
      </c>
      <c r="D60" s="39">
        <f t="shared" si="0"/>
        <v>0</v>
      </c>
      <c r="E60" s="40">
        <f t="shared" si="1"/>
        <v>0</v>
      </c>
      <c r="M60" s="173"/>
    </row>
    <row r="61" spans="2:13" ht="14.25" hidden="1" customHeight="1" outlineLevel="1" x14ac:dyDescent="0.3">
      <c r="B61" s="226" t="str">
        <f>IF('Labour costs'!B62="","",'Labour costs'!B62)</f>
        <v/>
      </c>
      <c r="C61" s="39">
        <f>'Labour costs'!K62</f>
        <v>0</v>
      </c>
      <c r="D61" s="39">
        <f t="shared" si="0"/>
        <v>0</v>
      </c>
      <c r="E61" s="40">
        <f t="shared" si="1"/>
        <v>0</v>
      </c>
      <c r="M61" s="173"/>
    </row>
    <row r="62" spans="2:13" ht="14.25" customHeight="1" collapsed="1" x14ac:dyDescent="0.3">
      <c r="B62" s="227" t="s">
        <v>31</v>
      </c>
      <c r="C62" s="214">
        <f t="shared" ref="C62:E62" si="2">SUM(C12:C61)</f>
        <v>0</v>
      </c>
      <c r="D62" s="214">
        <f t="shared" si="2"/>
        <v>0</v>
      </c>
      <c r="E62" s="228">
        <f t="shared" si="2"/>
        <v>0</v>
      </c>
      <c r="M62" s="173"/>
    </row>
    <row r="63" spans="2:13" ht="10.5" customHeight="1" x14ac:dyDescent="0.3">
      <c r="M63" s="173"/>
    </row>
    <row r="64" spans="2:13" ht="14.25" customHeight="1" x14ac:dyDescent="0.3">
      <c r="B64" s="373" t="s">
        <v>167</v>
      </c>
      <c r="C64" s="368"/>
      <c r="D64" s="368"/>
      <c r="E64" s="368"/>
      <c r="F64" s="368"/>
      <c r="G64" s="368"/>
      <c r="H64" s="368"/>
      <c r="I64" s="368"/>
      <c r="J64" s="368"/>
      <c r="K64" s="368"/>
      <c r="L64" s="368"/>
      <c r="M64" s="173"/>
    </row>
    <row r="65" spans="2:13" ht="43.5" customHeight="1" x14ac:dyDescent="0.3">
      <c r="B65" s="374"/>
      <c r="C65" s="341"/>
      <c r="D65" s="341"/>
      <c r="E65" s="341"/>
      <c r="F65" s="341"/>
      <c r="G65" s="341"/>
      <c r="H65" s="341"/>
      <c r="I65" s="341"/>
      <c r="J65" s="341"/>
      <c r="K65" s="341"/>
      <c r="L65" s="341"/>
      <c r="M65" s="183"/>
    </row>
    <row r="66" spans="2:13" ht="25.5" customHeight="1" x14ac:dyDescent="0.3">
      <c r="B66" s="229" t="s">
        <v>168</v>
      </c>
      <c r="C66" s="230" t="s">
        <v>169</v>
      </c>
      <c r="D66" s="230" t="s">
        <v>169</v>
      </c>
      <c r="E66" s="230" t="s">
        <v>169</v>
      </c>
      <c r="F66" s="230" t="s">
        <v>169</v>
      </c>
      <c r="G66" s="230" t="s">
        <v>169</v>
      </c>
      <c r="H66" s="230" t="s">
        <v>169</v>
      </c>
      <c r="I66" s="230" t="s">
        <v>169</v>
      </c>
      <c r="J66" s="230" t="s">
        <v>169</v>
      </c>
      <c r="K66" s="230" t="s">
        <v>169</v>
      </c>
      <c r="L66" s="231" t="s">
        <v>170</v>
      </c>
      <c r="M66" s="173"/>
    </row>
    <row r="67" spans="2:13" ht="14.25" customHeight="1" x14ac:dyDescent="0.3">
      <c r="B67" s="232"/>
      <c r="C67" s="200"/>
      <c r="D67" s="200"/>
      <c r="E67" s="200"/>
      <c r="F67" s="200"/>
      <c r="G67" s="200"/>
      <c r="H67" s="200"/>
      <c r="I67" s="200"/>
      <c r="J67" s="200"/>
      <c r="K67" s="200"/>
      <c r="L67" s="233"/>
      <c r="M67" s="173" t="str">
        <f t="shared" ref="M67:M101" si="3">IF(L67=0,"",IF(B67="",1,""))</f>
        <v/>
      </c>
    </row>
    <row r="68" spans="2:13" ht="14.25" customHeight="1" x14ac:dyDescent="0.3">
      <c r="B68" s="232"/>
      <c r="C68" s="200"/>
      <c r="D68" s="200"/>
      <c r="E68" s="200"/>
      <c r="F68" s="200"/>
      <c r="G68" s="200"/>
      <c r="H68" s="200"/>
      <c r="I68" s="200"/>
      <c r="J68" s="200"/>
      <c r="K68" s="200"/>
      <c r="L68" s="233"/>
      <c r="M68" s="173" t="str">
        <f t="shared" si="3"/>
        <v/>
      </c>
    </row>
    <row r="69" spans="2:13" ht="14.25" customHeight="1" x14ac:dyDescent="0.3">
      <c r="B69" s="232"/>
      <c r="C69" s="200"/>
      <c r="D69" s="200"/>
      <c r="E69" s="200"/>
      <c r="F69" s="200"/>
      <c r="G69" s="200"/>
      <c r="H69" s="200"/>
      <c r="I69" s="200"/>
      <c r="J69" s="200"/>
      <c r="K69" s="200"/>
      <c r="L69" s="233"/>
      <c r="M69" s="173" t="str">
        <f t="shared" si="3"/>
        <v/>
      </c>
    </row>
    <row r="70" spans="2:13" ht="14.25" customHeight="1" x14ac:dyDescent="0.3">
      <c r="B70" s="232"/>
      <c r="C70" s="200"/>
      <c r="D70" s="200"/>
      <c r="E70" s="200"/>
      <c r="F70" s="200"/>
      <c r="G70" s="200"/>
      <c r="H70" s="200"/>
      <c r="I70" s="200"/>
      <c r="J70" s="200"/>
      <c r="K70" s="200"/>
      <c r="L70" s="233"/>
      <c r="M70" s="173" t="str">
        <f t="shared" si="3"/>
        <v/>
      </c>
    </row>
    <row r="71" spans="2:13" ht="14.25" customHeight="1" x14ac:dyDescent="0.3">
      <c r="B71" s="232"/>
      <c r="C71" s="200"/>
      <c r="D71" s="200"/>
      <c r="E71" s="200"/>
      <c r="F71" s="200"/>
      <c r="G71" s="200"/>
      <c r="H71" s="200"/>
      <c r="I71" s="200"/>
      <c r="J71" s="200"/>
      <c r="K71" s="200"/>
      <c r="L71" s="233"/>
      <c r="M71" s="173" t="str">
        <f t="shared" si="3"/>
        <v/>
      </c>
    </row>
    <row r="72" spans="2:13" ht="14.25" customHeight="1" x14ac:dyDescent="0.3">
      <c r="B72" s="232"/>
      <c r="C72" s="200"/>
      <c r="D72" s="200"/>
      <c r="E72" s="200"/>
      <c r="F72" s="200"/>
      <c r="G72" s="200"/>
      <c r="H72" s="200"/>
      <c r="I72" s="200"/>
      <c r="J72" s="200"/>
      <c r="K72" s="200"/>
      <c r="L72" s="233"/>
      <c r="M72" s="173" t="str">
        <f t="shared" si="3"/>
        <v/>
      </c>
    </row>
    <row r="73" spans="2:13" ht="14.25" customHeight="1" x14ac:dyDescent="0.3">
      <c r="B73" s="232"/>
      <c r="C73" s="200"/>
      <c r="D73" s="200"/>
      <c r="E73" s="200"/>
      <c r="F73" s="200"/>
      <c r="G73" s="200"/>
      <c r="H73" s="200"/>
      <c r="I73" s="200"/>
      <c r="J73" s="200"/>
      <c r="K73" s="200"/>
      <c r="L73" s="233"/>
      <c r="M73" s="173" t="str">
        <f t="shared" si="3"/>
        <v/>
      </c>
    </row>
    <row r="74" spans="2:13" ht="14.25" customHeight="1" x14ac:dyDescent="0.3">
      <c r="B74" s="232"/>
      <c r="C74" s="200"/>
      <c r="D74" s="200"/>
      <c r="E74" s="200"/>
      <c r="F74" s="200"/>
      <c r="G74" s="200"/>
      <c r="H74" s="200"/>
      <c r="I74" s="200"/>
      <c r="J74" s="200"/>
      <c r="K74" s="200"/>
      <c r="L74" s="233"/>
      <c r="M74" s="173" t="str">
        <f t="shared" si="3"/>
        <v/>
      </c>
    </row>
    <row r="75" spans="2:13" ht="14.25" customHeight="1" x14ac:dyDescent="0.3">
      <c r="B75" s="232"/>
      <c r="C75" s="200"/>
      <c r="D75" s="200"/>
      <c r="E75" s="200"/>
      <c r="F75" s="200"/>
      <c r="G75" s="200"/>
      <c r="H75" s="200"/>
      <c r="I75" s="200"/>
      <c r="J75" s="200"/>
      <c r="K75" s="200"/>
      <c r="L75" s="233"/>
      <c r="M75" s="173" t="str">
        <f t="shared" si="3"/>
        <v/>
      </c>
    </row>
    <row r="76" spans="2:13" ht="14.25" customHeight="1" x14ac:dyDescent="0.3">
      <c r="B76" s="232"/>
      <c r="C76" s="200"/>
      <c r="D76" s="200"/>
      <c r="E76" s="200"/>
      <c r="F76" s="200"/>
      <c r="G76" s="200"/>
      <c r="H76" s="200"/>
      <c r="I76" s="200"/>
      <c r="J76" s="200"/>
      <c r="K76" s="200"/>
      <c r="L76" s="233"/>
      <c r="M76" s="173" t="str">
        <f t="shared" si="3"/>
        <v/>
      </c>
    </row>
    <row r="77" spans="2:13" ht="14.25" customHeight="1" x14ac:dyDescent="0.3">
      <c r="B77" s="232"/>
      <c r="C77" s="200"/>
      <c r="D77" s="200"/>
      <c r="E77" s="200"/>
      <c r="F77" s="200"/>
      <c r="G77" s="200"/>
      <c r="H77" s="200"/>
      <c r="I77" s="200"/>
      <c r="J77" s="200"/>
      <c r="K77" s="200"/>
      <c r="L77" s="233"/>
      <c r="M77" s="173" t="str">
        <f t="shared" si="3"/>
        <v/>
      </c>
    </row>
    <row r="78" spans="2:13" ht="14.25" customHeight="1" x14ac:dyDescent="0.3">
      <c r="B78" s="232"/>
      <c r="C78" s="200"/>
      <c r="D78" s="200"/>
      <c r="E78" s="200"/>
      <c r="F78" s="200"/>
      <c r="G78" s="200"/>
      <c r="H78" s="200"/>
      <c r="I78" s="200"/>
      <c r="J78" s="200"/>
      <c r="K78" s="200"/>
      <c r="L78" s="233"/>
      <c r="M78" s="173" t="str">
        <f t="shared" si="3"/>
        <v/>
      </c>
    </row>
    <row r="79" spans="2:13" ht="14.25" customHeight="1" x14ac:dyDescent="0.3">
      <c r="B79" s="232"/>
      <c r="C79" s="200"/>
      <c r="D79" s="200"/>
      <c r="E79" s="200"/>
      <c r="F79" s="200"/>
      <c r="G79" s="200"/>
      <c r="H79" s="200"/>
      <c r="I79" s="200"/>
      <c r="J79" s="200"/>
      <c r="K79" s="200"/>
      <c r="L79" s="233"/>
      <c r="M79" s="173" t="str">
        <f t="shared" si="3"/>
        <v/>
      </c>
    </row>
    <row r="80" spans="2:13" ht="14.25" customHeight="1" x14ac:dyDescent="0.3">
      <c r="B80" s="232"/>
      <c r="C80" s="200"/>
      <c r="D80" s="200"/>
      <c r="E80" s="200"/>
      <c r="F80" s="200"/>
      <c r="G80" s="200"/>
      <c r="H80" s="200"/>
      <c r="I80" s="200"/>
      <c r="J80" s="200"/>
      <c r="K80" s="200"/>
      <c r="L80" s="233"/>
      <c r="M80" s="173" t="str">
        <f t="shared" si="3"/>
        <v/>
      </c>
    </row>
    <row r="81" spans="2:13" ht="14.25" customHeight="1" x14ac:dyDescent="0.3">
      <c r="B81" s="232"/>
      <c r="C81" s="200"/>
      <c r="D81" s="200"/>
      <c r="E81" s="200"/>
      <c r="F81" s="200"/>
      <c r="G81" s="200"/>
      <c r="H81" s="200"/>
      <c r="I81" s="200"/>
      <c r="J81" s="200"/>
      <c r="K81" s="200"/>
      <c r="L81" s="233"/>
      <c r="M81" s="173" t="str">
        <f t="shared" si="3"/>
        <v/>
      </c>
    </row>
    <row r="82" spans="2:13" ht="14.25" customHeight="1" x14ac:dyDescent="0.3">
      <c r="B82" s="232"/>
      <c r="C82" s="200"/>
      <c r="D82" s="200"/>
      <c r="E82" s="200"/>
      <c r="F82" s="200"/>
      <c r="G82" s="200"/>
      <c r="H82" s="200"/>
      <c r="I82" s="200"/>
      <c r="J82" s="200"/>
      <c r="K82" s="200"/>
      <c r="L82" s="233"/>
      <c r="M82" s="173" t="str">
        <f t="shared" si="3"/>
        <v/>
      </c>
    </row>
    <row r="83" spans="2:13" ht="14.25" customHeight="1" x14ac:dyDescent="0.3">
      <c r="B83" s="232"/>
      <c r="C83" s="200"/>
      <c r="D83" s="200"/>
      <c r="E83" s="200"/>
      <c r="F83" s="200"/>
      <c r="G83" s="200"/>
      <c r="H83" s="200"/>
      <c r="I83" s="200"/>
      <c r="J83" s="200"/>
      <c r="K83" s="200"/>
      <c r="L83" s="233"/>
      <c r="M83" s="173" t="str">
        <f t="shared" si="3"/>
        <v/>
      </c>
    </row>
    <row r="84" spans="2:13" ht="14.25" customHeight="1" x14ac:dyDescent="0.3">
      <c r="B84" s="232"/>
      <c r="C84" s="200"/>
      <c r="D84" s="200"/>
      <c r="E84" s="200"/>
      <c r="F84" s="200"/>
      <c r="G84" s="200"/>
      <c r="H84" s="200"/>
      <c r="I84" s="200"/>
      <c r="J84" s="200"/>
      <c r="K84" s="200"/>
      <c r="L84" s="233"/>
      <c r="M84" s="173" t="str">
        <f t="shared" si="3"/>
        <v/>
      </c>
    </row>
    <row r="85" spans="2:13" ht="14.25" customHeight="1" x14ac:dyDescent="0.3">
      <c r="B85" s="232"/>
      <c r="C85" s="200"/>
      <c r="D85" s="200"/>
      <c r="E85" s="200"/>
      <c r="F85" s="200"/>
      <c r="G85" s="200"/>
      <c r="H85" s="200"/>
      <c r="I85" s="200"/>
      <c r="J85" s="200"/>
      <c r="K85" s="200"/>
      <c r="L85" s="233"/>
      <c r="M85" s="173" t="str">
        <f t="shared" si="3"/>
        <v/>
      </c>
    </row>
    <row r="86" spans="2:13" ht="14.25" customHeight="1" x14ac:dyDescent="0.3">
      <c r="B86" s="232"/>
      <c r="C86" s="200"/>
      <c r="D86" s="200"/>
      <c r="E86" s="200"/>
      <c r="F86" s="200"/>
      <c r="G86" s="200"/>
      <c r="H86" s="200"/>
      <c r="I86" s="200"/>
      <c r="J86" s="200"/>
      <c r="K86" s="200"/>
      <c r="L86" s="233"/>
      <c r="M86" s="173" t="str">
        <f t="shared" si="3"/>
        <v/>
      </c>
    </row>
    <row r="87" spans="2:13" ht="14.25" customHeight="1" x14ac:dyDescent="0.3">
      <c r="B87" s="232"/>
      <c r="C87" s="200"/>
      <c r="D87" s="200"/>
      <c r="E87" s="200"/>
      <c r="F87" s="200"/>
      <c r="G87" s="200"/>
      <c r="H87" s="200"/>
      <c r="I87" s="200"/>
      <c r="J87" s="200"/>
      <c r="K87" s="200"/>
      <c r="L87" s="233"/>
      <c r="M87" s="173" t="str">
        <f t="shared" si="3"/>
        <v/>
      </c>
    </row>
    <row r="88" spans="2:13" ht="14.25" customHeight="1" x14ac:dyDescent="0.3">
      <c r="B88" s="232"/>
      <c r="C88" s="200"/>
      <c r="D88" s="200"/>
      <c r="E88" s="200"/>
      <c r="F88" s="200"/>
      <c r="G88" s="200"/>
      <c r="H88" s="200"/>
      <c r="I88" s="200"/>
      <c r="J88" s="200"/>
      <c r="K88" s="200"/>
      <c r="L88" s="233"/>
      <c r="M88" s="173" t="str">
        <f t="shared" si="3"/>
        <v/>
      </c>
    </row>
    <row r="89" spans="2:13" ht="14.25" customHeight="1" x14ac:dyDescent="0.3">
      <c r="B89" s="232"/>
      <c r="C89" s="200"/>
      <c r="D89" s="200"/>
      <c r="E89" s="200"/>
      <c r="F89" s="200"/>
      <c r="G89" s="200"/>
      <c r="H89" s="200"/>
      <c r="I89" s="200"/>
      <c r="J89" s="200"/>
      <c r="K89" s="200"/>
      <c r="L89" s="233"/>
      <c r="M89" s="173" t="str">
        <f t="shared" si="3"/>
        <v/>
      </c>
    </row>
    <row r="90" spans="2:13" ht="14.25" customHeight="1" x14ac:dyDescent="0.3">
      <c r="B90" s="232"/>
      <c r="C90" s="200"/>
      <c r="D90" s="200"/>
      <c r="E90" s="200"/>
      <c r="F90" s="200"/>
      <c r="G90" s="200"/>
      <c r="H90" s="200"/>
      <c r="I90" s="200"/>
      <c r="J90" s="200"/>
      <c r="K90" s="200"/>
      <c r="L90" s="233"/>
      <c r="M90" s="173" t="str">
        <f t="shared" si="3"/>
        <v/>
      </c>
    </row>
    <row r="91" spans="2:13" ht="14.25" customHeight="1" x14ac:dyDescent="0.3">
      <c r="B91" s="232"/>
      <c r="C91" s="200"/>
      <c r="D91" s="200"/>
      <c r="E91" s="200"/>
      <c r="F91" s="200"/>
      <c r="G91" s="200"/>
      <c r="H91" s="200"/>
      <c r="I91" s="200"/>
      <c r="J91" s="200"/>
      <c r="K91" s="200"/>
      <c r="L91" s="233"/>
      <c r="M91" s="173" t="str">
        <f t="shared" si="3"/>
        <v/>
      </c>
    </row>
    <row r="92" spans="2:13" ht="14.25" customHeight="1" x14ac:dyDescent="0.3">
      <c r="B92" s="232"/>
      <c r="C92" s="200"/>
      <c r="D92" s="200"/>
      <c r="E92" s="200"/>
      <c r="F92" s="200"/>
      <c r="G92" s="200"/>
      <c r="H92" s="200"/>
      <c r="I92" s="200"/>
      <c r="J92" s="200"/>
      <c r="K92" s="200"/>
      <c r="L92" s="233"/>
      <c r="M92" s="173" t="str">
        <f t="shared" si="3"/>
        <v/>
      </c>
    </row>
    <row r="93" spans="2:13" ht="14.25" customHeight="1" x14ac:dyDescent="0.3">
      <c r="B93" s="232"/>
      <c r="C93" s="200"/>
      <c r="D93" s="200"/>
      <c r="E93" s="200"/>
      <c r="F93" s="200"/>
      <c r="G93" s="200"/>
      <c r="H93" s="200"/>
      <c r="I93" s="200"/>
      <c r="J93" s="200"/>
      <c r="K93" s="200"/>
      <c r="L93" s="233"/>
      <c r="M93" s="173" t="str">
        <f t="shared" si="3"/>
        <v/>
      </c>
    </row>
    <row r="94" spans="2:13" ht="14.25" customHeight="1" x14ac:dyDescent="0.3">
      <c r="B94" s="232"/>
      <c r="C94" s="200"/>
      <c r="D94" s="200"/>
      <c r="E94" s="200"/>
      <c r="F94" s="200"/>
      <c r="G94" s="200"/>
      <c r="H94" s="200"/>
      <c r="I94" s="200"/>
      <c r="J94" s="200"/>
      <c r="K94" s="200"/>
      <c r="L94" s="233"/>
      <c r="M94" s="173" t="str">
        <f t="shared" si="3"/>
        <v/>
      </c>
    </row>
    <row r="95" spans="2:13" ht="14.25" customHeight="1" x14ac:dyDescent="0.3">
      <c r="B95" s="232"/>
      <c r="C95" s="200"/>
      <c r="D95" s="200"/>
      <c r="E95" s="200"/>
      <c r="F95" s="200"/>
      <c r="G95" s="200"/>
      <c r="H95" s="200"/>
      <c r="I95" s="200"/>
      <c r="J95" s="200"/>
      <c r="K95" s="200"/>
      <c r="L95" s="233"/>
      <c r="M95" s="173" t="str">
        <f t="shared" si="3"/>
        <v/>
      </c>
    </row>
    <row r="96" spans="2:13" ht="14.25" customHeight="1" x14ac:dyDescent="0.3">
      <c r="B96" s="232"/>
      <c r="C96" s="200"/>
      <c r="D96" s="200"/>
      <c r="E96" s="200"/>
      <c r="F96" s="200"/>
      <c r="G96" s="200"/>
      <c r="H96" s="200"/>
      <c r="I96" s="200"/>
      <c r="J96" s="200"/>
      <c r="K96" s="200"/>
      <c r="L96" s="233"/>
      <c r="M96" s="173" t="str">
        <f t="shared" si="3"/>
        <v/>
      </c>
    </row>
    <row r="97" spans="2:13" ht="14.25" customHeight="1" x14ac:dyDescent="0.3">
      <c r="B97" s="232"/>
      <c r="C97" s="200"/>
      <c r="D97" s="200"/>
      <c r="E97" s="200"/>
      <c r="F97" s="200"/>
      <c r="G97" s="200"/>
      <c r="H97" s="200"/>
      <c r="I97" s="200"/>
      <c r="J97" s="200"/>
      <c r="K97" s="200"/>
      <c r="L97" s="233"/>
      <c r="M97" s="173" t="str">
        <f t="shared" si="3"/>
        <v/>
      </c>
    </row>
    <row r="98" spans="2:13" ht="14.25" customHeight="1" x14ac:dyDescent="0.3">
      <c r="B98" s="232"/>
      <c r="C98" s="200"/>
      <c r="D98" s="200"/>
      <c r="E98" s="200"/>
      <c r="F98" s="200"/>
      <c r="G98" s="200"/>
      <c r="H98" s="200"/>
      <c r="I98" s="200"/>
      <c r="J98" s="200"/>
      <c r="K98" s="200"/>
      <c r="L98" s="233"/>
      <c r="M98" s="173" t="str">
        <f t="shared" si="3"/>
        <v/>
      </c>
    </row>
    <row r="99" spans="2:13" ht="14.25" customHeight="1" x14ac:dyDescent="0.3">
      <c r="B99" s="232"/>
      <c r="C99" s="200"/>
      <c r="D99" s="200"/>
      <c r="E99" s="200"/>
      <c r="F99" s="200"/>
      <c r="G99" s="200"/>
      <c r="H99" s="200"/>
      <c r="I99" s="200"/>
      <c r="J99" s="200"/>
      <c r="K99" s="200"/>
      <c r="L99" s="233"/>
      <c r="M99" s="173" t="str">
        <f t="shared" si="3"/>
        <v/>
      </c>
    </row>
    <row r="100" spans="2:13" ht="14.25" customHeight="1" x14ac:dyDescent="0.3">
      <c r="B100" s="232"/>
      <c r="C100" s="200"/>
      <c r="D100" s="200"/>
      <c r="E100" s="200"/>
      <c r="F100" s="200"/>
      <c r="G100" s="200"/>
      <c r="H100" s="200"/>
      <c r="I100" s="200"/>
      <c r="J100" s="200"/>
      <c r="K100" s="200"/>
      <c r="L100" s="233"/>
      <c r="M100" s="173" t="str">
        <f t="shared" si="3"/>
        <v/>
      </c>
    </row>
    <row r="101" spans="2:13" ht="14.25" customHeight="1" x14ac:dyDescent="0.3">
      <c r="B101" s="234"/>
      <c r="C101" s="203"/>
      <c r="D101" s="203"/>
      <c r="E101" s="203"/>
      <c r="F101" s="203"/>
      <c r="G101" s="203"/>
      <c r="H101" s="203"/>
      <c r="I101" s="203"/>
      <c r="J101" s="203"/>
      <c r="K101" s="203"/>
      <c r="L101" s="233"/>
      <c r="M101" s="235" t="str">
        <f t="shared" si="3"/>
        <v/>
      </c>
    </row>
    <row r="102" spans="2:13" ht="14.25" customHeight="1" x14ac:dyDescent="0.3">
      <c r="B102" s="210" t="s">
        <v>31</v>
      </c>
      <c r="C102" s="211"/>
      <c r="D102" s="211"/>
      <c r="E102" s="211"/>
      <c r="F102" s="211"/>
      <c r="G102" s="211"/>
      <c r="H102" s="211"/>
      <c r="I102" s="211"/>
      <c r="J102" s="211"/>
      <c r="K102" s="212"/>
      <c r="L102" s="218">
        <f>SUM(L67:L101)</f>
        <v>0</v>
      </c>
      <c r="M102" s="1"/>
    </row>
    <row r="103" spans="2:13" ht="14.25" customHeight="1" x14ac:dyDescent="0.3">
      <c r="M103" s="1"/>
    </row>
    <row r="104" spans="2:13" ht="14.25" customHeight="1" x14ac:dyDescent="0.3">
      <c r="M104" s="1"/>
    </row>
    <row r="105" spans="2:13" ht="14.25" customHeight="1" x14ac:dyDescent="0.3">
      <c r="M105" s="1"/>
    </row>
    <row r="106" spans="2:13" ht="14.25" customHeight="1" x14ac:dyDescent="0.3">
      <c r="M106" s="1"/>
    </row>
    <row r="107" spans="2:13" ht="14.25" customHeight="1" x14ac:dyDescent="0.3">
      <c r="M107" s="1"/>
    </row>
    <row r="108" spans="2:13" ht="14.25" customHeight="1" x14ac:dyDescent="0.3">
      <c r="M108" s="1"/>
    </row>
    <row r="109" spans="2:13" ht="14.25" customHeight="1" x14ac:dyDescent="0.3">
      <c r="M109" s="1"/>
    </row>
    <row r="110" spans="2:13" ht="14.25" customHeight="1" x14ac:dyDescent="0.3">
      <c r="M110" s="1"/>
    </row>
    <row r="111" spans="2:13" ht="14.25" customHeight="1" x14ac:dyDescent="0.3">
      <c r="M111" s="1"/>
    </row>
    <row r="112" spans="2:13" ht="14.25" customHeight="1" x14ac:dyDescent="0.3">
      <c r="M112" s="1"/>
    </row>
    <row r="113" spans="13:13" ht="14.25" customHeight="1" x14ac:dyDescent="0.3">
      <c r="M113" s="1"/>
    </row>
    <row r="114" spans="13:13" ht="14.25" customHeight="1" x14ac:dyDescent="0.3">
      <c r="M114" s="1"/>
    </row>
    <row r="115" spans="13:13" ht="14.25" customHeight="1" x14ac:dyDescent="0.3">
      <c r="M115" s="1"/>
    </row>
    <row r="116" spans="13:13" ht="14.25" customHeight="1" x14ac:dyDescent="0.3">
      <c r="M116" s="1"/>
    </row>
    <row r="117" spans="13:13" ht="14.25" customHeight="1" x14ac:dyDescent="0.3">
      <c r="M117" s="1"/>
    </row>
    <row r="118" spans="13:13" ht="14.25" customHeight="1" x14ac:dyDescent="0.3">
      <c r="M118" s="1"/>
    </row>
    <row r="119" spans="13:13" ht="14.25" customHeight="1" x14ac:dyDescent="0.3">
      <c r="M119" s="1"/>
    </row>
    <row r="120" spans="13:13" ht="14.25" customHeight="1" x14ac:dyDescent="0.3">
      <c r="M120" s="1"/>
    </row>
    <row r="121" spans="13:13" ht="14.25" customHeight="1" x14ac:dyDescent="0.3">
      <c r="M121" s="1"/>
    </row>
    <row r="122" spans="13:13" ht="14.25" customHeight="1" x14ac:dyDescent="0.3">
      <c r="M122" s="1"/>
    </row>
    <row r="123" spans="13:13" ht="14.25" customHeight="1" x14ac:dyDescent="0.3">
      <c r="M123" s="1"/>
    </row>
    <row r="124" spans="13:13" ht="14.25" customHeight="1" x14ac:dyDescent="0.3">
      <c r="M124" s="1"/>
    </row>
    <row r="125" spans="13:13" ht="14.25" customHeight="1" x14ac:dyDescent="0.3">
      <c r="M125" s="1"/>
    </row>
    <row r="126" spans="13:13" ht="14.25" customHeight="1" x14ac:dyDescent="0.3">
      <c r="M126" s="1"/>
    </row>
    <row r="127" spans="13:13" ht="14.25" customHeight="1" x14ac:dyDescent="0.3">
      <c r="M127" s="1"/>
    </row>
    <row r="128" spans="13:13" ht="14.25" customHeight="1" x14ac:dyDescent="0.3">
      <c r="M128" s="1"/>
    </row>
    <row r="129" spans="13:13" ht="14.25" customHeight="1" x14ac:dyDescent="0.3">
      <c r="M129" s="1"/>
    </row>
    <row r="130" spans="13:13" ht="14.25" customHeight="1" x14ac:dyDescent="0.3">
      <c r="M130" s="1"/>
    </row>
    <row r="131" spans="13:13" ht="14.25" customHeight="1" x14ac:dyDescent="0.3">
      <c r="M131" s="1"/>
    </row>
    <row r="132" spans="13:13" ht="14.25" customHeight="1" x14ac:dyDescent="0.3">
      <c r="M132" s="1"/>
    </row>
    <row r="133" spans="13:13" ht="14.25" customHeight="1" x14ac:dyDescent="0.3">
      <c r="M133" s="1"/>
    </row>
    <row r="134" spans="13:13" ht="14.25" customHeight="1" x14ac:dyDescent="0.3">
      <c r="M134" s="1"/>
    </row>
    <row r="135" spans="13:13" ht="14.25" customHeight="1" x14ac:dyDescent="0.3">
      <c r="M135" s="1"/>
    </row>
    <row r="136" spans="13:13" ht="14.25" customHeight="1" x14ac:dyDescent="0.3">
      <c r="M136" s="1"/>
    </row>
    <row r="137" spans="13:13" ht="14.25" customHeight="1" x14ac:dyDescent="0.3">
      <c r="M137" s="1"/>
    </row>
    <row r="138" spans="13:13" ht="14.25" customHeight="1" x14ac:dyDescent="0.3">
      <c r="M138" s="1"/>
    </row>
    <row r="139" spans="13:13" ht="14.25" customHeight="1" x14ac:dyDescent="0.3">
      <c r="M139" s="1"/>
    </row>
    <row r="140" spans="13:13" ht="14.25" customHeight="1" x14ac:dyDescent="0.3">
      <c r="M140" s="1"/>
    </row>
    <row r="141" spans="13:13" ht="14.25" customHeight="1" x14ac:dyDescent="0.3">
      <c r="M141" s="1"/>
    </row>
    <row r="142" spans="13:13" ht="14.25" customHeight="1" x14ac:dyDescent="0.3">
      <c r="M142" s="1"/>
    </row>
    <row r="143" spans="13:13" ht="14.25" customHeight="1" x14ac:dyDescent="0.3">
      <c r="M143" s="1"/>
    </row>
    <row r="144" spans="13:13" ht="14.25" customHeight="1" x14ac:dyDescent="0.3">
      <c r="M144" s="1"/>
    </row>
    <row r="145" spans="13:13" ht="14.25" customHeight="1" x14ac:dyDescent="0.3">
      <c r="M145" s="1"/>
    </row>
    <row r="146" spans="13:13" ht="14.25" customHeight="1" x14ac:dyDescent="0.3">
      <c r="M146" s="1"/>
    </row>
    <row r="147" spans="13:13" ht="14.25" customHeight="1" x14ac:dyDescent="0.3">
      <c r="M147" s="1"/>
    </row>
    <row r="148" spans="13:13" ht="14.25" customHeight="1" x14ac:dyDescent="0.3">
      <c r="M148" s="1"/>
    </row>
    <row r="149" spans="13:13" ht="14.25" customHeight="1" x14ac:dyDescent="0.3">
      <c r="M149" s="1"/>
    </row>
    <row r="150" spans="13:13" ht="14.25" customHeight="1" x14ac:dyDescent="0.3">
      <c r="M150" s="1"/>
    </row>
    <row r="151" spans="13:13" ht="14.25" customHeight="1" x14ac:dyDescent="0.3">
      <c r="M151" s="1"/>
    </row>
    <row r="152" spans="13:13" ht="14.25" customHeight="1" x14ac:dyDescent="0.3">
      <c r="M152" s="1"/>
    </row>
    <row r="153" spans="13:13" ht="14.25" customHeight="1" x14ac:dyDescent="0.3">
      <c r="M153" s="1"/>
    </row>
    <row r="154" spans="13:13" ht="14.25" customHeight="1" x14ac:dyDescent="0.3">
      <c r="M154" s="1"/>
    </row>
    <row r="155" spans="13:13" ht="14.25" customHeight="1" x14ac:dyDescent="0.3">
      <c r="M155" s="1"/>
    </row>
    <row r="156" spans="13:13" ht="14.25" customHeight="1" x14ac:dyDescent="0.3">
      <c r="M156" s="1"/>
    </row>
    <row r="157" spans="13:13" ht="14.25" customHeight="1" x14ac:dyDescent="0.3">
      <c r="M157" s="1"/>
    </row>
    <row r="158" spans="13:13" ht="14.25" customHeight="1" x14ac:dyDescent="0.3">
      <c r="M158" s="1"/>
    </row>
    <row r="159" spans="13:13" ht="14.25" customHeight="1" x14ac:dyDescent="0.3">
      <c r="M159" s="1"/>
    </row>
    <row r="160" spans="13:13" ht="14.25" customHeight="1" x14ac:dyDescent="0.3">
      <c r="M160" s="1"/>
    </row>
    <row r="161" spans="13:13" ht="14.25" customHeight="1" x14ac:dyDescent="0.3">
      <c r="M161" s="1"/>
    </row>
    <row r="162" spans="13:13" ht="14.25" customHeight="1" x14ac:dyDescent="0.3">
      <c r="M162" s="1"/>
    </row>
    <row r="163" spans="13:13" ht="14.25" customHeight="1" x14ac:dyDescent="0.3">
      <c r="M163" s="1"/>
    </row>
    <row r="164" spans="13:13" ht="14.25" customHeight="1" x14ac:dyDescent="0.3">
      <c r="M164" s="1"/>
    </row>
    <row r="165" spans="13:13" ht="14.25" customHeight="1" x14ac:dyDescent="0.3">
      <c r="M165" s="1"/>
    </row>
    <row r="166" spans="13:13" ht="14.25" customHeight="1" x14ac:dyDescent="0.3">
      <c r="M166" s="1"/>
    </row>
    <row r="167" spans="13:13" ht="14.25" customHeight="1" x14ac:dyDescent="0.3">
      <c r="M167" s="1"/>
    </row>
    <row r="168" spans="13:13" ht="14.25" customHeight="1" x14ac:dyDescent="0.3">
      <c r="M168" s="1"/>
    </row>
    <row r="169" spans="13:13" ht="14.25" customHeight="1" x14ac:dyDescent="0.3">
      <c r="M169" s="1"/>
    </row>
    <row r="170" spans="13:13" ht="14.25" customHeight="1" x14ac:dyDescent="0.3">
      <c r="M170" s="1"/>
    </row>
    <row r="171" spans="13:13" ht="14.25" customHeight="1" x14ac:dyDescent="0.3">
      <c r="M171" s="1"/>
    </row>
    <row r="172" spans="13:13" ht="14.25" customHeight="1" x14ac:dyDescent="0.3">
      <c r="M172" s="1"/>
    </row>
    <row r="173" spans="13:13" ht="14.25" customHeight="1" x14ac:dyDescent="0.3">
      <c r="M173" s="1"/>
    </row>
    <row r="174" spans="13:13" ht="14.25" customHeight="1" x14ac:dyDescent="0.3">
      <c r="M174" s="1"/>
    </row>
    <row r="175" spans="13:13" ht="14.25" customHeight="1" x14ac:dyDescent="0.3">
      <c r="M175" s="1"/>
    </row>
    <row r="176" spans="13:13" ht="14.25" customHeight="1" x14ac:dyDescent="0.3">
      <c r="M176" s="1"/>
    </row>
    <row r="177" spans="13:13" ht="14.25" customHeight="1" x14ac:dyDescent="0.3">
      <c r="M177" s="1"/>
    </row>
    <row r="178" spans="13:13" ht="14.25" customHeight="1" x14ac:dyDescent="0.3">
      <c r="M178" s="1"/>
    </row>
    <row r="179" spans="13:13" ht="14.25" customHeight="1" x14ac:dyDescent="0.3">
      <c r="M179" s="1"/>
    </row>
    <row r="180" spans="13:13" ht="14.25" customHeight="1" x14ac:dyDescent="0.3">
      <c r="M180" s="1"/>
    </row>
    <row r="181" spans="13:13" ht="14.25" customHeight="1" x14ac:dyDescent="0.3">
      <c r="M181" s="1"/>
    </row>
    <row r="182" spans="13:13" ht="14.25" customHeight="1" x14ac:dyDescent="0.3">
      <c r="M182" s="1"/>
    </row>
    <row r="183" spans="13:13" ht="14.25" customHeight="1" x14ac:dyDescent="0.3">
      <c r="M183" s="1"/>
    </row>
    <row r="184" spans="13:13" ht="14.25" customHeight="1" x14ac:dyDescent="0.3">
      <c r="M184" s="1"/>
    </row>
    <row r="185" spans="13:13" ht="14.25" customHeight="1" x14ac:dyDescent="0.3">
      <c r="M185" s="1"/>
    </row>
    <row r="186" spans="13:13" ht="14.25" customHeight="1" x14ac:dyDescent="0.3">
      <c r="M186" s="1"/>
    </row>
    <row r="187" spans="13:13" ht="14.25" customHeight="1" x14ac:dyDescent="0.3">
      <c r="M187" s="1"/>
    </row>
    <row r="188" spans="13:13" ht="14.25" customHeight="1" x14ac:dyDescent="0.3">
      <c r="M188" s="1"/>
    </row>
    <row r="189" spans="13:13" ht="14.25" customHeight="1" x14ac:dyDescent="0.3">
      <c r="M189" s="1"/>
    </row>
    <row r="190" spans="13:13" ht="14.25" customHeight="1" x14ac:dyDescent="0.3">
      <c r="M190" s="1"/>
    </row>
    <row r="191" spans="13:13" ht="14.25" customHeight="1" x14ac:dyDescent="0.3">
      <c r="M191" s="1"/>
    </row>
    <row r="192" spans="13:13" ht="14.25" customHeight="1" x14ac:dyDescent="0.3">
      <c r="M192" s="1"/>
    </row>
    <row r="193" spans="13:13" ht="14.25" customHeight="1" x14ac:dyDescent="0.3">
      <c r="M193" s="1"/>
    </row>
    <row r="194" spans="13:13" ht="14.25" customHeight="1" x14ac:dyDescent="0.3">
      <c r="M194" s="1"/>
    </row>
    <row r="195" spans="13:13" ht="14.25" customHeight="1" x14ac:dyDescent="0.3">
      <c r="M195" s="1"/>
    </row>
    <row r="196" spans="13:13" ht="14.25" customHeight="1" x14ac:dyDescent="0.3">
      <c r="M196" s="1"/>
    </row>
    <row r="197" spans="13:13" ht="14.25" customHeight="1" x14ac:dyDescent="0.3">
      <c r="M197" s="1"/>
    </row>
    <row r="198" spans="13:13" ht="14.25" customHeight="1" x14ac:dyDescent="0.3">
      <c r="M198" s="1"/>
    </row>
    <row r="199" spans="13:13" ht="14.25" customHeight="1" x14ac:dyDescent="0.3">
      <c r="M199" s="1"/>
    </row>
    <row r="200" spans="13:13" ht="14.25" customHeight="1" x14ac:dyDescent="0.3">
      <c r="M200" s="1"/>
    </row>
    <row r="201" spans="13:13" ht="14.25" customHeight="1" x14ac:dyDescent="0.3">
      <c r="M201" s="1"/>
    </row>
    <row r="202" spans="13:13" ht="14.25" customHeight="1" x14ac:dyDescent="0.3">
      <c r="M202" s="1"/>
    </row>
    <row r="203" spans="13:13" ht="14.25" customHeight="1" x14ac:dyDescent="0.3">
      <c r="M203" s="1"/>
    </row>
    <row r="204" spans="13:13" ht="14.25" customHeight="1" x14ac:dyDescent="0.3">
      <c r="M204" s="1"/>
    </row>
    <row r="205" spans="13:13" ht="14.25" customHeight="1" x14ac:dyDescent="0.3">
      <c r="M205" s="1"/>
    </row>
    <row r="206" spans="13:13" ht="14.25" customHeight="1" x14ac:dyDescent="0.3">
      <c r="M206" s="1"/>
    </row>
    <row r="207" spans="13:13" ht="14.25" customHeight="1" x14ac:dyDescent="0.3">
      <c r="M207" s="1"/>
    </row>
    <row r="208" spans="13:13" ht="14.25" customHeight="1" x14ac:dyDescent="0.3">
      <c r="M208" s="1"/>
    </row>
    <row r="209" spans="13:13" ht="14.25" customHeight="1" x14ac:dyDescent="0.3">
      <c r="M209" s="1"/>
    </row>
    <row r="210" spans="13:13" ht="14.25" customHeight="1" x14ac:dyDescent="0.3">
      <c r="M210" s="1"/>
    </row>
    <row r="211" spans="13:13" ht="14.25" customHeight="1" x14ac:dyDescent="0.3">
      <c r="M211" s="1"/>
    </row>
    <row r="212" spans="13:13" ht="14.25" customHeight="1" x14ac:dyDescent="0.3">
      <c r="M212" s="1"/>
    </row>
    <row r="213" spans="13:13" ht="14.25" customHeight="1" x14ac:dyDescent="0.3">
      <c r="M213" s="1"/>
    </row>
    <row r="214" spans="13:13" ht="14.25" customHeight="1" x14ac:dyDescent="0.3">
      <c r="M214" s="1"/>
    </row>
    <row r="215" spans="13:13" ht="14.25" customHeight="1" x14ac:dyDescent="0.3">
      <c r="M215" s="1"/>
    </row>
    <row r="216" spans="13:13" ht="14.25" customHeight="1" x14ac:dyDescent="0.3">
      <c r="M216" s="1"/>
    </row>
    <row r="217" spans="13:13" ht="14.25" customHeight="1" x14ac:dyDescent="0.3">
      <c r="M217" s="1"/>
    </row>
    <row r="218" spans="13:13" ht="14.25" customHeight="1" x14ac:dyDescent="0.3">
      <c r="M218" s="1"/>
    </row>
    <row r="219" spans="13:13" ht="14.25" customHeight="1" x14ac:dyDescent="0.3">
      <c r="M219" s="1"/>
    </row>
    <row r="220" spans="13:13" ht="14.25" customHeight="1" x14ac:dyDescent="0.3">
      <c r="M220" s="1"/>
    </row>
    <row r="221" spans="13:13" ht="14.25" customHeight="1" x14ac:dyDescent="0.3">
      <c r="M221" s="1"/>
    </row>
    <row r="222" spans="13:13" ht="14.25" customHeight="1" x14ac:dyDescent="0.3">
      <c r="M222" s="1"/>
    </row>
    <row r="223" spans="13:13" ht="14.25" customHeight="1" x14ac:dyDescent="0.3">
      <c r="M223" s="1"/>
    </row>
    <row r="224" spans="13:13" ht="14.25" customHeight="1" x14ac:dyDescent="0.3">
      <c r="M224" s="1"/>
    </row>
    <row r="225" spans="13:13" ht="14.25" customHeight="1" x14ac:dyDescent="0.3">
      <c r="M225" s="1"/>
    </row>
    <row r="226" spans="13:13" ht="14.25" customHeight="1" x14ac:dyDescent="0.3">
      <c r="M226" s="1"/>
    </row>
    <row r="227" spans="13:13" ht="14.25" customHeight="1" x14ac:dyDescent="0.3">
      <c r="M227" s="1"/>
    </row>
    <row r="228" spans="13:13" ht="14.25" customHeight="1" x14ac:dyDescent="0.3">
      <c r="M228" s="1"/>
    </row>
    <row r="229" spans="13:13" ht="14.25" customHeight="1" x14ac:dyDescent="0.3">
      <c r="M229" s="1"/>
    </row>
    <row r="230" spans="13:13" ht="14.25" customHeight="1" x14ac:dyDescent="0.3">
      <c r="M230" s="1"/>
    </row>
    <row r="231" spans="13:13" ht="14.25" customHeight="1" x14ac:dyDescent="0.3">
      <c r="M231" s="1"/>
    </row>
    <row r="232" spans="13:13" ht="14.25" customHeight="1" x14ac:dyDescent="0.3">
      <c r="M232" s="1"/>
    </row>
    <row r="233" spans="13:13" ht="14.25" customHeight="1" x14ac:dyDescent="0.3">
      <c r="M233" s="1"/>
    </row>
    <row r="234" spans="13:13" ht="14.25" customHeight="1" x14ac:dyDescent="0.3">
      <c r="M234" s="1"/>
    </row>
    <row r="235" spans="13:13" ht="14.25" customHeight="1" x14ac:dyDescent="0.3">
      <c r="M235" s="1"/>
    </row>
    <row r="236" spans="13:13" ht="14.25" customHeight="1" x14ac:dyDescent="0.3">
      <c r="M236" s="1"/>
    </row>
    <row r="237" spans="13:13" ht="14.25" customHeight="1" x14ac:dyDescent="0.3">
      <c r="M237" s="1"/>
    </row>
    <row r="238" spans="13:13" ht="14.25" customHeight="1" x14ac:dyDescent="0.3">
      <c r="M238" s="1"/>
    </row>
    <row r="239" spans="13:13" ht="14.25" customHeight="1" x14ac:dyDescent="0.3">
      <c r="M239" s="1"/>
    </row>
    <row r="240" spans="13:13" ht="14.25" customHeight="1" x14ac:dyDescent="0.3">
      <c r="M240" s="1"/>
    </row>
    <row r="241" spans="13:13" ht="14.25" customHeight="1" x14ac:dyDescent="0.3">
      <c r="M241" s="1"/>
    </row>
    <row r="242" spans="13:13" ht="14.25" customHeight="1" x14ac:dyDescent="0.3">
      <c r="M242" s="1"/>
    </row>
    <row r="243" spans="13:13" ht="14.25" customHeight="1" x14ac:dyDescent="0.3">
      <c r="M243" s="1"/>
    </row>
    <row r="244" spans="13:13" ht="14.25" customHeight="1" x14ac:dyDescent="0.3">
      <c r="M244" s="1"/>
    </row>
    <row r="245" spans="13:13" ht="14.25" customHeight="1" x14ac:dyDescent="0.3">
      <c r="M245" s="1"/>
    </row>
    <row r="246" spans="13:13" ht="14.25" customHeight="1" x14ac:dyDescent="0.3">
      <c r="M246" s="1"/>
    </row>
    <row r="247" spans="13:13" ht="14.25" customHeight="1" x14ac:dyDescent="0.3">
      <c r="M247" s="1"/>
    </row>
    <row r="248" spans="13:13" ht="14.25" customHeight="1" x14ac:dyDescent="0.3">
      <c r="M248" s="1"/>
    </row>
    <row r="249" spans="13:13" ht="14.25" customHeight="1" x14ac:dyDescent="0.3">
      <c r="M249" s="1"/>
    </row>
    <row r="250" spans="13:13" ht="14.25" customHeight="1" x14ac:dyDescent="0.3">
      <c r="M250" s="1"/>
    </row>
    <row r="251" spans="13:13" ht="14.25" customHeight="1" x14ac:dyDescent="0.3">
      <c r="M251" s="1"/>
    </row>
    <row r="252" spans="13:13" ht="14.25" customHeight="1" x14ac:dyDescent="0.3">
      <c r="M252" s="1"/>
    </row>
    <row r="253" spans="13:13" ht="14.25" customHeight="1" x14ac:dyDescent="0.3">
      <c r="M253" s="1"/>
    </row>
    <row r="254" spans="13:13" ht="14.25" customHeight="1" x14ac:dyDescent="0.3">
      <c r="M254" s="1"/>
    </row>
    <row r="255" spans="13:13" ht="14.25" customHeight="1" x14ac:dyDescent="0.3">
      <c r="M255" s="1"/>
    </row>
    <row r="256" spans="13:13" ht="14.25" customHeight="1" x14ac:dyDescent="0.3">
      <c r="M256" s="1"/>
    </row>
    <row r="257" spans="13:13" ht="14.25" customHeight="1" x14ac:dyDescent="0.3">
      <c r="M257" s="1"/>
    </row>
    <row r="258" spans="13:13" ht="14.25" customHeight="1" x14ac:dyDescent="0.3">
      <c r="M258" s="1"/>
    </row>
    <row r="259" spans="13:13" ht="14.25" customHeight="1" x14ac:dyDescent="0.3">
      <c r="M259" s="1"/>
    </row>
    <row r="260" spans="13:13" ht="14.25" customHeight="1" x14ac:dyDescent="0.3">
      <c r="M260" s="1"/>
    </row>
    <row r="261" spans="13:13" ht="14.25" customHeight="1" x14ac:dyDescent="0.3">
      <c r="M261" s="1"/>
    </row>
    <row r="262" spans="13:13" ht="14.25" customHeight="1" x14ac:dyDescent="0.3">
      <c r="M262" s="1"/>
    </row>
    <row r="263" spans="13:13" ht="14.25" customHeight="1" x14ac:dyDescent="0.3">
      <c r="M263" s="1"/>
    </row>
    <row r="264" spans="13:13" ht="14.25" customHeight="1" x14ac:dyDescent="0.3">
      <c r="M264" s="1"/>
    </row>
    <row r="265" spans="13:13" ht="14.25" customHeight="1" x14ac:dyDescent="0.3">
      <c r="M265" s="1"/>
    </row>
    <row r="266" spans="13:13" ht="14.25" customHeight="1" x14ac:dyDescent="0.3">
      <c r="M266" s="1"/>
    </row>
    <row r="267" spans="13:13" ht="14.25" customHeight="1" x14ac:dyDescent="0.3">
      <c r="M267" s="1"/>
    </row>
    <row r="268" spans="13:13" ht="14.25" customHeight="1" x14ac:dyDescent="0.3">
      <c r="M268" s="1"/>
    </row>
    <row r="269" spans="13:13" ht="14.25" customHeight="1" x14ac:dyDescent="0.3">
      <c r="M269" s="1"/>
    </row>
    <row r="270" spans="13:13" ht="14.25" customHeight="1" x14ac:dyDescent="0.3">
      <c r="M270" s="1"/>
    </row>
    <row r="271" spans="13:13" ht="14.25" customHeight="1" x14ac:dyDescent="0.3">
      <c r="M271" s="1"/>
    </row>
    <row r="272" spans="13:13" ht="14.25" customHeight="1" x14ac:dyDescent="0.3">
      <c r="M272" s="1"/>
    </row>
    <row r="273" spans="13:13" ht="14.25" customHeight="1" x14ac:dyDescent="0.3">
      <c r="M273" s="1"/>
    </row>
    <row r="274" spans="13:13" ht="14.25" customHeight="1" x14ac:dyDescent="0.3">
      <c r="M274" s="1"/>
    </row>
    <row r="275" spans="13:13" ht="14.25" customHeight="1" x14ac:dyDescent="0.3">
      <c r="M275" s="1"/>
    </row>
    <row r="276" spans="13:13" ht="14.25" customHeight="1" x14ac:dyDescent="0.3">
      <c r="M276" s="1"/>
    </row>
    <row r="277" spans="13:13" ht="14.25" customHeight="1" x14ac:dyDescent="0.3">
      <c r="M277" s="1"/>
    </row>
    <row r="278" spans="13:13" ht="14.25" customHeight="1" x14ac:dyDescent="0.3">
      <c r="M278" s="1"/>
    </row>
    <row r="279" spans="13:13" ht="14.25" customHeight="1" x14ac:dyDescent="0.3">
      <c r="M279" s="1"/>
    </row>
    <row r="280" spans="13:13" ht="14.25" customHeight="1" x14ac:dyDescent="0.3">
      <c r="M280" s="1"/>
    </row>
    <row r="281" spans="13:13" ht="14.25" customHeight="1" x14ac:dyDescent="0.3">
      <c r="M281" s="1"/>
    </row>
    <row r="282" spans="13:13" ht="14.25" customHeight="1" x14ac:dyDescent="0.3">
      <c r="M282" s="1"/>
    </row>
    <row r="283" spans="13:13" ht="14.25" customHeight="1" x14ac:dyDescent="0.3">
      <c r="M283" s="1"/>
    </row>
    <row r="284" spans="13:13" ht="14.25" customHeight="1" x14ac:dyDescent="0.3">
      <c r="M284" s="1"/>
    </row>
    <row r="285" spans="13:13" ht="14.25" customHeight="1" x14ac:dyDescent="0.3">
      <c r="M285" s="1"/>
    </row>
    <row r="286" spans="13:13" ht="14.25" customHeight="1" x14ac:dyDescent="0.3">
      <c r="M286" s="1"/>
    </row>
    <row r="287" spans="13:13" ht="14.25" customHeight="1" x14ac:dyDescent="0.3">
      <c r="M287" s="1"/>
    </row>
    <row r="288" spans="13:13" ht="14.25" customHeight="1" x14ac:dyDescent="0.3">
      <c r="M288" s="1"/>
    </row>
    <row r="289" spans="13:13" ht="14.25" customHeight="1" x14ac:dyDescent="0.3">
      <c r="M289" s="1"/>
    </row>
    <row r="290" spans="13:13" ht="14.25" customHeight="1" x14ac:dyDescent="0.3">
      <c r="M290" s="1"/>
    </row>
    <row r="291" spans="13:13" ht="14.25" customHeight="1" x14ac:dyDescent="0.3">
      <c r="M291" s="1"/>
    </row>
    <row r="292" spans="13:13" ht="14.25" customHeight="1" x14ac:dyDescent="0.3">
      <c r="M292" s="1"/>
    </row>
    <row r="293" spans="13:13" ht="14.25" customHeight="1" x14ac:dyDescent="0.3">
      <c r="M293" s="1"/>
    </row>
    <row r="294" spans="13:13" ht="14.25" customHeight="1" x14ac:dyDescent="0.3">
      <c r="M294" s="1"/>
    </row>
    <row r="295" spans="13:13" ht="14.25" customHeight="1" x14ac:dyDescent="0.3">
      <c r="M295" s="1"/>
    </row>
    <row r="296" spans="13:13" ht="14.25" customHeight="1" x14ac:dyDescent="0.3">
      <c r="M296" s="1"/>
    </row>
    <row r="297" spans="13:13" ht="14.25" customHeight="1" x14ac:dyDescent="0.3">
      <c r="M297" s="1"/>
    </row>
    <row r="298" spans="13:13" ht="14.25" customHeight="1" x14ac:dyDescent="0.3">
      <c r="M298" s="1"/>
    </row>
    <row r="299" spans="13:13" ht="14.25" customHeight="1" x14ac:dyDescent="0.3">
      <c r="M299" s="1"/>
    </row>
    <row r="300" spans="13:13" ht="14.25" customHeight="1" x14ac:dyDescent="0.3">
      <c r="M300" s="1"/>
    </row>
    <row r="301" spans="13:13" ht="14.25" customHeight="1" x14ac:dyDescent="0.3">
      <c r="M301" s="1"/>
    </row>
    <row r="302" spans="13:13" ht="14.25" customHeight="1" x14ac:dyDescent="0.3">
      <c r="M302" s="1"/>
    </row>
    <row r="303" spans="13:13" ht="14.25" customHeight="1" x14ac:dyDescent="0.3">
      <c r="M303" s="1"/>
    </row>
    <row r="304" spans="13:13" ht="14.25" customHeight="1" x14ac:dyDescent="0.3">
      <c r="M304" s="1"/>
    </row>
    <row r="305" spans="13:13" ht="14.25" customHeight="1" x14ac:dyDescent="0.3">
      <c r="M305" s="1"/>
    </row>
    <row r="306" spans="13:13" ht="14.25" customHeight="1" x14ac:dyDescent="0.3">
      <c r="M306" s="1"/>
    </row>
    <row r="307" spans="13:13" ht="14.25" customHeight="1" x14ac:dyDescent="0.3">
      <c r="M307" s="1"/>
    </row>
    <row r="308" spans="13:13" ht="14.25" customHeight="1" x14ac:dyDescent="0.3">
      <c r="M308" s="1"/>
    </row>
    <row r="309" spans="13:13" ht="14.25" customHeight="1" x14ac:dyDescent="0.3">
      <c r="M309" s="1"/>
    </row>
    <row r="310" spans="13:13" ht="14.25" customHeight="1" x14ac:dyDescent="0.3">
      <c r="M310" s="1"/>
    </row>
    <row r="311" spans="13:13" ht="14.25" customHeight="1" x14ac:dyDescent="0.3">
      <c r="M311" s="1"/>
    </row>
    <row r="312" spans="13:13" ht="14.25" customHeight="1" x14ac:dyDescent="0.3">
      <c r="M312" s="1"/>
    </row>
    <row r="313" spans="13:13" ht="14.25" customHeight="1" x14ac:dyDescent="0.3">
      <c r="M313" s="1"/>
    </row>
    <row r="314" spans="13:13" ht="14.25" customHeight="1" x14ac:dyDescent="0.3">
      <c r="M314" s="1"/>
    </row>
    <row r="315" spans="13:13" ht="14.25" customHeight="1" x14ac:dyDescent="0.3">
      <c r="M315" s="1"/>
    </row>
    <row r="316" spans="13:13" ht="14.25" customHeight="1" x14ac:dyDescent="0.3">
      <c r="M316" s="1"/>
    </row>
    <row r="317" spans="13:13" ht="14.25" customHeight="1" x14ac:dyDescent="0.3">
      <c r="M317" s="1"/>
    </row>
    <row r="318" spans="13:13" ht="14.25" customHeight="1" x14ac:dyDescent="0.3">
      <c r="M318" s="1"/>
    </row>
    <row r="319" spans="13:13" ht="14.25" customHeight="1" x14ac:dyDescent="0.3">
      <c r="M319" s="1"/>
    </row>
    <row r="320" spans="13:13" ht="14.25" customHeight="1" x14ac:dyDescent="0.3">
      <c r="M320" s="1"/>
    </row>
    <row r="321" spans="13:13" ht="14.25" customHeight="1" x14ac:dyDescent="0.3">
      <c r="M321" s="1"/>
    </row>
    <row r="322" spans="13:13" ht="14.25" customHeight="1" x14ac:dyDescent="0.3">
      <c r="M322" s="1"/>
    </row>
    <row r="323" spans="13:13" ht="14.25" customHeight="1" x14ac:dyDescent="0.3">
      <c r="M323" s="1"/>
    </row>
    <row r="324" spans="13:13" ht="14.25" customHeight="1" x14ac:dyDescent="0.3">
      <c r="M324" s="1"/>
    </row>
    <row r="325" spans="13:13" ht="14.25" customHeight="1" x14ac:dyDescent="0.3">
      <c r="M325" s="1"/>
    </row>
    <row r="326" spans="13:13" ht="14.25" customHeight="1" x14ac:dyDescent="0.3">
      <c r="M326" s="1"/>
    </row>
    <row r="327" spans="13:13" ht="14.25" customHeight="1" x14ac:dyDescent="0.3">
      <c r="M327" s="1"/>
    </row>
    <row r="328" spans="13:13" ht="14.25" customHeight="1" x14ac:dyDescent="0.3">
      <c r="M328" s="1"/>
    </row>
    <row r="329" spans="13:13" ht="14.25" customHeight="1" x14ac:dyDescent="0.3">
      <c r="M329" s="1"/>
    </row>
    <row r="330" spans="13:13" ht="14.25" customHeight="1" x14ac:dyDescent="0.3">
      <c r="M330" s="1"/>
    </row>
    <row r="331" spans="13:13" ht="14.25" customHeight="1" x14ac:dyDescent="0.3">
      <c r="M331" s="1"/>
    </row>
    <row r="332" spans="13:13" ht="14.25" customHeight="1" x14ac:dyDescent="0.3">
      <c r="M332" s="1"/>
    </row>
    <row r="333" spans="13:13" ht="14.25" customHeight="1" x14ac:dyDescent="0.3">
      <c r="M333" s="1"/>
    </row>
    <row r="334" spans="13:13" ht="14.25" customHeight="1" x14ac:dyDescent="0.3">
      <c r="M334" s="1"/>
    </row>
    <row r="335" spans="13:13" ht="14.25" customHeight="1" x14ac:dyDescent="0.3">
      <c r="M335" s="1"/>
    </row>
    <row r="336" spans="13:13" ht="14.25" customHeight="1" x14ac:dyDescent="0.3">
      <c r="M336" s="1"/>
    </row>
    <row r="337" spans="13:13" ht="14.25" customHeight="1" x14ac:dyDescent="0.3">
      <c r="M337" s="1"/>
    </row>
    <row r="338" spans="13:13" ht="14.25" customHeight="1" x14ac:dyDescent="0.3">
      <c r="M338" s="1"/>
    </row>
    <row r="339" spans="13:13" ht="14.25" customHeight="1" x14ac:dyDescent="0.3">
      <c r="M339" s="1"/>
    </row>
    <row r="340" spans="13:13" ht="14.25" customHeight="1" x14ac:dyDescent="0.3">
      <c r="M340" s="1"/>
    </row>
    <row r="341" spans="13:13" ht="14.25" customHeight="1" x14ac:dyDescent="0.3">
      <c r="M341" s="1"/>
    </row>
    <row r="342" spans="13:13" ht="14.25" customHeight="1" x14ac:dyDescent="0.3">
      <c r="M342" s="1"/>
    </row>
    <row r="343" spans="13:13" ht="14.25" customHeight="1" x14ac:dyDescent="0.3">
      <c r="M343" s="1"/>
    </row>
    <row r="344" spans="13:13" ht="14.25" customHeight="1" x14ac:dyDescent="0.3">
      <c r="M344" s="1"/>
    </row>
    <row r="345" spans="13:13" ht="14.25" customHeight="1" x14ac:dyDescent="0.3">
      <c r="M345" s="1"/>
    </row>
    <row r="346" spans="13:13" ht="14.25" customHeight="1" x14ac:dyDescent="0.3">
      <c r="M346" s="1"/>
    </row>
    <row r="347" spans="13:13" ht="14.25" customHeight="1" x14ac:dyDescent="0.3">
      <c r="M347" s="1"/>
    </row>
    <row r="348" spans="13:13" ht="14.25" customHeight="1" x14ac:dyDescent="0.3">
      <c r="M348" s="1"/>
    </row>
    <row r="349" spans="13:13" ht="14.25" customHeight="1" x14ac:dyDescent="0.3">
      <c r="M349" s="1"/>
    </row>
    <row r="350" spans="13:13" ht="14.25" customHeight="1" x14ac:dyDescent="0.3">
      <c r="M350" s="1"/>
    </row>
    <row r="351" spans="13:13" ht="14.25" customHeight="1" x14ac:dyDescent="0.3">
      <c r="M351" s="1"/>
    </row>
    <row r="352" spans="13:13" ht="14.25" customHeight="1" x14ac:dyDescent="0.3">
      <c r="M352" s="1"/>
    </row>
    <row r="353" spans="13:13" ht="14.25" customHeight="1" x14ac:dyDescent="0.3">
      <c r="M353" s="1"/>
    </row>
    <row r="354" spans="13:13" ht="14.25" customHeight="1" x14ac:dyDescent="0.3">
      <c r="M354" s="1"/>
    </row>
    <row r="355" spans="13:13" ht="14.25" customHeight="1" x14ac:dyDescent="0.3">
      <c r="M355" s="1"/>
    </row>
    <row r="356" spans="13:13" ht="14.25" customHeight="1" x14ac:dyDescent="0.3">
      <c r="M356" s="1"/>
    </row>
    <row r="357" spans="13:13" ht="14.25" customHeight="1" x14ac:dyDescent="0.3">
      <c r="M357" s="1"/>
    </row>
    <row r="358" spans="13:13" ht="14.25" customHeight="1" x14ac:dyDescent="0.3">
      <c r="M358" s="1"/>
    </row>
    <row r="359" spans="13:13" ht="14.25" customHeight="1" x14ac:dyDescent="0.3">
      <c r="M359" s="1"/>
    </row>
    <row r="360" spans="13:13" ht="14.25" customHeight="1" x14ac:dyDescent="0.3">
      <c r="M360" s="1"/>
    </row>
    <row r="361" spans="13:13" ht="14.25" customHeight="1" x14ac:dyDescent="0.3">
      <c r="M361" s="1"/>
    </row>
    <row r="362" spans="13:13" ht="14.25" customHeight="1" x14ac:dyDescent="0.3">
      <c r="M362" s="1"/>
    </row>
    <row r="363" spans="13:13" ht="14.25" customHeight="1" x14ac:dyDescent="0.3">
      <c r="M363" s="1"/>
    </row>
    <row r="364" spans="13:13" ht="14.25" customHeight="1" x14ac:dyDescent="0.3">
      <c r="M364" s="1"/>
    </row>
    <row r="365" spans="13:13" ht="14.25" customHeight="1" x14ac:dyDescent="0.3">
      <c r="M365" s="1"/>
    </row>
    <row r="366" spans="13:13" ht="14.25" customHeight="1" x14ac:dyDescent="0.3">
      <c r="M366" s="1"/>
    </row>
    <row r="367" spans="13:13" ht="14.25" customHeight="1" x14ac:dyDescent="0.3">
      <c r="M367" s="1"/>
    </row>
    <row r="368" spans="13:13" ht="14.25" customHeight="1" x14ac:dyDescent="0.3">
      <c r="M368" s="1"/>
    </row>
    <row r="369" spans="13:13" ht="14.25" customHeight="1" x14ac:dyDescent="0.3">
      <c r="M369" s="1"/>
    </row>
    <row r="370" spans="13:13" ht="14.25" customHeight="1" x14ac:dyDescent="0.3">
      <c r="M370" s="1"/>
    </row>
    <row r="371" spans="13:13" ht="14.25" customHeight="1" x14ac:dyDescent="0.3">
      <c r="M371" s="1"/>
    </row>
    <row r="372" spans="13:13" ht="14.25" customHeight="1" x14ac:dyDescent="0.3">
      <c r="M372" s="1"/>
    </row>
    <row r="373" spans="13:13" ht="14.25" customHeight="1" x14ac:dyDescent="0.3">
      <c r="M373" s="1"/>
    </row>
    <row r="374" spans="13:13" ht="14.25" customHeight="1" x14ac:dyDescent="0.3">
      <c r="M374" s="1"/>
    </row>
    <row r="375" spans="13:13" ht="14.25" customHeight="1" x14ac:dyDescent="0.3">
      <c r="M375" s="1"/>
    </row>
    <row r="376" spans="13:13" ht="14.25" customHeight="1" x14ac:dyDescent="0.3">
      <c r="M376" s="1"/>
    </row>
    <row r="377" spans="13:13" ht="14.25" customHeight="1" x14ac:dyDescent="0.3">
      <c r="M377" s="1"/>
    </row>
    <row r="378" spans="13:13" ht="14.25" customHeight="1" x14ac:dyDescent="0.3">
      <c r="M378" s="1"/>
    </row>
    <row r="379" spans="13:13" ht="14.25" customHeight="1" x14ac:dyDescent="0.3">
      <c r="M379" s="1"/>
    </row>
    <row r="380" spans="13:13" ht="14.25" customHeight="1" x14ac:dyDescent="0.3">
      <c r="M380" s="1"/>
    </row>
    <row r="381" spans="13:13" ht="14.25" customHeight="1" x14ac:dyDescent="0.3">
      <c r="M381" s="1"/>
    </row>
    <row r="382" spans="13:13" ht="14.25" customHeight="1" x14ac:dyDescent="0.3">
      <c r="M382" s="1"/>
    </row>
    <row r="383" spans="13:13" ht="14.25" customHeight="1" x14ac:dyDescent="0.3">
      <c r="M383" s="1"/>
    </row>
    <row r="384" spans="13:13" ht="14.25" customHeight="1" x14ac:dyDescent="0.3">
      <c r="M384" s="1"/>
    </row>
    <row r="385" spans="13:13" ht="14.25" customHeight="1" x14ac:dyDescent="0.3">
      <c r="M385" s="1"/>
    </row>
    <row r="386" spans="13:13" ht="14.25" customHeight="1" x14ac:dyDescent="0.3">
      <c r="M386" s="1"/>
    </row>
    <row r="387" spans="13:13" ht="14.25" customHeight="1" x14ac:dyDescent="0.3">
      <c r="M387" s="1"/>
    </row>
    <row r="388" spans="13:13" ht="14.25" customHeight="1" x14ac:dyDescent="0.3">
      <c r="M388" s="1"/>
    </row>
    <row r="389" spans="13:13" ht="14.25" customHeight="1" x14ac:dyDescent="0.3">
      <c r="M389" s="1"/>
    </row>
    <row r="390" spans="13:13" ht="14.25" customHeight="1" x14ac:dyDescent="0.3">
      <c r="M390" s="1"/>
    </row>
    <row r="391" spans="13:13" ht="14.25" customHeight="1" x14ac:dyDescent="0.3">
      <c r="M391" s="1"/>
    </row>
    <row r="392" spans="13:13" ht="14.25" customHeight="1" x14ac:dyDescent="0.3">
      <c r="M392" s="1"/>
    </row>
    <row r="393" spans="13:13" ht="14.25" customHeight="1" x14ac:dyDescent="0.3">
      <c r="M393" s="1"/>
    </row>
    <row r="394" spans="13:13" ht="14.25" customHeight="1" x14ac:dyDescent="0.3">
      <c r="M394" s="1"/>
    </row>
    <row r="395" spans="13:13" ht="14.25" customHeight="1" x14ac:dyDescent="0.3">
      <c r="M395" s="1"/>
    </row>
    <row r="396" spans="13:13" ht="14.25" customHeight="1" x14ac:dyDescent="0.3">
      <c r="M396" s="1"/>
    </row>
    <row r="397" spans="13:13" ht="14.25" customHeight="1" x14ac:dyDescent="0.3">
      <c r="M397" s="1"/>
    </row>
    <row r="398" spans="13:13" ht="14.25" customHeight="1" x14ac:dyDescent="0.3">
      <c r="M398" s="1"/>
    </row>
    <row r="399" spans="13:13" ht="14.25" customHeight="1" x14ac:dyDescent="0.3">
      <c r="M399" s="1"/>
    </row>
    <row r="400" spans="13:13" ht="14.25" customHeight="1" x14ac:dyDescent="0.3">
      <c r="M400" s="1"/>
    </row>
    <row r="401" spans="13:13" ht="14.25" customHeight="1" x14ac:dyDescent="0.3">
      <c r="M401" s="1"/>
    </row>
    <row r="402" spans="13:13" ht="14.25" customHeight="1" x14ac:dyDescent="0.3">
      <c r="M402" s="1"/>
    </row>
    <row r="403" spans="13:13" ht="14.25" customHeight="1" x14ac:dyDescent="0.3">
      <c r="M403" s="1"/>
    </row>
    <row r="404" spans="13:13" ht="14.25" customHeight="1" x14ac:dyDescent="0.3">
      <c r="M404" s="1"/>
    </row>
    <row r="405" spans="13:13" ht="14.25" customHeight="1" x14ac:dyDescent="0.3">
      <c r="M405" s="1"/>
    </row>
    <row r="406" spans="13:13" ht="14.25" customHeight="1" x14ac:dyDescent="0.3">
      <c r="M406" s="1"/>
    </row>
    <row r="407" spans="13:13" ht="14.25" customHeight="1" x14ac:dyDescent="0.3">
      <c r="M407" s="1"/>
    </row>
    <row r="408" spans="13:13" ht="14.25" customHeight="1" x14ac:dyDescent="0.3">
      <c r="M408" s="1"/>
    </row>
    <row r="409" spans="13:13" ht="14.25" customHeight="1" x14ac:dyDescent="0.3">
      <c r="M409" s="1"/>
    </row>
    <row r="410" spans="13:13" ht="14.25" customHeight="1" x14ac:dyDescent="0.3">
      <c r="M410" s="1"/>
    </row>
    <row r="411" spans="13:13" ht="14.25" customHeight="1" x14ac:dyDescent="0.3">
      <c r="M411" s="1"/>
    </row>
    <row r="412" spans="13:13" ht="14.25" customHeight="1" x14ac:dyDescent="0.3">
      <c r="M412" s="1"/>
    </row>
    <row r="413" spans="13:13" ht="14.25" customHeight="1" x14ac:dyDescent="0.3">
      <c r="M413" s="1"/>
    </row>
    <row r="414" spans="13:13" ht="14.25" customHeight="1" x14ac:dyDescent="0.3">
      <c r="M414" s="1"/>
    </row>
    <row r="415" spans="13:13" ht="14.25" customHeight="1" x14ac:dyDescent="0.3">
      <c r="M415" s="1"/>
    </row>
    <row r="416" spans="13:13" ht="14.25" customHeight="1" x14ac:dyDescent="0.3">
      <c r="M416" s="1"/>
    </row>
    <row r="417" spans="13:13" ht="14.25" customHeight="1" x14ac:dyDescent="0.3">
      <c r="M417" s="1"/>
    </row>
    <row r="418" spans="13:13" ht="14.25" customHeight="1" x14ac:dyDescent="0.3">
      <c r="M418" s="1"/>
    </row>
    <row r="419" spans="13:13" ht="14.25" customHeight="1" x14ac:dyDescent="0.3">
      <c r="M419" s="1"/>
    </row>
    <row r="420" spans="13:13" ht="14.25" customHeight="1" x14ac:dyDescent="0.3">
      <c r="M420" s="1"/>
    </row>
    <row r="421" spans="13:13" ht="14.25" customHeight="1" x14ac:dyDescent="0.3">
      <c r="M421" s="1"/>
    </row>
    <row r="422" spans="13:13" ht="14.25" customHeight="1" x14ac:dyDescent="0.3">
      <c r="M422" s="1"/>
    </row>
    <row r="423" spans="13:13" ht="14.25" customHeight="1" x14ac:dyDescent="0.3">
      <c r="M423" s="1"/>
    </row>
    <row r="424" spans="13:13" ht="14.25" customHeight="1" x14ac:dyDescent="0.3">
      <c r="M424" s="1"/>
    </row>
    <row r="425" spans="13:13" ht="14.25" customHeight="1" x14ac:dyDescent="0.3">
      <c r="M425" s="1"/>
    </row>
    <row r="426" spans="13:13" ht="14.25" customHeight="1" x14ac:dyDescent="0.3">
      <c r="M426" s="1"/>
    </row>
    <row r="427" spans="13:13" ht="14.25" customHeight="1" x14ac:dyDescent="0.3">
      <c r="M427" s="1"/>
    </row>
    <row r="428" spans="13:13" ht="14.25" customHeight="1" x14ac:dyDescent="0.3">
      <c r="M428" s="1"/>
    </row>
    <row r="429" spans="13:13" ht="14.25" customHeight="1" x14ac:dyDescent="0.3">
      <c r="M429" s="1"/>
    </row>
    <row r="430" spans="13:13" ht="14.25" customHeight="1" x14ac:dyDescent="0.3">
      <c r="M430" s="1"/>
    </row>
    <row r="431" spans="13:13" ht="14.25" customHeight="1" x14ac:dyDescent="0.3">
      <c r="M431" s="1"/>
    </row>
    <row r="432" spans="13:13" ht="14.25" customHeight="1" x14ac:dyDescent="0.3">
      <c r="M432" s="1"/>
    </row>
    <row r="433" spans="13:13" ht="14.25" customHeight="1" x14ac:dyDescent="0.3">
      <c r="M433" s="1"/>
    </row>
    <row r="434" spans="13:13" ht="14.25" customHeight="1" x14ac:dyDescent="0.3">
      <c r="M434" s="1"/>
    </row>
    <row r="435" spans="13:13" ht="14.25" customHeight="1" x14ac:dyDescent="0.3">
      <c r="M435" s="1"/>
    </row>
    <row r="436" spans="13:13" ht="14.25" customHeight="1" x14ac:dyDescent="0.3">
      <c r="M436" s="1"/>
    </row>
    <row r="437" spans="13:13" ht="14.25" customHeight="1" x14ac:dyDescent="0.3">
      <c r="M437" s="1"/>
    </row>
    <row r="438" spans="13:13" ht="14.25" customHeight="1" x14ac:dyDescent="0.3">
      <c r="M438" s="1"/>
    </row>
    <row r="439" spans="13:13" ht="14.25" customHeight="1" x14ac:dyDescent="0.3">
      <c r="M439" s="1"/>
    </row>
    <row r="440" spans="13:13" ht="14.25" customHeight="1" x14ac:dyDescent="0.3">
      <c r="M440" s="1"/>
    </row>
    <row r="441" spans="13:13" ht="14.25" customHeight="1" x14ac:dyDescent="0.3">
      <c r="M441" s="1"/>
    </row>
    <row r="442" spans="13:13" ht="14.25" customHeight="1" x14ac:dyDescent="0.3">
      <c r="M442" s="1"/>
    </row>
    <row r="443" spans="13:13" ht="14.25" customHeight="1" x14ac:dyDescent="0.3">
      <c r="M443" s="1"/>
    </row>
    <row r="444" spans="13:13" ht="14.25" customHeight="1" x14ac:dyDescent="0.3">
      <c r="M444" s="1"/>
    </row>
    <row r="445" spans="13:13" ht="14.25" customHeight="1" x14ac:dyDescent="0.3">
      <c r="M445" s="1"/>
    </row>
    <row r="446" spans="13:13" ht="14.25" customHeight="1" x14ac:dyDescent="0.3">
      <c r="M446" s="1"/>
    </row>
    <row r="447" spans="13:13" ht="14.25" customHeight="1" x14ac:dyDescent="0.3">
      <c r="M447" s="1"/>
    </row>
    <row r="448" spans="13:13" ht="14.25" customHeight="1" x14ac:dyDescent="0.3">
      <c r="M448" s="1"/>
    </row>
    <row r="449" spans="13:13" ht="14.25" customHeight="1" x14ac:dyDescent="0.3">
      <c r="M449" s="1"/>
    </row>
    <row r="450" spans="13:13" ht="14.25" customHeight="1" x14ac:dyDescent="0.3">
      <c r="M450" s="1"/>
    </row>
    <row r="451" spans="13:13" ht="14.25" customHeight="1" x14ac:dyDescent="0.3">
      <c r="M451" s="1"/>
    </row>
    <row r="452" spans="13:13" ht="14.25" customHeight="1" x14ac:dyDescent="0.3">
      <c r="M452" s="1"/>
    </row>
    <row r="453" spans="13:13" ht="14.25" customHeight="1" x14ac:dyDescent="0.3">
      <c r="M453" s="1"/>
    </row>
    <row r="454" spans="13:13" ht="14.25" customHeight="1" x14ac:dyDescent="0.3">
      <c r="M454" s="1"/>
    </row>
    <row r="455" spans="13:13" ht="14.25" customHeight="1" x14ac:dyDescent="0.3">
      <c r="M455" s="1"/>
    </row>
    <row r="456" spans="13:13" ht="14.25" customHeight="1" x14ac:dyDescent="0.3">
      <c r="M456" s="1"/>
    </row>
    <row r="457" spans="13:13" ht="14.25" customHeight="1" x14ac:dyDescent="0.3">
      <c r="M457" s="1"/>
    </row>
    <row r="458" spans="13:13" ht="14.25" customHeight="1" x14ac:dyDescent="0.3">
      <c r="M458" s="1"/>
    </row>
    <row r="459" spans="13:13" ht="14.25" customHeight="1" x14ac:dyDescent="0.3">
      <c r="M459" s="1"/>
    </row>
    <row r="460" spans="13:13" ht="14.25" customHeight="1" x14ac:dyDescent="0.3">
      <c r="M460" s="1"/>
    </row>
    <row r="461" spans="13:13" ht="14.25" customHeight="1" x14ac:dyDescent="0.3">
      <c r="M461" s="1"/>
    </row>
    <row r="462" spans="13:13" ht="14.25" customHeight="1" x14ac:dyDescent="0.3">
      <c r="M462" s="1"/>
    </row>
    <row r="463" spans="13:13" ht="14.25" customHeight="1" x14ac:dyDescent="0.3">
      <c r="M463" s="1"/>
    </row>
    <row r="464" spans="13:13" ht="14.25" customHeight="1" x14ac:dyDescent="0.3">
      <c r="M464" s="1"/>
    </row>
    <row r="465" spans="13:13" ht="14.25" customHeight="1" x14ac:dyDescent="0.3">
      <c r="M465" s="1"/>
    </row>
    <row r="466" spans="13:13" ht="14.25" customHeight="1" x14ac:dyDescent="0.3">
      <c r="M466" s="1"/>
    </row>
    <row r="467" spans="13:13" ht="14.25" customHeight="1" x14ac:dyDescent="0.3">
      <c r="M467" s="1"/>
    </row>
    <row r="468" spans="13:13" ht="14.25" customHeight="1" x14ac:dyDescent="0.3">
      <c r="M468" s="1"/>
    </row>
    <row r="469" spans="13:13" ht="14.25" customHeight="1" x14ac:dyDescent="0.3">
      <c r="M469" s="1"/>
    </row>
    <row r="470" spans="13:13" ht="14.25" customHeight="1" x14ac:dyDescent="0.3">
      <c r="M470" s="1"/>
    </row>
    <row r="471" spans="13:13" ht="14.25" customHeight="1" x14ac:dyDescent="0.3">
      <c r="M471" s="1"/>
    </row>
    <row r="472" spans="13:13" ht="14.25" customHeight="1" x14ac:dyDescent="0.3">
      <c r="M472" s="1"/>
    </row>
    <row r="473" spans="13:13" ht="14.25" customHeight="1" x14ac:dyDescent="0.3">
      <c r="M473" s="1"/>
    </row>
    <row r="474" spans="13:13" ht="14.25" customHeight="1" x14ac:dyDescent="0.3">
      <c r="M474" s="1"/>
    </row>
    <row r="475" spans="13:13" ht="14.25" customHeight="1" x14ac:dyDescent="0.3">
      <c r="M475" s="1"/>
    </row>
    <row r="476" spans="13:13" ht="14.25" customHeight="1" x14ac:dyDescent="0.3">
      <c r="M476" s="1"/>
    </row>
    <row r="477" spans="13:13" ht="14.25" customHeight="1" x14ac:dyDescent="0.3">
      <c r="M477" s="1"/>
    </row>
    <row r="478" spans="13:13" ht="14.25" customHeight="1" x14ac:dyDescent="0.3">
      <c r="M478" s="1"/>
    </row>
    <row r="479" spans="13:13" ht="14.25" customHeight="1" x14ac:dyDescent="0.3">
      <c r="M479" s="1"/>
    </row>
    <row r="480" spans="13:13" ht="14.25" customHeight="1" x14ac:dyDescent="0.3">
      <c r="M480" s="1"/>
    </row>
    <row r="481" spans="13:13" ht="14.25" customHeight="1" x14ac:dyDescent="0.3">
      <c r="M481" s="1"/>
    </row>
    <row r="482" spans="13:13" ht="14.25" customHeight="1" x14ac:dyDescent="0.3">
      <c r="M482" s="1"/>
    </row>
    <row r="483" spans="13:13" ht="14.25" customHeight="1" x14ac:dyDescent="0.3">
      <c r="M483" s="1"/>
    </row>
    <row r="484" spans="13:13" ht="14.25" customHeight="1" x14ac:dyDescent="0.3">
      <c r="M484" s="1"/>
    </row>
    <row r="485" spans="13:13" ht="14.25" customHeight="1" x14ac:dyDescent="0.3">
      <c r="M485" s="1"/>
    </row>
    <row r="486" spans="13:13" ht="14.25" customHeight="1" x14ac:dyDescent="0.3">
      <c r="M486" s="1"/>
    </row>
    <row r="487" spans="13:13" ht="14.25" customHeight="1" x14ac:dyDescent="0.3">
      <c r="M487" s="1"/>
    </row>
    <row r="488" spans="13:13" ht="14.25" customHeight="1" x14ac:dyDescent="0.3">
      <c r="M488" s="1"/>
    </row>
    <row r="489" spans="13:13" ht="14.25" customHeight="1" x14ac:dyDescent="0.3">
      <c r="M489" s="1"/>
    </row>
    <row r="490" spans="13:13" ht="14.25" customHeight="1" x14ac:dyDescent="0.3">
      <c r="M490" s="1"/>
    </row>
    <row r="491" spans="13:13" ht="14.25" customHeight="1" x14ac:dyDescent="0.3">
      <c r="M491" s="1"/>
    </row>
    <row r="492" spans="13:13" ht="14.25" customHeight="1" x14ac:dyDescent="0.3">
      <c r="M492" s="1"/>
    </row>
    <row r="493" spans="13:13" ht="14.25" customHeight="1" x14ac:dyDescent="0.3">
      <c r="M493" s="1"/>
    </row>
    <row r="494" spans="13:13" ht="14.25" customHeight="1" x14ac:dyDescent="0.3">
      <c r="M494" s="1"/>
    </row>
    <row r="495" spans="13:13" ht="14.25" customHeight="1" x14ac:dyDescent="0.3">
      <c r="M495" s="1"/>
    </row>
    <row r="496" spans="13:13" ht="14.25" customHeight="1" x14ac:dyDescent="0.3">
      <c r="M496" s="1"/>
    </row>
    <row r="497" spans="13:13" ht="14.25" customHeight="1" x14ac:dyDescent="0.3">
      <c r="M497" s="1"/>
    </row>
    <row r="498" spans="13:13" ht="14.25" customHeight="1" x14ac:dyDescent="0.3">
      <c r="M498" s="1"/>
    </row>
    <row r="499" spans="13:13" ht="14.25" customHeight="1" x14ac:dyDescent="0.3">
      <c r="M499" s="1"/>
    </row>
    <row r="500" spans="13:13" ht="14.25" customHeight="1" x14ac:dyDescent="0.3">
      <c r="M500" s="1"/>
    </row>
    <row r="501" spans="13:13" ht="14.25" customHeight="1" x14ac:dyDescent="0.3">
      <c r="M501" s="1"/>
    </row>
    <row r="502" spans="13:13" ht="14.25" customHeight="1" x14ac:dyDescent="0.3">
      <c r="M502" s="1"/>
    </row>
    <row r="503" spans="13:13" ht="14.25" customHeight="1" x14ac:dyDescent="0.3">
      <c r="M503" s="1"/>
    </row>
    <row r="504" spans="13:13" ht="14.25" customHeight="1" x14ac:dyDescent="0.3">
      <c r="M504" s="1"/>
    </row>
    <row r="505" spans="13:13" ht="14.25" customHeight="1" x14ac:dyDescent="0.3">
      <c r="M505" s="1"/>
    </row>
    <row r="506" spans="13:13" ht="14.25" customHeight="1" x14ac:dyDescent="0.3">
      <c r="M506" s="1"/>
    </row>
    <row r="507" spans="13:13" ht="14.25" customHeight="1" x14ac:dyDescent="0.3">
      <c r="M507" s="1"/>
    </row>
    <row r="508" spans="13:13" ht="14.25" customHeight="1" x14ac:dyDescent="0.3">
      <c r="M508" s="1"/>
    </row>
    <row r="509" spans="13:13" ht="14.25" customHeight="1" x14ac:dyDescent="0.3">
      <c r="M509" s="1"/>
    </row>
    <row r="510" spans="13:13" ht="14.25" customHeight="1" x14ac:dyDescent="0.3">
      <c r="M510" s="1"/>
    </row>
    <row r="511" spans="13:13" ht="14.25" customHeight="1" x14ac:dyDescent="0.3">
      <c r="M511" s="1"/>
    </row>
    <row r="512" spans="13:13" ht="14.25" customHeight="1" x14ac:dyDescent="0.3">
      <c r="M512" s="1"/>
    </row>
    <row r="513" spans="13:13" ht="14.25" customHeight="1" x14ac:dyDescent="0.3">
      <c r="M513" s="1"/>
    </row>
    <row r="514" spans="13:13" ht="14.25" customHeight="1" x14ac:dyDescent="0.3">
      <c r="M514" s="1"/>
    </row>
    <row r="515" spans="13:13" ht="14.25" customHeight="1" x14ac:dyDescent="0.3">
      <c r="M515" s="1"/>
    </row>
    <row r="516" spans="13:13" ht="14.25" customHeight="1" x14ac:dyDescent="0.3">
      <c r="M516" s="1"/>
    </row>
    <row r="517" spans="13:13" ht="14.25" customHeight="1" x14ac:dyDescent="0.3">
      <c r="M517" s="1"/>
    </row>
    <row r="518" spans="13:13" ht="14.25" customHeight="1" x14ac:dyDescent="0.3">
      <c r="M518" s="1"/>
    </row>
    <row r="519" spans="13:13" ht="14.25" customHeight="1" x14ac:dyDescent="0.3">
      <c r="M519" s="1"/>
    </row>
    <row r="520" spans="13:13" ht="14.25" customHeight="1" x14ac:dyDescent="0.3">
      <c r="M520" s="1"/>
    </row>
    <row r="521" spans="13:13" ht="14.25" customHeight="1" x14ac:dyDescent="0.3">
      <c r="M521" s="1"/>
    </row>
    <row r="522" spans="13:13" ht="14.25" customHeight="1" x14ac:dyDescent="0.3">
      <c r="M522" s="1"/>
    </row>
    <row r="523" spans="13:13" ht="14.25" customHeight="1" x14ac:dyDescent="0.3">
      <c r="M523" s="1"/>
    </row>
    <row r="524" spans="13:13" ht="14.25" customHeight="1" x14ac:dyDescent="0.3">
      <c r="M524" s="1"/>
    </row>
    <row r="525" spans="13:13" ht="14.25" customHeight="1" x14ac:dyDescent="0.3">
      <c r="M525" s="1"/>
    </row>
    <row r="526" spans="13:13" ht="14.25" customHeight="1" x14ac:dyDescent="0.3">
      <c r="M526" s="1"/>
    </row>
    <row r="527" spans="13:13" ht="14.25" customHeight="1" x14ac:dyDescent="0.3">
      <c r="M527" s="1"/>
    </row>
    <row r="528" spans="13:13" ht="14.25" customHeight="1" x14ac:dyDescent="0.3">
      <c r="M528" s="1"/>
    </row>
    <row r="529" spans="13:13" ht="14.25" customHeight="1" x14ac:dyDescent="0.3">
      <c r="M529" s="1"/>
    </row>
    <row r="530" spans="13:13" ht="14.25" customHeight="1" x14ac:dyDescent="0.3">
      <c r="M530" s="1"/>
    </row>
    <row r="531" spans="13:13" ht="14.25" customHeight="1" x14ac:dyDescent="0.3">
      <c r="M531" s="1"/>
    </row>
    <row r="532" spans="13:13" ht="14.25" customHeight="1" x14ac:dyDescent="0.3">
      <c r="M532" s="1"/>
    </row>
    <row r="533" spans="13:13" ht="14.25" customHeight="1" x14ac:dyDescent="0.3">
      <c r="M533" s="1"/>
    </row>
    <row r="534" spans="13:13" ht="14.25" customHeight="1" x14ac:dyDescent="0.3">
      <c r="M534" s="1"/>
    </row>
    <row r="535" spans="13:13" ht="14.25" customHeight="1" x14ac:dyDescent="0.3">
      <c r="M535" s="1"/>
    </row>
    <row r="536" spans="13:13" ht="14.25" customHeight="1" x14ac:dyDescent="0.3">
      <c r="M536" s="1"/>
    </row>
    <row r="537" spans="13:13" ht="14.25" customHeight="1" x14ac:dyDescent="0.3">
      <c r="M537" s="1"/>
    </row>
    <row r="538" spans="13:13" ht="14.25" customHeight="1" x14ac:dyDescent="0.3">
      <c r="M538" s="1"/>
    </row>
    <row r="539" spans="13:13" ht="14.25" customHeight="1" x14ac:dyDescent="0.3">
      <c r="M539" s="1"/>
    </row>
    <row r="540" spans="13:13" ht="14.25" customHeight="1" x14ac:dyDescent="0.3">
      <c r="M540" s="1"/>
    </row>
    <row r="541" spans="13:13" ht="14.25" customHeight="1" x14ac:dyDescent="0.3">
      <c r="M541" s="1"/>
    </row>
    <row r="542" spans="13:13" ht="14.25" customHeight="1" x14ac:dyDescent="0.3">
      <c r="M542" s="1"/>
    </row>
    <row r="543" spans="13:13" ht="14.25" customHeight="1" x14ac:dyDescent="0.3">
      <c r="M543" s="1"/>
    </row>
    <row r="544" spans="13:13" ht="14.25" customHeight="1" x14ac:dyDescent="0.3">
      <c r="M544" s="1"/>
    </row>
    <row r="545" spans="13:13" ht="14.25" customHeight="1" x14ac:dyDescent="0.3">
      <c r="M545" s="1"/>
    </row>
    <row r="546" spans="13:13" ht="14.25" customHeight="1" x14ac:dyDescent="0.3">
      <c r="M546" s="1"/>
    </row>
    <row r="547" spans="13:13" ht="14.25" customHeight="1" x14ac:dyDescent="0.3">
      <c r="M547" s="1"/>
    </row>
    <row r="548" spans="13:13" ht="14.25" customHeight="1" x14ac:dyDescent="0.3">
      <c r="M548" s="1"/>
    </row>
    <row r="549" spans="13:13" ht="14.25" customHeight="1" x14ac:dyDescent="0.3">
      <c r="M549" s="1"/>
    </row>
    <row r="550" spans="13:13" ht="14.25" customHeight="1" x14ac:dyDescent="0.3">
      <c r="M550" s="1"/>
    </row>
    <row r="551" spans="13:13" ht="14.25" customHeight="1" x14ac:dyDescent="0.3">
      <c r="M551" s="1"/>
    </row>
    <row r="552" spans="13:13" ht="14.25" customHeight="1" x14ac:dyDescent="0.3">
      <c r="M552" s="1"/>
    </row>
    <row r="553" spans="13:13" ht="14.25" customHeight="1" x14ac:dyDescent="0.3">
      <c r="M553" s="1"/>
    </row>
    <row r="554" spans="13:13" ht="14.25" customHeight="1" x14ac:dyDescent="0.3">
      <c r="M554" s="1"/>
    </row>
    <row r="555" spans="13:13" ht="14.25" customHeight="1" x14ac:dyDescent="0.3">
      <c r="M555" s="1"/>
    </row>
    <row r="556" spans="13:13" ht="14.25" customHeight="1" x14ac:dyDescent="0.3">
      <c r="M556" s="1"/>
    </row>
    <row r="557" spans="13:13" ht="14.25" customHeight="1" x14ac:dyDescent="0.3">
      <c r="M557" s="1"/>
    </row>
    <row r="558" spans="13:13" ht="14.25" customHeight="1" x14ac:dyDescent="0.3">
      <c r="M558" s="1"/>
    </row>
    <row r="559" spans="13:13" ht="14.25" customHeight="1" x14ac:dyDescent="0.3">
      <c r="M559" s="1"/>
    </row>
    <row r="560" spans="13:13" ht="14.25" customHeight="1" x14ac:dyDescent="0.3">
      <c r="M560" s="1"/>
    </row>
    <row r="561" spans="13:13" ht="14.25" customHeight="1" x14ac:dyDescent="0.3">
      <c r="M561" s="1"/>
    </row>
    <row r="562" spans="13:13" ht="14.25" customHeight="1" x14ac:dyDescent="0.3">
      <c r="M562" s="1"/>
    </row>
    <row r="563" spans="13:13" ht="14.25" customHeight="1" x14ac:dyDescent="0.3">
      <c r="M563" s="1"/>
    </row>
    <row r="564" spans="13:13" ht="14.25" customHeight="1" x14ac:dyDescent="0.3">
      <c r="M564" s="1"/>
    </row>
    <row r="565" spans="13:13" ht="14.25" customHeight="1" x14ac:dyDescent="0.3">
      <c r="M565" s="1"/>
    </row>
    <row r="566" spans="13:13" ht="14.25" customHeight="1" x14ac:dyDescent="0.3">
      <c r="M566" s="1"/>
    </row>
    <row r="567" spans="13:13" ht="14.25" customHeight="1" x14ac:dyDescent="0.3">
      <c r="M567" s="1"/>
    </row>
    <row r="568" spans="13:13" ht="14.25" customHeight="1" x14ac:dyDescent="0.3">
      <c r="M568" s="1"/>
    </row>
    <row r="569" spans="13:13" ht="14.25" customHeight="1" x14ac:dyDescent="0.3">
      <c r="M569" s="1"/>
    </row>
    <row r="570" spans="13:13" ht="14.25" customHeight="1" x14ac:dyDescent="0.3">
      <c r="M570" s="1"/>
    </row>
    <row r="571" spans="13:13" ht="14.25" customHeight="1" x14ac:dyDescent="0.3">
      <c r="M571" s="1"/>
    </row>
    <row r="572" spans="13:13" ht="14.25" customHeight="1" x14ac:dyDescent="0.3">
      <c r="M572" s="1"/>
    </row>
    <row r="573" spans="13:13" ht="14.25" customHeight="1" x14ac:dyDescent="0.3">
      <c r="M573" s="1"/>
    </row>
    <row r="574" spans="13:13" ht="14.25" customHeight="1" x14ac:dyDescent="0.3">
      <c r="M574" s="1"/>
    </row>
    <row r="575" spans="13:13" ht="14.25" customHeight="1" x14ac:dyDescent="0.3">
      <c r="M575" s="1"/>
    </row>
    <row r="576" spans="13:13" ht="14.25" customHeight="1" x14ac:dyDescent="0.3">
      <c r="M576" s="1"/>
    </row>
    <row r="577" spans="13:13" ht="14.25" customHeight="1" x14ac:dyDescent="0.3">
      <c r="M577" s="1"/>
    </row>
    <row r="578" spans="13:13" ht="14.25" customHeight="1" x14ac:dyDescent="0.3">
      <c r="M578" s="1"/>
    </row>
    <row r="579" spans="13:13" ht="14.25" customHeight="1" x14ac:dyDescent="0.3">
      <c r="M579" s="1"/>
    </row>
    <row r="580" spans="13:13" ht="14.25" customHeight="1" x14ac:dyDescent="0.3">
      <c r="M580" s="1"/>
    </row>
    <row r="581" spans="13:13" ht="14.25" customHeight="1" x14ac:dyDescent="0.3">
      <c r="M581" s="1"/>
    </row>
    <row r="582" spans="13:13" ht="14.25" customHeight="1" x14ac:dyDescent="0.3">
      <c r="M582" s="1"/>
    </row>
    <row r="583" spans="13:13" ht="14.25" customHeight="1" x14ac:dyDescent="0.3">
      <c r="M583" s="1"/>
    </row>
    <row r="584" spans="13:13" ht="14.25" customHeight="1" x14ac:dyDescent="0.3">
      <c r="M584" s="1"/>
    </row>
    <row r="585" spans="13:13" ht="14.25" customHeight="1" x14ac:dyDescent="0.3">
      <c r="M585" s="1"/>
    </row>
    <row r="586" spans="13:13" ht="14.25" customHeight="1" x14ac:dyDescent="0.3">
      <c r="M586" s="1"/>
    </row>
    <row r="587" spans="13:13" ht="14.25" customHeight="1" x14ac:dyDescent="0.3">
      <c r="M587" s="1"/>
    </row>
    <row r="588" spans="13:13" ht="14.25" customHeight="1" x14ac:dyDescent="0.3">
      <c r="M588" s="1"/>
    </row>
    <row r="589" spans="13:13" ht="14.25" customHeight="1" x14ac:dyDescent="0.3">
      <c r="M589" s="1"/>
    </row>
    <row r="590" spans="13:13" ht="14.25" customHeight="1" x14ac:dyDescent="0.3">
      <c r="M590" s="1"/>
    </row>
    <row r="591" spans="13:13" ht="14.25" customHeight="1" x14ac:dyDescent="0.3">
      <c r="M591" s="1"/>
    </row>
    <row r="592" spans="13:13" ht="14.25" customHeight="1" x14ac:dyDescent="0.3">
      <c r="M592" s="1"/>
    </row>
    <row r="593" spans="13:13" ht="14.25" customHeight="1" x14ac:dyDescent="0.3">
      <c r="M593" s="1"/>
    </row>
    <row r="594" spans="13:13" ht="14.25" customHeight="1" x14ac:dyDescent="0.3">
      <c r="M594" s="1"/>
    </row>
    <row r="595" spans="13:13" ht="14.25" customHeight="1" x14ac:dyDescent="0.3">
      <c r="M595" s="1"/>
    </row>
    <row r="596" spans="13:13" ht="14.25" customHeight="1" x14ac:dyDescent="0.3">
      <c r="M596" s="1"/>
    </row>
    <row r="597" spans="13:13" ht="14.25" customHeight="1" x14ac:dyDescent="0.3">
      <c r="M597" s="1"/>
    </row>
    <row r="598" spans="13:13" ht="14.25" customHeight="1" x14ac:dyDescent="0.3">
      <c r="M598" s="1"/>
    </row>
    <row r="599" spans="13:13" ht="14.25" customHeight="1" x14ac:dyDescent="0.3">
      <c r="M599" s="1"/>
    </row>
    <row r="600" spans="13:13" ht="14.25" customHeight="1" x14ac:dyDescent="0.3">
      <c r="M600" s="1"/>
    </row>
    <row r="601" spans="13:13" ht="14.25" customHeight="1" x14ac:dyDescent="0.3">
      <c r="M601" s="1"/>
    </row>
    <row r="602" spans="13:13" ht="14.25" customHeight="1" x14ac:dyDescent="0.3">
      <c r="M602" s="1"/>
    </row>
    <row r="603" spans="13:13" ht="14.25" customHeight="1" x14ac:dyDescent="0.3">
      <c r="M603" s="1"/>
    </row>
    <row r="604" spans="13:13" ht="14.25" customHeight="1" x14ac:dyDescent="0.3">
      <c r="M604" s="1"/>
    </row>
    <row r="605" spans="13:13" ht="14.25" customHeight="1" x14ac:dyDescent="0.3">
      <c r="M605" s="1"/>
    </row>
    <row r="606" spans="13:13" ht="14.25" customHeight="1" x14ac:dyDescent="0.3">
      <c r="M606" s="1"/>
    </row>
    <row r="607" spans="13:13" ht="14.25" customHeight="1" x14ac:dyDescent="0.3">
      <c r="M607" s="1"/>
    </row>
    <row r="608" spans="13:13" ht="14.25" customHeight="1" x14ac:dyDescent="0.3">
      <c r="M608" s="1"/>
    </row>
    <row r="609" spans="13:13" ht="14.25" customHeight="1" x14ac:dyDescent="0.3">
      <c r="M609" s="1"/>
    </row>
    <row r="610" spans="13:13" ht="14.25" customHeight="1" x14ac:dyDescent="0.3">
      <c r="M610" s="1"/>
    </row>
    <row r="611" spans="13:13" ht="14.25" customHeight="1" x14ac:dyDescent="0.3">
      <c r="M611" s="1"/>
    </row>
    <row r="612" spans="13:13" ht="14.25" customHeight="1" x14ac:dyDescent="0.3">
      <c r="M612" s="1"/>
    </row>
    <row r="613" spans="13:13" ht="14.25" customHeight="1" x14ac:dyDescent="0.3">
      <c r="M613" s="1"/>
    </row>
    <row r="614" spans="13:13" ht="14.25" customHeight="1" x14ac:dyDescent="0.3">
      <c r="M614" s="1"/>
    </row>
    <row r="615" spans="13:13" ht="14.25" customHeight="1" x14ac:dyDescent="0.3">
      <c r="M615" s="1"/>
    </row>
    <row r="616" spans="13:13" ht="14.25" customHeight="1" x14ac:dyDescent="0.3">
      <c r="M616" s="1"/>
    </row>
    <row r="617" spans="13:13" ht="14.25" customHeight="1" x14ac:dyDescent="0.3">
      <c r="M617" s="1"/>
    </row>
    <row r="618" spans="13:13" ht="14.25" customHeight="1" x14ac:dyDescent="0.3">
      <c r="M618" s="1"/>
    </row>
    <row r="619" spans="13:13" ht="14.25" customHeight="1" x14ac:dyDescent="0.3">
      <c r="M619" s="1"/>
    </row>
    <row r="620" spans="13:13" ht="14.25" customHeight="1" x14ac:dyDescent="0.3">
      <c r="M620" s="1"/>
    </row>
    <row r="621" spans="13:13" ht="14.25" customHeight="1" x14ac:dyDescent="0.3">
      <c r="M621" s="1"/>
    </row>
    <row r="622" spans="13:13" ht="14.25" customHeight="1" x14ac:dyDescent="0.3">
      <c r="M622" s="1"/>
    </row>
    <row r="623" spans="13:13" ht="14.25" customHeight="1" x14ac:dyDescent="0.3">
      <c r="M623" s="1"/>
    </row>
    <row r="624" spans="13:13" ht="14.25" customHeight="1" x14ac:dyDescent="0.3">
      <c r="M624" s="1"/>
    </row>
    <row r="625" spans="13:13" ht="14.25" customHeight="1" x14ac:dyDescent="0.3">
      <c r="M625" s="1"/>
    </row>
    <row r="626" spans="13:13" ht="14.25" customHeight="1" x14ac:dyDescent="0.3">
      <c r="M626" s="1"/>
    </row>
    <row r="627" spans="13:13" ht="14.25" customHeight="1" x14ac:dyDescent="0.3">
      <c r="M627" s="1"/>
    </row>
    <row r="628" spans="13:13" ht="14.25" customHeight="1" x14ac:dyDescent="0.3">
      <c r="M628" s="1"/>
    </row>
    <row r="629" spans="13:13" ht="14.25" customHeight="1" x14ac:dyDescent="0.3">
      <c r="M629" s="1"/>
    </row>
    <row r="630" spans="13:13" ht="14.25" customHeight="1" x14ac:dyDescent="0.3">
      <c r="M630" s="1"/>
    </row>
    <row r="631" spans="13:13" ht="14.25" customHeight="1" x14ac:dyDescent="0.3">
      <c r="M631" s="1"/>
    </row>
    <row r="632" spans="13:13" ht="14.25" customHeight="1" x14ac:dyDescent="0.3">
      <c r="M632" s="1"/>
    </row>
    <row r="633" spans="13:13" ht="14.25" customHeight="1" x14ac:dyDescent="0.3">
      <c r="M633" s="1"/>
    </row>
    <row r="634" spans="13:13" ht="14.25" customHeight="1" x14ac:dyDescent="0.3">
      <c r="M634" s="1"/>
    </row>
    <row r="635" spans="13:13" ht="14.25" customHeight="1" x14ac:dyDescent="0.3">
      <c r="M635" s="1"/>
    </row>
    <row r="636" spans="13:13" ht="14.25" customHeight="1" x14ac:dyDescent="0.3">
      <c r="M636" s="1"/>
    </row>
    <row r="637" spans="13:13" ht="14.25" customHeight="1" x14ac:dyDescent="0.3">
      <c r="M637" s="1"/>
    </row>
    <row r="638" spans="13:13" ht="14.25" customHeight="1" x14ac:dyDescent="0.3">
      <c r="M638" s="1"/>
    </row>
    <row r="639" spans="13:13" ht="14.25" customHeight="1" x14ac:dyDescent="0.3">
      <c r="M639" s="1"/>
    </row>
    <row r="640" spans="13:13" ht="14.25" customHeight="1" x14ac:dyDescent="0.3">
      <c r="M640" s="1"/>
    </row>
    <row r="641" spans="13:13" ht="14.25" customHeight="1" x14ac:dyDescent="0.3">
      <c r="M641" s="1"/>
    </row>
    <row r="642" spans="13:13" ht="14.25" customHeight="1" x14ac:dyDescent="0.3">
      <c r="M642" s="1"/>
    </row>
    <row r="643" spans="13:13" ht="14.25" customHeight="1" x14ac:dyDescent="0.3">
      <c r="M643" s="1"/>
    </row>
    <row r="644" spans="13:13" ht="14.25" customHeight="1" x14ac:dyDescent="0.3">
      <c r="M644" s="1"/>
    </row>
    <row r="645" spans="13:13" ht="14.25" customHeight="1" x14ac:dyDescent="0.3">
      <c r="M645" s="1"/>
    </row>
    <row r="646" spans="13:13" ht="14.25" customHeight="1" x14ac:dyDescent="0.3">
      <c r="M646" s="1"/>
    </row>
    <row r="647" spans="13:13" ht="14.25" customHeight="1" x14ac:dyDescent="0.3">
      <c r="M647" s="1"/>
    </row>
    <row r="648" spans="13:13" ht="14.25" customHeight="1" x14ac:dyDescent="0.3">
      <c r="M648" s="1"/>
    </row>
    <row r="649" spans="13:13" ht="14.25" customHeight="1" x14ac:dyDescent="0.3">
      <c r="M649" s="1"/>
    </row>
    <row r="650" spans="13:13" ht="14.25" customHeight="1" x14ac:dyDescent="0.3">
      <c r="M650" s="1"/>
    </row>
    <row r="651" spans="13:13" ht="14.25" customHeight="1" x14ac:dyDescent="0.3">
      <c r="M651" s="1"/>
    </row>
    <row r="652" spans="13:13" ht="14.25" customHeight="1" x14ac:dyDescent="0.3">
      <c r="M652" s="1"/>
    </row>
    <row r="653" spans="13:13" ht="14.25" customHeight="1" x14ac:dyDescent="0.3">
      <c r="M653" s="1"/>
    </row>
    <row r="654" spans="13:13" ht="14.25" customHeight="1" x14ac:dyDescent="0.3">
      <c r="M654" s="1"/>
    </row>
    <row r="655" spans="13:13" ht="14.25" customHeight="1" x14ac:dyDescent="0.3">
      <c r="M655" s="1"/>
    </row>
    <row r="656" spans="13:13" ht="14.25" customHeight="1" x14ac:dyDescent="0.3">
      <c r="M656" s="1"/>
    </row>
    <row r="657" spans="13:13" ht="14.25" customHeight="1" x14ac:dyDescent="0.3">
      <c r="M657" s="1"/>
    </row>
    <row r="658" spans="13:13" ht="14.25" customHeight="1" x14ac:dyDescent="0.3">
      <c r="M658" s="1"/>
    </row>
    <row r="659" spans="13:13" ht="14.25" customHeight="1" x14ac:dyDescent="0.3">
      <c r="M659" s="1"/>
    </row>
    <row r="660" spans="13:13" ht="14.25" customHeight="1" x14ac:dyDescent="0.3">
      <c r="M660" s="1"/>
    </row>
    <row r="661" spans="13:13" ht="14.25" customHeight="1" x14ac:dyDescent="0.3">
      <c r="M661" s="1"/>
    </row>
    <row r="662" spans="13:13" ht="14.25" customHeight="1" x14ac:dyDescent="0.3">
      <c r="M662" s="1"/>
    </row>
    <row r="663" spans="13:13" ht="14.25" customHeight="1" x14ac:dyDescent="0.3">
      <c r="M663" s="1"/>
    </row>
    <row r="664" spans="13:13" ht="14.25" customHeight="1" x14ac:dyDescent="0.3">
      <c r="M664" s="1"/>
    </row>
    <row r="665" spans="13:13" ht="14.25" customHeight="1" x14ac:dyDescent="0.3">
      <c r="M665" s="1"/>
    </row>
    <row r="666" spans="13:13" ht="14.25" customHeight="1" x14ac:dyDescent="0.3">
      <c r="M666" s="1"/>
    </row>
    <row r="667" spans="13:13" ht="14.25" customHeight="1" x14ac:dyDescent="0.3">
      <c r="M667" s="1"/>
    </row>
    <row r="668" spans="13:13" ht="14.25" customHeight="1" x14ac:dyDescent="0.3">
      <c r="M668" s="1"/>
    </row>
    <row r="669" spans="13:13" ht="14.25" customHeight="1" x14ac:dyDescent="0.3">
      <c r="M669" s="1"/>
    </row>
    <row r="670" spans="13:13" ht="14.25" customHeight="1" x14ac:dyDescent="0.3">
      <c r="M670" s="1"/>
    </row>
    <row r="671" spans="13:13" ht="14.25" customHeight="1" x14ac:dyDescent="0.3">
      <c r="M671" s="1"/>
    </row>
    <row r="672" spans="13:13" ht="14.25" customHeight="1" x14ac:dyDescent="0.3">
      <c r="M672" s="1"/>
    </row>
    <row r="673" spans="13:13" ht="14.25" customHeight="1" x14ac:dyDescent="0.3">
      <c r="M673" s="1"/>
    </row>
    <row r="674" spans="13:13" ht="14.25" customHeight="1" x14ac:dyDescent="0.3">
      <c r="M674" s="1"/>
    </row>
    <row r="675" spans="13:13" ht="14.25" customHeight="1" x14ac:dyDescent="0.3">
      <c r="M675" s="1"/>
    </row>
    <row r="676" spans="13:13" ht="14.25" customHeight="1" x14ac:dyDescent="0.3">
      <c r="M676" s="1"/>
    </row>
    <row r="677" spans="13:13" ht="14.25" customHeight="1" x14ac:dyDescent="0.3">
      <c r="M677" s="1"/>
    </row>
    <row r="678" spans="13:13" ht="14.25" customHeight="1" x14ac:dyDescent="0.3">
      <c r="M678" s="1"/>
    </row>
    <row r="679" spans="13:13" ht="14.25" customHeight="1" x14ac:dyDescent="0.3">
      <c r="M679" s="1"/>
    </row>
    <row r="680" spans="13:13" ht="14.25" customHeight="1" x14ac:dyDescent="0.3">
      <c r="M680" s="1"/>
    </row>
    <row r="681" spans="13:13" ht="14.25" customHeight="1" x14ac:dyDescent="0.3">
      <c r="M681" s="1"/>
    </row>
    <row r="682" spans="13:13" ht="14.25" customHeight="1" x14ac:dyDescent="0.3">
      <c r="M682" s="1"/>
    </row>
    <row r="683" spans="13:13" ht="14.25" customHeight="1" x14ac:dyDescent="0.3">
      <c r="M683" s="1"/>
    </row>
    <row r="684" spans="13:13" ht="14.25" customHeight="1" x14ac:dyDescent="0.3">
      <c r="M684" s="1"/>
    </row>
    <row r="685" spans="13:13" ht="14.25" customHeight="1" x14ac:dyDescent="0.3">
      <c r="M685" s="1"/>
    </row>
    <row r="686" spans="13:13" ht="14.25" customHeight="1" x14ac:dyDescent="0.3">
      <c r="M686" s="1"/>
    </row>
    <row r="687" spans="13:13" ht="14.25" customHeight="1" x14ac:dyDescent="0.3">
      <c r="M687" s="1"/>
    </row>
    <row r="688" spans="13:13" ht="14.25" customHeight="1" x14ac:dyDescent="0.3">
      <c r="M688" s="1"/>
    </row>
    <row r="689" spans="13:13" ht="14.25" customHeight="1" x14ac:dyDescent="0.3">
      <c r="M689" s="1"/>
    </row>
    <row r="690" spans="13:13" ht="14.25" customHeight="1" x14ac:dyDescent="0.3">
      <c r="M690" s="1"/>
    </row>
    <row r="691" spans="13:13" ht="14.25" customHeight="1" x14ac:dyDescent="0.3">
      <c r="M691" s="1"/>
    </row>
    <row r="692" spans="13:13" ht="14.25" customHeight="1" x14ac:dyDescent="0.3">
      <c r="M692" s="1"/>
    </row>
    <row r="693" spans="13:13" ht="14.25" customHeight="1" x14ac:dyDescent="0.3">
      <c r="M693" s="1"/>
    </row>
    <row r="694" spans="13:13" ht="14.25" customHeight="1" x14ac:dyDescent="0.3">
      <c r="M694" s="1"/>
    </row>
    <row r="695" spans="13:13" ht="14.25" customHeight="1" x14ac:dyDescent="0.3">
      <c r="M695" s="1"/>
    </row>
    <row r="696" spans="13:13" ht="14.25" customHeight="1" x14ac:dyDescent="0.3">
      <c r="M696" s="1"/>
    </row>
    <row r="697" spans="13:13" ht="14.25" customHeight="1" x14ac:dyDescent="0.3">
      <c r="M697" s="1"/>
    </row>
    <row r="698" spans="13:13" ht="14.25" customHeight="1" x14ac:dyDescent="0.3">
      <c r="M698" s="1"/>
    </row>
    <row r="699" spans="13:13" ht="14.25" customHeight="1" x14ac:dyDescent="0.3">
      <c r="M699" s="1"/>
    </row>
    <row r="700" spans="13:13" ht="14.25" customHeight="1" x14ac:dyDescent="0.3">
      <c r="M700" s="1"/>
    </row>
    <row r="701" spans="13:13" ht="14.25" customHeight="1" x14ac:dyDescent="0.3">
      <c r="M701" s="1"/>
    </row>
    <row r="702" spans="13:13" ht="14.25" customHeight="1" x14ac:dyDescent="0.3">
      <c r="M702" s="1"/>
    </row>
    <row r="703" spans="13:13" ht="14.25" customHeight="1" x14ac:dyDescent="0.3">
      <c r="M703" s="1"/>
    </row>
    <row r="704" spans="13:13" ht="14.25" customHeight="1" x14ac:dyDescent="0.3">
      <c r="M704" s="1"/>
    </row>
    <row r="705" spans="13:13" ht="14.25" customHeight="1" x14ac:dyDescent="0.3">
      <c r="M705" s="1"/>
    </row>
    <row r="706" spans="13:13" ht="14.25" customHeight="1" x14ac:dyDescent="0.3">
      <c r="M706" s="1"/>
    </row>
    <row r="707" spans="13:13" ht="14.25" customHeight="1" x14ac:dyDescent="0.3">
      <c r="M707" s="1"/>
    </row>
    <row r="708" spans="13:13" ht="14.25" customHeight="1" x14ac:dyDescent="0.3">
      <c r="M708" s="1"/>
    </row>
    <row r="709" spans="13:13" ht="14.25" customHeight="1" x14ac:dyDescent="0.3">
      <c r="M709" s="1"/>
    </row>
    <row r="710" spans="13:13" ht="14.25" customHeight="1" x14ac:dyDescent="0.3">
      <c r="M710" s="1"/>
    </row>
    <row r="711" spans="13:13" ht="14.25" customHeight="1" x14ac:dyDescent="0.3">
      <c r="M711" s="1"/>
    </row>
    <row r="712" spans="13:13" ht="14.25" customHeight="1" x14ac:dyDescent="0.3">
      <c r="M712" s="1"/>
    </row>
    <row r="713" spans="13:13" ht="14.25" customHeight="1" x14ac:dyDescent="0.3">
      <c r="M713" s="1"/>
    </row>
    <row r="714" spans="13:13" ht="14.25" customHeight="1" x14ac:dyDescent="0.3">
      <c r="M714" s="1"/>
    </row>
    <row r="715" spans="13:13" ht="14.25" customHeight="1" x14ac:dyDescent="0.3">
      <c r="M715" s="1"/>
    </row>
    <row r="716" spans="13:13" ht="14.25" customHeight="1" x14ac:dyDescent="0.3">
      <c r="M716" s="1"/>
    </row>
    <row r="717" spans="13:13" ht="14.25" customHeight="1" x14ac:dyDescent="0.3">
      <c r="M717" s="1"/>
    </row>
    <row r="718" spans="13:13" ht="14.25" customHeight="1" x14ac:dyDescent="0.3">
      <c r="M718" s="1"/>
    </row>
    <row r="719" spans="13:13" ht="14.25" customHeight="1" x14ac:dyDescent="0.3">
      <c r="M719" s="1"/>
    </row>
    <row r="720" spans="13:13" ht="14.25" customHeight="1" x14ac:dyDescent="0.3">
      <c r="M720" s="1"/>
    </row>
    <row r="721" spans="13:13" ht="14.25" customHeight="1" x14ac:dyDescent="0.3">
      <c r="M721" s="1"/>
    </row>
    <row r="722" spans="13:13" ht="14.25" customHeight="1" x14ac:dyDescent="0.3">
      <c r="M722" s="1"/>
    </row>
    <row r="723" spans="13:13" ht="14.25" customHeight="1" x14ac:dyDescent="0.3">
      <c r="M723" s="1"/>
    </row>
    <row r="724" spans="13:13" ht="14.25" customHeight="1" x14ac:dyDescent="0.3">
      <c r="M724" s="1"/>
    </row>
    <row r="725" spans="13:13" ht="14.25" customHeight="1" x14ac:dyDescent="0.3">
      <c r="M725" s="1"/>
    </row>
    <row r="726" spans="13:13" ht="14.25" customHeight="1" x14ac:dyDescent="0.3">
      <c r="M726" s="1"/>
    </row>
    <row r="727" spans="13:13" ht="14.25" customHeight="1" x14ac:dyDescent="0.3">
      <c r="M727" s="1"/>
    </row>
    <row r="728" spans="13:13" ht="14.25" customHeight="1" x14ac:dyDescent="0.3">
      <c r="M728" s="1"/>
    </row>
    <row r="729" spans="13:13" ht="14.25" customHeight="1" x14ac:dyDescent="0.3">
      <c r="M729" s="1"/>
    </row>
    <row r="730" spans="13:13" ht="14.25" customHeight="1" x14ac:dyDescent="0.3">
      <c r="M730" s="1"/>
    </row>
    <row r="731" spans="13:13" ht="14.25" customHeight="1" x14ac:dyDescent="0.3">
      <c r="M731" s="1"/>
    </row>
    <row r="732" spans="13:13" ht="14.25" customHeight="1" x14ac:dyDescent="0.3">
      <c r="M732" s="1"/>
    </row>
    <row r="733" spans="13:13" ht="14.25" customHeight="1" x14ac:dyDescent="0.3">
      <c r="M733" s="1"/>
    </row>
    <row r="734" spans="13:13" ht="14.25" customHeight="1" x14ac:dyDescent="0.3">
      <c r="M734" s="1"/>
    </row>
    <row r="735" spans="13:13" ht="14.25" customHeight="1" x14ac:dyDescent="0.3">
      <c r="M735" s="1"/>
    </row>
    <row r="736" spans="13:13" ht="14.25" customHeight="1" x14ac:dyDescent="0.3">
      <c r="M736" s="1"/>
    </row>
    <row r="737" spans="13:13" ht="14.25" customHeight="1" x14ac:dyDescent="0.3">
      <c r="M737" s="1"/>
    </row>
    <row r="738" spans="13:13" ht="14.25" customHeight="1" x14ac:dyDescent="0.3">
      <c r="M738" s="1"/>
    </row>
    <row r="739" spans="13:13" ht="14.25" customHeight="1" x14ac:dyDescent="0.3">
      <c r="M739" s="1"/>
    </row>
    <row r="740" spans="13:13" ht="14.25" customHeight="1" x14ac:dyDescent="0.3">
      <c r="M740" s="1"/>
    </row>
    <row r="741" spans="13:13" ht="14.25" customHeight="1" x14ac:dyDescent="0.3">
      <c r="M741" s="1"/>
    </row>
    <row r="742" spans="13:13" ht="14.25" customHeight="1" x14ac:dyDescent="0.3">
      <c r="M742" s="1"/>
    </row>
    <row r="743" spans="13:13" ht="14.25" customHeight="1" x14ac:dyDescent="0.3">
      <c r="M743" s="1"/>
    </row>
    <row r="744" spans="13:13" ht="14.25" customHeight="1" x14ac:dyDescent="0.3">
      <c r="M744" s="1"/>
    </row>
    <row r="745" spans="13:13" ht="14.25" customHeight="1" x14ac:dyDescent="0.3">
      <c r="M745" s="1"/>
    </row>
    <row r="746" spans="13:13" ht="14.25" customHeight="1" x14ac:dyDescent="0.3">
      <c r="M746" s="1"/>
    </row>
    <row r="747" spans="13:13" ht="14.25" customHeight="1" x14ac:dyDescent="0.3">
      <c r="M747" s="1"/>
    </row>
    <row r="748" spans="13:13" ht="14.25" customHeight="1" x14ac:dyDescent="0.3">
      <c r="M748" s="1"/>
    </row>
    <row r="749" spans="13:13" ht="14.25" customHeight="1" x14ac:dyDescent="0.3">
      <c r="M749" s="1"/>
    </row>
    <row r="750" spans="13:13" ht="14.25" customHeight="1" x14ac:dyDescent="0.3">
      <c r="M750" s="1"/>
    </row>
    <row r="751" spans="13:13" ht="14.25" customHeight="1" x14ac:dyDescent="0.3">
      <c r="M751" s="1"/>
    </row>
    <row r="752" spans="13:13" ht="14.25" customHeight="1" x14ac:dyDescent="0.3">
      <c r="M752" s="1"/>
    </row>
    <row r="753" spans="13:13" ht="14.25" customHeight="1" x14ac:dyDescent="0.3">
      <c r="M753" s="1"/>
    </row>
    <row r="754" spans="13:13" ht="14.25" customHeight="1" x14ac:dyDescent="0.3">
      <c r="M754" s="1"/>
    </row>
    <row r="755" spans="13:13" ht="14.25" customHeight="1" x14ac:dyDescent="0.3">
      <c r="M755" s="1"/>
    </row>
    <row r="756" spans="13:13" ht="14.25" customHeight="1" x14ac:dyDescent="0.3">
      <c r="M756" s="1"/>
    </row>
    <row r="757" spans="13:13" ht="14.25" customHeight="1" x14ac:dyDescent="0.3">
      <c r="M757" s="1"/>
    </row>
    <row r="758" spans="13:13" ht="14.25" customHeight="1" x14ac:dyDescent="0.3">
      <c r="M758" s="1"/>
    </row>
    <row r="759" spans="13:13" ht="14.25" customHeight="1" x14ac:dyDescent="0.3">
      <c r="M759" s="1"/>
    </row>
    <row r="760" spans="13:13" ht="14.25" customHeight="1" x14ac:dyDescent="0.3">
      <c r="M760" s="1"/>
    </row>
    <row r="761" spans="13:13" ht="14.25" customHeight="1" x14ac:dyDescent="0.3">
      <c r="M761" s="1"/>
    </row>
    <row r="762" spans="13:13" ht="14.25" customHeight="1" x14ac:dyDescent="0.3">
      <c r="M762" s="1"/>
    </row>
    <row r="763" spans="13:13" ht="14.25" customHeight="1" x14ac:dyDescent="0.3">
      <c r="M763" s="1"/>
    </row>
    <row r="764" spans="13:13" ht="14.25" customHeight="1" x14ac:dyDescent="0.3">
      <c r="M764" s="1"/>
    </row>
    <row r="765" spans="13:13" ht="14.25" customHeight="1" x14ac:dyDescent="0.3">
      <c r="M765" s="1"/>
    </row>
    <row r="766" spans="13:13" ht="14.25" customHeight="1" x14ac:dyDescent="0.3">
      <c r="M766" s="1"/>
    </row>
    <row r="767" spans="13:13" ht="14.25" customHeight="1" x14ac:dyDescent="0.3">
      <c r="M767" s="1"/>
    </row>
    <row r="768" spans="13:13" ht="14.25" customHeight="1" x14ac:dyDescent="0.3">
      <c r="M768" s="1"/>
    </row>
    <row r="769" spans="13:13" ht="14.25" customHeight="1" x14ac:dyDescent="0.3">
      <c r="M769" s="1"/>
    </row>
    <row r="770" spans="13:13" ht="14.25" customHeight="1" x14ac:dyDescent="0.3">
      <c r="M770" s="1"/>
    </row>
    <row r="771" spans="13:13" ht="14.25" customHeight="1" x14ac:dyDescent="0.3">
      <c r="M771" s="1"/>
    </row>
    <row r="772" spans="13:13" ht="14.25" customHeight="1" x14ac:dyDescent="0.3">
      <c r="M772" s="1"/>
    </row>
    <row r="773" spans="13:13" ht="14.25" customHeight="1" x14ac:dyDescent="0.3">
      <c r="M773" s="1"/>
    </row>
    <row r="774" spans="13:13" ht="14.25" customHeight="1" x14ac:dyDescent="0.3">
      <c r="M774" s="1"/>
    </row>
    <row r="775" spans="13:13" ht="14.25" customHeight="1" x14ac:dyDescent="0.3">
      <c r="M775" s="1"/>
    </row>
    <row r="776" spans="13:13" ht="14.25" customHeight="1" x14ac:dyDescent="0.3">
      <c r="M776" s="1"/>
    </row>
    <row r="777" spans="13:13" ht="14.25" customHeight="1" x14ac:dyDescent="0.3">
      <c r="M777" s="1"/>
    </row>
    <row r="778" spans="13:13" ht="14.25" customHeight="1" x14ac:dyDescent="0.3">
      <c r="M778" s="1"/>
    </row>
    <row r="779" spans="13:13" ht="14.25" customHeight="1" x14ac:dyDescent="0.3">
      <c r="M779" s="1"/>
    </row>
    <row r="780" spans="13:13" ht="14.25" customHeight="1" x14ac:dyDescent="0.3">
      <c r="M780" s="1"/>
    </row>
    <row r="781" spans="13:13" ht="14.25" customHeight="1" x14ac:dyDescent="0.3">
      <c r="M781" s="1"/>
    </row>
    <row r="782" spans="13:13" ht="14.25" customHeight="1" x14ac:dyDescent="0.3">
      <c r="M782" s="1"/>
    </row>
    <row r="783" spans="13:13" ht="14.25" customHeight="1" x14ac:dyDescent="0.3">
      <c r="M783" s="1"/>
    </row>
    <row r="784" spans="13:13" ht="14.25" customHeight="1" x14ac:dyDescent="0.3">
      <c r="M784" s="1"/>
    </row>
    <row r="785" spans="13:13" ht="14.25" customHeight="1" x14ac:dyDescent="0.3">
      <c r="M785" s="1"/>
    </row>
    <row r="786" spans="13:13" ht="14.25" customHeight="1" x14ac:dyDescent="0.3">
      <c r="M786" s="1"/>
    </row>
    <row r="787" spans="13:13" ht="14.25" customHeight="1" x14ac:dyDescent="0.3">
      <c r="M787" s="1"/>
    </row>
    <row r="788" spans="13:13" ht="14.25" customHeight="1" x14ac:dyDescent="0.3">
      <c r="M788" s="1"/>
    </row>
    <row r="789" spans="13:13" ht="14.25" customHeight="1" x14ac:dyDescent="0.3">
      <c r="M789" s="1"/>
    </row>
    <row r="790" spans="13:13" ht="14.25" customHeight="1" x14ac:dyDescent="0.3">
      <c r="M790" s="1"/>
    </row>
    <row r="791" spans="13:13" ht="14.25" customHeight="1" x14ac:dyDescent="0.3">
      <c r="M791" s="1"/>
    </row>
    <row r="792" spans="13:13" ht="14.25" customHeight="1" x14ac:dyDescent="0.3">
      <c r="M792" s="1"/>
    </row>
    <row r="793" spans="13:13" ht="14.25" customHeight="1" x14ac:dyDescent="0.3">
      <c r="M793" s="1"/>
    </row>
    <row r="794" spans="13:13" ht="14.25" customHeight="1" x14ac:dyDescent="0.3">
      <c r="M794" s="1"/>
    </row>
    <row r="795" spans="13:13" ht="14.25" customHeight="1" x14ac:dyDescent="0.3">
      <c r="M795" s="1"/>
    </row>
    <row r="796" spans="13:13" ht="14.25" customHeight="1" x14ac:dyDescent="0.3">
      <c r="M796" s="1"/>
    </row>
    <row r="797" spans="13:13" ht="14.25" customHeight="1" x14ac:dyDescent="0.3">
      <c r="M797" s="1"/>
    </row>
    <row r="798" spans="13:13" ht="14.25" customHeight="1" x14ac:dyDescent="0.3">
      <c r="M798" s="1"/>
    </row>
    <row r="799" spans="13:13" ht="14.25" customHeight="1" x14ac:dyDescent="0.3">
      <c r="M799" s="1"/>
    </row>
    <row r="800" spans="13:13" ht="14.25" customHeight="1" x14ac:dyDescent="0.3">
      <c r="M800" s="1"/>
    </row>
    <row r="801" spans="13:13" ht="14.25" customHeight="1" x14ac:dyDescent="0.3">
      <c r="M801" s="1"/>
    </row>
    <row r="802" spans="13:13" ht="14.25" customHeight="1" x14ac:dyDescent="0.3">
      <c r="M802" s="1"/>
    </row>
    <row r="803" spans="13:13" ht="14.25" customHeight="1" x14ac:dyDescent="0.3">
      <c r="M803" s="1"/>
    </row>
    <row r="804" spans="13:13" ht="14.25" customHeight="1" x14ac:dyDescent="0.3">
      <c r="M804" s="1"/>
    </row>
    <row r="805" spans="13:13" ht="14.25" customHeight="1" x14ac:dyDescent="0.3">
      <c r="M805" s="1"/>
    </row>
    <row r="806" spans="13:13" ht="14.25" customHeight="1" x14ac:dyDescent="0.3">
      <c r="M806" s="1"/>
    </row>
    <row r="807" spans="13:13" ht="14.25" customHeight="1" x14ac:dyDescent="0.3">
      <c r="M807" s="1"/>
    </row>
    <row r="808" spans="13:13" ht="14.25" customHeight="1" x14ac:dyDescent="0.3">
      <c r="M808" s="1"/>
    </row>
    <row r="809" spans="13:13" ht="14.25" customHeight="1" x14ac:dyDescent="0.3">
      <c r="M809" s="1"/>
    </row>
    <row r="810" spans="13:13" ht="14.25" customHeight="1" x14ac:dyDescent="0.3">
      <c r="M810" s="1"/>
    </row>
    <row r="811" spans="13:13" ht="14.25" customHeight="1" x14ac:dyDescent="0.3">
      <c r="M811" s="1"/>
    </row>
    <row r="812" spans="13:13" ht="14.25" customHeight="1" x14ac:dyDescent="0.3">
      <c r="M812" s="1"/>
    </row>
    <row r="813" spans="13:13" ht="14.25" customHeight="1" x14ac:dyDescent="0.3">
      <c r="M813" s="1"/>
    </row>
    <row r="814" spans="13:13" ht="14.25" customHeight="1" x14ac:dyDescent="0.3">
      <c r="M814" s="1"/>
    </row>
    <row r="815" spans="13:13" ht="14.25" customHeight="1" x14ac:dyDescent="0.3">
      <c r="M815" s="1"/>
    </row>
    <row r="816" spans="13:13" ht="14.25" customHeight="1" x14ac:dyDescent="0.3">
      <c r="M816" s="1"/>
    </row>
    <row r="817" spans="13:13" ht="14.25" customHeight="1" x14ac:dyDescent="0.3">
      <c r="M817" s="1"/>
    </row>
    <row r="818" spans="13:13" ht="14.25" customHeight="1" x14ac:dyDescent="0.3">
      <c r="M818" s="1"/>
    </row>
    <row r="819" spans="13:13" ht="14.25" customHeight="1" x14ac:dyDescent="0.3">
      <c r="M819" s="1"/>
    </row>
    <row r="820" spans="13:13" ht="14.25" customHeight="1" x14ac:dyDescent="0.3">
      <c r="M820" s="1"/>
    </row>
    <row r="821" spans="13:13" ht="14.25" customHeight="1" x14ac:dyDescent="0.3">
      <c r="M821" s="1"/>
    </row>
    <row r="822" spans="13:13" ht="14.25" customHeight="1" x14ac:dyDescent="0.3">
      <c r="M822" s="1"/>
    </row>
    <row r="823" spans="13:13" ht="14.25" customHeight="1" x14ac:dyDescent="0.3">
      <c r="M823" s="1"/>
    </row>
    <row r="824" spans="13:13" ht="14.25" customHeight="1" x14ac:dyDescent="0.3">
      <c r="M824" s="1"/>
    </row>
    <row r="825" spans="13:13" ht="14.25" customHeight="1" x14ac:dyDescent="0.3">
      <c r="M825" s="1"/>
    </row>
    <row r="826" spans="13:13" ht="14.25" customHeight="1" x14ac:dyDescent="0.3">
      <c r="M826" s="1"/>
    </row>
    <row r="827" spans="13:13" ht="14.25" customHeight="1" x14ac:dyDescent="0.3">
      <c r="M827" s="1"/>
    </row>
    <row r="828" spans="13:13" ht="14.25" customHeight="1" x14ac:dyDescent="0.3">
      <c r="M828" s="1"/>
    </row>
    <row r="829" spans="13:13" ht="14.25" customHeight="1" x14ac:dyDescent="0.3">
      <c r="M829" s="1"/>
    </row>
    <row r="830" spans="13:13" ht="14.25" customHeight="1" x14ac:dyDescent="0.3">
      <c r="M830" s="1"/>
    </row>
    <row r="831" spans="13:13" ht="14.25" customHeight="1" x14ac:dyDescent="0.3">
      <c r="M831" s="1"/>
    </row>
    <row r="832" spans="13:13" ht="14.25" customHeight="1" x14ac:dyDescent="0.3">
      <c r="M832" s="1"/>
    </row>
    <row r="833" spans="13:13" ht="14.25" customHeight="1" x14ac:dyDescent="0.3">
      <c r="M833" s="1"/>
    </row>
    <row r="834" spans="13:13" ht="14.25" customHeight="1" x14ac:dyDescent="0.3">
      <c r="M834" s="1"/>
    </row>
    <row r="835" spans="13:13" ht="14.25" customHeight="1" x14ac:dyDescent="0.3">
      <c r="M835" s="1"/>
    </row>
    <row r="836" spans="13:13" ht="14.25" customHeight="1" x14ac:dyDescent="0.3">
      <c r="M836" s="1"/>
    </row>
    <row r="837" spans="13:13" ht="14.25" customHeight="1" x14ac:dyDescent="0.3">
      <c r="M837" s="1"/>
    </row>
    <row r="838" spans="13:13" ht="14.25" customHeight="1" x14ac:dyDescent="0.3">
      <c r="M838" s="1"/>
    </row>
    <row r="839" spans="13:13" ht="14.25" customHeight="1" x14ac:dyDescent="0.3">
      <c r="M839" s="1"/>
    </row>
    <row r="840" spans="13:13" ht="14.25" customHeight="1" x14ac:dyDescent="0.3">
      <c r="M840" s="1"/>
    </row>
    <row r="841" spans="13:13" ht="14.25" customHeight="1" x14ac:dyDescent="0.3">
      <c r="M841" s="1"/>
    </row>
    <row r="842" spans="13:13" ht="14.25" customHeight="1" x14ac:dyDescent="0.3">
      <c r="M842" s="1"/>
    </row>
    <row r="843" spans="13:13" ht="14.25" customHeight="1" x14ac:dyDescent="0.3">
      <c r="M843" s="1"/>
    </row>
    <row r="844" spans="13:13" ht="14.25" customHeight="1" x14ac:dyDescent="0.3">
      <c r="M844" s="1"/>
    </row>
    <row r="845" spans="13:13" ht="14.25" customHeight="1" x14ac:dyDescent="0.3">
      <c r="M845" s="1"/>
    </row>
    <row r="846" spans="13:13" ht="14.25" customHeight="1" x14ac:dyDescent="0.3">
      <c r="M846" s="1"/>
    </row>
    <row r="847" spans="13:13" ht="14.25" customHeight="1" x14ac:dyDescent="0.3">
      <c r="M847" s="1"/>
    </row>
    <row r="848" spans="13:13" ht="14.25" customHeight="1" x14ac:dyDescent="0.3">
      <c r="M848" s="1"/>
    </row>
    <row r="849" spans="13:13" ht="14.25" customHeight="1" x14ac:dyDescent="0.3">
      <c r="M849" s="1"/>
    </row>
    <row r="850" spans="13:13" ht="14.25" customHeight="1" x14ac:dyDescent="0.3">
      <c r="M850" s="1"/>
    </row>
    <row r="851" spans="13:13" ht="14.25" customHeight="1" x14ac:dyDescent="0.3">
      <c r="M851" s="1"/>
    </row>
    <row r="852" spans="13:13" ht="14.25" customHeight="1" x14ac:dyDescent="0.3">
      <c r="M852" s="1"/>
    </row>
    <row r="853" spans="13:13" ht="14.25" customHeight="1" x14ac:dyDescent="0.3">
      <c r="M853" s="1"/>
    </row>
    <row r="854" spans="13:13" ht="14.25" customHeight="1" x14ac:dyDescent="0.3">
      <c r="M854" s="1"/>
    </row>
    <row r="855" spans="13:13" ht="14.25" customHeight="1" x14ac:dyDescent="0.3">
      <c r="M855" s="1"/>
    </row>
    <row r="856" spans="13:13" ht="14.25" customHeight="1" x14ac:dyDescent="0.3">
      <c r="M856" s="1"/>
    </row>
    <row r="857" spans="13:13" ht="14.25" customHeight="1" x14ac:dyDescent="0.3">
      <c r="M857" s="1"/>
    </row>
    <row r="858" spans="13:13" ht="14.25" customHeight="1" x14ac:dyDescent="0.3">
      <c r="M858" s="1"/>
    </row>
    <row r="859" spans="13:13" ht="14.25" customHeight="1" x14ac:dyDescent="0.3">
      <c r="M859" s="1"/>
    </row>
    <row r="860" spans="13:13" ht="14.25" customHeight="1" x14ac:dyDescent="0.3">
      <c r="M860" s="1"/>
    </row>
    <row r="861" spans="13:13" ht="14.25" customHeight="1" x14ac:dyDescent="0.3">
      <c r="M861" s="1"/>
    </row>
    <row r="862" spans="13:13" ht="14.25" customHeight="1" x14ac:dyDescent="0.3">
      <c r="M862" s="1"/>
    </row>
    <row r="863" spans="13:13" ht="14.25" customHeight="1" x14ac:dyDescent="0.3">
      <c r="M863" s="1"/>
    </row>
    <row r="864" spans="13:13" ht="14.25" customHeight="1" x14ac:dyDescent="0.3">
      <c r="M864" s="1"/>
    </row>
    <row r="865" spans="13:13" ht="14.25" customHeight="1" x14ac:dyDescent="0.3">
      <c r="M865" s="1"/>
    </row>
    <row r="866" spans="13:13" ht="14.25" customHeight="1" x14ac:dyDescent="0.3">
      <c r="M866" s="1"/>
    </row>
    <row r="867" spans="13:13" ht="14.25" customHeight="1" x14ac:dyDescent="0.3">
      <c r="M867" s="1"/>
    </row>
    <row r="868" spans="13:13" ht="14.25" customHeight="1" x14ac:dyDescent="0.3">
      <c r="M868" s="1"/>
    </row>
    <row r="869" spans="13:13" ht="14.25" customHeight="1" x14ac:dyDescent="0.3">
      <c r="M869" s="1"/>
    </row>
    <row r="870" spans="13:13" ht="14.25" customHeight="1" x14ac:dyDescent="0.3">
      <c r="M870" s="1"/>
    </row>
    <row r="871" spans="13:13" ht="14.25" customHeight="1" x14ac:dyDescent="0.3">
      <c r="M871" s="1"/>
    </row>
    <row r="872" spans="13:13" ht="14.25" customHeight="1" x14ac:dyDescent="0.3">
      <c r="M872" s="1"/>
    </row>
    <row r="873" spans="13:13" ht="14.25" customHeight="1" x14ac:dyDescent="0.3">
      <c r="M873" s="1"/>
    </row>
    <row r="874" spans="13:13" ht="14.25" customHeight="1" x14ac:dyDescent="0.3">
      <c r="M874" s="1"/>
    </row>
    <row r="875" spans="13:13" ht="14.25" customHeight="1" x14ac:dyDescent="0.3">
      <c r="M875" s="1"/>
    </row>
    <row r="876" spans="13:13" ht="14.25" customHeight="1" x14ac:dyDescent="0.3">
      <c r="M876" s="1"/>
    </row>
    <row r="877" spans="13:13" ht="14.25" customHeight="1" x14ac:dyDescent="0.3">
      <c r="M877" s="1"/>
    </row>
    <row r="878" spans="13:13" ht="14.25" customHeight="1" x14ac:dyDescent="0.3">
      <c r="M878" s="1"/>
    </row>
    <row r="879" spans="13:13" ht="14.25" customHeight="1" x14ac:dyDescent="0.3">
      <c r="M879" s="1"/>
    </row>
    <row r="880" spans="13:13" ht="14.25" customHeight="1" x14ac:dyDescent="0.3">
      <c r="M880" s="1"/>
    </row>
    <row r="881" spans="13:13" ht="14.25" customHeight="1" x14ac:dyDescent="0.3">
      <c r="M881" s="1"/>
    </row>
    <row r="882" spans="13:13" ht="14.25" customHeight="1" x14ac:dyDescent="0.3">
      <c r="M882" s="1"/>
    </row>
    <row r="883" spans="13:13" ht="14.25" customHeight="1" x14ac:dyDescent="0.3">
      <c r="M883" s="1"/>
    </row>
    <row r="884" spans="13:13" ht="14.25" customHeight="1" x14ac:dyDescent="0.3">
      <c r="M884" s="1"/>
    </row>
    <row r="885" spans="13:13" ht="14.25" customHeight="1" x14ac:dyDescent="0.3">
      <c r="M885" s="1"/>
    </row>
    <row r="886" spans="13:13" ht="14.25" customHeight="1" x14ac:dyDescent="0.3">
      <c r="M886" s="1"/>
    </row>
    <row r="887" spans="13:13" ht="14.25" customHeight="1" x14ac:dyDescent="0.3">
      <c r="M887" s="1"/>
    </row>
    <row r="888" spans="13:13" ht="14.25" customHeight="1" x14ac:dyDescent="0.3">
      <c r="M888" s="1"/>
    </row>
    <row r="889" spans="13:13" ht="14.25" customHeight="1" x14ac:dyDescent="0.3">
      <c r="M889" s="1"/>
    </row>
    <row r="890" spans="13:13" ht="14.25" customHeight="1" x14ac:dyDescent="0.3">
      <c r="M890" s="1"/>
    </row>
    <row r="891" spans="13:13" ht="14.25" customHeight="1" x14ac:dyDescent="0.3">
      <c r="M891" s="1"/>
    </row>
    <row r="892" spans="13:13" ht="14.25" customHeight="1" x14ac:dyDescent="0.3">
      <c r="M892" s="1"/>
    </row>
    <row r="893" spans="13:13" ht="14.25" customHeight="1" x14ac:dyDescent="0.3">
      <c r="M893" s="1"/>
    </row>
    <row r="894" spans="13:13" ht="14.25" customHeight="1" x14ac:dyDescent="0.3">
      <c r="M894" s="1"/>
    </row>
    <row r="895" spans="13:13" ht="14.25" customHeight="1" x14ac:dyDescent="0.3">
      <c r="M895" s="1"/>
    </row>
    <row r="896" spans="13:13" ht="14.25" customHeight="1" x14ac:dyDescent="0.3">
      <c r="M896" s="1"/>
    </row>
    <row r="897" spans="13:13" ht="14.25" customHeight="1" x14ac:dyDescent="0.3">
      <c r="M897" s="1"/>
    </row>
    <row r="898" spans="13:13" ht="14.25" customHeight="1" x14ac:dyDescent="0.3">
      <c r="M898" s="1"/>
    </row>
    <row r="899" spans="13:13" ht="14.25" customHeight="1" x14ac:dyDescent="0.3">
      <c r="M899" s="1"/>
    </row>
    <row r="900" spans="13:13" ht="14.25" customHeight="1" x14ac:dyDescent="0.3">
      <c r="M900" s="1"/>
    </row>
    <row r="901" spans="13:13" ht="14.25" customHeight="1" x14ac:dyDescent="0.3">
      <c r="M901" s="1"/>
    </row>
    <row r="902" spans="13:13" ht="14.25" customHeight="1" x14ac:dyDescent="0.3">
      <c r="M902" s="1"/>
    </row>
    <row r="903" spans="13:13" ht="14.25" customHeight="1" x14ac:dyDescent="0.3">
      <c r="M903" s="1"/>
    </row>
    <row r="904" spans="13:13" ht="14.25" customHeight="1" x14ac:dyDescent="0.3">
      <c r="M904" s="1"/>
    </row>
    <row r="905" spans="13:13" ht="14.25" customHeight="1" x14ac:dyDescent="0.3">
      <c r="M905" s="1"/>
    </row>
    <row r="906" spans="13:13" ht="14.25" customHeight="1" x14ac:dyDescent="0.3">
      <c r="M906" s="1"/>
    </row>
    <row r="907" spans="13:13" ht="14.25" customHeight="1" x14ac:dyDescent="0.3">
      <c r="M907" s="1"/>
    </row>
    <row r="908" spans="13:13" ht="14.25" customHeight="1" x14ac:dyDescent="0.3">
      <c r="M908" s="1"/>
    </row>
    <row r="909" spans="13:13" ht="14.25" customHeight="1" x14ac:dyDescent="0.3">
      <c r="M909" s="1"/>
    </row>
    <row r="910" spans="13:13" ht="14.25" customHeight="1" x14ac:dyDescent="0.3">
      <c r="M910" s="1"/>
    </row>
    <row r="911" spans="13:13" ht="14.25" customHeight="1" x14ac:dyDescent="0.3">
      <c r="M911" s="1"/>
    </row>
    <row r="912" spans="13:13" ht="14.25" customHeight="1" x14ac:dyDescent="0.3">
      <c r="M912" s="1"/>
    </row>
    <row r="913" spans="13:13" ht="14.25" customHeight="1" x14ac:dyDescent="0.3">
      <c r="M913" s="1"/>
    </row>
    <row r="914" spans="13:13" ht="14.25" customHeight="1" x14ac:dyDescent="0.3">
      <c r="M914" s="1"/>
    </row>
    <row r="915" spans="13:13" ht="14.25" customHeight="1" x14ac:dyDescent="0.3">
      <c r="M915" s="1"/>
    </row>
    <row r="916" spans="13:13" ht="14.25" customHeight="1" x14ac:dyDescent="0.3">
      <c r="M916" s="1"/>
    </row>
    <row r="917" spans="13:13" ht="14.25" customHeight="1" x14ac:dyDescent="0.3">
      <c r="M917" s="1"/>
    </row>
    <row r="918" spans="13:13" ht="14.25" customHeight="1" x14ac:dyDescent="0.3">
      <c r="M918" s="1"/>
    </row>
    <row r="919" spans="13:13" ht="14.25" customHeight="1" x14ac:dyDescent="0.3">
      <c r="M919" s="1"/>
    </row>
    <row r="920" spans="13:13" ht="14.25" customHeight="1" x14ac:dyDescent="0.3">
      <c r="M920" s="1"/>
    </row>
    <row r="921" spans="13:13" ht="14.25" customHeight="1" x14ac:dyDescent="0.3">
      <c r="M921" s="1"/>
    </row>
    <row r="922" spans="13:13" ht="14.25" customHeight="1" x14ac:dyDescent="0.3">
      <c r="M922" s="1"/>
    </row>
    <row r="923" spans="13:13" ht="14.25" customHeight="1" x14ac:dyDescent="0.3">
      <c r="M923" s="1"/>
    </row>
    <row r="924" spans="13:13" ht="14.25" customHeight="1" x14ac:dyDescent="0.3">
      <c r="M924" s="1"/>
    </row>
    <row r="925" spans="13:13" ht="14.25" customHeight="1" x14ac:dyDescent="0.3">
      <c r="M925" s="1"/>
    </row>
    <row r="926" spans="13:13" ht="14.25" customHeight="1" x14ac:dyDescent="0.3">
      <c r="M926" s="1"/>
    </row>
    <row r="927" spans="13:13" ht="14.25" customHeight="1" x14ac:dyDescent="0.3">
      <c r="M927" s="1"/>
    </row>
    <row r="928" spans="13:13" ht="14.25" customHeight="1" x14ac:dyDescent="0.3">
      <c r="M928" s="1"/>
    </row>
    <row r="929" spans="13:13" ht="14.25" customHeight="1" x14ac:dyDescent="0.3">
      <c r="M929" s="1"/>
    </row>
    <row r="930" spans="13:13" ht="14.25" customHeight="1" x14ac:dyDescent="0.3">
      <c r="M930" s="1"/>
    </row>
    <row r="931" spans="13:13" ht="14.25" customHeight="1" x14ac:dyDescent="0.3">
      <c r="M931" s="1"/>
    </row>
    <row r="932" spans="13:13" ht="14.25" customHeight="1" x14ac:dyDescent="0.3">
      <c r="M932" s="1"/>
    </row>
    <row r="933" spans="13:13" ht="14.25" customHeight="1" x14ac:dyDescent="0.3">
      <c r="M933" s="1"/>
    </row>
    <row r="934" spans="13:13" ht="14.25" customHeight="1" x14ac:dyDescent="0.3">
      <c r="M934" s="1"/>
    </row>
    <row r="935" spans="13:13" ht="14.25" customHeight="1" x14ac:dyDescent="0.3">
      <c r="M935" s="1"/>
    </row>
    <row r="936" spans="13:13" ht="14.25" customHeight="1" x14ac:dyDescent="0.3">
      <c r="M936" s="1"/>
    </row>
    <row r="937" spans="13:13" ht="14.25" customHeight="1" x14ac:dyDescent="0.3">
      <c r="M937" s="1"/>
    </row>
    <row r="938" spans="13:13" ht="14.25" customHeight="1" x14ac:dyDescent="0.3">
      <c r="M938" s="1"/>
    </row>
    <row r="939" spans="13:13" ht="14.25" customHeight="1" x14ac:dyDescent="0.3">
      <c r="M939" s="1"/>
    </row>
    <row r="940" spans="13:13" ht="14.25" customHeight="1" x14ac:dyDescent="0.3">
      <c r="M940" s="1"/>
    </row>
    <row r="941" spans="13:13" ht="14.25" customHeight="1" x14ac:dyDescent="0.3">
      <c r="M941" s="1"/>
    </row>
    <row r="942" spans="13:13" ht="14.25" customHeight="1" x14ac:dyDescent="0.3">
      <c r="M942" s="1"/>
    </row>
    <row r="943" spans="13:13" ht="14.25" customHeight="1" x14ac:dyDescent="0.3">
      <c r="M943" s="1"/>
    </row>
    <row r="944" spans="13:13" ht="14.25" customHeight="1" x14ac:dyDescent="0.3">
      <c r="M944" s="1"/>
    </row>
    <row r="945" spans="13:13" ht="14.25" customHeight="1" x14ac:dyDescent="0.3">
      <c r="M945" s="1"/>
    </row>
    <row r="946" spans="13:13" ht="14.25" customHeight="1" x14ac:dyDescent="0.3">
      <c r="M946" s="1"/>
    </row>
    <row r="947" spans="13:13" ht="14.25" customHeight="1" x14ac:dyDescent="0.3">
      <c r="M947" s="1"/>
    </row>
    <row r="948" spans="13:13" ht="14.25" customHeight="1" x14ac:dyDescent="0.3">
      <c r="M948" s="1"/>
    </row>
    <row r="949" spans="13:13" ht="14.25" customHeight="1" x14ac:dyDescent="0.3">
      <c r="M949" s="1"/>
    </row>
    <row r="950" spans="13:13" ht="14.25" customHeight="1" x14ac:dyDescent="0.3">
      <c r="M950" s="1"/>
    </row>
    <row r="951" spans="13:13" ht="14.25" customHeight="1" x14ac:dyDescent="0.3">
      <c r="M951" s="1"/>
    </row>
    <row r="952" spans="13:13" ht="14.25" customHeight="1" x14ac:dyDescent="0.3">
      <c r="M952" s="1"/>
    </row>
    <row r="953" spans="13:13" ht="14.25" customHeight="1" x14ac:dyDescent="0.3">
      <c r="M953" s="1"/>
    </row>
    <row r="954" spans="13:13" ht="14.25" customHeight="1" x14ac:dyDescent="0.3">
      <c r="M954" s="1"/>
    </row>
    <row r="955" spans="13:13" ht="14.25" customHeight="1" x14ac:dyDescent="0.3">
      <c r="M955" s="1"/>
    </row>
    <row r="956" spans="13:13" ht="14.25" customHeight="1" x14ac:dyDescent="0.3">
      <c r="M956" s="1"/>
    </row>
    <row r="957" spans="13:13" ht="14.25" customHeight="1" x14ac:dyDescent="0.3">
      <c r="M957" s="1"/>
    </row>
    <row r="958" spans="13:13" ht="14.25" customHeight="1" x14ac:dyDescent="0.3">
      <c r="M958" s="1"/>
    </row>
    <row r="959" spans="13:13" ht="14.25" customHeight="1" x14ac:dyDescent="0.3">
      <c r="M959" s="1"/>
    </row>
    <row r="960" spans="13:13" ht="14.25" customHeight="1" x14ac:dyDescent="0.3">
      <c r="M960" s="1"/>
    </row>
    <row r="961" spans="13:13" ht="14.25" customHeight="1" x14ac:dyDescent="0.3">
      <c r="M961" s="1"/>
    </row>
    <row r="962" spans="13:13" ht="14.25" customHeight="1" x14ac:dyDescent="0.3">
      <c r="M962" s="1"/>
    </row>
    <row r="963" spans="13:13" ht="14.25" customHeight="1" x14ac:dyDescent="0.3">
      <c r="M963" s="1"/>
    </row>
    <row r="964" spans="13:13" ht="14.25" customHeight="1" x14ac:dyDescent="0.3">
      <c r="M964" s="1"/>
    </row>
    <row r="965" spans="13:13" ht="14.25" customHeight="1" x14ac:dyDescent="0.3">
      <c r="M965" s="1"/>
    </row>
    <row r="966" spans="13:13" ht="14.25" customHeight="1" x14ac:dyDescent="0.3">
      <c r="M966" s="1"/>
    </row>
    <row r="967" spans="13:13" ht="14.25" customHeight="1" x14ac:dyDescent="0.3">
      <c r="M967" s="1"/>
    </row>
    <row r="968" spans="13:13" ht="14.25" customHeight="1" x14ac:dyDescent="0.3">
      <c r="M968" s="1"/>
    </row>
    <row r="969" spans="13:13" ht="14.25" customHeight="1" x14ac:dyDescent="0.3">
      <c r="M969" s="1"/>
    </row>
    <row r="970" spans="13:13" ht="14.25" customHeight="1" x14ac:dyDescent="0.3">
      <c r="M970" s="1"/>
    </row>
    <row r="971" spans="13:13" ht="14.25" customHeight="1" x14ac:dyDescent="0.3">
      <c r="M971" s="1"/>
    </row>
    <row r="972" spans="13:13" ht="14.25" customHeight="1" x14ac:dyDescent="0.3">
      <c r="M972" s="1"/>
    </row>
    <row r="973" spans="13:13" ht="14.25" customHeight="1" x14ac:dyDescent="0.3">
      <c r="M973" s="1"/>
    </row>
    <row r="974" spans="13:13" ht="14.25" customHeight="1" x14ac:dyDescent="0.3">
      <c r="M974" s="1"/>
    </row>
    <row r="975" spans="13:13" ht="14.25" customHeight="1" x14ac:dyDescent="0.3">
      <c r="M975" s="1"/>
    </row>
    <row r="976" spans="13:13" ht="14.25" customHeight="1" x14ac:dyDescent="0.3">
      <c r="M976" s="1"/>
    </row>
    <row r="977" spans="13:13" ht="14.25" customHeight="1" x14ac:dyDescent="0.3">
      <c r="M977" s="1"/>
    </row>
    <row r="978" spans="13:13" ht="14.25" customHeight="1" x14ac:dyDescent="0.3">
      <c r="M978" s="1"/>
    </row>
    <row r="979" spans="13:13" ht="14.25" customHeight="1" x14ac:dyDescent="0.3">
      <c r="M979" s="1"/>
    </row>
    <row r="980" spans="13:13" ht="14.25" customHeight="1" x14ac:dyDescent="0.3">
      <c r="M980" s="1"/>
    </row>
    <row r="981" spans="13:13" ht="14.25" customHeight="1" x14ac:dyDescent="0.3">
      <c r="M981" s="1"/>
    </row>
    <row r="982" spans="13:13" ht="14.25" customHeight="1" x14ac:dyDescent="0.3">
      <c r="M982" s="1"/>
    </row>
    <row r="983" spans="13:13" ht="14.25" customHeight="1" x14ac:dyDescent="0.3">
      <c r="M983" s="1"/>
    </row>
    <row r="984" spans="13:13" ht="14.25" customHeight="1" x14ac:dyDescent="0.3">
      <c r="M984" s="1"/>
    </row>
    <row r="985" spans="13:13" ht="14.25" customHeight="1" x14ac:dyDescent="0.3">
      <c r="M985" s="1"/>
    </row>
    <row r="986" spans="13:13" ht="14.25" customHeight="1" x14ac:dyDescent="0.3">
      <c r="M986" s="1"/>
    </row>
    <row r="987" spans="13:13" ht="14.25" customHeight="1" x14ac:dyDescent="0.3">
      <c r="M987" s="1"/>
    </row>
    <row r="988" spans="13:13" ht="14.25" customHeight="1" x14ac:dyDescent="0.3">
      <c r="M988" s="1"/>
    </row>
    <row r="989" spans="13:13" ht="14.25" customHeight="1" x14ac:dyDescent="0.3">
      <c r="M989" s="1"/>
    </row>
    <row r="990" spans="13:13" ht="14.25" customHeight="1" x14ac:dyDescent="0.3">
      <c r="M990" s="1"/>
    </row>
    <row r="991" spans="13:13" ht="14.25" customHeight="1" x14ac:dyDescent="0.3">
      <c r="M991" s="1"/>
    </row>
    <row r="992" spans="13:13" ht="14.25" customHeight="1" x14ac:dyDescent="0.3">
      <c r="M992" s="1"/>
    </row>
    <row r="993" spans="13:13" ht="14.25" customHeight="1" x14ac:dyDescent="0.3">
      <c r="M993" s="1"/>
    </row>
    <row r="994" spans="13:13" ht="14.25" customHeight="1" x14ac:dyDescent="0.3">
      <c r="M994" s="1"/>
    </row>
    <row r="995" spans="13:13" ht="14.25" customHeight="1" x14ac:dyDescent="0.3">
      <c r="M995" s="1"/>
    </row>
    <row r="996" spans="13:13" ht="14.25" customHeight="1" x14ac:dyDescent="0.3">
      <c r="M996" s="1"/>
    </row>
    <row r="997" spans="13:13" ht="14.25" customHeight="1" x14ac:dyDescent="0.3">
      <c r="M997" s="1"/>
    </row>
    <row r="998" spans="13:13" ht="14.25" customHeight="1" x14ac:dyDescent="0.3">
      <c r="M998" s="1"/>
    </row>
    <row r="999" spans="13:13" ht="14.25" customHeight="1" x14ac:dyDescent="0.3">
      <c r="M999" s="1"/>
    </row>
    <row r="1000" spans="13:13" ht="14.25" customHeight="1" x14ac:dyDescent="0.3">
      <c r="M1000" s="1"/>
    </row>
  </sheetData>
  <mergeCells count="8">
    <mergeCell ref="B9:E9"/>
    <mergeCell ref="B64:L64"/>
    <mergeCell ref="B65:L65"/>
    <mergeCell ref="C3:E3"/>
    <mergeCell ref="C4:E4"/>
    <mergeCell ref="C5:E5"/>
    <mergeCell ref="C6:E6"/>
    <mergeCell ref="C7:E7"/>
  </mergeCells>
  <conditionalFormatting sqref="C5">
    <cfRule type="containsText" dxfId="29" priority="1" operator="containsText" text="Incomplete">
      <formula>NOT(ISERROR(SEARCH(("Incomplete"),(C5))))</formula>
    </cfRule>
  </conditionalFormatting>
  <conditionalFormatting sqref="C5">
    <cfRule type="containsText" dxfId="28" priority="2" operator="containsText" text="Complete">
      <formula>NOT(ISERROR(SEARCH(("Complete"),(C5))))</formula>
    </cfRule>
  </conditionalFormatting>
  <conditionalFormatting sqref="C5">
    <cfRule type="containsText" dxfId="27" priority="3" operator="containsText" text="Rows">
      <formula>NOT(ISERROR(SEARCH(("Rows"),(C5))))</formula>
    </cfRule>
  </conditionalFormatting>
  <conditionalFormatting sqref="B64:M102">
    <cfRule type="expression" dxfId="26" priority="4">
      <formula>$C$6="Yes - will calculate using a % below"</formula>
    </cfRule>
  </conditionalFormatting>
  <conditionalFormatting sqref="B9:E62">
    <cfRule type="expression" dxfId="25" priority="5">
      <formula>$C$6="Yes - will calculate and provide workings below"</formula>
    </cfRule>
  </conditionalFormatting>
  <conditionalFormatting sqref="M63">
    <cfRule type="expression" dxfId="24" priority="6">
      <formula>OR($C$6="Yes - will calculate using a % below",$C$6="Select…")</formula>
    </cfRule>
  </conditionalFormatting>
  <conditionalFormatting sqref="B9:M102">
    <cfRule type="expression" dxfId="23" priority="7">
      <formula>OR($C$6="No",$C$6="Select…")</formula>
    </cfRule>
  </conditionalFormatting>
  <conditionalFormatting sqref="M8">
    <cfRule type="expression" dxfId="22" priority="8">
      <formula>OR($C$6="No",$C$6="Select…")</formula>
    </cfRule>
  </conditionalFormatting>
  <dataValidations count="2">
    <dataValidation type="list" allowBlank="1" showInputMessage="1" showErrorMessage="1" prompt="Input error - Select from drop down list only." sqref="C6" xr:uid="{00000000-0002-0000-0500-000000000000}">
      <formula1>"Select…,Yes - will calculate using a % below,Yes - will calculate and provide workings below,No"</formula1>
    </dataValidation>
    <dataValidation type="decimal" operator="lessThan" allowBlank="1" showInputMessage="1" prompt="As the DCMS standard overhead rate is 20% we may ask for evidence for the value included." sqref="D10" xr:uid="{00000000-0002-0000-0500-000001000000}">
      <formula1>0.21</formula1>
    </dataValidation>
  </dataValidations>
  <pageMargins left="0.31496062992125984" right="0.31496062992125984" top="0.35433070866141736" bottom="0.35433070866141736" header="0" footer="0"/>
  <pageSetup paperSize="9" orientation="landscape"/>
  <rowBreaks count="1" manualBreakCount="1">
    <brk id="6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G1000"/>
  <sheetViews>
    <sheetView showGridLines="0" workbookViewId="0">
      <pane ySplit="9" topLeftCell="A10" activePane="bottomLeft" state="frozen"/>
      <selection pane="bottomLeft" activeCell="B11" sqref="B11"/>
    </sheetView>
  </sheetViews>
  <sheetFormatPr defaultColWidth="12.6640625" defaultRowHeight="15" customHeight="1" x14ac:dyDescent="0.3"/>
  <cols>
    <col min="1" max="1" width="4.9140625" customWidth="1"/>
    <col min="2" max="2" width="45" customWidth="1"/>
    <col min="3" max="6" width="26.75" customWidth="1"/>
    <col min="7" max="7" width="10.25" customWidth="1"/>
    <col min="8" max="26" width="7.6640625" customWidth="1"/>
  </cols>
  <sheetData>
    <row r="1" spans="2:7" ht="14.25" customHeight="1" x14ac:dyDescent="0.3">
      <c r="B1" s="2" t="s">
        <v>0</v>
      </c>
      <c r="C1" s="2"/>
      <c r="D1" s="2"/>
      <c r="E1" s="2"/>
      <c r="F1" s="2"/>
      <c r="G1" s="17"/>
    </row>
    <row r="2" spans="2:7" ht="14.25" customHeight="1" x14ac:dyDescent="0.3">
      <c r="B2" s="3" t="s">
        <v>1</v>
      </c>
      <c r="C2" s="3"/>
      <c r="D2" s="3"/>
      <c r="E2" s="3"/>
      <c r="F2" s="3"/>
      <c r="G2" s="18"/>
    </row>
    <row r="3" spans="2:7" ht="14.25" customHeight="1" x14ac:dyDescent="0.3">
      <c r="B3" s="4" t="s">
        <v>2</v>
      </c>
      <c r="C3" s="5" t="str">
        <f>IF('Application details'!C23="","",'Application details'!C23)</f>
        <v/>
      </c>
      <c r="D3" s="6"/>
      <c r="E3" s="6"/>
      <c r="F3" s="6"/>
      <c r="G3" s="21" t="s">
        <v>24</v>
      </c>
    </row>
    <row r="4" spans="2:7" ht="14.25" customHeight="1" x14ac:dyDescent="0.3">
      <c r="B4" s="7" t="s">
        <v>141</v>
      </c>
      <c r="C4" s="8" t="str">
        <f ca="1">MID(CELL("filename",A1),FIND("]",CELL("filename",A1))+1,255)</f>
        <v>Materials</v>
      </c>
      <c r="D4" s="1"/>
      <c r="E4" s="1"/>
      <c r="F4" s="1"/>
      <c r="G4" s="173"/>
    </row>
    <row r="5" spans="2:7" ht="14.25" customHeight="1" x14ac:dyDescent="0.3">
      <c r="B5" s="7" t="s">
        <v>23</v>
      </c>
      <c r="C5" s="8" t="str">
        <f>IF(C6="Select…","Incomplete",IF(C6="No","Complete",IF(F51=0,"Incomplete - no data entered",IF(SUM(G:G)&gt;0,SUM(G:G)&amp;" Rows are missing Item details","Complete"))))</f>
        <v>Incomplete - no data entered</v>
      </c>
      <c r="D5" s="1"/>
      <c r="E5" s="1"/>
      <c r="F5" s="1"/>
      <c r="G5" s="173"/>
    </row>
    <row r="6" spans="2:7" ht="14.25" customHeight="1" x14ac:dyDescent="0.3">
      <c r="B6" s="7" t="s">
        <v>171</v>
      </c>
      <c r="C6" s="175"/>
      <c r="D6" s="1"/>
      <c r="E6" s="1"/>
      <c r="F6" s="1"/>
      <c r="G6" s="173" t="str">
        <f>IF(C6="Select…",1,"")</f>
        <v/>
      </c>
    </row>
    <row r="7" spans="2:7" ht="14.25" customHeight="1" x14ac:dyDescent="0.3">
      <c r="B7" s="19" t="s">
        <v>172</v>
      </c>
      <c r="C7" s="236">
        <f>IF(C6="Select…",0,IF(C6="No",0,F51))</f>
        <v>0</v>
      </c>
      <c r="D7" s="1"/>
      <c r="E7" s="1"/>
      <c r="F7" s="1"/>
      <c r="G7" s="173"/>
    </row>
    <row r="8" spans="2:7" ht="14.25" customHeight="1" x14ac:dyDescent="0.35">
      <c r="G8" s="25"/>
    </row>
    <row r="9" spans="2:7" ht="71.25" customHeight="1" x14ac:dyDescent="0.35">
      <c r="B9" s="375" t="s">
        <v>173</v>
      </c>
      <c r="C9" s="350"/>
      <c r="D9" s="350"/>
      <c r="E9" s="350"/>
      <c r="F9" s="351"/>
      <c r="G9" s="49"/>
    </row>
    <row r="10" spans="2:7" ht="14.25" customHeight="1" x14ac:dyDescent="0.35">
      <c r="B10" s="237" t="s">
        <v>174</v>
      </c>
      <c r="C10" s="238" t="s">
        <v>175</v>
      </c>
      <c r="D10" s="238" t="s">
        <v>176</v>
      </c>
      <c r="E10" s="239" t="s">
        <v>177</v>
      </c>
      <c r="F10" s="240" t="s">
        <v>178</v>
      </c>
      <c r="G10" s="49"/>
    </row>
    <row r="11" spans="2:7" ht="14.25" customHeight="1" x14ac:dyDescent="0.3">
      <c r="B11" s="241"/>
      <c r="C11" s="242"/>
      <c r="D11" s="243"/>
      <c r="E11" s="244"/>
      <c r="F11" s="245">
        <f t="shared" ref="F11:F50" si="0">C11*D11*E11</f>
        <v>0</v>
      </c>
      <c r="G11" s="192" t="str">
        <f t="shared" ref="G11:G50" si="1">IF(F11=0,"",IF(B11="",1,""))</f>
        <v/>
      </c>
    </row>
    <row r="12" spans="2:7" ht="14.25" customHeight="1" x14ac:dyDescent="0.3">
      <c r="B12" s="246"/>
      <c r="C12" s="247"/>
      <c r="D12" s="200"/>
      <c r="E12" s="248"/>
      <c r="F12" s="249">
        <f t="shared" si="0"/>
        <v>0</v>
      </c>
      <c r="G12" s="192" t="str">
        <f t="shared" si="1"/>
        <v/>
      </c>
    </row>
    <row r="13" spans="2:7" ht="14.25" customHeight="1" x14ac:dyDescent="0.3">
      <c r="B13" s="246"/>
      <c r="C13" s="247"/>
      <c r="D13" s="200"/>
      <c r="E13" s="248"/>
      <c r="F13" s="249">
        <f t="shared" si="0"/>
        <v>0</v>
      </c>
      <c r="G13" s="192" t="str">
        <f t="shared" si="1"/>
        <v/>
      </c>
    </row>
    <row r="14" spans="2:7" ht="14.25" customHeight="1" x14ac:dyDescent="0.3">
      <c r="B14" s="246"/>
      <c r="C14" s="247"/>
      <c r="D14" s="200"/>
      <c r="E14" s="248"/>
      <c r="F14" s="249">
        <f t="shared" si="0"/>
        <v>0</v>
      </c>
      <c r="G14" s="192" t="str">
        <f t="shared" si="1"/>
        <v/>
      </c>
    </row>
    <row r="15" spans="2:7" ht="14.25" customHeight="1" x14ac:dyDescent="0.3">
      <c r="B15" s="246"/>
      <c r="C15" s="247"/>
      <c r="D15" s="200"/>
      <c r="E15" s="248"/>
      <c r="F15" s="249">
        <f t="shared" si="0"/>
        <v>0</v>
      </c>
      <c r="G15" s="192" t="str">
        <f t="shared" si="1"/>
        <v/>
      </c>
    </row>
    <row r="16" spans="2:7" ht="14.25" customHeight="1" x14ac:dyDescent="0.3">
      <c r="B16" s="246"/>
      <c r="C16" s="247"/>
      <c r="D16" s="200"/>
      <c r="E16" s="248"/>
      <c r="F16" s="249">
        <f t="shared" si="0"/>
        <v>0</v>
      </c>
      <c r="G16" s="192" t="str">
        <f t="shared" si="1"/>
        <v/>
      </c>
    </row>
    <row r="17" spans="2:7" ht="14.25" customHeight="1" x14ac:dyDescent="0.3">
      <c r="B17" s="246"/>
      <c r="C17" s="247"/>
      <c r="D17" s="200"/>
      <c r="E17" s="248"/>
      <c r="F17" s="249">
        <f t="shared" si="0"/>
        <v>0</v>
      </c>
      <c r="G17" s="192" t="str">
        <f t="shared" si="1"/>
        <v/>
      </c>
    </row>
    <row r="18" spans="2:7" ht="14.25" customHeight="1" x14ac:dyDescent="0.3">
      <c r="B18" s="246"/>
      <c r="C18" s="247"/>
      <c r="D18" s="200"/>
      <c r="E18" s="248"/>
      <c r="F18" s="249">
        <f t="shared" si="0"/>
        <v>0</v>
      </c>
      <c r="G18" s="192" t="str">
        <f t="shared" si="1"/>
        <v/>
      </c>
    </row>
    <row r="19" spans="2:7" ht="14.25" customHeight="1" x14ac:dyDescent="0.3">
      <c r="B19" s="246"/>
      <c r="C19" s="247"/>
      <c r="D19" s="200"/>
      <c r="E19" s="248"/>
      <c r="F19" s="249">
        <f t="shared" si="0"/>
        <v>0</v>
      </c>
      <c r="G19" s="192" t="str">
        <f t="shared" si="1"/>
        <v/>
      </c>
    </row>
    <row r="20" spans="2:7" ht="14.25" customHeight="1" x14ac:dyDescent="0.3">
      <c r="B20" s="246"/>
      <c r="C20" s="247"/>
      <c r="D20" s="200"/>
      <c r="E20" s="248"/>
      <c r="F20" s="249">
        <f t="shared" si="0"/>
        <v>0</v>
      </c>
      <c r="G20" s="192" t="str">
        <f t="shared" si="1"/>
        <v/>
      </c>
    </row>
    <row r="21" spans="2:7" ht="14.25" customHeight="1" x14ac:dyDescent="0.3">
      <c r="B21" s="246"/>
      <c r="C21" s="247"/>
      <c r="D21" s="200"/>
      <c r="E21" s="248"/>
      <c r="F21" s="249">
        <f t="shared" si="0"/>
        <v>0</v>
      </c>
      <c r="G21" s="192" t="str">
        <f t="shared" si="1"/>
        <v/>
      </c>
    </row>
    <row r="22" spans="2:7" ht="14.25" customHeight="1" x14ac:dyDescent="0.3">
      <c r="B22" s="246"/>
      <c r="C22" s="247"/>
      <c r="D22" s="200"/>
      <c r="E22" s="248"/>
      <c r="F22" s="249">
        <f t="shared" si="0"/>
        <v>0</v>
      </c>
      <c r="G22" s="192" t="str">
        <f t="shared" si="1"/>
        <v/>
      </c>
    </row>
    <row r="23" spans="2:7" ht="14.25" customHeight="1" x14ac:dyDescent="0.3">
      <c r="B23" s="246"/>
      <c r="C23" s="247"/>
      <c r="D23" s="200"/>
      <c r="E23" s="248"/>
      <c r="F23" s="249">
        <f t="shared" si="0"/>
        <v>0</v>
      </c>
      <c r="G23" s="192" t="str">
        <f t="shared" si="1"/>
        <v/>
      </c>
    </row>
    <row r="24" spans="2:7" ht="14.25" customHeight="1" x14ac:dyDescent="0.3">
      <c r="B24" s="246"/>
      <c r="C24" s="247"/>
      <c r="D24" s="200"/>
      <c r="E24" s="248"/>
      <c r="F24" s="249">
        <f t="shared" si="0"/>
        <v>0</v>
      </c>
      <c r="G24" s="192" t="str">
        <f t="shared" si="1"/>
        <v/>
      </c>
    </row>
    <row r="25" spans="2:7" ht="14.25" customHeight="1" x14ac:dyDescent="0.3">
      <c r="B25" s="246"/>
      <c r="C25" s="247"/>
      <c r="D25" s="200"/>
      <c r="E25" s="248"/>
      <c r="F25" s="249">
        <f t="shared" si="0"/>
        <v>0</v>
      </c>
      <c r="G25" s="192" t="str">
        <f t="shared" si="1"/>
        <v/>
      </c>
    </row>
    <row r="26" spans="2:7" ht="14.25" customHeight="1" x14ac:dyDescent="0.3">
      <c r="B26" s="246"/>
      <c r="C26" s="247"/>
      <c r="D26" s="200"/>
      <c r="E26" s="248"/>
      <c r="F26" s="249">
        <f t="shared" si="0"/>
        <v>0</v>
      </c>
      <c r="G26" s="192" t="str">
        <f t="shared" si="1"/>
        <v/>
      </c>
    </row>
    <row r="27" spans="2:7" ht="14.25" customHeight="1" x14ac:dyDescent="0.3">
      <c r="B27" s="246"/>
      <c r="C27" s="247"/>
      <c r="D27" s="200"/>
      <c r="E27" s="248"/>
      <c r="F27" s="249">
        <f t="shared" si="0"/>
        <v>0</v>
      </c>
      <c r="G27" s="192" t="str">
        <f t="shared" si="1"/>
        <v/>
      </c>
    </row>
    <row r="28" spans="2:7" ht="14.25" customHeight="1" x14ac:dyDescent="0.3">
      <c r="B28" s="246"/>
      <c r="C28" s="247"/>
      <c r="D28" s="200"/>
      <c r="E28" s="248"/>
      <c r="F28" s="249">
        <f t="shared" si="0"/>
        <v>0</v>
      </c>
      <c r="G28" s="192" t="str">
        <f t="shared" si="1"/>
        <v/>
      </c>
    </row>
    <row r="29" spans="2:7" ht="14.25" customHeight="1" x14ac:dyDescent="0.3">
      <c r="B29" s="246"/>
      <c r="C29" s="247"/>
      <c r="D29" s="200"/>
      <c r="E29" s="248"/>
      <c r="F29" s="249">
        <f t="shared" si="0"/>
        <v>0</v>
      </c>
      <c r="G29" s="192" t="str">
        <f t="shared" si="1"/>
        <v/>
      </c>
    </row>
    <row r="30" spans="2:7" ht="14.25" customHeight="1" x14ac:dyDescent="0.3">
      <c r="B30" s="246"/>
      <c r="C30" s="247"/>
      <c r="D30" s="200"/>
      <c r="E30" s="248"/>
      <c r="F30" s="249">
        <f t="shared" si="0"/>
        <v>0</v>
      </c>
      <c r="G30" s="192" t="str">
        <f t="shared" si="1"/>
        <v/>
      </c>
    </row>
    <row r="31" spans="2:7" ht="14.25" customHeight="1" x14ac:dyDescent="0.3">
      <c r="B31" s="246"/>
      <c r="C31" s="247"/>
      <c r="D31" s="200"/>
      <c r="E31" s="248"/>
      <c r="F31" s="249">
        <f t="shared" si="0"/>
        <v>0</v>
      </c>
      <c r="G31" s="192" t="str">
        <f t="shared" si="1"/>
        <v/>
      </c>
    </row>
    <row r="32" spans="2:7" ht="14.25" customHeight="1" x14ac:dyDescent="0.3">
      <c r="B32" s="246"/>
      <c r="C32" s="247"/>
      <c r="D32" s="200"/>
      <c r="E32" s="248"/>
      <c r="F32" s="249">
        <f t="shared" si="0"/>
        <v>0</v>
      </c>
      <c r="G32" s="192" t="str">
        <f t="shared" si="1"/>
        <v/>
      </c>
    </row>
    <row r="33" spans="2:7" ht="14.25" customHeight="1" x14ac:dyDescent="0.3">
      <c r="B33" s="246"/>
      <c r="C33" s="247"/>
      <c r="D33" s="200"/>
      <c r="E33" s="248"/>
      <c r="F33" s="249">
        <f t="shared" si="0"/>
        <v>0</v>
      </c>
      <c r="G33" s="192" t="str">
        <f t="shared" si="1"/>
        <v/>
      </c>
    </row>
    <row r="34" spans="2:7" ht="14.25" customHeight="1" x14ac:dyDescent="0.3">
      <c r="B34" s="246"/>
      <c r="C34" s="247"/>
      <c r="D34" s="200"/>
      <c r="E34" s="248"/>
      <c r="F34" s="249">
        <f t="shared" si="0"/>
        <v>0</v>
      </c>
      <c r="G34" s="192" t="str">
        <f t="shared" si="1"/>
        <v/>
      </c>
    </row>
    <row r="35" spans="2:7" ht="14.25" customHeight="1" x14ac:dyDescent="0.3">
      <c r="B35" s="246"/>
      <c r="C35" s="247"/>
      <c r="D35" s="200"/>
      <c r="E35" s="248"/>
      <c r="F35" s="249">
        <f t="shared" si="0"/>
        <v>0</v>
      </c>
      <c r="G35" s="192" t="str">
        <f t="shared" si="1"/>
        <v/>
      </c>
    </row>
    <row r="36" spans="2:7" ht="14.25" customHeight="1" x14ac:dyDescent="0.3">
      <c r="B36" s="246"/>
      <c r="C36" s="247"/>
      <c r="D36" s="200"/>
      <c r="E36" s="248"/>
      <c r="F36" s="249">
        <f t="shared" si="0"/>
        <v>0</v>
      </c>
      <c r="G36" s="192" t="str">
        <f t="shared" si="1"/>
        <v/>
      </c>
    </row>
    <row r="37" spans="2:7" ht="14.25" customHeight="1" x14ac:dyDescent="0.3">
      <c r="B37" s="246"/>
      <c r="C37" s="247"/>
      <c r="D37" s="200"/>
      <c r="E37" s="248"/>
      <c r="F37" s="249">
        <f t="shared" si="0"/>
        <v>0</v>
      </c>
      <c r="G37" s="192" t="str">
        <f t="shared" si="1"/>
        <v/>
      </c>
    </row>
    <row r="38" spans="2:7" ht="14.25" customHeight="1" x14ac:dyDescent="0.3">
      <c r="B38" s="246"/>
      <c r="C38" s="247"/>
      <c r="D38" s="200"/>
      <c r="E38" s="248"/>
      <c r="F38" s="249">
        <f t="shared" si="0"/>
        <v>0</v>
      </c>
      <c r="G38" s="192" t="str">
        <f t="shared" si="1"/>
        <v/>
      </c>
    </row>
    <row r="39" spans="2:7" ht="14.25" customHeight="1" x14ac:dyDescent="0.3">
      <c r="B39" s="246"/>
      <c r="C39" s="247"/>
      <c r="D39" s="200"/>
      <c r="E39" s="248"/>
      <c r="F39" s="249">
        <f t="shared" si="0"/>
        <v>0</v>
      </c>
      <c r="G39" s="192" t="str">
        <f t="shared" si="1"/>
        <v/>
      </c>
    </row>
    <row r="40" spans="2:7" ht="14.25" customHeight="1" x14ac:dyDescent="0.3">
      <c r="B40" s="246"/>
      <c r="C40" s="247"/>
      <c r="D40" s="200"/>
      <c r="E40" s="248"/>
      <c r="F40" s="249">
        <f t="shared" si="0"/>
        <v>0</v>
      </c>
      <c r="G40" s="192" t="str">
        <f t="shared" si="1"/>
        <v/>
      </c>
    </row>
    <row r="41" spans="2:7" ht="14.25" customHeight="1" x14ac:dyDescent="0.3">
      <c r="B41" s="246"/>
      <c r="C41" s="247"/>
      <c r="D41" s="200"/>
      <c r="E41" s="248"/>
      <c r="F41" s="249">
        <f t="shared" si="0"/>
        <v>0</v>
      </c>
      <c r="G41" s="192" t="str">
        <f t="shared" si="1"/>
        <v/>
      </c>
    </row>
    <row r="42" spans="2:7" ht="14.25" customHeight="1" x14ac:dyDescent="0.3">
      <c r="B42" s="246"/>
      <c r="C42" s="247"/>
      <c r="D42" s="200"/>
      <c r="E42" s="248"/>
      <c r="F42" s="249">
        <f t="shared" si="0"/>
        <v>0</v>
      </c>
      <c r="G42" s="192" t="str">
        <f t="shared" si="1"/>
        <v/>
      </c>
    </row>
    <row r="43" spans="2:7" ht="14.25" customHeight="1" x14ac:dyDescent="0.3">
      <c r="B43" s="246"/>
      <c r="C43" s="247"/>
      <c r="D43" s="200"/>
      <c r="E43" s="248"/>
      <c r="F43" s="249">
        <f t="shared" si="0"/>
        <v>0</v>
      </c>
      <c r="G43" s="192" t="str">
        <f t="shared" si="1"/>
        <v/>
      </c>
    </row>
    <row r="44" spans="2:7" ht="14.25" customHeight="1" x14ac:dyDescent="0.3">
      <c r="B44" s="246"/>
      <c r="C44" s="247"/>
      <c r="D44" s="200"/>
      <c r="E44" s="248"/>
      <c r="F44" s="249">
        <f t="shared" si="0"/>
        <v>0</v>
      </c>
      <c r="G44" s="192" t="str">
        <f t="shared" si="1"/>
        <v/>
      </c>
    </row>
    <row r="45" spans="2:7" ht="14.25" customHeight="1" x14ac:dyDescent="0.3">
      <c r="B45" s="246"/>
      <c r="C45" s="247"/>
      <c r="D45" s="200"/>
      <c r="E45" s="248"/>
      <c r="F45" s="249">
        <f t="shared" si="0"/>
        <v>0</v>
      </c>
      <c r="G45" s="192" t="str">
        <f t="shared" si="1"/>
        <v/>
      </c>
    </row>
    <row r="46" spans="2:7" ht="14.25" customHeight="1" x14ac:dyDescent="0.3">
      <c r="B46" s="246"/>
      <c r="C46" s="247"/>
      <c r="D46" s="200"/>
      <c r="E46" s="248"/>
      <c r="F46" s="249">
        <f t="shared" si="0"/>
        <v>0</v>
      </c>
      <c r="G46" s="192" t="str">
        <f t="shared" si="1"/>
        <v/>
      </c>
    </row>
    <row r="47" spans="2:7" ht="14.25" customHeight="1" x14ac:dyDescent="0.3">
      <c r="B47" s="246"/>
      <c r="C47" s="247"/>
      <c r="D47" s="200"/>
      <c r="E47" s="248"/>
      <c r="F47" s="249">
        <f t="shared" si="0"/>
        <v>0</v>
      </c>
      <c r="G47" s="192" t="str">
        <f t="shared" si="1"/>
        <v/>
      </c>
    </row>
    <row r="48" spans="2:7" ht="14.25" customHeight="1" x14ac:dyDescent="0.3">
      <c r="B48" s="246"/>
      <c r="C48" s="247"/>
      <c r="D48" s="200"/>
      <c r="E48" s="248"/>
      <c r="F48" s="249">
        <f t="shared" si="0"/>
        <v>0</v>
      </c>
      <c r="G48" s="192" t="str">
        <f t="shared" si="1"/>
        <v/>
      </c>
    </row>
    <row r="49" spans="2:7" ht="14.25" customHeight="1" x14ac:dyDescent="0.3">
      <c r="B49" s="246"/>
      <c r="C49" s="247"/>
      <c r="D49" s="200"/>
      <c r="E49" s="248"/>
      <c r="F49" s="249">
        <f t="shared" si="0"/>
        <v>0</v>
      </c>
      <c r="G49" s="192" t="str">
        <f t="shared" si="1"/>
        <v/>
      </c>
    </row>
    <row r="50" spans="2:7" ht="14.25" customHeight="1" x14ac:dyDescent="0.3">
      <c r="B50" s="250"/>
      <c r="C50" s="251"/>
      <c r="D50" s="252"/>
      <c r="E50" s="253"/>
      <c r="F50" s="249">
        <f t="shared" si="0"/>
        <v>0</v>
      </c>
      <c r="G50" s="209" t="str">
        <f t="shared" si="1"/>
        <v/>
      </c>
    </row>
    <row r="51" spans="2:7" ht="14.25" customHeight="1" x14ac:dyDescent="0.35">
      <c r="B51" s="210" t="s">
        <v>179</v>
      </c>
      <c r="C51" s="254"/>
      <c r="D51" s="254"/>
      <c r="E51" s="254"/>
      <c r="F51" s="255">
        <f>SUM(F11:F50)</f>
        <v>0</v>
      </c>
    </row>
    <row r="52" spans="2:7" ht="14.25" customHeight="1" x14ac:dyDescent="0.3"/>
    <row r="53" spans="2:7" ht="14.25" customHeight="1" x14ac:dyDescent="0.3"/>
    <row r="54" spans="2:7" ht="14.25" customHeight="1" x14ac:dyDescent="0.3"/>
    <row r="55" spans="2:7" ht="14.25" customHeight="1" x14ac:dyDescent="0.3"/>
    <row r="56" spans="2:7" ht="14.25" customHeight="1" x14ac:dyDescent="0.3"/>
    <row r="57" spans="2:7" ht="14.25" customHeight="1" x14ac:dyDescent="0.3"/>
    <row r="58" spans="2:7" ht="14.25" customHeight="1" x14ac:dyDescent="0.3"/>
    <row r="59" spans="2:7" ht="14.25" customHeight="1" x14ac:dyDescent="0.3"/>
    <row r="60" spans="2:7" ht="14.25" customHeight="1" x14ac:dyDescent="0.3"/>
    <row r="61" spans="2:7" ht="14.25" customHeight="1" x14ac:dyDescent="0.3"/>
    <row r="62" spans="2:7" ht="14.25" customHeight="1" x14ac:dyDescent="0.3"/>
    <row r="63" spans="2:7" ht="14.25" customHeight="1" x14ac:dyDescent="0.3"/>
    <row r="64" spans="2:7"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autoFilter ref="B10:G10" xr:uid="{00000000-0009-0000-0000-000006000000}"/>
  <mergeCells count="1">
    <mergeCell ref="B9:F9"/>
  </mergeCells>
  <conditionalFormatting sqref="C5">
    <cfRule type="containsText" dxfId="21" priority="1" operator="containsText" text="Incomplete">
      <formula>NOT(ISERROR(SEARCH(("Incomplete"),(C5))))</formula>
    </cfRule>
  </conditionalFormatting>
  <conditionalFormatting sqref="C5">
    <cfRule type="containsText" dxfId="20" priority="2" operator="containsText" text="Complete">
      <formula>NOT(ISERROR(SEARCH(("Complete"),(C5))))</formula>
    </cfRule>
  </conditionalFormatting>
  <conditionalFormatting sqref="C5">
    <cfRule type="containsText" dxfId="19" priority="3" operator="containsText" text="Rows">
      <formula>NOT(ISERROR(SEARCH(("Rows"),(C5))))</formula>
    </cfRule>
  </conditionalFormatting>
  <dataValidations count="2">
    <dataValidation type="decimal" allowBlank="1" showInputMessage="1" showErrorMessage="1" prompt="Input error - Enter percent between 0% and 100%" sqref="E11:E50" xr:uid="{00000000-0002-0000-0600-000000000000}">
      <formula1>0</formula1>
      <formula2>1</formula2>
    </dataValidation>
    <dataValidation type="list" allowBlank="1" showInputMessage="1" showErrorMessage="1" prompt="Input error - Select from drop down list only." sqref="C6" xr:uid="{00000000-0002-0000-0600-000001000000}">
      <formula1>"Select…,Yes - Complete below,No"</formula1>
    </dataValidation>
  </dataValidations>
  <pageMargins left="0.31496062992125984" right="0.31496062992125984" top="0.35433070866141736" bottom="0.35433070866141736"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G1000"/>
  <sheetViews>
    <sheetView showGridLines="0" workbookViewId="0">
      <pane ySplit="10" topLeftCell="A11" activePane="bottomLeft" state="frozen"/>
      <selection pane="bottomLeft" activeCell="B12" sqref="B12"/>
    </sheetView>
  </sheetViews>
  <sheetFormatPr defaultColWidth="12.6640625" defaultRowHeight="15" customHeight="1" x14ac:dyDescent="0.3"/>
  <cols>
    <col min="1" max="1" width="4.9140625" customWidth="1"/>
    <col min="2" max="2" width="53.25" customWidth="1"/>
    <col min="3" max="6" width="26.75" customWidth="1"/>
    <col min="7" max="7" width="11.25" customWidth="1"/>
    <col min="8" max="26" width="7.6640625" customWidth="1"/>
  </cols>
  <sheetData>
    <row r="1" spans="2:7" ht="14.25" customHeight="1" x14ac:dyDescent="0.3">
      <c r="B1" s="2" t="s">
        <v>0</v>
      </c>
      <c r="C1" s="2"/>
      <c r="D1" s="2"/>
      <c r="E1" s="2"/>
      <c r="F1" s="2"/>
      <c r="G1" s="17"/>
    </row>
    <row r="2" spans="2:7" ht="14.25" customHeight="1" x14ac:dyDescent="0.3">
      <c r="B2" s="3" t="s">
        <v>1</v>
      </c>
      <c r="C2" s="3"/>
      <c r="D2" s="3"/>
      <c r="E2" s="3"/>
      <c r="F2" s="3"/>
      <c r="G2" s="18"/>
    </row>
    <row r="3" spans="2:7" ht="14.25" customHeight="1" x14ac:dyDescent="0.3">
      <c r="B3" s="4" t="s">
        <v>2</v>
      </c>
      <c r="C3" s="5" t="str">
        <f>IF('Application details'!C23="","",'Application details'!C23)</f>
        <v/>
      </c>
      <c r="D3" s="1"/>
      <c r="E3" s="6"/>
      <c r="F3" s="6"/>
      <c r="G3" s="21" t="s">
        <v>24</v>
      </c>
    </row>
    <row r="4" spans="2:7" ht="14.25" customHeight="1" x14ac:dyDescent="0.35">
      <c r="B4" s="7" t="s">
        <v>141</v>
      </c>
      <c r="C4" s="8" t="str">
        <f ca="1">MID(CELL("filename",A1),FIND("]",CELL("filename",A1))+1,255)</f>
        <v>Travel &amp; subsistence</v>
      </c>
      <c r="D4" s="1"/>
      <c r="E4" s="1"/>
      <c r="F4" s="1"/>
      <c r="G4" s="25"/>
    </row>
    <row r="5" spans="2:7" ht="14.25" customHeight="1" x14ac:dyDescent="0.35">
      <c r="B5" s="7" t="s">
        <v>23</v>
      </c>
      <c r="C5" s="8" t="str">
        <f>IF(C6="Select…","Incomplete",IF(C6="No","Complete",IF(F51=0,"Incomplete - no data entered",IF(SUM(G:G)&gt;0,SUM(G:G)&amp;" Rows are missing details","Complete"))))</f>
        <v>Incomplete - no data entered</v>
      </c>
      <c r="D5" s="1"/>
      <c r="E5" s="1"/>
      <c r="F5" s="1"/>
      <c r="G5" s="25"/>
    </row>
    <row r="6" spans="2:7" ht="14.25" customHeight="1" x14ac:dyDescent="0.3">
      <c r="B6" s="7" t="s">
        <v>180</v>
      </c>
      <c r="C6" s="175"/>
      <c r="D6" s="1"/>
      <c r="E6" s="1"/>
      <c r="F6" s="1"/>
      <c r="G6" s="173" t="str">
        <f>IF(C6="Select…",1,"")</f>
        <v/>
      </c>
    </row>
    <row r="7" spans="2:7" ht="14.25" customHeight="1" x14ac:dyDescent="0.35">
      <c r="B7" s="19" t="s">
        <v>181</v>
      </c>
      <c r="C7" s="236">
        <f>IF(C6="Select…",0,IF(C6="No",0,F51))</f>
        <v>0</v>
      </c>
      <c r="D7" s="1"/>
      <c r="E7" s="1"/>
      <c r="F7" s="1"/>
      <c r="G7" s="25"/>
    </row>
    <row r="8" spans="2:7" ht="14.25" customHeight="1" x14ac:dyDescent="0.35">
      <c r="G8" s="25"/>
    </row>
    <row r="9" spans="2:7" ht="57" customHeight="1" x14ac:dyDescent="0.35">
      <c r="B9" s="376" t="s">
        <v>182</v>
      </c>
      <c r="C9" s="377"/>
      <c r="D9" s="377"/>
      <c r="E9" s="377"/>
      <c r="F9" s="329"/>
      <c r="G9" s="49"/>
    </row>
    <row r="10" spans="2:7" ht="14.25" customHeight="1" x14ac:dyDescent="0.3">
      <c r="B10" s="237" t="s">
        <v>168</v>
      </c>
      <c r="C10" s="238" t="s">
        <v>183</v>
      </c>
      <c r="D10" s="238" t="s">
        <v>175</v>
      </c>
      <c r="E10" s="238" t="s">
        <v>176</v>
      </c>
      <c r="F10" s="240" t="s">
        <v>178</v>
      </c>
      <c r="G10" s="256"/>
    </row>
    <row r="11" spans="2:7" ht="14.25" customHeight="1" x14ac:dyDescent="0.3">
      <c r="B11" s="257"/>
      <c r="C11" s="258"/>
      <c r="D11" s="258"/>
      <c r="E11" s="195"/>
      <c r="F11" s="249">
        <f t="shared" ref="F11:F50" si="0">C11*D11*E11</f>
        <v>0</v>
      </c>
      <c r="G11" s="192" t="str">
        <f t="shared" ref="G11:G50" si="1">IF(F11=0,"",IF(B11="",1,""))</f>
        <v/>
      </c>
    </row>
    <row r="12" spans="2:7" ht="14.25" customHeight="1" x14ac:dyDescent="0.3">
      <c r="B12" s="246"/>
      <c r="C12" s="247"/>
      <c r="D12" s="247"/>
      <c r="E12" s="200"/>
      <c r="F12" s="249">
        <f t="shared" si="0"/>
        <v>0</v>
      </c>
      <c r="G12" s="192" t="str">
        <f t="shared" si="1"/>
        <v/>
      </c>
    </row>
    <row r="13" spans="2:7" ht="14.25" customHeight="1" x14ac:dyDescent="0.3">
      <c r="B13" s="246"/>
      <c r="C13" s="247"/>
      <c r="D13" s="247"/>
      <c r="E13" s="200"/>
      <c r="F13" s="249">
        <f t="shared" si="0"/>
        <v>0</v>
      </c>
      <c r="G13" s="192" t="str">
        <f t="shared" si="1"/>
        <v/>
      </c>
    </row>
    <row r="14" spans="2:7" ht="14.25" customHeight="1" x14ac:dyDescent="0.3">
      <c r="B14" s="246"/>
      <c r="C14" s="247"/>
      <c r="D14" s="247"/>
      <c r="E14" s="200"/>
      <c r="F14" s="40">
        <f t="shared" si="0"/>
        <v>0</v>
      </c>
      <c r="G14" s="192" t="str">
        <f t="shared" si="1"/>
        <v/>
      </c>
    </row>
    <row r="15" spans="2:7" ht="14.25" customHeight="1" x14ac:dyDescent="0.3">
      <c r="B15" s="246"/>
      <c r="C15" s="247"/>
      <c r="D15" s="247"/>
      <c r="E15" s="200"/>
      <c r="F15" s="40">
        <f t="shared" si="0"/>
        <v>0</v>
      </c>
      <c r="G15" s="192" t="str">
        <f t="shared" si="1"/>
        <v/>
      </c>
    </row>
    <row r="16" spans="2:7" ht="14.25" customHeight="1" x14ac:dyDescent="0.3">
      <c r="B16" s="246"/>
      <c r="C16" s="247"/>
      <c r="D16" s="247"/>
      <c r="E16" s="200"/>
      <c r="F16" s="40">
        <f t="shared" si="0"/>
        <v>0</v>
      </c>
      <c r="G16" s="192" t="str">
        <f t="shared" si="1"/>
        <v/>
      </c>
    </row>
    <row r="17" spans="2:7" ht="14.25" customHeight="1" x14ac:dyDescent="0.3">
      <c r="B17" s="246"/>
      <c r="C17" s="247"/>
      <c r="D17" s="247"/>
      <c r="E17" s="200"/>
      <c r="F17" s="40">
        <f t="shared" si="0"/>
        <v>0</v>
      </c>
      <c r="G17" s="192" t="str">
        <f t="shared" si="1"/>
        <v/>
      </c>
    </row>
    <row r="18" spans="2:7" ht="14.25" customHeight="1" x14ac:dyDescent="0.3">
      <c r="B18" s="246"/>
      <c r="C18" s="247"/>
      <c r="D18" s="247"/>
      <c r="E18" s="200"/>
      <c r="F18" s="40">
        <f t="shared" si="0"/>
        <v>0</v>
      </c>
      <c r="G18" s="192" t="str">
        <f t="shared" si="1"/>
        <v/>
      </c>
    </row>
    <row r="19" spans="2:7" ht="14.25" customHeight="1" x14ac:dyDescent="0.3">
      <c r="B19" s="246"/>
      <c r="C19" s="247"/>
      <c r="D19" s="247"/>
      <c r="E19" s="200"/>
      <c r="F19" s="40">
        <f t="shared" si="0"/>
        <v>0</v>
      </c>
      <c r="G19" s="192" t="str">
        <f t="shared" si="1"/>
        <v/>
      </c>
    </row>
    <row r="20" spans="2:7" ht="14.25" customHeight="1" x14ac:dyDescent="0.3">
      <c r="B20" s="246"/>
      <c r="C20" s="247"/>
      <c r="D20" s="247"/>
      <c r="E20" s="200"/>
      <c r="F20" s="40">
        <f t="shared" si="0"/>
        <v>0</v>
      </c>
      <c r="G20" s="192" t="str">
        <f t="shared" si="1"/>
        <v/>
      </c>
    </row>
    <row r="21" spans="2:7" ht="14.25" customHeight="1" x14ac:dyDescent="0.3">
      <c r="B21" s="246"/>
      <c r="C21" s="247"/>
      <c r="D21" s="247"/>
      <c r="E21" s="200"/>
      <c r="F21" s="40">
        <f t="shared" si="0"/>
        <v>0</v>
      </c>
      <c r="G21" s="192" t="str">
        <f t="shared" si="1"/>
        <v/>
      </c>
    </row>
    <row r="22" spans="2:7" ht="14.25" customHeight="1" x14ac:dyDescent="0.3">
      <c r="B22" s="246"/>
      <c r="C22" s="247"/>
      <c r="D22" s="247"/>
      <c r="E22" s="200"/>
      <c r="F22" s="40">
        <f t="shared" si="0"/>
        <v>0</v>
      </c>
      <c r="G22" s="192" t="str">
        <f t="shared" si="1"/>
        <v/>
      </c>
    </row>
    <row r="23" spans="2:7" ht="14.25" customHeight="1" x14ac:dyDescent="0.3">
      <c r="B23" s="246"/>
      <c r="C23" s="247"/>
      <c r="D23" s="247"/>
      <c r="E23" s="200"/>
      <c r="F23" s="40">
        <f t="shared" si="0"/>
        <v>0</v>
      </c>
      <c r="G23" s="192" t="str">
        <f t="shared" si="1"/>
        <v/>
      </c>
    </row>
    <row r="24" spans="2:7" ht="14.25" customHeight="1" x14ac:dyDescent="0.3">
      <c r="B24" s="246"/>
      <c r="C24" s="247"/>
      <c r="D24" s="247"/>
      <c r="E24" s="200"/>
      <c r="F24" s="40">
        <f t="shared" si="0"/>
        <v>0</v>
      </c>
      <c r="G24" s="192" t="str">
        <f t="shared" si="1"/>
        <v/>
      </c>
    </row>
    <row r="25" spans="2:7" ht="14.25" customHeight="1" x14ac:dyDescent="0.3">
      <c r="B25" s="246"/>
      <c r="C25" s="247"/>
      <c r="D25" s="247"/>
      <c r="E25" s="200"/>
      <c r="F25" s="40">
        <f t="shared" si="0"/>
        <v>0</v>
      </c>
      <c r="G25" s="192" t="str">
        <f t="shared" si="1"/>
        <v/>
      </c>
    </row>
    <row r="26" spans="2:7" ht="14.25" customHeight="1" x14ac:dyDescent="0.3">
      <c r="B26" s="246"/>
      <c r="C26" s="247"/>
      <c r="D26" s="247"/>
      <c r="E26" s="200"/>
      <c r="F26" s="40">
        <f t="shared" si="0"/>
        <v>0</v>
      </c>
      <c r="G26" s="192" t="str">
        <f t="shared" si="1"/>
        <v/>
      </c>
    </row>
    <row r="27" spans="2:7" ht="14.25" customHeight="1" x14ac:dyDescent="0.3">
      <c r="B27" s="246"/>
      <c r="C27" s="247"/>
      <c r="D27" s="247"/>
      <c r="E27" s="200"/>
      <c r="F27" s="40">
        <f t="shared" si="0"/>
        <v>0</v>
      </c>
      <c r="G27" s="192" t="str">
        <f t="shared" si="1"/>
        <v/>
      </c>
    </row>
    <row r="28" spans="2:7" ht="14.25" customHeight="1" x14ac:dyDescent="0.3">
      <c r="B28" s="246"/>
      <c r="C28" s="247"/>
      <c r="D28" s="247"/>
      <c r="E28" s="200"/>
      <c r="F28" s="40">
        <f t="shared" si="0"/>
        <v>0</v>
      </c>
      <c r="G28" s="192" t="str">
        <f t="shared" si="1"/>
        <v/>
      </c>
    </row>
    <row r="29" spans="2:7" ht="14.25" customHeight="1" x14ac:dyDescent="0.3">
      <c r="B29" s="246"/>
      <c r="C29" s="247"/>
      <c r="D29" s="247"/>
      <c r="E29" s="200"/>
      <c r="F29" s="40">
        <f t="shared" si="0"/>
        <v>0</v>
      </c>
      <c r="G29" s="192" t="str">
        <f t="shared" si="1"/>
        <v/>
      </c>
    </row>
    <row r="30" spans="2:7" ht="14.25" customHeight="1" x14ac:dyDescent="0.3">
      <c r="B30" s="246"/>
      <c r="C30" s="247"/>
      <c r="D30" s="247"/>
      <c r="E30" s="200"/>
      <c r="F30" s="40">
        <f t="shared" si="0"/>
        <v>0</v>
      </c>
      <c r="G30" s="192" t="str">
        <f t="shared" si="1"/>
        <v/>
      </c>
    </row>
    <row r="31" spans="2:7" ht="14.25" customHeight="1" x14ac:dyDescent="0.3">
      <c r="B31" s="246"/>
      <c r="C31" s="247"/>
      <c r="D31" s="247"/>
      <c r="E31" s="200"/>
      <c r="F31" s="40">
        <f t="shared" si="0"/>
        <v>0</v>
      </c>
      <c r="G31" s="192" t="str">
        <f t="shared" si="1"/>
        <v/>
      </c>
    </row>
    <row r="32" spans="2:7" ht="14.25" customHeight="1" x14ac:dyDescent="0.3">
      <c r="B32" s="246"/>
      <c r="C32" s="247"/>
      <c r="D32" s="247"/>
      <c r="E32" s="200"/>
      <c r="F32" s="40">
        <f t="shared" si="0"/>
        <v>0</v>
      </c>
      <c r="G32" s="192" t="str">
        <f t="shared" si="1"/>
        <v/>
      </c>
    </row>
    <row r="33" spans="2:7" ht="14.25" customHeight="1" x14ac:dyDescent="0.3">
      <c r="B33" s="246"/>
      <c r="C33" s="247"/>
      <c r="D33" s="247"/>
      <c r="E33" s="200"/>
      <c r="F33" s="40">
        <f t="shared" si="0"/>
        <v>0</v>
      </c>
      <c r="G33" s="192" t="str">
        <f t="shared" si="1"/>
        <v/>
      </c>
    </row>
    <row r="34" spans="2:7" ht="14.25" customHeight="1" x14ac:dyDescent="0.3">
      <c r="B34" s="246"/>
      <c r="C34" s="247"/>
      <c r="D34" s="247"/>
      <c r="E34" s="200"/>
      <c r="F34" s="40">
        <f t="shared" si="0"/>
        <v>0</v>
      </c>
      <c r="G34" s="192" t="str">
        <f t="shared" si="1"/>
        <v/>
      </c>
    </row>
    <row r="35" spans="2:7" ht="14.25" customHeight="1" x14ac:dyDescent="0.3">
      <c r="B35" s="246"/>
      <c r="C35" s="247"/>
      <c r="D35" s="247"/>
      <c r="E35" s="200"/>
      <c r="F35" s="40">
        <f t="shared" si="0"/>
        <v>0</v>
      </c>
      <c r="G35" s="192" t="str">
        <f t="shared" si="1"/>
        <v/>
      </c>
    </row>
    <row r="36" spans="2:7" ht="14.25" customHeight="1" x14ac:dyDescent="0.3">
      <c r="B36" s="246"/>
      <c r="C36" s="247"/>
      <c r="D36" s="247"/>
      <c r="E36" s="200"/>
      <c r="F36" s="40">
        <f t="shared" si="0"/>
        <v>0</v>
      </c>
      <c r="G36" s="192" t="str">
        <f t="shared" si="1"/>
        <v/>
      </c>
    </row>
    <row r="37" spans="2:7" ht="14.25" customHeight="1" x14ac:dyDescent="0.3">
      <c r="B37" s="246"/>
      <c r="C37" s="247"/>
      <c r="D37" s="247"/>
      <c r="E37" s="200"/>
      <c r="F37" s="40">
        <f t="shared" si="0"/>
        <v>0</v>
      </c>
      <c r="G37" s="192" t="str">
        <f t="shared" si="1"/>
        <v/>
      </c>
    </row>
    <row r="38" spans="2:7" ht="14.25" customHeight="1" x14ac:dyDescent="0.3">
      <c r="B38" s="246"/>
      <c r="C38" s="247"/>
      <c r="D38" s="247"/>
      <c r="E38" s="200"/>
      <c r="F38" s="40">
        <f t="shared" si="0"/>
        <v>0</v>
      </c>
      <c r="G38" s="192" t="str">
        <f t="shared" si="1"/>
        <v/>
      </c>
    </row>
    <row r="39" spans="2:7" ht="14.25" customHeight="1" x14ac:dyDescent="0.3">
      <c r="B39" s="246"/>
      <c r="C39" s="247"/>
      <c r="D39" s="247"/>
      <c r="E39" s="200"/>
      <c r="F39" s="40">
        <f t="shared" si="0"/>
        <v>0</v>
      </c>
      <c r="G39" s="192" t="str">
        <f t="shared" si="1"/>
        <v/>
      </c>
    </row>
    <row r="40" spans="2:7" ht="14.25" customHeight="1" x14ac:dyDescent="0.3">
      <c r="B40" s="246"/>
      <c r="C40" s="247"/>
      <c r="D40" s="247"/>
      <c r="E40" s="200"/>
      <c r="F40" s="40">
        <f t="shared" si="0"/>
        <v>0</v>
      </c>
      <c r="G40" s="192" t="str">
        <f t="shared" si="1"/>
        <v/>
      </c>
    </row>
    <row r="41" spans="2:7" ht="14.25" customHeight="1" x14ac:dyDescent="0.3">
      <c r="B41" s="246"/>
      <c r="C41" s="247"/>
      <c r="D41" s="247"/>
      <c r="E41" s="200"/>
      <c r="F41" s="40">
        <f t="shared" si="0"/>
        <v>0</v>
      </c>
      <c r="G41" s="192" t="str">
        <f t="shared" si="1"/>
        <v/>
      </c>
    </row>
    <row r="42" spans="2:7" ht="14.25" customHeight="1" x14ac:dyDescent="0.3">
      <c r="B42" s="246"/>
      <c r="C42" s="247"/>
      <c r="D42" s="247"/>
      <c r="E42" s="200"/>
      <c r="F42" s="40">
        <f t="shared" si="0"/>
        <v>0</v>
      </c>
      <c r="G42" s="192" t="str">
        <f t="shared" si="1"/>
        <v/>
      </c>
    </row>
    <row r="43" spans="2:7" ht="14.25" customHeight="1" x14ac:dyDescent="0.3">
      <c r="B43" s="246"/>
      <c r="C43" s="247"/>
      <c r="D43" s="247"/>
      <c r="E43" s="200"/>
      <c r="F43" s="40">
        <f t="shared" si="0"/>
        <v>0</v>
      </c>
      <c r="G43" s="192" t="str">
        <f t="shared" si="1"/>
        <v/>
      </c>
    </row>
    <row r="44" spans="2:7" ht="14.25" customHeight="1" x14ac:dyDescent="0.3">
      <c r="B44" s="246"/>
      <c r="C44" s="247"/>
      <c r="D44" s="247"/>
      <c r="E44" s="200"/>
      <c r="F44" s="40">
        <f t="shared" si="0"/>
        <v>0</v>
      </c>
      <c r="G44" s="192" t="str">
        <f t="shared" si="1"/>
        <v/>
      </c>
    </row>
    <row r="45" spans="2:7" ht="14.25" customHeight="1" x14ac:dyDescent="0.3">
      <c r="B45" s="246"/>
      <c r="C45" s="247"/>
      <c r="D45" s="247"/>
      <c r="E45" s="200"/>
      <c r="F45" s="40">
        <f t="shared" si="0"/>
        <v>0</v>
      </c>
      <c r="G45" s="192" t="str">
        <f t="shared" si="1"/>
        <v/>
      </c>
    </row>
    <row r="46" spans="2:7" ht="14.25" customHeight="1" x14ac:dyDescent="0.3">
      <c r="B46" s="246"/>
      <c r="C46" s="247"/>
      <c r="D46" s="247"/>
      <c r="E46" s="200"/>
      <c r="F46" s="40">
        <f t="shared" si="0"/>
        <v>0</v>
      </c>
      <c r="G46" s="192" t="str">
        <f t="shared" si="1"/>
        <v/>
      </c>
    </row>
    <row r="47" spans="2:7" ht="14.25" customHeight="1" x14ac:dyDescent="0.3">
      <c r="B47" s="246"/>
      <c r="C47" s="247"/>
      <c r="D47" s="247"/>
      <c r="E47" s="200"/>
      <c r="F47" s="40">
        <f t="shared" si="0"/>
        <v>0</v>
      </c>
      <c r="G47" s="192" t="str">
        <f t="shared" si="1"/>
        <v/>
      </c>
    </row>
    <row r="48" spans="2:7" ht="14.25" customHeight="1" x14ac:dyDescent="0.3">
      <c r="B48" s="246"/>
      <c r="C48" s="247"/>
      <c r="D48" s="247"/>
      <c r="E48" s="200"/>
      <c r="F48" s="40">
        <f t="shared" si="0"/>
        <v>0</v>
      </c>
      <c r="G48" s="192" t="str">
        <f t="shared" si="1"/>
        <v/>
      </c>
    </row>
    <row r="49" spans="2:7" ht="14.25" customHeight="1" x14ac:dyDescent="0.3">
      <c r="B49" s="246"/>
      <c r="C49" s="247"/>
      <c r="D49" s="247"/>
      <c r="E49" s="200"/>
      <c r="F49" s="40">
        <f t="shared" si="0"/>
        <v>0</v>
      </c>
      <c r="G49" s="192" t="str">
        <f t="shared" si="1"/>
        <v/>
      </c>
    </row>
    <row r="50" spans="2:7" ht="14.25" customHeight="1" x14ac:dyDescent="0.3">
      <c r="B50" s="259"/>
      <c r="C50" s="260"/>
      <c r="D50" s="260"/>
      <c r="E50" s="203"/>
      <c r="F50" s="208">
        <f t="shared" si="0"/>
        <v>0</v>
      </c>
      <c r="G50" s="209" t="str">
        <f t="shared" si="1"/>
        <v/>
      </c>
    </row>
    <row r="51" spans="2:7" ht="14.25" customHeight="1" x14ac:dyDescent="0.35">
      <c r="B51" s="210" t="s">
        <v>179</v>
      </c>
      <c r="C51" s="254"/>
      <c r="D51" s="254"/>
      <c r="E51" s="254"/>
      <c r="F51" s="228">
        <f>SUM(F11:F50)</f>
        <v>0</v>
      </c>
      <c r="G51" s="1"/>
    </row>
    <row r="52" spans="2:7" ht="14.25" customHeight="1" x14ac:dyDescent="0.3"/>
    <row r="53" spans="2:7" ht="14.25" customHeight="1" x14ac:dyDescent="0.3"/>
    <row r="54" spans="2:7" ht="14.25" customHeight="1" x14ac:dyDescent="0.3"/>
    <row r="55" spans="2:7" ht="14.25" customHeight="1" x14ac:dyDescent="0.3"/>
    <row r="56" spans="2:7" ht="14.25" customHeight="1" x14ac:dyDescent="0.3"/>
    <row r="57" spans="2:7" ht="14.25" customHeight="1" x14ac:dyDescent="0.3"/>
    <row r="58" spans="2:7" ht="14.25" customHeight="1" x14ac:dyDescent="0.3"/>
    <row r="59" spans="2:7" ht="14.25" customHeight="1" x14ac:dyDescent="0.3"/>
    <row r="60" spans="2:7" ht="14.25" customHeight="1" x14ac:dyDescent="0.3"/>
    <row r="61" spans="2:7" ht="14.25" customHeight="1" x14ac:dyDescent="0.3"/>
    <row r="62" spans="2:7" ht="14.25" customHeight="1" x14ac:dyDescent="0.3"/>
    <row r="63" spans="2:7" ht="14.25" customHeight="1" x14ac:dyDescent="0.3"/>
    <row r="64" spans="2:7"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autoFilter ref="B10:G10" xr:uid="{00000000-0009-0000-0000-000007000000}"/>
  <mergeCells count="1">
    <mergeCell ref="B9:F9"/>
  </mergeCells>
  <conditionalFormatting sqref="C5:D5">
    <cfRule type="containsText" dxfId="18" priority="1" operator="containsText" text="Incomplete">
      <formula>NOT(ISERROR(SEARCH(("Incomplete"),(C5))))</formula>
    </cfRule>
  </conditionalFormatting>
  <conditionalFormatting sqref="C5:D5">
    <cfRule type="containsText" dxfId="17" priority="2" operator="containsText" text="Complete">
      <formula>NOT(ISERROR(SEARCH(("Complete"),(C5))))</formula>
    </cfRule>
  </conditionalFormatting>
  <conditionalFormatting sqref="C5:D5">
    <cfRule type="containsText" dxfId="16" priority="3" operator="containsText" text="Rows">
      <formula>NOT(ISERROR(SEARCH(("Rows"),(C5))))</formula>
    </cfRule>
  </conditionalFormatting>
  <dataValidations count="2">
    <dataValidation type="list" allowBlank="1" showInputMessage="1" showErrorMessage="1" prompt="Input error - Select from drop down list only." sqref="C6" xr:uid="{00000000-0002-0000-0700-000000000000}">
      <formula1>"Select…,Yes - Complete below,No"</formula1>
    </dataValidation>
    <dataValidation type="list" allowBlank="1" showErrorMessage="1" sqref="D6" xr:uid="{00000000-0002-0000-0700-000001000000}">
      <formula1>"Select…,Yes - Complete below,No"</formula1>
    </dataValidation>
  </dataValidations>
  <pageMargins left="0.31496062992125984" right="0.31496062992125984" top="0.35433070866141736" bottom="0.35433070866141736"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L1000"/>
  <sheetViews>
    <sheetView showGridLines="0" workbookViewId="0">
      <pane ySplit="11" topLeftCell="A12" activePane="bottomLeft" state="frozen"/>
      <selection pane="bottomLeft" activeCell="B13" sqref="B13"/>
    </sheetView>
  </sheetViews>
  <sheetFormatPr defaultColWidth="12.6640625" defaultRowHeight="15" customHeight="1" x14ac:dyDescent="0.3"/>
  <cols>
    <col min="1" max="1" width="4.9140625" customWidth="1"/>
    <col min="2" max="2" width="53.25" customWidth="1"/>
    <col min="3" max="3" width="26.75" customWidth="1"/>
    <col min="4" max="10" width="18" customWidth="1"/>
    <col min="11" max="11" width="10.5" customWidth="1"/>
    <col min="12" max="12" width="45.1640625" customWidth="1"/>
    <col min="13" max="26" width="7.6640625" customWidth="1"/>
  </cols>
  <sheetData>
    <row r="1" spans="2:12" ht="14.25" customHeight="1" x14ac:dyDescent="0.3">
      <c r="B1" s="2" t="s">
        <v>0</v>
      </c>
      <c r="C1" s="2"/>
      <c r="D1" s="2"/>
      <c r="E1" s="2"/>
      <c r="F1" s="2"/>
      <c r="G1" s="2"/>
      <c r="H1" s="2"/>
      <c r="I1" s="2"/>
      <c r="J1" s="2"/>
      <c r="K1" s="17"/>
    </row>
    <row r="2" spans="2:12" ht="14.25" customHeight="1" x14ac:dyDescent="0.3">
      <c r="B2" s="3" t="s">
        <v>1</v>
      </c>
      <c r="C2" s="3"/>
      <c r="D2" s="3"/>
      <c r="E2" s="3"/>
      <c r="F2" s="3"/>
      <c r="G2" s="3"/>
      <c r="H2" s="3"/>
      <c r="I2" s="3"/>
      <c r="J2" s="3"/>
      <c r="K2" s="18"/>
    </row>
    <row r="3" spans="2:12" ht="14.25" customHeight="1" x14ac:dyDescent="0.3">
      <c r="B3" s="4" t="s">
        <v>2</v>
      </c>
      <c r="C3" s="5" t="str">
        <f>IF('Application details'!C23="","",'Application details'!C23)</f>
        <v/>
      </c>
      <c r="D3" s="1"/>
      <c r="E3" s="1"/>
      <c r="F3" s="1"/>
      <c r="G3" s="6"/>
      <c r="H3" s="6"/>
      <c r="I3" s="6"/>
      <c r="J3" s="6"/>
      <c r="K3" s="21" t="s">
        <v>24</v>
      </c>
    </row>
    <row r="4" spans="2:12" ht="14.25" customHeight="1" x14ac:dyDescent="0.3">
      <c r="B4" s="7" t="s">
        <v>141</v>
      </c>
      <c r="C4" s="8" t="str">
        <f ca="1">MID(CELL("filename",A1),FIND("]",CELL("filename",A1))+1,255)</f>
        <v>Capital usage</v>
      </c>
      <c r="D4" s="1"/>
      <c r="E4" s="1"/>
      <c r="F4" s="1"/>
      <c r="G4" s="1"/>
      <c r="H4" s="1"/>
      <c r="I4" s="1"/>
      <c r="J4" s="1"/>
      <c r="K4" s="261" t="str">
        <f>IF(H4&gt;E4,1,IF(J4=0,"",IF(B4="",1,IF(C4="Select…",1,IF(C4="",1,IF(D4="",1,""))))))</f>
        <v/>
      </c>
    </row>
    <row r="5" spans="2:12" ht="14.25" customHeight="1" x14ac:dyDescent="0.3">
      <c r="B5" s="7" t="s">
        <v>23</v>
      </c>
      <c r="C5" s="8" t="str">
        <f>IF(C6="Select…","Incomplete",IF(C6="No","Complete",IF(J52=0,"Incomplete - no data entered",IF(SUM(K:K)&gt;0,SUM(K:K)&amp;" Rows are missing details","Complete"))))</f>
        <v>Incomplete - no data entered</v>
      </c>
      <c r="D5" s="1"/>
      <c r="E5" s="1"/>
      <c r="F5" s="1"/>
      <c r="G5" s="1"/>
      <c r="H5" s="1"/>
      <c r="I5" s="1"/>
      <c r="J5" s="1"/>
      <c r="K5" s="261"/>
    </row>
    <row r="6" spans="2:12" ht="14.25" customHeight="1" x14ac:dyDescent="0.3">
      <c r="B6" s="19" t="s">
        <v>184</v>
      </c>
      <c r="C6" s="163"/>
      <c r="D6" s="1"/>
      <c r="E6" s="1"/>
      <c r="F6" s="1"/>
      <c r="G6" s="1"/>
      <c r="H6" s="1"/>
      <c r="I6" s="1"/>
      <c r="J6" s="1"/>
      <c r="K6" s="173" t="str">
        <f>IF(C6="Select…",1,"")</f>
        <v/>
      </c>
    </row>
    <row r="7" spans="2:12" ht="14.25" customHeight="1" x14ac:dyDescent="0.3">
      <c r="B7" s="19" t="s">
        <v>185</v>
      </c>
      <c r="C7" s="236">
        <f>IF(C6="Select…",0,IF(C6="No",0,J52))</f>
        <v>0</v>
      </c>
      <c r="D7" s="262"/>
      <c r="E7" s="1"/>
      <c r="F7" s="1"/>
      <c r="G7" s="1"/>
      <c r="H7" s="1"/>
      <c r="I7" s="1"/>
      <c r="J7" s="1"/>
      <c r="K7" s="261"/>
    </row>
    <row r="8" spans="2:12" ht="14.25" customHeight="1" x14ac:dyDescent="0.3">
      <c r="K8" s="261"/>
    </row>
    <row r="9" spans="2:12" ht="14.25" customHeight="1" x14ac:dyDescent="0.3">
      <c r="B9" s="378" t="s">
        <v>186</v>
      </c>
      <c r="C9" s="377"/>
      <c r="D9" s="377"/>
      <c r="E9" s="377"/>
      <c r="F9" s="377"/>
      <c r="G9" s="377"/>
      <c r="H9" s="377"/>
      <c r="I9" s="377"/>
      <c r="J9" s="329"/>
      <c r="K9" s="261"/>
    </row>
    <row r="10" spans="2:12" ht="55.5" customHeight="1" x14ac:dyDescent="0.3">
      <c r="B10" s="379" t="s">
        <v>187</v>
      </c>
      <c r="C10" s="365"/>
      <c r="D10" s="365"/>
      <c r="E10" s="365"/>
      <c r="F10" s="365"/>
      <c r="G10" s="365"/>
      <c r="H10" s="365"/>
      <c r="I10" s="365"/>
      <c r="J10" s="380"/>
      <c r="K10" s="261"/>
    </row>
    <row r="11" spans="2:12" ht="14.25" customHeight="1" x14ac:dyDescent="0.3">
      <c r="B11" s="237" t="s">
        <v>188</v>
      </c>
      <c r="C11" s="263" t="s">
        <v>189</v>
      </c>
      <c r="D11" s="264" t="s">
        <v>190</v>
      </c>
      <c r="E11" s="264" t="s">
        <v>191</v>
      </c>
      <c r="F11" s="264" t="s">
        <v>192</v>
      </c>
      <c r="G11" s="264" t="s">
        <v>193</v>
      </c>
      <c r="H11" s="264" t="s">
        <v>194</v>
      </c>
      <c r="I11" s="264" t="s">
        <v>195</v>
      </c>
      <c r="J11" s="265" t="s">
        <v>196</v>
      </c>
      <c r="K11" s="261"/>
    </row>
    <row r="12" spans="2:12" ht="14.25" customHeight="1" x14ac:dyDescent="0.3">
      <c r="B12" s="266"/>
      <c r="C12" s="267"/>
      <c r="D12" s="268"/>
      <c r="E12" s="269"/>
      <c r="F12" s="270"/>
      <c r="G12" s="271">
        <f t="shared" ref="G12:G51" si="0">IFERROR(F12/E12,0)</f>
        <v>0</v>
      </c>
      <c r="H12" s="269"/>
      <c r="I12" s="272"/>
      <c r="J12" s="273">
        <f t="shared" ref="J12:J51" si="1">IF(H12&gt;E12,F12*I12,(G12*H12*I12))</f>
        <v>0</v>
      </c>
      <c r="K12" s="261" t="str">
        <f t="shared" ref="K12:K51" si="2">IF(H12&gt;E12,1,IF(J12=0,"",IF(B12="",1,IF(C12="Select…",1,IF(C12="",1,IF(D12="",1,""))))))</f>
        <v/>
      </c>
      <c r="L12" s="274" t="str">
        <f t="shared" ref="L12:L51" si="3">IF(E12&lt;H12,"Check - Depreciation policy cannot be more than months claimed","")</f>
        <v/>
      </c>
    </row>
    <row r="13" spans="2:12" ht="14.25" customHeight="1" x14ac:dyDescent="0.3">
      <c r="B13" s="275"/>
      <c r="C13" s="267" t="s">
        <v>120</v>
      </c>
      <c r="D13" s="276"/>
      <c r="E13" s="269"/>
      <c r="F13" s="277"/>
      <c r="G13" s="278">
        <f t="shared" si="0"/>
        <v>0</v>
      </c>
      <c r="H13" s="269"/>
      <c r="I13" s="272"/>
      <c r="J13" s="279">
        <f t="shared" si="1"/>
        <v>0</v>
      </c>
      <c r="K13" s="173" t="str">
        <f t="shared" si="2"/>
        <v/>
      </c>
      <c r="L13" s="274" t="str">
        <f t="shared" si="3"/>
        <v/>
      </c>
    </row>
    <row r="14" spans="2:12" ht="14.25" customHeight="1" x14ac:dyDescent="0.3">
      <c r="B14" s="275"/>
      <c r="C14" s="267" t="s">
        <v>120</v>
      </c>
      <c r="D14" s="280"/>
      <c r="E14" s="269"/>
      <c r="F14" s="277"/>
      <c r="G14" s="278">
        <f t="shared" si="0"/>
        <v>0</v>
      </c>
      <c r="H14" s="269"/>
      <c r="I14" s="272"/>
      <c r="J14" s="279">
        <f t="shared" si="1"/>
        <v>0</v>
      </c>
      <c r="K14" s="173" t="str">
        <f t="shared" si="2"/>
        <v/>
      </c>
      <c r="L14" s="274" t="str">
        <f t="shared" si="3"/>
        <v/>
      </c>
    </row>
    <row r="15" spans="2:12" ht="14.25" customHeight="1" x14ac:dyDescent="0.3">
      <c r="B15" s="275"/>
      <c r="C15" s="267" t="s">
        <v>120</v>
      </c>
      <c r="D15" s="280"/>
      <c r="E15" s="269"/>
      <c r="F15" s="277"/>
      <c r="G15" s="278">
        <f t="shared" si="0"/>
        <v>0</v>
      </c>
      <c r="H15" s="269"/>
      <c r="I15" s="272"/>
      <c r="J15" s="279">
        <f t="shared" si="1"/>
        <v>0</v>
      </c>
      <c r="K15" s="173" t="str">
        <f t="shared" si="2"/>
        <v/>
      </c>
      <c r="L15" s="274" t="str">
        <f t="shared" si="3"/>
        <v/>
      </c>
    </row>
    <row r="16" spans="2:12" ht="14.25" customHeight="1" x14ac:dyDescent="0.3">
      <c r="B16" s="275"/>
      <c r="C16" s="267" t="s">
        <v>120</v>
      </c>
      <c r="D16" s="280"/>
      <c r="E16" s="269"/>
      <c r="F16" s="277"/>
      <c r="G16" s="278">
        <f t="shared" si="0"/>
        <v>0</v>
      </c>
      <c r="H16" s="269"/>
      <c r="I16" s="272"/>
      <c r="J16" s="279">
        <f t="shared" si="1"/>
        <v>0</v>
      </c>
      <c r="K16" s="173" t="str">
        <f t="shared" si="2"/>
        <v/>
      </c>
      <c r="L16" s="274" t="str">
        <f t="shared" si="3"/>
        <v/>
      </c>
    </row>
    <row r="17" spans="2:12" ht="14.25" customHeight="1" x14ac:dyDescent="0.3">
      <c r="B17" s="275"/>
      <c r="C17" s="267" t="s">
        <v>120</v>
      </c>
      <c r="D17" s="280"/>
      <c r="E17" s="269"/>
      <c r="F17" s="277"/>
      <c r="G17" s="278">
        <f t="shared" si="0"/>
        <v>0</v>
      </c>
      <c r="H17" s="269"/>
      <c r="I17" s="272"/>
      <c r="J17" s="279">
        <f t="shared" si="1"/>
        <v>0</v>
      </c>
      <c r="K17" s="173" t="str">
        <f t="shared" si="2"/>
        <v/>
      </c>
      <c r="L17" s="274" t="str">
        <f t="shared" si="3"/>
        <v/>
      </c>
    </row>
    <row r="18" spans="2:12" ht="14.25" customHeight="1" x14ac:dyDescent="0.3">
      <c r="B18" s="275"/>
      <c r="C18" s="267" t="s">
        <v>120</v>
      </c>
      <c r="D18" s="280"/>
      <c r="E18" s="269"/>
      <c r="F18" s="277"/>
      <c r="G18" s="278">
        <f t="shared" si="0"/>
        <v>0</v>
      </c>
      <c r="H18" s="269"/>
      <c r="I18" s="272"/>
      <c r="J18" s="279">
        <f t="shared" si="1"/>
        <v>0</v>
      </c>
      <c r="K18" s="173" t="str">
        <f t="shared" si="2"/>
        <v/>
      </c>
      <c r="L18" s="274" t="str">
        <f t="shared" si="3"/>
        <v/>
      </c>
    </row>
    <row r="19" spans="2:12" ht="14.25" customHeight="1" x14ac:dyDescent="0.3">
      <c r="B19" s="275"/>
      <c r="C19" s="267" t="s">
        <v>120</v>
      </c>
      <c r="D19" s="280"/>
      <c r="E19" s="269"/>
      <c r="F19" s="277"/>
      <c r="G19" s="278">
        <f t="shared" si="0"/>
        <v>0</v>
      </c>
      <c r="H19" s="269"/>
      <c r="I19" s="272"/>
      <c r="J19" s="279">
        <f t="shared" si="1"/>
        <v>0</v>
      </c>
      <c r="K19" s="173" t="str">
        <f t="shared" si="2"/>
        <v/>
      </c>
      <c r="L19" s="274" t="str">
        <f t="shared" si="3"/>
        <v/>
      </c>
    </row>
    <row r="20" spans="2:12" ht="14.25" customHeight="1" x14ac:dyDescent="0.3">
      <c r="B20" s="275"/>
      <c r="C20" s="267" t="s">
        <v>120</v>
      </c>
      <c r="D20" s="280"/>
      <c r="E20" s="269"/>
      <c r="F20" s="277"/>
      <c r="G20" s="278">
        <f t="shared" si="0"/>
        <v>0</v>
      </c>
      <c r="H20" s="269"/>
      <c r="I20" s="272"/>
      <c r="J20" s="279">
        <f t="shared" si="1"/>
        <v>0</v>
      </c>
      <c r="K20" s="173" t="str">
        <f t="shared" si="2"/>
        <v/>
      </c>
      <c r="L20" s="274" t="str">
        <f t="shared" si="3"/>
        <v/>
      </c>
    </row>
    <row r="21" spans="2:12" ht="14.25" customHeight="1" x14ac:dyDescent="0.3">
      <c r="B21" s="275"/>
      <c r="C21" s="267" t="s">
        <v>120</v>
      </c>
      <c r="D21" s="280"/>
      <c r="E21" s="269"/>
      <c r="F21" s="277"/>
      <c r="G21" s="278">
        <f t="shared" si="0"/>
        <v>0</v>
      </c>
      <c r="H21" s="269"/>
      <c r="I21" s="272"/>
      <c r="J21" s="279">
        <f t="shared" si="1"/>
        <v>0</v>
      </c>
      <c r="K21" s="173" t="str">
        <f t="shared" si="2"/>
        <v/>
      </c>
      <c r="L21" s="274" t="str">
        <f t="shared" si="3"/>
        <v/>
      </c>
    </row>
    <row r="22" spans="2:12" ht="14.25" customHeight="1" x14ac:dyDescent="0.3">
      <c r="B22" s="275"/>
      <c r="C22" s="267" t="s">
        <v>120</v>
      </c>
      <c r="D22" s="280"/>
      <c r="E22" s="269"/>
      <c r="F22" s="277"/>
      <c r="G22" s="278">
        <f t="shared" si="0"/>
        <v>0</v>
      </c>
      <c r="H22" s="269"/>
      <c r="I22" s="272"/>
      <c r="J22" s="279">
        <f t="shared" si="1"/>
        <v>0</v>
      </c>
      <c r="K22" s="173" t="str">
        <f t="shared" si="2"/>
        <v/>
      </c>
      <c r="L22" s="274" t="str">
        <f t="shared" si="3"/>
        <v/>
      </c>
    </row>
    <row r="23" spans="2:12" ht="14.25" customHeight="1" x14ac:dyDescent="0.3">
      <c r="B23" s="275"/>
      <c r="C23" s="267" t="s">
        <v>120</v>
      </c>
      <c r="D23" s="280"/>
      <c r="E23" s="269"/>
      <c r="F23" s="277"/>
      <c r="G23" s="278">
        <f t="shared" si="0"/>
        <v>0</v>
      </c>
      <c r="H23" s="269"/>
      <c r="I23" s="272"/>
      <c r="J23" s="279">
        <f t="shared" si="1"/>
        <v>0</v>
      </c>
      <c r="K23" s="173" t="str">
        <f t="shared" si="2"/>
        <v/>
      </c>
      <c r="L23" s="274" t="str">
        <f t="shared" si="3"/>
        <v/>
      </c>
    </row>
    <row r="24" spans="2:12" ht="14.25" customHeight="1" x14ac:dyDescent="0.3">
      <c r="B24" s="275"/>
      <c r="C24" s="267" t="s">
        <v>120</v>
      </c>
      <c r="D24" s="280"/>
      <c r="E24" s="269"/>
      <c r="F24" s="277"/>
      <c r="G24" s="278">
        <f t="shared" si="0"/>
        <v>0</v>
      </c>
      <c r="H24" s="269"/>
      <c r="I24" s="272"/>
      <c r="J24" s="279">
        <f t="shared" si="1"/>
        <v>0</v>
      </c>
      <c r="K24" s="173" t="str">
        <f t="shared" si="2"/>
        <v/>
      </c>
      <c r="L24" s="274" t="str">
        <f t="shared" si="3"/>
        <v/>
      </c>
    </row>
    <row r="25" spans="2:12" ht="14.25" customHeight="1" x14ac:dyDescent="0.3">
      <c r="B25" s="275"/>
      <c r="C25" s="267" t="s">
        <v>120</v>
      </c>
      <c r="D25" s="280"/>
      <c r="E25" s="269"/>
      <c r="F25" s="277"/>
      <c r="G25" s="278">
        <f t="shared" si="0"/>
        <v>0</v>
      </c>
      <c r="H25" s="269"/>
      <c r="I25" s="272"/>
      <c r="J25" s="279">
        <f t="shared" si="1"/>
        <v>0</v>
      </c>
      <c r="K25" s="173" t="str">
        <f t="shared" si="2"/>
        <v/>
      </c>
      <c r="L25" s="274" t="str">
        <f t="shared" si="3"/>
        <v/>
      </c>
    </row>
    <row r="26" spans="2:12" ht="14.25" customHeight="1" x14ac:dyDescent="0.3">
      <c r="B26" s="275"/>
      <c r="C26" s="267" t="s">
        <v>120</v>
      </c>
      <c r="D26" s="280"/>
      <c r="E26" s="269"/>
      <c r="F26" s="277"/>
      <c r="G26" s="278">
        <f t="shared" si="0"/>
        <v>0</v>
      </c>
      <c r="H26" s="269"/>
      <c r="I26" s="272"/>
      <c r="J26" s="279">
        <f t="shared" si="1"/>
        <v>0</v>
      </c>
      <c r="K26" s="173" t="str">
        <f t="shared" si="2"/>
        <v/>
      </c>
      <c r="L26" s="274" t="str">
        <f t="shared" si="3"/>
        <v/>
      </c>
    </row>
    <row r="27" spans="2:12" ht="14.25" customHeight="1" x14ac:dyDescent="0.3">
      <c r="B27" s="275"/>
      <c r="C27" s="267" t="s">
        <v>120</v>
      </c>
      <c r="D27" s="280"/>
      <c r="E27" s="269"/>
      <c r="F27" s="277"/>
      <c r="G27" s="278">
        <f t="shared" si="0"/>
        <v>0</v>
      </c>
      <c r="H27" s="269"/>
      <c r="I27" s="272"/>
      <c r="J27" s="279">
        <f t="shared" si="1"/>
        <v>0</v>
      </c>
      <c r="K27" s="173" t="str">
        <f t="shared" si="2"/>
        <v/>
      </c>
      <c r="L27" s="274" t="str">
        <f t="shared" si="3"/>
        <v/>
      </c>
    </row>
    <row r="28" spans="2:12" ht="14.25" customHeight="1" x14ac:dyDescent="0.3">
      <c r="B28" s="275"/>
      <c r="C28" s="267" t="s">
        <v>120</v>
      </c>
      <c r="D28" s="280"/>
      <c r="E28" s="269"/>
      <c r="F28" s="277"/>
      <c r="G28" s="278">
        <f t="shared" si="0"/>
        <v>0</v>
      </c>
      <c r="H28" s="269"/>
      <c r="I28" s="272"/>
      <c r="J28" s="279">
        <f t="shared" si="1"/>
        <v>0</v>
      </c>
      <c r="K28" s="173" t="str">
        <f t="shared" si="2"/>
        <v/>
      </c>
      <c r="L28" s="274" t="str">
        <f t="shared" si="3"/>
        <v/>
      </c>
    </row>
    <row r="29" spans="2:12" ht="14.25" customHeight="1" x14ac:dyDescent="0.3">
      <c r="B29" s="275"/>
      <c r="C29" s="267" t="s">
        <v>120</v>
      </c>
      <c r="D29" s="280"/>
      <c r="E29" s="269"/>
      <c r="F29" s="277"/>
      <c r="G29" s="278">
        <f t="shared" si="0"/>
        <v>0</v>
      </c>
      <c r="H29" s="269"/>
      <c r="I29" s="272"/>
      <c r="J29" s="279">
        <f t="shared" si="1"/>
        <v>0</v>
      </c>
      <c r="K29" s="173" t="str">
        <f t="shared" si="2"/>
        <v/>
      </c>
      <c r="L29" s="274" t="str">
        <f t="shared" si="3"/>
        <v/>
      </c>
    </row>
    <row r="30" spans="2:12" ht="14.25" customHeight="1" x14ac:dyDescent="0.3">
      <c r="B30" s="275"/>
      <c r="C30" s="267" t="s">
        <v>120</v>
      </c>
      <c r="D30" s="280"/>
      <c r="E30" s="269"/>
      <c r="F30" s="277"/>
      <c r="G30" s="278">
        <f t="shared" si="0"/>
        <v>0</v>
      </c>
      <c r="H30" s="269"/>
      <c r="I30" s="272"/>
      <c r="J30" s="279">
        <f t="shared" si="1"/>
        <v>0</v>
      </c>
      <c r="K30" s="173" t="str">
        <f t="shared" si="2"/>
        <v/>
      </c>
      <c r="L30" s="274" t="str">
        <f t="shared" si="3"/>
        <v/>
      </c>
    </row>
    <row r="31" spans="2:12" ht="14.25" customHeight="1" x14ac:dyDescent="0.3">
      <c r="B31" s="275"/>
      <c r="C31" s="267" t="s">
        <v>120</v>
      </c>
      <c r="D31" s="280"/>
      <c r="E31" s="269"/>
      <c r="F31" s="277"/>
      <c r="G31" s="278">
        <f t="shared" si="0"/>
        <v>0</v>
      </c>
      <c r="H31" s="269"/>
      <c r="I31" s="272"/>
      <c r="J31" s="279">
        <f t="shared" si="1"/>
        <v>0</v>
      </c>
      <c r="K31" s="173" t="str">
        <f t="shared" si="2"/>
        <v/>
      </c>
      <c r="L31" s="274" t="str">
        <f t="shared" si="3"/>
        <v/>
      </c>
    </row>
    <row r="32" spans="2:12" ht="14.25" customHeight="1" x14ac:dyDescent="0.3">
      <c r="B32" s="275"/>
      <c r="C32" s="267" t="s">
        <v>120</v>
      </c>
      <c r="D32" s="280"/>
      <c r="E32" s="269"/>
      <c r="F32" s="277"/>
      <c r="G32" s="278">
        <f t="shared" si="0"/>
        <v>0</v>
      </c>
      <c r="H32" s="269"/>
      <c r="I32" s="272"/>
      <c r="J32" s="279">
        <f t="shared" si="1"/>
        <v>0</v>
      </c>
      <c r="K32" s="173" t="str">
        <f t="shared" si="2"/>
        <v/>
      </c>
      <c r="L32" s="274" t="str">
        <f t="shared" si="3"/>
        <v/>
      </c>
    </row>
    <row r="33" spans="2:12" ht="14.25" customHeight="1" x14ac:dyDescent="0.3">
      <c r="B33" s="275"/>
      <c r="C33" s="267" t="s">
        <v>120</v>
      </c>
      <c r="D33" s="280"/>
      <c r="E33" s="269"/>
      <c r="F33" s="277"/>
      <c r="G33" s="278">
        <f t="shared" si="0"/>
        <v>0</v>
      </c>
      <c r="H33" s="269"/>
      <c r="I33" s="272"/>
      <c r="J33" s="279">
        <f t="shared" si="1"/>
        <v>0</v>
      </c>
      <c r="K33" s="173" t="str">
        <f t="shared" si="2"/>
        <v/>
      </c>
      <c r="L33" s="274" t="str">
        <f t="shared" si="3"/>
        <v/>
      </c>
    </row>
    <row r="34" spans="2:12" ht="14.25" customHeight="1" x14ac:dyDescent="0.3">
      <c r="B34" s="275"/>
      <c r="C34" s="267" t="s">
        <v>120</v>
      </c>
      <c r="D34" s="280"/>
      <c r="E34" s="269"/>
      <c r="F34" s="277"/>
      <c r="G34" s="278">
        <f t="shared" si="0"/>
        <v>0</v>
      </c>
      <c r="H34" s="269"/>
      <c r="I34" s="272"/>
      <c r="J34" s="279">
        <f t="shared" si="1"/>
        <v>0</v>
      </c>
      <c r="K34" s="173" t="str">
        <f t="shared" si="2"/>
        <v/>
      </c>
      <c r="L34" s="274" t="str">
        <f t="shared" si="3"/>
        <v/>
      </c>
    </row>
    <row r="35" spans="2:12" ht="14.25" customHeight="1" x14ac:dyDescent="0.3">
      <c r="B35" s="275"/>
      <c r="C35" s="267" t="s">
        <v>120</v>
      </c>
      <c r="D35" s="280"/>
      <c r="E35" s="269"/>
      <c r="F35" s="277"/>
      <c r="G35" s="278">
        <f t="shared" si="0"/>
        <v>0</v>
      </c>
      <c r="H35" s="269"/>
      <c r="I35" s="272"/>
      <c r="J35" s="279">
        <f t="shared" si="1"/>
        <v>0</v>
      </c>
      <c r="K35" s="173" t="str">
        <f t="shared" si="2"/>
        <v/>
      </c>
      <c r="L35" s="274" t="str">
        <f t="shared" si="3"/>
        <v/>
      </c>
    </row>
    <row r="36" spans="2:12" ht="14.25" customHeight="1" x14ac:dyDescent="0.3">
      <c r="B36" s="275"/>
      <c r="C36" s="267" t="s">
        <v>120</v>
      </c>
      <c r="D36" s="280"/>
      <c r="E36" s="269"/>
      <c r="F36" s="277"/>
      <c r="G36" s="278">
        <f t="shared" si="0"/>
        <v>0</v>
      </c>
      <c r="H36" s="269"/>
      <c r="I36" s="272"/>
      <c r="J36" s="279">
        <f t="shared" si="1"/>
        <v>0</v>
      </c>
      <c r="K36" s="173" t="str">
        <f t="shared" si="2"/>
        <v/>
      </c>
      <c r="L36" s="274" t="str">
        <f t="shared" si="3"/>
        <v/>
      </c>
    </row>
    <row r="37" spans="2:12" ht="14.25" customHeight="1" x14ac:dyDescent="0.3">
      <c r="B37" s="275"/>
      <c r="C37" s="267" t="s">
        <v>120</v>
      </c>
      <c r="D37" s="280"/>
      <c r="E37" s="269"/>
      <c r="F37" s="277"/>
      <c r="G37" s="278">
        <f t="shared" si="0"/>
        <v>0</v>
      </c>
      <c r="H37" s="269"/>
      <c r="I37" s="272"/>
      <c r="J37" s="279">
        <f t="shared" si="1"/>
        <v>0</v>
      </c>
      <c r="K37" s="173" t="str">
        <f t="shared" si="2"/>
        <v/>
      </c>
      <c r="L37" s="274" t="str">
        <f t="shared" si="3"/>
        <v/>
      </c>
    </row>
    <row r="38" spans="2:12" ht="14.25" customHeight="1" x14ac:dyDescent="0.3">
      <c r="B38" s="275"/>
      <c r="C38" s="267" t="s">
        <v>120</v>
      </c>
      <c r="D38" s="280"/>
      <c r="E38" s="269"/>
      <c r="F38" s="277"/>
      <c r="G38" s="278">
        <f t="shared" si="0"/>
        <v>0</v>
      </c>
      <c r="H38" s="269"/>
      <c r="I38" s="272"/>
      <c r="J38" s="279">
        <f t="shared" si="1"/>
        <v>0</v>
      </c>
      <c r="K38" s="173" t="str">
        <f t="shared" si="2"/>
        <v/>
      </c>
      <c r="L38" s="274" t="str">
        <f t="shared" si="3"/>
        <v/>
      </c>
    </row>
    <row r="39" spans="2:12" ht="14.25" customHeight="1" x14ac:dyDescent="0.3">
      <c r="B39" s="275"/>
      <c r="C39" s="267" t="s">
        <v>120</v>
      </c>
      <c r="D39" s="280"/>
      <c r="E39" s="269"/>
      <c r="F39" s="277"/>
      <c r="G39" s="278">
        <f t="shared" si="0"/>
        <v>0</v>
      </c>
      <c r="H39" s="269"/>
      <c r="I39" s="272"/>
      <c r="J39" s="279">
        <f t="shared" si="1"/>
        <v>0</v>
      </c>
      <c r="K39" s="173" t="str">
        <f t="shared" si="2"/>
        <v/>
      </c>
      <c r="L39" s="274" t="str">
        <f t="shared" si="3"/>
        <v/>
      </c>
    </row>
    <row r="40" spans="2:12" ht="14.25" customHeight="1" x14ac:dyDescent="0.3">
      <c r="B40" s="275"/>
      <c r="C40" s="267" t="s">
        <v>120</v>
      </c>
      <c r="D40" s="280"/>
      <c r="E40" s="269"/>
      <c r="F40" s="277"/>
      <c r="G40" s="278">
        <f t="shared" si="0"/>
        <v>0</v>
      </c>
      <c r="H40" s="269"/>
      <c r="I40" s="272"/>
      <c r="J40" s="279">
        <f t="shared" si="1"/>
        <v>0</v>
      </c>
      <c r="K40" s="173" t="str">
        <f t="shared" si="2"/>
        <v/>
      </c>
      <c r="L40" s="274" t="str">
        <f t="shared" si="3"/>
        <v/>
      </c>
    </row>
    <row r="41" spans="2:12" ht="14.25" customHeight="1" x14ac:dyDescent="0.3">
      <c r="B41" s="275"/>
      <c r="C41" s="267" t="s">
        <v>120</v>
      </c>
      <c r="D41" s="280"/>
      <c r="E41" s="269"/>
      <c r="F41" s="277"/>
      <c r="G41" s="278">
        <f t="shared" si="0"/>
        <v>0</v>
      </c>
      <c r="H41" s="269"/>
      <c r="I41" s="272"/>
      <c r="J41" s="279">
        <f t="shared" si="1"/>
        <v>0</v>
      </c>
      <c r="K41" s="173" t="str">
        <f t="shared" si="2"/>
        <v/>
      </c>
      <c r="L41" s="274" t="str">
        <f t="shared" si="3"/>
        <v/>
      </c>
    </row>
    <row r="42" spans="2:12" ht="14.25" customHeight="1" x14ac:dyDescent="0.3">
      <c r="B42" s="275"/>
      <c r="C42" s="267" t="s">
        <v>120</v>
      </c>
      <c r="D42" s="280"/>
      <c r="E42" s="269"/>
      <c r="F42" s="277"/>
      <c r="G42" s="278">
        <f t="shared" si="0"/>
        <v>0</v>
      </c>
      <c r="H42" s="269"/>
      <c r="I42" s="272"/>
      <c r="J42" s="279">
        <f t="shared" si="1"/>
        <v>0</v>
      </c>
      <c r="K42" s="173" t="str">
        <f t="shared" si="2"/>
        <v/>
      </c>
      <c r="L42" s="274" t="str">
        <f t="shared" si="3"/>
        <v/>
      </c>
    </row>
    <row r="43" spans="2:12" ht="14.25" customHeight="1" x14ac:dyDescent="0.3">
      <c r="B43" s="275"/>
      <c r="C43" s="267" t="s">
        <v>120</v>
      </c>
      <c r="D43" s="280"/>
      <c r="E43" s="269"/>
      <c r="F43" s="277"/>
      <c r="G43" s="278">
        <f t="shared" si="0"/>
        <v>0</v>
      </c>
      <c r="H43" s="269"/>
      <c r="I43" s="272"/>
      <c r="J43" s="279">
        <f t="shared" si="1"/>
        <v>0</v>
      </c>
      <c r="K43" s="173" t="str">
        <f t="shared" si="2"/>
        <v/>
      </c>
      <c r="L43" s="274" t="str">
        <f t="shared" si="3"/>
        <v/>
      </c>
    </row>
    <row r="44" spans="2:12" ht="14.25" customHeight="1" x14ac:dyDescent="0.3">
      <c r="B44" s="275"/>
      <c r="C44" s="267" t="s">
        <v>120</v>
      </c>
      <c r="D44" s="280"/>
      <c r="E44" s="269"/>
      <c r="F44" s="277"/>
      <c r="G44" s="278">
        <f t="shared" si="0"/>
        <v>0</v>
      </c>
      <c r="H44" s="269"/>
      <c r="I44" s="272"/>
      <c r="J44" s="279">
        <f t="shared" si="1"/>
        <v>0</v>
      </c>
      <c r="K44" s="173" t="str">
        <f t="shared" si="2"/>
        <v/>
      </c>
      <c r="L44" s="274" t="str">
        <f t="shared" si="3"/>
        <v/>
      </c>
    </row>
    <row r="45" spans="2:12" ht="14.25" customHeight="1" x14ac:dyDescent="0.3">
      <c r="B45" s="275"/>
      <c r="C45" s="267" t="s">
        <v>120</v>
      </c>
      <c r="D45" s="280"/>
      <c r="E45" s="269"/>
      <c r="F45" s="277"/>
      <c r="G45" s="278">
        <f t="shared" si="0"/>
        <v>0</v>
      </c>
      <c r="H45" s="269"/>
      <c r="I45" s="272"/>
      <c r="J45" s="279">
        <f t="shared" si="1"/>
        <v>0</v>
      </c>
      <c r="K45" s="173" t="str">
        <f t="shared" si="2"/>
        <v/>
      </c>
      <c r="L45" s="274" t="str">
        <f t="shared" si="3"/>
        <v/>
      </c>
    </row>
    <row r="46" spans="2:12" ht="14.25" customHeight="1" x14ac:dyDescent="0.3">
      <c r="B46" s="275"/>
      <c r="C46" s="267" t="s">
        <v>120</v>
      </c>
      <c r="D46" s="280"/>
      <c r="E46" s="269"/>
      <c r="F46" s="277"/>
      <c r="G46" s="278">
        <f t="shared" si="0"/>
        <v>0</v>
      </c>
      <c r="H46" s="269"/>
      <c r="I46" s="272"/>
      <c r="J46" s="279">
        <f t="shared" si="1"/>
        <v>0</v>
      </c>
      <c r="K46" s="173" t="str">
        <f t="shared" si="2"/>
        <v/>
      </c>
      <c r="L46" s="274" t="str">
        <f t="shared" si="3"/>
        <v/>
      </c>
    </row>
    <row r="47" spans="2:12" ht="14.25" customHeight="1" x14ac:dyDescent="0.3">
      <c r="B47" s="275"/>
      <c r="C47" s="267" t="s">
        <v>120</v>
      </c>
      <c r="D47" s="280"/>
      <c r="E47" s="269"/>
      <c r="F47" s="277"/>
      <c r="G47" s="278">
        <f t="shared" si="0"/>
        <v>0</v>
      </c>
      <c r="H47" s="269"/>
      <c r="I47" s="272"/>
      <c r="J47" s="279">
        <f t="shared" si="1"/>
        <v>0</v>
      </c>
      <c r="K47" s="173" t="str">
        <f t="shared" si="2"/>
        <v/>
      </c>
      <c r="L47" s="274" t="str">
        <f t="shared" si="3"/>
        <v/>
      </c>
    </row>
    <row r="48" spans="2:12" ht="14.25" customHeight="1" x14ac:dyDescent="0.3">
      <c r="B48" s="275"/>
      <c r="C48" s="267" t="s">
        <v>120</v>
      </c>
      <c r="D48" s="280"/>
      <c r="E48" s="269"/>
      <c r="F48" s="277"/>
      <c r="G48" s="278">
        <f t="shared" si="0"/>
        <v>0</v>
      </c>
      <c r="H48" s="269"/>
      <c r="I48" s="272"/>
      <c r="J48" s="279">
        <f t="shared" si="1"/>
        <v>0</v>
      </c>
      <c r="K48" s="173" t="str">
        <f t="shared" si="2"/>
        <v/>
      </c>
      <c r="L48" s="274" t="str">
        <f t="shared" si="3"/>
        <v/>
      </c>
    </row>
    <row r="49" spans="2:12" ht="14.25" customHeight="1" x14ac:dyDescent="0.3">
      <c r="B49" s="275"/>
      <c r="C49" s="267" t="s">
        <v>120</v>
      </c>
      <c r="D49" s="280"/>
      <c r="E49" s="269"/>
      <c r="F49" s="277"/>
      <c r="G49" s="278">
        <f t="shared" si="0"/>
        <v>0</v>
      </c>
      <c r="H49" s="269"/>
      <c r="I49" s="272"/>
      <c r="J49" s="279">
        <f t="shared" si="1"/>
        <v>0</v>
      </c>
      <c r="K49" s="173" t="str">
        <f t="shared" si="2"/>
        <v/>
      </c>
      <c r="L49" s="274" t="str">
        <f t="shared" si="3"/>
        <v/>
      </c>
    </row>
    <row r="50" spans="2:12" ht="14.25" customHeight="1" x14ac:dyDescent="0.3">
      <c r="B50" s="275"/>
      <c r="C50" s="267" t="s">
        <v>120</v>
      </c>
      <c r="D50" s="280"/>
      <c r="E50" s="269"/>
      <c r="F50" s="277"/>
      <c r="G50" s="278">
        <f t="shared" si="0"/>
        <v>0</v>
      </c>
      <c r="H50" s="269"/>
      <c r="I50" s="272"/>
      <c r="J50" s="279">
        <f t="shared" si="1"/>
        <v>0</v>
      </c>
      <c r="K50" s="173" t="str">
        <f t="shared" si="2"/>
        <v/>
      </c>
      <c r="L50" s="274" t="str">
        <f t="shared" si="3"/>
        <v/>
      </c>
    </row>
    <row r="51" spans="2:12" ht="14.25" customHeight="1" x14ac:dyDescent="0.3">
      <c r="B51" s="281"/>
      <c r="C51" s="282" t="s">
        <v>120</v>
      </c>
      <c r="D51" s="283"/>
      <c r="E51" s="284"/>
      <c r="F51" s="285"/>
      <c r="G51" s="286">
        <f t="shared" si="0"/>
        <v>0</v>
      </c>
      <c r="H51" s="284"/>
      <c r="I51" s="253"/>
      <c r="J51" s="287">
        <f t="shared" si="1"/>
        <v>0</v>
      </c>
      <c r="K51" s="235" t="str">
        <f t="shared" si="2"/>
        <v/>
      </c>
      <c r="L51" s="274" t="str">
        <f t="shared" si="3"/>
        <v/>
      </c>
    </row>
    <row r="52" spans="2:12" ht="14.25" customHeight="1" x14ac:dyDescent="0.35">
      <c r="B52" s="288" t="s">
        <v>179</v>
      </c>
      <c r="C52" s="289"/>
      <c r="D52" s="289"/>
      <c r="E52" s="290"/>
      <c r="F52" s="290"/>
      <c r="G52" s="290"/>
      <c r="H52" s="290"/>
      <c r="I52" s="290"/>
      <c r="J52" s="255">
        <f>SUM(J12:J51)</f>
        <v>0</v>
      </c>
      <c r="K52" s="1"/>
    </row>
    <row r="53" spans="2:12" ht="14.25" customHeight="1" x14ac:dyDescent="0.3"/>
    <row r="54" spans="2:12" ht="14.25" customHeight="1" x14ac:dyDescent="0.3"/>
    <row r="55" spans="2:12" ht="14.25" customHeight="1" x14ac:dyDescent="0.3"/>
    <row r="56" spans="2:12" ht="14.25" customHeight="1" x14ac:dyDescent="0.3"/>
    <row r="57" spans="2:12" ht="14.25" customHeight="1" x14ac:dyDescent="0.3"/>
    <row r="58" spans="2:12" ht="14.25" customHeight="1" x14ac:dyDescent="0.3"/>
    <row r="59" spans="2:12" ht="14.25" customHeight="1" x14ac:dyDescent="0.3"/>
    <row r="60" spans="2:12" ht="14.25" customHeight="1" x14ac:dyDescent="0.3"/>
    <row r="61" spans="2:12" ht="14.25" customHeight="1" x14ac:dyDescent="0.3"/>
    <row r="62" spans="2:12" ht="14.25" customHeight="1" x14ac:dyDescent="0.3"/>
    <row r="63" spans="2:12" ht="14.25" customHeight="1" x14ac:dyDescent="0.3"/>
    <row r="64" spans="2:12"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autoFilter ref="B11:K11" xr:uid="{00000000-0009-0000-0000-000008000000}"/>
  <mergeCells count="2">
    <mergeCell ref="B9:J9"/>
    <mergeCell ref="B10:J10"/>
  </mergeCells>
  <conditionalFormatting sqref="C5:F5">
    <cfRule type="containsText" dxfId="15" priority="1" operator="containsText" text="Incomplete">
      <formula>NOT(ISERROR(SEARCH(("Incomplete"),(C5))))</formula>
    </cfRule>
  </conditionalFormatting>
  <conditionalFormatting sqref="C5:F5">
    <cfRule type="containsText" dxfId="14" priority="2" operator="containsText" text="Complete">
      <formula>NOT(ISERROR(SEARCH(("Complete"),(C5))))</formula>
    </cfRule>
  </conditionalFormatting>
  <conditionalFormatting sqref="C5:F5">
    <cfRule type="containsText" dxfId="13" priority="3" operator="containsText" text="Rows">
      <formula>NOT(ISERROR(SEARCH(("Rows"),(C5))))</formula>
    </cfRule>
  </conditionalFormatting>
  <conditionalFormatting sqref="H12:H50">
    <cfRule type="expression" dxfId="12" priority="4">
      <formula>H12&gt;E12</formula>
    </cfRule>
  </conditionalFormatting>
  <conditionalFormatting sqref="E12:E51">
    <cfRule type="expression" dxfId="11" priority="5">
      <formula>H12&gt;E12</formula>
    </cfRule>
  </conditionalFormatting>
  <conditionalFormatting sqref="L12:L51">
    <cfRule type="containsText" dxfId="10" priority="6" operator="containsText" text="CHECK">
      <formula>NOT(ISERROR(SEARCH(("CHECK"),(L12))))</formula>
    </cfRule>
  </conditionalFormatting>
  <conditionalFormatting sqref="H51">
    <cfRule type="expression" dxfId="9" priority="7">
      <formula>H51&gt;E51</formula>
    </cfRule>
  </conditionalFormatting>
  <dataValidations count="6">
    <dataValidation type="decimal" operator="greaterThanOrEqual" allowBlank="1" showInputMessage="1" showErrorMessage="1" prompt="Input error - Include value between 0 and 12" sqref="E12:E51 H12:H51" xr:uid="{00000000-0002-0000-0800-000000000000}">
      <formula1>0</formula1>
    </dataValidation>
    <dataValidation type="list" allowBlank="1" showInputMessage="1" showErrorMessage="1" prompt="Input error - Select from drop down list only." sqref="C12:C51" xr:uid="{00000000-0002-0000-0800-000001000000}">
      <formula1>"Select…,Existing,New"</formula1>
    </dataValidation>
    <dataValidation type="date" operator="greaterThan" allowBlank="1" showInputMessage="1" showErrorMessage="1" prompt="Input error - Enter valid date DD/MM/YYYY" sqref="D12:D51" xr:uid="{00000000-0002-0000-0800-000002000000}">
      <formula1>36526</formula1>
    </dataValidation>
    <dataValidation type="decimal" allowBlank="1" showInputMessage="1" showErrorMessage="1" prompt="Input error - Enter value between 0% and 100%." sqref="I12:I51" xr:uid="{00000000-0002-0000-0800-000003000000}">
      <formula1>0</formula1>
      <formula2>1</formula2>
    </dataValidation>
    <dataValidation type="list" allowBlank="1" showInputMessage="1" showErrorMessage="1" prompt="Input error - Select from drop down list only." sqref="C6" xr:uid="{00000000-0002-0000-0800-000004000000}">
      <formula1>"Select…,Yes - Complete below,No"</formula1>
    </dataValidation>
    <dataValidation type="list" allowBlank="1" showErrorMessage="1" sqref="D6:F6" xr:uid="{00000000-0002-0000-0800-000005000000}">
      <formula1>"Select…,Yes - Complete below,No"</formula1>
    </dataValidation>
  </dataValidations>
  <pageMargins left="0.31496062992125984" right="0.31496062992125984" top="0.35433070866141736" bottom="0.35433070866141736"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Guide</vt:lpstr>
      <vt:lpstr>Summary</vt:lpstr>
      <vt:lpstr>Application details</vt:lpstr>
      <vt:lpstr>Uploads</vt:lpstr>
      <vt:lpstr>Labour costs</vt:lpstr>
      <vt:lpstr>Overheads</vt:lpstr>
      <vt:lpstr>Materials</vt:lpstr>
      <vt:lpstr>Travel &amp; subsistence</vt:lpstr>
      <vt:lpstr>Capital usage</vt:lpstr>
      <vt:lpstr>Sub contract costs</vt:lpstr>
      <vt:lpstr>Other costs</vt:lpstr>
      <vt:lpstr>SUMMARY - LEAD APPLICANTS ONLY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Hatzakis</dc:creator>
  <cp:lastModifiedBy>Thomas Nightingale</cp:lastModifiedBy>
  <dcterms:created xsi:type="dcterms:W3CDTF">2019-02-07T11:02:24Z</dcterms:created>
  <dcterms:modified xsi:type="dcterms:W3CDTF">2021-09-08T10:44:16Z</dcterms:modified>
</cp:coreProperties>
</file>