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3.xml" ContentType="application/vnd.openxmlformats-officedocument.themeOverride+xml"/>
  <Override PartName="/xl/drawings/drawing1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0819 - August 2021/Data and charts/"/>
    </mc:Choice>
  </mc:AlternateContent>
  <xr:revisionPtr revIDLastSave="102" documentId="8_{2F59ADA4-70FE-4494-8096-48350845F7C7}" xr6:coauthVersionLast="46" xr6:coauthVersionMax="46" xr10:uidLastSave="{5C1C3DAA-7736-45F7-AAAF-B2313042B8E3}"/>
  <bookViews>
    <workbookView xWindow="-120" yWindow="-120" windowWidth="29040" windowHeight="15840" tabRatio="742" xr2:uid="{EAFD28A0-6F22-4A14-A683-17FB044BCD30}"/>
  </bookViews>
  <sheets>
    <sheet name="Figure 1" sheetId="43" r:id="rId1"/>
    <sheet name="Figure 2" sheetId="83" r:id="rId2"/>
    <sheet name="Figure 3" sheetId="30" r:id="rId3"/>
    <sheet name="Figure 4" sheetId="31" r:id="rId4"/>
    <sheet name="Figure 5" sheetId="32" r:id="rId5"/>
    <sheet name="Figure 6" sheetId="33" r:id="rId6"/>
    <sheet name="Figure 7" sheetId="34" r:id="rId7"/>
    <sheet name="for graphs only" sheetId="35" state="hidden" r:id="rId8"/>
    <sheet name="Figure 8" sheetId="40" r:id="rId9"/>
    <sheet name="Figure 9" sheetId="56" state="hidden" r:id="rId10"/>
    <sheet name="Figure 10" sheetId="82" state="hidden" r:id="rId11"/>
    <sheet name="Figure 11" sheetId="76" state="hidden" r:id="rId12"/>
    <sheet name="virtual events for chart" sheetId="42" state="hidden" r:id="rId13"/>
    <sheet name="Figure 12" sheetId="53" state="hidden" r:id="rId14"/>
    <sheet name="Table 1" sheetId="25" r:id="rId15"/>
    <sheet name="Table 2" sheetId="24" r:id="rId16"/>
    <sheet name="Table 3" sheetId="1" r:id="rId17"/>
    <sheet name="Table 4" sheetId="2" r:id="rId18"/>
    <sheet name="Table 5" sheetId="3" r:id="rId19"/>
    <sheet name="Table 6" sheetId="4" r:id="rId20"/>
    <sheet name="Table 7" sheetId="5" r:id="rId21"/>
    <sheet name="Table 8" sheetId="11" r:id="rId22"/>
    <sheet name="Table 9" sheetId="12" r:id="rId23"/>
    <sheet name="Table 10" sheetId="15" r:id="rId24"/>
    <sheet name="Table 11" sheetId="8" r:id="rId25"/>
    <sheet name="Table 12" sheetId="16" r:id="rId26"/>
    <sheet name="Annex B" sheetId="20" r:id="rId27"/>
    <sheet name="Annex C | gov.uk timeliness" sheetId="18" r:id="rId28"/>
    <sheet name="Annex C | stages" sheetId="17" r:id="rId29"/>
    <sheet name="Annex D Table a" sheetId="60" r:id="rId30"/>
    <sheet name="Annex D Table b" sheetId="74" r:id="rId31"/>
    <sheet name="Annex D Table c" sheetId="81" r:id="rId32"/>
    <sheet name="Figure 1 v2" sheetId="36" state="hidden" r:id="rId33"/>
    <sheet name="Figure 2 v2" sheetId="38" state="hidden" r:id="rId34"/>
    <sheet name="Table 12 (2)" sheetId="41" state="hidden" r:id="rId35"/>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42" l="1"/>
  <c r="M5" i="42"/>
  <c r="M6" i="42"/>
  <c r="M7" i="42"/>
  <c r="M8" i="42"/>
  <c r="M9" i="42"/>
  <c r="M10" i="42"/>
  <c r="M11" i="42"/>
  <c r="M10" i="16"/>
  <c r="L10" i="16"/>
  <c r="K10" i="16"/>
  <c r="J10" i="16"/>
  <c r="I10" i="16"/>
  <c r="H10" i="16"/>
  <c r="G10" i="16"/>
  <c r="F10" i="16"/>
  <c r="E10" i="16"/>
  <c r="D10" i="16"/>
  <c r="C10" i="16"/>
  <c r="B10" i="16"/>
  <c r="D4" i="20"/>
  <c r="E4" i="20"/>
  <c r="F4" i="20"/>
  <c r="G4" i="20"/>
  <c r="H4" i="20"/>
  <c r="I4" i="20"/>
  <c r="J4" i="20"/>
  <c r="K4" i="20"/>
  <c r="L4" i="20"/>
  <c r="M4" i="20"/>
  <c r="N4" i="20"/>
  <c r="C4" i="20"/>
  <c r="C19" i="20" l="1"/>
  <c r="C34" i="20" s="1"/>
  <c r="F25" i="81"/>
  <c r="F24" i="81"/>
  <c r="F23" i="81"/>
  <c r="F22" i="81"/>
  <c r="F21" i="81"/>
  <c r="F20" i="81"/>
  <c r="F19" i="81"/>
  <c r="F18" i="81"/>
  <c r="F17" i="81"/>
  <c r="F16" i="81"/>
  <c r="F15" i="81"/>
  <c r="F14" i="81"/>
  <c r="F13" i="81"/>
  <c r="F12" i="81"/>
  <c r="F11" i="81"/>
  <c r="F10" i="81"/>
  <c r="F9" i="81"/>
  <c r="F8" i="81"/>
  <c r="F7" i="81"/>
  <c r="F6" i="81"/>
  <c r="F5" i="81"/>
  <c r="B9" i="35" l="1"/>
  <c r="B10" i="35"/>
  <c r="B8" i="35"/>
  <c r="C3" i="24" l="1"/>
  <c r="D3" i="24"/>
  <c r="E3" i="24"/>
  <c r="F3" i="24"/>
  <c r="G3" i="24"/>
  <c r="H3" i="24"/>
  <c r="I3" i="24"/>
  <c r="J3" i="24"/>
  <c r="K3" i="24"/>
  <c r="L3" i="24"/>
  <c r="M3" i="24"/>
  <c r="G3" i="1" l="1"/>
  <c r="G3" i="2" s="1"/>
  <c r="H3" i="1"/>
  <c r="H3" i="2" s="1"/>
  <c r="L3" i="1"/>
  <c r="L3" i="2" s="1"/>
  <c r="L10" i="2" s="1"/>
  <c r="M3" i="1"/>
  <c r="M3" i="2" s="1"/>
  <c r="C3" i="1"/>
  <c r="C3" i="2" s="1"/>
  <c r="D3" i="1"/>
  <c r="D3" i="2" s="1"/>
  <c r="E3" i="1"/>
  <c r="E3" i="2" s="1"/>
  <c r="F3" i="1"/>
  <c r="F3" i="2" s="1"/>
  <c r="I3" i="1"/>
  <c r="I3" i="2" s="1"/>
  <c r="J3" i="1"/>
  <c r="J3" i="2" s="1"/>
  <c r="K3" i="1"/>
  <c r="K3" i="2" s="1"/>
  <c r="B3" i="24"/>
  <c r="B3" i="1" s="1"/>
  <c r="B3" i="2" s="1"/>
  <c r="F10" i="2" l="1"/>
  <c r="F3" i="3"/>
  <c r="G3" i="4" s="1"/>
  <c r="G3" i="5" s="1"/>
  <c r="F3" i="11" s="1"/>
  <c r="F3" i="12" s="1"/>
  <c r="F3" i="8" s="1"/>
  <c r="G19" i="20" s="1"/>
  <c r="G34" i="20" s="1"/>
  <c r="E10" i="2"/>
  <c r="E3" i="3"/>
  <c r="F3" i="4" s="1"/>
  <c r="F3" i="5" s="1"/>
  <c r="E3" i="11" s="1"/>
  <c r="E3" i="12" s="1"/>
  <c r="E3" i="8" s="1"/>
  <c r="F19" i="20" s="1"/>
  <c r="F34" i="20" s="1"/>
  <c r="B10" i="2"/>
  <c r="B3" i="3"/>
  <c r="C3" i="4" s="1"/>
  <c r="C3" i="5" s="1"/>
  <c r="B3" i="11" s="1"/>
  <c r="B3" i="12" s="1"/>
  <c r="B3" i="8" s="1"/>
  <c r="K10" i="2"/>
  <c r="K3" i="3"/>
  <c r="L3" i="4" s="1"/>
  <c r="L3" i="5" s="1"/>
  <c r="K3" i="11" s="1"/>
  <c r="K3" i="12" s="1"/>
  <c r="K3" i="8" s="1"/>
  <c r="L19" i="20" s="1"/>
  <c r="L34" i="20" s="1"/>
  <c r="J3" i="3"/>
  <c r="K3" i="4" s="1"/>
  <c r="K3" i="5" s="1"/>
  <c r="J3" i="11" s="1"/>
  <c r="J3" i="12" s="1"/>
  <c r="J3" i="8" s="1"/>
  <c r="K19" i="20" s="1"/>
  <c r="K34" i="20" s="1"/>
  <c r="J10" i="2"/>
  <c r="M10" i="2"/>
  <c r="M3" i="3"/>
  <c r="N3" i="4" s="1"/>
  <c r="N3" i="5" s="1"/>
  <c r="M3" i="11" s="1"/>
  <c r="M3" i="12" s="1"/>
  <c r="M3" i="8" s="1"/>
  <c r="N19" i="20" s="1"/>
  <c r="N34" i="20" s="1"/>
  <c r="D3" i="3"/>
  <c r="E3" i="4" s="1"/>
  <c r="E3" i="5" s="1"/>
  <c r="D3" i="11" s="1"/>
  <c r="D3" i="12" s="1"/>
  <c r="D3" i="8" s="1"/>
  <c r="E19" i="20" s="1"/>
  <c r="E34" i="20" s="1"/>
  <c r="D10" i="2"/>
  <c r="C10" i="2"/>
  <c r="C3" i="3"/>
  <c r="D3" i="4" s="1"/>
  <c r="D3" i="5" s="1"/>
  <c r="C3" i="11" s="1"/>
  <c r="C3" i="12" s="1"/>
  <c r="C3" i="8" s="1"/>
  <c r="D19" i="20" s="1"/>
  <c r="D34" i="20" s="1"/>
  <c r="I3" i="3"/>
  <c r="J3" i="4" s="1"/>
  <c r="J3" i="5" s="1"/>
  <c r="I3" i="11" s="1"/>
  <c r="I3" i="12" s="1"/>
  <c r="I3" i="8" s="1"/>
  <c r="J19" i="20" s="1"/>
  <c r="J34" i="20" s="1"/>
  <c r="I10" i="2"/>
  <c r="H3" i="3"/>
  <c r="I3" i="4" s="1"/>
  <c r="I3" i="5" s="1"/>
  <c r="H3" i="11" s="1"/>
  <c r="H3" i="12" s="1"/>
  <c r="H3" i="8" s="1"/>
  <c r="I19" i="20" s="1"/>
  <c r="I34" i="20" s="1"/>
  <c r="H10" i="2"/>
  <c r="G10" i="2"/>
  <c r="G3" i="3"/>
  <c r="H3" i="4" s="1"/>
  <c r="H3" i="5" s="1"/>
  <c r="G3" i="11" s="1"/>
  <c r="G3" i="12" s="1"/>
  <c r="G3" i="8" s="1"/>
  <c r="H19" i="20" s="1"/>
  <c r="H34" i="20" s="1"/>
  <c r="L3" i="3"/>
  <c r="M3" i="4" s="1"/>
  <c r="M3" i="5" s="1"/>
  <c r="L3" i="11" s="1"/>
  <c r="L3" i="12" s="1"/>
  <c r="L3" i="8" s="1"/>
  <c r="M19" i="20" s="1"/>
  <c r="M34" i="20" s="1"/>
  <c r="C4" i="42"/>
  <c r="D4" i="42"/>
  <c r="E4" i="42"/>
  <c r="L4" i="42"/>
  <c r="B5" i="42"/>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J4" i="42" l="1"/>
  <c r="K4" i="42"/>
  <c r="B4" i="42"/>
  <c r="I4" i="42"/>
  <c r="H4" i="42"/>
  <c r="G4" i="42"/>
  <c r="F4" i="42"/>
  <c r="H11" i="42"/>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 r="O24" i="4" l="1"/>
  <c r="O25" i="4"/>
  <c r="O26" i="4"/>
  <c r="O23" i="4"/>
</calcChain>
</file>

<file path=xl/sharedStrings.xml><?xml version="1.0" encoding="utf-8"?>
<sst xmlns="http://schemas.openxmlformats.org/spreadsheetml/2006/main" count="375" uniqueCount="123">
  <si>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</si>
  <si>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</si>
  <si>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</si>
  <si>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</si>
  <si>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</si>
  <si>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</si>
  <si>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</si>
  <si>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</si>
  <si>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</si>
  <si>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</si>
  <si>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</si>
  <si>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</si>
  <si>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r>
      <t>Figure 15: s78 planning appeals, percentage allowed by procedure type, 2010/11 to 2020/21</t>
    </r>
    <r>
      <rPr>
        <sz val="8"/>
        <color theme="1"/>
        <rFont val="Times New Roman"/>
        <family val="1"/>
      </rPr>
      <t>  </t>
    </r>
  </si>
  <si>
    <t>Figure 16: s78 planning appeals, number of appeals allowed, 2010/11 to 2020/21</t>
  </si>
  <si>
    <t>Figure 19: s78 planning appeals received and decided, 2010/11 to 2020/21</t>
  </si>
  <si>
    <t>Events held</t>
  </si>
  <si>
    <t>Median weeks</t>
  </si>
  <si>
    <t>Received</t>
  </si>
  <si>
    <t>Closed</t>
  </si>
  <si>
    <t>Written Representations</t>
  </si>
  <si>
    <t>Hearings</t>
  </si>
  <si>
    <t>Inquiries</t>
  </si>
  <si>
    <t>Planning</t>
  </si>
  <si>
    <t>Specialist</t>
  </si>
  <si>
    <t>Valid to Decision  (mean weeks)</t>
  </si>
  <si>
    <t>Valid to Decision  (median weeks)</t>
  </si>
  <si>
    <t>Standard Deviation (weeks)</t>
  </si>
  <si>
    <t>Procedure</t>
  </si>
  <si>
    <t>Valid to decision (mean weeks)</t>
  </si>
  <si>
    <t>All Cases</t>
  </si>
  <si>
    <t>Valid to decision (median weeks)</t>
  </si>
  <si>
    <t>COPY OF TABLE 4</t>
  </si>
  <si>
    <t>Table 4: Appeal Decisions by Procedure and Casework Category; Dec 19 - Nov 20</t>
  </si>
  <si>
    <t>Feb 20</t>
  </si>
  <si>
    <t>Mar 20</t>
  </si>
  <si>
    <t>Apr 20</t>
  </si>
  <si>
    <t>May 20</t>
  </si>
  <si>
    <t>Jun 20</t>
  </si>
  <si>
    <t>Jul 20</t>
  </si>
  <si>
    <t>Aug 20</t>
  </si>
  <si>
    <t>Sep 20</t>
  </si>
  <si>
    <t>Oct 20</t>
  </si>
  <si>
    <t>Nov 20</t>
  </si>
  <si>
    <t>Dec 20</t>
  </si>
  <si>
    <t>Jan 21</t>
  </si>
  <si>
    <t>Planning Cases</t>
  </si>
  <si>
    <t>Valid to decision (mean wks)</t>
  </si>
  <si>
    <t>Valid to decision (median wks)</t>
  </si>
  <si>
    <t>Standard deviation of decision (weeks)</t>
  </si>
  <si>
    <t>Enforcement Cases</t>
  </si>
  <si>
    <t>Specialist Cases</t>
  </si>
  <si>
    <t>-</t>
  </si>
  <si>
    <t>Case received but yet to be deemed valid</t>
  </si>
  <si>
    <t>Case deemed valid, event date yet to be set / in the future</t>
  </si>
  <si>
    <t>Event complete but decision not yet issued</t>
  </si>
  <si>
    <t>Headcount</t>
  </si>
  <si>
    <t>FTE</t>
  </si>
  <si>
    <t>For graph purposes</t>
  </si>
  <si>
    <t>2016/17</t>
  </si>
  <si>
    <t>2017/18</t>
  </si>
  <si>
    <t>2018/19</t>
  </si>
  <si>
    <t>2019/20</t>
  </si>
  <si>
    <t>2020/21</t>
  </si>
  <si>
    <t>All</t>
  </si>
  <si>
    <t>Measure</t>
  </si>
  <si>
    <t>Casework Type</t>
  </si>
  <si>
    <t>Procedure Type</t>
  </si>
  <si>
    <t>Mean (weeks)</t>
  </si>
  <si>
    <t>Median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</si>
  <si>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</si>
  <si>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</si>
  <si>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</si>
  <si>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</si>
  <si>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r>
      <t xml:space="preserve">Weeks between </t>
    </r>
    <r>
      <rPr>
        <b/>
        <sz val="14"/>
        <color theme="0"/>
        <rFont val="Calibri"/>
        <family val="2"/>
        <scheme val="minor"/>
      </rPr>
      <t>valid date &amp; start date</t>
    </r>
  </si>
  <si>
    <t>Mean (average)</t>
  </si>
  <si>
    <t>Median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</si>
  <si>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</si>
  <si>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</si>
  <si>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Year or Quarter</t>
  </si>
  <si>
    <t>received</t>
  </si>
  <si>
    <t>decided</t>
  </si>
  <si>
    <t>Apr - Jun</t>
  </si>
  <si>
    <t>Jul - Sep</t>
  </si>
  <si>
    <t>Oct - Dec</t>
  </si>
  <si>
    <t>Jan - Mar</t>
  </si>
  <si>
    <t>Figure 1: Number of events held, decisions issued and median time between valid date &amp; decision date; Feb 20 to Jan 21</t>
  </si>
  <si>
    <t>Figure 2: Number of cases received, closed and open; Feb 20 to Jan 21</t>
  </si>
  <si>
    <t>Table 12: Virtual Events being undertaken, Jun-20 to Feb-21</t>
  </si>
  <si>
    <t>2021/22</t>
  </si>
  <si>
    <t>Open (including HH, HGW and TPO)</t>
  </si>
  <si>
    <t>Open (excluding HH, HGW and TPO)</t>
  </si>
  <si>
    <t>National Infrastructure (projects)</t>
  </si>
  <si>
    <t>events total</t>
  </si>
  <si>
    <t>ANNEX D, Table a: s78 planning appeals received and decided, by quarter since 2015/16</t>
  </si>
  <si>
    <t>ANNEX D, Table b: s78 planning appeals, percentage allowed by procedure type, 2010/11 to 2020/21</t>
  </si>
  <si>
    <t>ANNEX D, Table c: s78 planning appeals, percentage allowed by procedure type, 2010/11 to 2020/21</t>
  </si>
  <si>
    <t>Table 1: Number of events held, decisions issued and median time between valid date &amp; decision date; Aug 20 to Jul 21</t>
  </si>
  <si>
    <t>Note there are 118 cases that have no procedure type recorded (see Background Quality Report for more detail)</t>
  </si>
  <si>
    <t>Table 2: Number of cases received, closed and open; Aug 20 to Jul 21</t>
  </si>
  <si>
    <t>Table 3: Appeal Decisions; Aug 20 to Jul 21</t>
  </si>
  <si>
    <t>Table 4: Appeal Decisions by Procedure and Casework Category; Aug 20 to Jul 21</t>
  </si>
  <si>
    <t>Table 5: Mean, Median and Standard Deviation of time to Decision; Aug 20 to Jul 21</t>
  </si>
  <si>
    <t>Table 6: Mean and Median Time to Decision, with standard deviation, by procedure; Aug 20 to Jul 21</t>
  </si>
  <si>
    <t>Table 7: Decisions, Mean and Median Time to Decision -Planning, Enforcement &amp; Specilalist Cases; Aug 20 to Jul 21</t>
  </si>
  <si>
    <t>Table 8: Decisions, Mean and Median Time to Decision, Planning Inquiry cases under Rosewell process; Aug 20 to Jul 21</t>
  </si>
  <si>
    <t>Table 9: Decisions, Planning Inquiry cases under non Rosewell process; Aug 20 to Jul 21</t>
  </si>
  <si>
    <t>Table 11: PINS Inspectors – Headcount and FTE; Aug 20 to Jul 21</t>
  </si>
  <si>
    <t>Table 12: Virtual Events being undertaken, Aug 20 to Jul 21</t>
  </si>
  <si>
    <t>Annex B: Mean and Median Time to Decision, with standard deviation, by procedure; Aug 20 to Jul 21</t>
  </si>
  <si>
    <t>Table 10: Open cases by procedure and stage, as of end of July 2021</t>
  </si>
  <si>
    <t>Annex C – Detailed Information on timeliness; July 2021</t>
  </si>
  <si>
    <t>Figure 4 (l) – Appeal Decisions by Procedure; Aug 20 to Jul 21</t>
  </si>
  <si>
    <t>Figure 4 (r) – Appeal Decisions by Casework Category; Aug 20 to Jul 21</t>
  </si>
  <si>
    <t>Figure 1: Number of events held, decisions issued and median time between valid date &amp; decision date; Aug 20 to Jul 21</t>
  </si>
  <si>
    <t>Figure 2: Number of cases received, closed and open; Aug 20 to Jul 21</t>
  </si>
  <si>
    <t>Figure 3 – Appeal Decisions; Aug 20 to Jul 21</t>
  </si>
  <si>
    <t>Figure 5: Mean and Median time to decision; Aug 20 to Jul 21</t>
  </si>
  <si>
    <t>Figure 6 – Median time to decision by casework area; Aug 20 to Jul 21</t>
  </si>
  <si>
    <t>Figure 7: Mean, Median Time to Decision, Rosewell Inquiry Process; Aug 20 to Jul 21</t>
  </si>
  <si>
    <t>Figure 8: Virtual Events, Aug 20 to Jul 21</t>
  </si>
  <si>
    <t>Cases that started in July 21</t>
  </si>
  <si>
    <t>Cases where an event occurred during July 21</t>
  </si>
  <si>
    <t>Cases that have been decided in July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</si>
</sst>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33"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b/>
      <sz val="14"/>
      <name val="Calibri"/>
      <family val="2"/>
      <scheme val="minor"/>
    </font>
    <font>
      <sz val="8"/>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0"/>
      <color theme="1"/>
      <name val="Calibri"/>
      <family val="2"/>
      <scheme val="minor"/>
    </font>
    <font>
      <sz val="8"/>
      <color theme="1"/>
      <name val="Times New Roman"/>
      <family val="1"/>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3" fillId="0" borderId="0" applyFont="0" applyFill="0" applyBorder="0" applyAlignment="0" applyProtection="0"/>
    <xf numFmtId="43" fontId="13"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3" applyNumberFormat="0" applyAlignment="0" applyProtection="0"/>
    <xf numFmtId="0" fontId="25" fillId="9" borderId="14" applyNumberFormat="0" applyAlignment="0" applyProtection="0"/>
    <xf numFmtId="0" fontId="26" fillId="9" borderId="13" applyNumberFormat="0" applyAlignment="0" applyProtection="0"/>
    <xf numFmtId="0" fontId="27" fillId="0" borderId="15" applyNumberFormat="0" applyFill="0" applyAlignment="0" applyProtection="0"/>
    <xf numFmtId="0" fontId="28" fillId="10" borderId="16" applyNumberFormat="0" applyAlignment="0" applyProtection="0"/>
    <xf numFmtId="0" fontId="29" fillId="0" borderId="0" applyNumberFormat="0" applyFill="0" applyBorder="0" applyAlignment="0" applyProtection="0"/>
    <xf numFmtId="0" fontId="13" fillId="11" borderId="17" applyNumberFormat="0" applyFont="0" applyAlignment="0" applyProtection="0"/>
    <xf numFmtId="0" fontId="30" fillId="0" borderId="0" applyNumberFormat="0" applyFill="0" applyBorder="0" applyAlignment="0" applyProtection="0"/>
    <xf numFmtId="0" fontId="31" fillId="0" borderId="18" applyNumberFormat="0" applyFill="0" applyAlignment="0" applyProtection="0"/>
    <xf numFmtId="0" fontId="32"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2"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2"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2"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2"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cellStyleXfs>
  <cellXfs count="109">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17" fontId="4" fillId="0" borderId="1" xfId="0" applyNumberFormat="1" applyFont="1" applyBorder="1" applyAlignment="1">
      <alignment horizontal="right"/>
    </xf>
    <xf numFmtId="0" fontId="4" fillId="0" borderId="1" xfId="0" applyFont="1" applyBorder="1" applyAlignment="1">
      <alignment horizontal="center" vertic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1" xfId="0" applyNumberFormat="1" applyFont="1" applyBorder="1" applyAlignment="1">
      <alignment horizontal="center"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7" fontId="0" fillId="0" borderId="0" xfId="0" applyNumberFormat="1"/>
    <xf numFmtId="0" fontId="0" fillId="0" borderId="0" xfId="0" applyAlignment="1">
      <alignment vertical="center"/>
    </xf>
    <xf numFmtId="0" fontId="4" fillId="0" borderId="4" xfId="0" applyFont="1" applyBorder="1"/>
    <xf numFmtId="165" fontId="4" fillId="0" borderId="4" xfId="0" applyNumberFormat="1" applyFont="1" applyBorder="1" applyAlignment="1">
      <alignment horizontal="right"/>
    </xf>
    <xf numFmtId="165" fontId="4" fillId="0" borderId="0" xfId="0" applyNumberFormat="1" applyFont="1" applyAlignment="1">
      <alignment horizontal="right"/>
    </xf>
    <xf numFmtId="165" fontId="4" fillId="0" borderId="1" xfId="0" applyNumberFormat="1" applyFont="1" applyBorder="1" applyAlignment="1">
      <alignment horizontal="right"/>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65" fontId="4" fillId="0" borderId="4"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0" fontId="8" fillId="0" borderId="0" xfId="0" applyFont="1"/>
    <xf numFmtId="164" fontId="4" fillId="0" borderId="2" xfId="0" applyNumberFormat="1" applyFont="1" applyBorder="1" applyAlignment="1">
      <alignment horizontal="right" vertical="center"/>
    </xf>
    <xf numFmtId="0" fontId="9" fillId="0" borderId="0" xfId="0" applyFont="1"/>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left" vertical="center"/>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6" xfId="0" applyNumberFormat="1" applyFont="1" applyBorder="1" applyAlignment="1">
      <alignment horizontal="center"/>
    </xf>
    <xf numFmtId="0" fontId="11" fillId="2" borderId="0" xfId="0" applyFont="1" applyFill="1" applyAlignment="1">
      <alignment vertical="center"/>
    </xf>
    <xf numFmtId="0" fontId="11"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165" fontId="4" fillId="4" borderId="1" xfId="0" applyNumberFormat="1" applyFont="1" applyFill="1" applyBorder="1" applyAlignment="1">
      <alignment horizontal="center"/>
    </xf>
    <xf numFmtId="9" fontId="0" fillId="0" borderId="0" xfId="1" applyFont="1"/>
    <xf numFmtId="1" fontId="0" fillId="0" borderId="0" xfId="0" applyNumberFormat="1"/>
    <xf numFmtId="43" fontId="0" fillId="0" borderId="0" xfId="0" applyNumberFormat="1"/>
    <xf numFmtId="0" fontId="2" fillId="0" borderId="0" xfId="0" applyFont="1" applyAlignment="1">
      <alignment vertical="center"/>
    </xf>
    <xf numFmtId="0" fontId="1" fillId="0" borderId="0" xfId="0" applyFont="1" applyAlignment="1">
      <alignment vertical="top"/>
    </xf>
    <xf numFmtId="0" fontId="0" fillId="0" borderId="0" xfId="0" applyFill="1"/>
    <xf numFmtId="0" fontId="15" fillId="0" borderId="0" xfId="0" applyFont="1" applyAlignment="1">
      <alignment vertical="center"/>
    </xf>
    <xf numFmtId="0" fontId="1" fillId="0" borderId="1" xfId="0" applyFont="1" applyBorder="1" applyAlignment="1">
      <alignment horizontal="right" vertical="center" wrapText="1"/>
    </xf>
    <xf numFmtId="3" fontId="1" fillId="0" borderId="0" xfId="0" applyNumberFormat="1" applyFont="1" applyAlignment="1">
      <alignment vertical="center"/>
    </xf>
    <xf numFmtId="0" fontId="1" fillId="0" borderId="1" xfId="0" applyFont="1" applyBorder="1" applyAlignment="1">
      <alignment horizontal="right" vertical="center"/>
    </xf>
    <xf numFmtId="9" fontId="1" fillId="0" borderId="0" xfId="1" applyFont="1" applyAlignment="1">
      <alignment vertical="center"/>
    </xf>
    <xf numFmtId="0" fontId="1" fillId="0" borderId="0" xfId="0" applyFont="1" applyFill="1" applyAlignment="1">
      <alignment vertical="center"/>
    </xf>
    <xf numFmtId="17" fontId="16" fillId="0" borderId="9" xfId="0" applyNumberFormat="1" applyFont="1" applyFill="1" applyBorder="1" applyAlignment="1">
      <alignment wrapText="1"/>
    </xf>
    <xf numFmtId="0" fontId="16" fillId="0" borderId="9" xfId="0" applyFont="1" applyFill="1" applyBorder="1" applyAlignment="1">
      <alignment wrapText="1"/>
    </xf>
    <xf numFmtId="3" fontId="4" fillId="0" borderId="0" xfId="0" applyNumberFormat="1" applyFont="1" applyAlignment="1">
      <alignment vertical="center"/>
    </xf>
    <xf numFmtId="17" fontId="4" fillId="0" borderId="3" xfId="0" applyNumberFormat="1" applyFont="1" applyBorder="1" applyAlignment="1">
      <alignment horizontal="center"/>
    </xf>
    <xf numFmtId="17" fontId="4" fillId="0" borderId="3" xfId="0" applyNumberFormat="1" applyFont="1" applyBorder="1" applyAlignment="1">
      <alignment horizontal="center" vertical="center"/>
    </xf>
    <xf numFmtId="164" fontId="4" fillId="0" borderId="7" xfId="0" applyNumberFormat="1" applyFont="1" applyBorder="1" applyAlignment="1">
      <alignment horizontal="right" vertical="center"/>
    </xf>
    <xf numFmtId="0" fontId="4" fillId="0" borderId="9" xfId="0" applyFont="1" applyBorder="1"/>
    <xf numFmtId="0" fontId="4" fillId="0" borderId="9" xfId="0" applyFont="1" applyBorder="1" applyAlignment="1">
      <alignment horizontal="center"/>
    </xf>
    <xf numFmtId="3" fontId="0" fillId="0" borderId="0" xfId="0" applyNumberFormat="1" applyAlignment="1">
      <alignment horizontal="center"/>
    </xf>
    <xf numFmtId="0" fontId="4" fillId="0" borderId="8" xfId="0" applyFont="1" applyBorder="1" applyAlignment="1">
      <alignment vertical="center"/>
    </xf>
    <xf numFmtId="0" fontId="14" fillId="0" borderId="0" xfId="0" applyFont="1" applyFill="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165" fontId="4" fillId="0" borderId="1" xfId="0" applyNumberFormat="1" applyFont="1" applyFill="1" applyBorder="1" applyAlignment="1">
      <alignment horizontal="center"/>
    </xf>
    <xf numFmtId="164" fontId="4" fillId="0" borderId="0" xfId="2" applyNumberFormat="1" applyFont="1" applyFill="1"/>
    <xf numFmtId="164" fontId="4" fillId="0" borderId="8" xfId="2" applyNumberFormat="1" applyFont="1" applyFill="1" applyBorder="1"/>
    <xf numFmtId="165" fontId="16" fillId="0" borderId="0" xfId="0" applyNumberFormat="1" applyFont="1" applyFill="1" applyBorder="1" applyAlignment="1">
      <alignment wrapText="1"/>
    </xf>
    <xf numFmtId="165" fontId="4" fillId="0" borderId="0" xfId="0" applyNumberFormat="1" applyFont="1" applyFill="1" applyAlignment="1">
      <alignment horizontal="center"/>
    </xf>
    <xf numFmtId="0" fontId="4" fillId="0" borderId="0" xfId="0" applyFont="1" applyFill="1" applyAlignment="1">
      <alignment horizontal="center"/>
    </xf>
    <xf numFmtId="0" fontId="1" fillId="0" borderId="0" xfId="0" applyFont="1" applyFill="1"/>
    <xf numFmtId="0" fontId="2" fillId="0" borderId="0" xfId="0" applyFont="1" applyFill="1" applyAlignment="1">
      <alignment vertical="center"/>
    </xf>
    <xf numFmtId="0" fontId="3" fillId="0" borderId="0" xfId="0" applyFont="1" applyFill="1"/>
    <xf numFmtId="0" fontId="0" fillId="0" borderId="0" xfId="0" applyFill="1" applyAlignment="1">
      <alignment horizont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xf>
    <xf numFmtId="0" fontId="1" fillId="0" borderId="1" xfId="0" applyFont="1" applyBorder="1" applyAlignment="1">
      <alignment horizontal="left"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06-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07-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08-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09-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0A-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0B-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0C-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0D-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0E-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0F-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0-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1'!$B$4:$M$4</c:f>
              <c:numCache>
                <c:formatCode>#,##0</c:formatCode>
                <c:ptCount val="12"/>
                <c:pt idx="0">
                  <c:v>1468</c:v>
                </c:pt>
                <c:pt idx="1">
                  <c:v>2097</c:v>
                </c:pt>
                <c:pt idx="2">
                  <c:v>1916</c:v>
                </c:pt>
                <c:pt idx="3">
                  <c:v>1684</c:v>
                </c:pt>
                <c:pt idx="4">
                  <c:v>1384</c:v>
                </c:pt>
                <c:pt idx="5">
                  <c:v>1362</c:v>
                </c:pt>
                <c:pt idx="6">
                  <c:v>1375</c:v>
                </c:pt>
                <c:pt idx="7">
                  <c:v>1404</c:v>
                </c:pt>
                <c:pt idx="8">
                  <c:v>1353</c:v>
                </c:pt>
                <c:pt idx="9">
                  <c:v>1569</c:v>
                </c:pt>
                <c:pt idx="10">
                  <c:v>1684</c:v>
                </c:pt>
                <c:pt idx="11">
                  <c:v>1428</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11-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12-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13-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14-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15-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16-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17-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18-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19-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1A-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B-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1'!$B$5:$M$5</c:f>
              <c:numCache>
                <c:formatCode>#,##0</c:formatCode>
                <c:ptCount val="12"/>
                <c:pt idx="0">
                  <c:v>1252</c:v>
                </c:pt>
                <c:pt idx="1">
                  <c:v>1571</c:v>
                </c:pt>
                <c:pt idx="2">
                  <c:v>1971</c:v>
                </c:pt>
                <c:pt idx="3">
                  <c:v>1725</c:v>
                </c:pt>
                <c:pt idx="4">
                  <c:v>1698</c:v>
                </c:pt>
                <c:pt idx="5">
                  <c:v>1411</c:v>
                </c:pt>
                <c:pt idx="6">
                  <c:v>1447</c:v>
                </c:pt>
                <c:pt idx="7">
                  <c:v>1615</c:v>
                </c:pt>
                <c:pt idx="8">
                  <c:v>1081</c:v>
                </c:pt>
                <c:pt idx="9">
                  <c:v>1509</c:v>
                </c:pt>
                <c:pt idx="10">
                  <c:v>1535</c:v>
                </c:pt>
                <c:pt idx="11">
                  <c:v>1308</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1'!$B$6:$M$6</c:f>
              <c:numCache>
                <c:formatCode>#,##0.0</c:formatCode>
                <c:ptCount val="12"/>
                <c:pt idx="0">
                  <c:v>23.214285499999999</c:v>
                </c:pt>
                <c:pt idx="1">
                  <c:v>24</c:v>
                </c:pt>
                <c:pt idx="2">
                  <c:v>25.571428000000001</c:v>
                </c:pt>
                <c:pt idx="3">
                  <c:v>26.857142</c:v>
                </c:pt>
                <c:pt idx="4">
                  <c:v>23.857142</c:v>
                </c:pt>
                <c:pt idx="5">
                  <c:v>22</c:v>
                </c:pt>
                <c:pt idx="6">
                  <c:v>20.857142</c:v>
                </c:pt>
                <c:pt idx="7">
                  <c:v>19</c:v>
                </c:pt>
                <c:pt idx="8">
                  <c:v>21.857142</c:v>
                </c:pt>
                <c:pt idx="9">
                  <c:v>22.142856999999999</c:v>
                </c:pt>
                <c:pt idx="10">
                  <c:v>22</c:v>
                </c:pt>
                <c:pt idx="11">
                  <c:v>21.357142500000002</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D Table a'!$C$4</c:f>
              <c:strCache>
                <c:ptCount val="1"/>
                <c:pt idx="0">
                  <c:v>received</c:v>
                </c:pt>
              </c:strCache>
            </c:strRef>
          </c:tx>
          <c:spPr>
            <a:ln w="28575" cap="rnd">
              <a:solidFill>
                <a:schemeClr val="accent2">
                  <a:lumMod val="75000"/>
                </a:schemeClr>
              </a:solidFill>
              <a:round/>
            </a:ln>
            <a:effectLst/>
          </c:spPr>
          <c:marker>
            <c:symbol val="none"/>
          </c:marker>
          <c:cat>
            <c:multiLvlStrRef>
              <c:f>'Annex D Table a'!$A$5:$B$25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a'!$C$5:$C$25</c:f>
              <c:numCache>
                <c:formatCode>#,##0</c:formatCode>
                <c:ptCount val="21"/>
                <c:pt idx="0">
                  <c:v>2929</c:v>
                </c:pt>
                <c:pt idx="1">
                  <c:v>2895</c:v>
                </c:pt>
                <c:pt idx="2">
                  <c:v>2997</c:v>
                </c:pt>
                <c:pt idx="3">
                  <c:v>2972</c:v>
                </c:pt>
                <c:pt idx="4">
                  <c:v>3108</c:v>
                </c:pt>
                <c:pt idx="5">
                  <c:v>3131</c:v>
                </c:pt>
                <c:pt idx="6">
                  <c:v>3684</c:v>
                </c:pt>
                <c:pt idx="7">
                  <c:v>3436</c:v>
                </c:pt>
                <c:pt idx="8">
                  <c:v>3104</c:v>
                </c:pt>
                <c:pt idx="9">
                  <c:v>3192</c:v>
                </c:pt>
                <c:pt idx="10">
                  <c:v>3074</c:v>
                </c:pt>
                <c:pt idx="11">
                  <c:v>2867</c:v>
                </c:pt>
                <c:pt idx="12">
                  <c:v>3203</c:v>
                </c:pt>
                <c:pt idx="13">
                  <c:v>2849</c:v>
                </c:pt>
                <c:pt idx="14">
                  <c:v>2772</c:v>
                </c:pt>
                <c:pt idx="15">
                  <c:v>2900</c:v>
                </c:pt>
                <c:pt idx="16">
                  <c:v>2631</c:v>
                </c:pt>
                <c:pt idx="17">
                  <c:v>2647</c:v>
                </c:pt>
                <c:pt idx="18">
                  <c:v>2783</c:v>
                </c:pt>
                <c:pt idx="19">
                  <c:v>2833</c:v>
                </c:pt>
                <c:pt idx="20">
                  <c:v>2568</c:v>
                </c:pt>
              </c:numCache>
            </c:numRef>
          </c:val>
          <c:smooth val="0"/>
          <c:extLst>
            <c:ext xmlns:c16="http://schemas.microsoft.com/office/drawing/2014/chart" uri="{C3380CC4-5D6E-409C-BE32-E72D297353CC}">
              <c16:uniqueId val="{00000000-70EB-487F-9B71-4C6C5E3C9CE9}"/>
            </c:ext>
          </c:extLst>
        </c:ser>
        <c:ser>
          <c:idx val="1"/>
          <c:order val="1"/>
          <c:tx>
            <c:strRef>
              <c:f>'Annex D Table a'!$D$4</c:f>
              <c:strCache>
                <c:ptCount val="1"/>
                <c:pt idx="0">
                  <c:v>decided</c:v>
                </c:pt>
              </c:strCache>
            </c:strRef>
          </c:tx>
          <c:spPr>
            <a:ln w="28575" cap="rnd">
              <a:solidFill>
                <a:srgbClr val="003366"/>
              </a:solidFill>
              <a:round/>
            </a:ln>
            <a:effectLst/>
          </c:spPr>
          <c:marker>
            <c:symbol val="none"/>
          </c:marker>
          <c:cat>
            <c:multiLvlStrRef>
              <c:f>'Annex D Table a'!$A$5:$B$25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a'!$D$5:$D$25</c:f>
              <c:numCache>
                <c:formatCode>#,##0</c:formatCode>
                <c:ptCount val="21"/>
                <c:pt idx="0">
                  <c:v>2958</c:v>
                </c:pt>
                <c:pt idx="1">
                  <c:v>3056</c:v>
                </c:pt>
                <c:pt idx="2">
                  <c:v>2683</c:v>
                </c:pt>
                <c:pt idx="3">
                  <c:v>2796</c:v>
                </c:pt>
                <c:pt idx="4">
                  <c:v>2600</c:v>
                </c:pt>
                <c:pt idx="5">
                  <c:v>2680</c:v>
                </c:pt>
                <c:pt idx="6">
                  <c:v>2728</c:v>
                </c:pt>
                <c:pt idx="7">
                  <c:v>2731</c:v>
                </c:pt>
                <c:pt idx="8">
                  <c:v>2428</c:v>
                </c:pt>
                <c:pt idx="9">
                  <c:v>2431</c:v>
                </c:pt>
                <c:pt idx="10">
                  <c:v>2740</c:v>
                </c:pt>
                <c:pt idx="11">
                  <c:v>2665</c:v>
                </c:pt>
                <c:pt idx="12">
                  <c:v>3540</c:v>
                </c:pt>
                <c:pt idx="13">
                  <c:v>3705</c:v>
                </c:pt>
                <c:pt idx="14">
                  <c:v>3350</c:v>
                </c:pt>
                <c:pt idx="15">
                  <c:v>2759</c:v>
                </c:pt>
                <c:pt idx="16">
                  <c:v>1514</c:v>
                </c:pt>
                <c:pt idx="17">
                  <c:v>2253</c:v>
                </c:pt>
                <c:pt idx="18">
                  <c:v>2880</c:v>
                </c:pt>
                <c:pt idx="19">
                  <c:v>2472</c:v>
                </c:pt>
                <c:pt idx="20">
                  <c:v>2332</c:v>
                </c:pt>
              </c:numCache>
            </c:numRef>
          </c:val>
          <c:smooth val="0"/>
          <c:extLst>
            <c:ext xmlns:c16="http://schemas.microsoft.com/office/drawing/2014/chart" uri="{C3380CC4-5D6E-409C-BE32-E72D297353CC}">
              <c16:uniqueId val="{00000001-70EB-487F-9B71-4C6C5E3C9CE9}"/>
            </c:ext>
          </c:extLst>
        </c:ser>
        <c:dLbls>
          <c:showLegendKey val="0"/>
          <c:showVal val="0"/>
          <c:showCatName val="0"/>
          <c:showSerName val="0"/>
          <c:showPercent val="0"/>
          <c:showBubbleSize val="0"/>
        </c:dLbls>
        <c:smooth val="0"/>
        <c:axId val="790070008"/>
        <c:axId val="790069352"/>
      </c:lineChart>
      <c:catAx>
        <c:axId val="7900700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69352"/>
        <c:crosses val="autoZero"/>
        <c:auto val="1"/>
        <c:lblAlgn val="ctr"/>
        <c:lblOffset val="100"/>
        <c:noMultiLvlLbl val="0"/>
      </c:catAx>
      <c:valAx>
        <c:axId val="790069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70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'Annex D Table b'!$F$4</c:f>
              <c:strCache>
                <c:ptCount val="1"/>
                <c:pt idx="0">
                  <c:v>All</c:v>
                </c:pt>
              </c:strCache>
            </c:strRef>
          </c:tx>
          <c:spPr>
            <a:solidFill>
              <a:srgbClr val="0066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b'!$F$5:$F$25</c:f>
              <c:numCache>
                <c:formatCode>0%</c:formatCode>
                <c:ptCount val="21"/>
                <c:pt idx="0">
                  <c:v>0.32285327924273155</c:v>
                </c:pt>
                <c:pt idx="1">
                  <c:v>0.32493455497382201</c:v>
                </c:pt>
                <c:pt idx="2">
                  <c:v>0.33544539694371972</c:v>
                </c:pt>
                <c:pt idx="3">
                  <c:v>0.32510729613733907</c:v>
                </c:pt>
                <c:pt idx="4">
                  <c:v>0.30461538461538462</c:v>
                </c:pt>
                <c:pt idx="5">
                  <c:v>0.31119402985074629</c:v>
                </c:pt>
                <c:pt idx="6">
                  <c:v>0.31671554252199413</c:v>
                </c:pt>
                <c:pt idx="7">
                  <c:v>0.33284511168070302</c:v>
                </c:pt>
                <c:pt idx="8">
                  <c:v>0.31713344316309722</c:v>
                </c:pt>
                <c:pt idx="9">
                  <c:v>0.316330728095434</c:v>
                </c:pt>
                <c:pt idx="10">
                  <c:v>0.26788321167883211</c:v>
                </c:pt>
                <c:pt idx="11">
                  <c:v>0.28555347091932459</c:v>
                </c:pt>
                <c:pt idx="12">
                  <c:v>0.27401129943502822</c:v>
                </c:pt>
                <c:pt idx="13">
                  <c:v>0.23859649122807017</c:v>
                </c:pt>
                <c:pt idx="14">
                  <c:v>0.2319402985074627</c:v>
                </c:pt>
                <c:pt idx="15">
                  <c:v>0.23486770569046755</c:v>
                </c:pt>
                <c:pt idx="16">
                  <c:v>0.21466314398943198</c:v>
                </c:pt>
                <c:pt idx="17">
                  <c:v>0.24855747891699956</c:v>
                </c:pt>
                <c:pt idx="18">
                  <c:v>0.26250000000000001</c:v>
                </c:pt>
                <c:pt idx="19">
                  <c:v>0.26173139158576053</c:v>
                </c:pt>
                <c:pt idx="20">
                  <c:v>0.307032590051458</c:v>
                </c:pt>
              </c:numCache>
            </c:numRef>
          </c:val>
          <c:extLst>
            <c:ext xmlns:c16="http://schemas.microsoft.com/office/drawing/2014/chart" uri="{C3380CC4-5D6E-409C-BE32-E72D297353CC}">
              <c16:uniqueId val="{00000003-AB93-447C-9A46-FFEBF41FE47E}"/>
            </c:ext>
          </c:extLst>
        </c:ser>
        <c:dLbls>
          <c:showLegendKey val="0"/>
          <c:showVal val="0"/>
          <c:showCatName val="0"/>
          <c:showSerName val="0"/>
          <c:showPercent val="0"/>
          <c:showBubbleSize val="0"/>
        </c:dLbls>
        <c:gapWidth val="150"/>
        <c:axId val="1146448496"/>
        <c:axId val="1146454072"/>
      </c:bar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D Table b'!$C$4</c:f>
              <c:strCache>
                <c:ptCount val="1"/>
                <c:pt idx="0">
                  <c:v>Written Representations</c:v>
                </c:pt>
              </c:strCache>
            </c:strRef>
          </c:tx>
          <c:spPr>
            <a:ln w="28575" cap="rnd">
              <a:solidFill>
                <a:schemeClr val="accent2">
                  <a:lumMod val="75000"/>
                </a:schemeClr>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b'!$C$5:$C$25</c:f>
              <c:numCache>
                <c:formatCode>0%</c:formatCode>
                <c:ptCount val="21"/>
                <c:pt idx="0">
                  <c:v>0.30671641791044774</c:v>
                </c:pt>
                <c:pt idx="1">
                  <c:v>0.31528322052012825</c:v>
                </c:pt>
                <c:pt idx="2">
                  <c:v>0.32694659600489195</c:v>
                </c:pt>
                <c:pt idx="3">
                  <c:v>0.31269470404984423</c:v>
                </c:pt>
                <c:pt idx="4">
                  <c:v>0.2928153717627402</c:v>
                </c:pt>
                <c:pt idx="5">
                  <c:v>0.29853181076672103</c:v>
                </c:pt>
                <c:pt idx="6">
                  <c:v>0.30552244735796585</c:v>
                </c:pt>
                <c:pt idx="7">
                  <c:v>0.32401118657610867</c:v>
                </c:pt>
                <c:pt idx="8">
                  <c:v>0.30285459411239962</c:v>
                </c:pt>
                <c:pt idx="9">
                  <c:v>0.30355555555555558</c:v>
                </c:pt>
                <c:pt idx="10">
                  <c:v>0.26005466614603673</c:v>
                </c:pt>
                <c:pt idx="11">
                  <c:v>0.28046344386735916</c:v>
                </c:pt>
                <c:pt idx="12">
                  <c:v>0.26116736152471709</c:v>
                </c:pt>
                <c:pt idx="13">
                  <c:v>0.23013150371640936</c:v>
                </c:pt>
                <c:pt idx="14">
                  <c:v>0.21835038363171355</c:v>
                </c:pt>
                <c:pt idx="15">
                  <c:v>0.21212121212121213</c:v>
                </c:pt>
                <c:pt idx="16">
                  <c:v>0.20907840440165062</c:v>
                </c:pt>
                <c:pt idx="17">
                  <c:v>0.24398000908677875</c:v>
                </c:pt>
                <c:pt idx="18">
                  <c:v>0.25401459854014596</c:v>
                </c:pt>
                <c:pt idx="19">
                  <c:v>0.25353925353925355</c:v>
                </c:pt>
                <c:pt idx="20">
                  <c:v>0.29780271154745208</c:v>
                </c:pt>
              </c:numCache>
            </c:numRef>
          </c:val>
          <c:smooth val="0"/>
          <c:extLst>
            <c:ext xmlns:c16="http://schemas.microsoft.com/office/drawing/2014/chart" uri="{C3380CC4-5D6E-409C-BE32-E72D297353CC}">
              <c16:uniqueId val="{00000000-DBFD-43F4-BE3F-0FDA6967D8F9}"/>
            </c:ext>
          </c:extLst>
        </c:ser>
        <c:ser>
          <c:idx val="1"/>
          <c:order val="1"/>
          <c:tx>
            <c:strRef>
              <c:f>'Annex D Table b'!$D$4</c:f>
              <c:strCache>
                <c:ptCount val="1"/>
                <c:pt idx="0">
                  <c:v>Hearings</c:v>
                </c:pt>
              </c:strCache>
            </c:strRef>
          </c:tx>
          <c:spPr>
            <a:ln w="28575" cap="rnd">
              <a:solidFill>
                <a:srgbClr val="00B050"/>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b'!$D$5:$D$25</c:f>
              <c:numCache>
                <c:formatCode>0%</c:formatCode>
                <c:ptCount val="21"/>
                <c:pt idx="0">
                  <c:v>0.4467005076142132</c:v>
                </c:pt>
                <c:pt idx="1">
                  <c:v>0.3515151515151515</c:v>
                </c:pt>
                <c:pt idx="2">
                  <c:v>0.38181818181818183</c:v>
                </c:pt>
                <c:pt idx="3">
                  <c:v>0.43558282208588955</c:v>
                </c:pt>
                <c:pt idx="4">
                  <c:v>0.40579710144927539</c:v>
                </c:pt>
                <c:pt idx="5">
                  <c:v>0.40939597315436244</c:v>
                </c:pt>
                <c:pt idx="6">
                  <c:v>0.45859872611464969</c:v>
                </c:pt>
                <c:pt idx="7">
                  <c:v>0.47794117647058826</c:v>
                </c:pt>
                <c:pt idx="8">
                  <c:v>0.48062015503875971</c:v>
                </c:pt>
                <c:pt idx="9">
                  <c:v>0.48461538461538461</c:v>
                </c:pt>
                <c:pt idx="10">
                  <c:v>0.33333333333333331</c:v>
                </c:pt>
                <c:pt idx="11">
                  <c:v>0.35849056603773582</c:v>
                </c:pt>
                <c:pt idx="12">
                  <c:v>0.50819672131147542</c:v>
                </c:pt>
                <c:pt idx="13">
                  <c:v>0.36666666666666664</c:v>
                </c:pt>
                <c:pt idx="14">
                  <c:v>0.42138364779874216</c:v>
                </c:pt>
                <c:pt idx="15">
                  <c:v>0.45405405405405408</c:v>
                </c:pt>
                <c:pt idx="16">
                  <c:v>0.36538461538461536</c:v>
                </c:pt>
                <c:pt idx="17">
                  <c:v>0.41463414634146339</c:v>
                </c:pt>
                <c:pt idx="18">
                  <c:v>0.37254901960784315</c:v>
                </c:pt>
                <c:pt idx="19">
                  <c:v>0.36036036036036034</c:v>
                </c:pt>
                <c:pt idx="20">
                  <c:v>0.33057851239669422</c:v>
                </c:pt>
              </c:numCache>
            </c:numRef>
          </c:val>
          <c:smooth val="0"/>
          <c:extLst>
            <c:ext xmlns:c16="http://schemas.microsoft.com/office/drawing/2014/chart" uri="{C3380CC4-5D6E-409C-BE32-E72D297353CC}">
              <c16:uniqueId val="{00000001-DBFD-43F4-BE3F-0FDA6967D8F9}"/>
            </c:ext>
          </c:extLst>
        </c:ser>
        <c:ser>
          <c:idx val="2"/>
          <c:order val="2"/>
          <c:tx>
            <c:strRef>
              <c:f>'Annex D Table b'!$E$4</c:f>
              <c:strCache>
                <c:ptCount val="1"/>
                <c:pt idx="0">
                  <c:v>Inquiries</c:v>
                </c:pt>
              </c:strCache>
            </c:strRef>
          </c:tx>
          <c:spPr>
            <a:ln w="28575" cap="rnd">
              <a:solidFill>
                <a:schemeClr val="accent3"/>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b'!$E$5:$E$25</c:f>
              <c:numCache>
                <c:formatCode>0%</c:formatCode>
                <c:ptCount val="21"/>
                <c:pt idx="0">
                  <c:v>0.55555555555555558</c:v>
                </c:pt>
                <c:pt idx="1">
                  <c:v>0.59523809523809523</c:v>
                </c:pt>
                <c:pt idx="2">
                  <c:v>0.53846153846153844</c:v>
                </c:pt>
                <c:pt idx="3">
                  <c:v>0.53846153846153844</c:v>
                </c:pt>
                <c:pt idx="4">
                  <c:v>0.51470588235294112</c:v>
                </c:pt>
                <c:pt idx="5">
                  <c:v>0.51898734177215189</c:v>
                </c:pt>
                <c:pt idx="6">
                  <c:v>0.42592592592592593</c:v>
                </c:pt>
                <c:pt idx="7">
                  <c:v>0.35869565217391303</c:v>
                </c:pt>
                <c:pt idx="8">
                  <c:v>0.50877192982456143</c:v>
                </c:pt>
                <c:pt idx="9">
                  <c:v>0.45098039215686275</c:v>
                </c:pt>
                <c:pt idx="10">
                  <c:v>0.51063829787234039</c:v>
                </c:pt>
                <c:pt idx="11">
                  <c:v>0.375</c:v>
                </c:pt>
                <c:pt idx="12">
                  <c:v>0.51666666666666672</c:v>
                </c:pt>
                <c:pt idx="13">
                  <c:v>0.42105263157894735</c:v>
                </c:pt>
                <c:pt idx="14">
                  <c:v>0.42857142857142855</c:v>
                </c:pt>
                <c:pt idx="15">
                  <c:v>0.48484848484848486</c:v>
                </c:pt>
                <c:pt idx="16">
                  <c:v>0.25</c:v>
                </c:pt>
                <c:pt idx="17">
                  <c:v>0.54545454545454541</c:v>
                </c:pt>
                <c:pt idx="18">
                  <c:v>0.57894736842105265</c:v>
                </c:pt>
                <c:pt idx="19">
                  <c:v>0.53333333333333333</c:v>
                </c:pt>
                <c:pt idx="20">
                  <c:v>0.54166666666666663</c:v>
                </c:pt>
              </c:numCache>
            </c:numRef>
          </c:val>
          <c:smooth val="0"/>
          <c:extLst>
            <c:ext xmlns:c16="http://schemas.microsoft.com/office/drawing/2014/chart" uri="{C3380CC4-5D6E-409C-BE32-E72D297353CC}">
              <c16:uniqueId val="{00000002-DBFD-43F4-BE3F-0FDA6967D8F9}"/>
            </c:ext>
          </c:extLst>
        </c:ser>
        <c:ser>
          <c:idx val="3"/>
          <c:order val="3"/>
          <c:tx>
            <c:strRef>
              <c:f>'Annex D Table b'!$F$4</c:f>
              <c:strCache>
                <c:ptCount val="1"/>
                <c:pt idx="0">
                  <c:v>All</c:v>
                </c:pt>
              </c:strCache>
            </c:strRef>
          </c:tx>
          <c:spPr>
            <a:ln w="28575" cap="rnd">
              <a:solidFill>
                <a:schemeClr val="accent4"/>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b'!$F$5:$F$25</c:f>
              <c:numCache>
                <c:formatCode>0%</c:formatCode>
                <c:ptCount val="21"/>
                <c:pt idx="0">
                  <c:v>0.32285327924273155</c:v>
                </c:pt>
                <c:pt idx="1">
                  <c:v>0.32493455497382201</c:v>
                </c:pt>
                <c:pt idx="2">
                  <c:v>0.33544539694371972</c:v>
                </c:pt>
                <c:pt idx="3">
                  <c:v>0.32510729613733907</c:v>
                </c:pt>
                <c:pt idx="4">
                  <c:v>0.30461538461538462</c:v>
                </c:pt>
                <c:pt idx="5">
                  <c:v>0.31119402985074629</c:v>
                </c:pt>
                <c:pt idx="6">
                  <c:v>0.31671554252199413</c:v>
                </c:pt>
                <c:pt idx="7">
                  <c:v>0.33284511168070302</c:v>
                </c:pt>
                <c:pt idx="8">
                  <c:v>0.31713344316309722</c:v>
                </c:pt>
                <c:pt idx="9">
                  <c:v>0.316330728095434</c:v>
                </c:pt>
                <c:pt idx="10">
                  <c:v>0.26788321167883211</c:v>
                </c:pt>
                <c:pt idx="11">
                  <c:v>0.28555347091932459</c:v>
                </c:pt>
                <c:pt idx="12">
                  <c:v>0.27401129943502822</c:v>
                </c:pt>
                <c:pt idx="13">
                  <c:v>0.23859649122807017</c:v>
                </c:pt>
                <c:pt idx="14">
                  <c:v>0.2319402985074627</c:v>
                </c:pt>
                <c:pt idx="15">
                  <c:v>0.23486770569046755</c:v>
                </c:pt>
                <c:pt idx="16">
                  <c:v>0.21466314398943198</c:v>
                </c:pt>
                <c:pt idx="17">
                  <c:v>0.24855747891699956</c:v>
                </c:pt>
                <c:pt idx="18">
                  <c:v>0.26250000000000001</c:v>
                </c:pt>
                <c:pt idx="19">
                  <c:v>0.26173139158576053</c:v>
                </c:pt>
                <c:pt idx="20">
                  <c:v>0.307032590051458</c:v>
                </c:pt>
              </c:numCache>
            </c:numRef>
          </c:val>
          <c:smooth val="0"/>
          <c:extLst>
            <c:ext xmlns:c16="http://schemas.microsoft.com/office/drawing/2014/chart" uri="{C3380CC4-5D6E-409C-BE32-E72D297353CC}">
              <c16:uniqueId val="{00000003-DBFD-43F4-BE3F-0FDA6967D8F9}"/>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Quarter /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'Annex D Table c'!$C$4</c:f>
              <c:strCache>
                <c:ptCount val="1"/>
                <c:pt idx="0">
                  <c:v>Written Representations</c:v>
                </c:pt>
              </c:strCache>
            </c:strRef>
          </c:tx>
          <c:spPr>
            <a:solidFill>
              <a:srgbClr val="003366"/>
            </a:solidFill>
            <a:ln>
              <a:noFill/>
            </a:ln>
            <a:effectLst/>
          </c:spPr>
          <c:invertIfNegative val="0"/>
          <c:cat>
            <c:multiLvlStrRef>
              <c:f>'Annex D Table c'!$A$5:$B$25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c'!$C$5:$C$25</c:f>
              <c:numCache>
                <c:formatCode>General</c:formatCode>
                <c:ptCount val="21"/>
                <c:pt idx="0">
                  <c:v>822</c:v>
                </c:pt>
                <c:pt idx="1">
                  <c:v>885</c:v>
                </c:pt>
                <c:pt idx="2">
                  <c:v>802</c:v>
                </c:pt>
                <c:pt idx="3">
                  <c:v>803</c:v>
                </c:pt>
                <c:pt idx="4">
                  <c:v>701</c:v>
                </c:pt>
                <c:pt idx="5">
                  <c:v>732</c:v>
                </c:pt>
                <c:pt idx="6">
                  <c:v>769</c:v>
                </c:pt>
                <c:pt idx="7">
                  <c:v>811</c:v>
                </c:pt>
                <c:pt idx="8">
                  <c:v>679</c:v>
                </c:pt>
                <c:pt idx="9">
                  <c:v>683</c:v>
                </c:pt>
                <c:pt idx="10">
                  <c:v>666</c:v>
                </c:pt>
                <c:pt idx="11">
                  <c:v>702</c:v>
                </c:pt>
                <c:pt idx="12">
                  <c:v>877</c:v>
                </c:pt>
                <c:pt idx="13">
                  <c:v>805</c:v>
                </c:pt>
                <c:pt idx="14">
                  <c:v>683</c:v>
                </c:pt>
                <c:pt idx="15">
                  <c:v>532</c:v>
                </c:pt>
                <c:pt idx="16">
                  <c:v>304</c:v>
                </c:pt>
                <c:pt idx="17">
                  <c:v>537</c:v>
                </c:pt>
                <c:pt idx="18">
                  <c:v>696</c:v>
                </c:pt>
                <c:pt idx="19">
                  <c:v>591</c:v>
                </c:pt>
                <c:pt idx="20">
                  <c:v>637</c:v>
                </c:pt>
              </c:numCache>
            </c:numRef>
          </c:val>
          <c:extLst>
            <c:ext xmlns:c16="http://schemas.microsoft.com/office/drawing/2014/chart" uri="{C3380CC4-5D6E-409C-BE32-E72D297353CC}">
              <c16:uniqueId val="{00000000-E0FC-4E70-BD6B-E78D04CB371B}"/>
            </c:ext>
          </c:extLst>
        </c:ser>
        <c:ser>
          <c:idx val="1"/>
          <c:order val="1"/>
          <c:tx>
            <c:strRef>
              <c:f>'Annex D Table c'!$D$4</c:f>
              <c:strCache>
                <c:ptCount val="1"/>
                <c:pt idx="0">
                  <c:v>Hearings</c:v>
                </c:pt>
              </c:strCache>
            </c:strRef>
          </c:tx>
          <c:spPr>
            <a:solidFill>
              <a:schemeClr val="accent2">
                <a:lumMod val="75000"/>
              </a:schemeClr>
            </a:solidFill>
            <a:ln>
              <a:noFill/>
            </a:ln>
            <a:effectLst/>
          </c:spPr>
          <c:invertIfNegative val="0"/>
          <c:cat>
            <c:multiLvlStrRef>
              <c:f>'Annex D Table c'!$A$5:$B$25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c'!$D$5:$D$25</c:f>
              <c:numCache>
                <c:formatCode>General</c:formatCode>
                <c:ptCount val="21"/>
                <c:pt idx="0">
                  <c:v>88</c:v>
                </c:pt>
                <c:pt idx="1">
                  <c:v>58</c:v>
                </c:pt>
                <c:pt idx="2">
                  <c:v>63</c:v>
                </c:pt>
                <c:pt idx="3">
                  <c:v>71</c:v>
                </c:pt>
                <c:pt idx="4">
                  <c:v>56</c:v>
                </c:pt>
                <c:pt idx="5">
                  <c:v>61</c:v>
                </c:pt>
                <c:pt idx="6">
                  <c:v>72</c:v>
                </c:pt>
                <c:pt idx="7">
                  <c:v>65</c:v>
                </c:pt>
                <c:pt idx="8">
                  <c:v>62</c:v>
                </c:pt>
                <c:pt idx="9">
                  <c:v>63</c:v>
                </c:pt>
                <c:pt idx="10">
                  <c:v>44</c:v>
                </c:pt>
                <c:pt idx="11">
                  <c:v>38</c:v>
                </c:pt>
                <c:pt idx="12">
                  <c:v>62</c:v>
                </c:pt>
                <c:pt idx="13">
                  <c:v>55</c:v>
                </c:pt>
                <c:pt idx="14">
                  <c:v>67</c:v>
                </c:pt>
                <c:pt idx="15">
                  <c:v>84</c:v>
                </c:pt>
                <c:pt idx="16">
                  <c:v>19</c:v>
                </c:pt>
                <c:pt idx="17">
                  <c:v>17</c:v>
                </c:pt>
                <c:pt idx="18">
                  <c:v>38</c:v>
                </c:pt>
                <c:pt idx="19">
                  <c:v>40</c:v>
                </c:pt>
                <c:pt idx="20">
                  <c:v>40</c:v>
                </c:pt>
              </c:numCache>
            </c:numRef>
          </c:val>
          <c:extLst>
            <c:ext xmlns:c16="http://schemas.microsoft.com/office/drawing/2014/chart" uri="{C3380CC4-5D6E-409C-BE32-E72D297353CC}">
              <c16:uniqueId val="{00000001-E0FC-4E70-BD6B-E78D04CB371B}"/>
            </c:ext>
          </c:extLst>
        </c:ser>
        <c:ser>
          <c:idx val="2"/>
          <c:order val="2"/>
          <c:tx>
            <c:strRef>
              <c:f>'Annex D Table c'!$E$4</c:f>
              <c:strCache>
                <c:ptCount val="1"/>
                <c:pt idx="0">
                  <c:v>Inquiries</c:v>
                </c:pt>
              </c:strCache>
            </c:strRef>
          </c:tx>
          <c:spPr>
            <a:solidFill>
              <a:srgbClr val="00B050"/>
            </a:solidFill>
            <a:ln>
              <a:noFill/>
            </a:ln>
            <a:effectLst/>
          </c:spPr>
          <c:invertIfNegative val="0"/>
          <c:cat>
            <c:multiLvlStrRef>
              <c:f>'Annex D Table c'!$A$5:$B$25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c'!$E$5:$E$25</c:f>
              <c:numCache>
                <c:formatCode>General</c:formatCode>
                <c:ptCount val="21"/>
                <c:pt idx="0">
                  <c:v>45</c:v>
                </c:pt>
                <c:pt idx="1">
                  <c:v>50</c:v>
                </c:pt>
                <c:pt idx="2">
                  <c:v>35</c:v>
                </c:pt>
                <c:pt idx="3">
                  <c:v>35</c:v>
                </c:pt>
                <c:pt idx="4">
                  <c:v>35</c:v>
                </c:pt>
                <c:pt idx="5">
                  <c:v>41</c:v>
                </c:pt>
                <c:pt idx="6">
                  <c:v>23</c:v>
                </c:pt>
                <c:pt idx="7">
                  <c:v>33</c:v>
                </c:pt>
                <c:pt idx="8">
                  <c:v>29</c:v>
                </c:pt>
                <c:pt idx="9">
                  <c:v>23</c:v>
                </c:pt>
                <c:pt idx="10">
                  <c:v>24</c:v>
                </c:pt>
                <c:pt idx="11">
                  <c:v>21</c:v>
                </c:pt>
                <c:pt idx="12">
                  <c:v>31</c:v>
                </c:pt>
                <c:pt idx="13">
                  <c:v>24</c:v>
                </c:pt>
                <c:pt idx="14">
                  <c:v>27</c:v>
                </c:pt>
                <c:pt idx="15">
                  <c:v>32</c:v>
                </c:pt>
                <c:pt idx="16">
                  <c:v>2</c:v>
                </c:pt>
                <c:pt idx="17">
                  <c:v>6</c:v>
                </c:pt>
                <c:pt idx="18">
                  <c:v>22</c:v>
                </c:pt>
                <c:pt idx="19">
                  <c:v>16</c:v>
                </c:pt>
                <c:pt idx="20">
                  <c:v>39</c:v>
                </c:pt>
              </c:numCache>
            </c:numRef>
          </c:val>
          <c:extLst>
            <c:ext xmlns:c16="http://schemas.microsoft.com/office/drawing/2014/chart" uri="{C3380CC4-5D6E-409C-BE32-E72D297353CC}">
              <c16:uniqueId val="{00000002-E0FC-4E70-BD6B-E78D04CB371B}"/>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Quarter /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1468</c:v>
                </c:pt>
                <c:pt idx="1">
                  <c:v>2097</c:v>
                </c:pt>
                <c:pt idx="2">
                  <c:v>1916</c:v>
                </c:pt>
                <c:pt idx="3">
                  <c:v>1684</c:v>
                </c:pt>
                <c:pt idx="4">
                  <c:v>1384</c:v>
                </c:pt>
                <c:pt idx="5">
                  <c:v>1362</c:v>
                </c:pt>
                <c:pt idx="6">
                  <c:v>1375</c:v>
                </c:pt>
                <c:pt idx="7">
                  <c:v>1404</c:v>
                </c:pt>
                <c:pt idx="8">
                  <c:v>1353</c:v>
                </c:pt>
                <c:pt idx="9">
                  <c:v>1569</c:v>
                </c:pt>
                <c:pt idx="10">
                  <c:v>1684</c:v>
                </c:pt>
                <c:pt idx="11">
                  <c:v>1428</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1'!$B$5:$M$5</c:f>
              <c:numCache>
                <c:formatCode>#,##0</c:formatCode>
                <c:ptCount val="12"/>
                <c:pt idx="0">
                  <c:v>1252</c:v>
                </c:pt>
                <c:pt idx="1">
                  <c:v>1571</c:v>
                </c:pt>
                <c:pt idx="2">
                  <c:v>1971</c:v>
                </c:pt>
                <c:pt idx="3">
                  <c:v>1725</c:v>
                </c:pt>
                <c:pt idx="4">
                  <c:v>1698</c:v>
                </c:pt>
                <c:pt idx="5">
                  <c:v>1411</c:v>
                </c:pt>
                <c:pt idx="6">
                  <c:v>1447</c:v>
                </c:pt>
                <c:pt idx="7">
                  <c:v>1615</c:v>
                </c:pt>
                <c:pt idx="8">
                  <c:v>1081</c:v>
                </c:pt>
                <c:pt idx="9">
                  <c:v>1509</c:v>
                </c:pt>
                <c:pt idx="10">
                  <c:v>1535</c:v>
                </c:pt>
                <c:pt idx="11">
                  <c:v>1308</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1'!$B$6:$M$6</c:f>
              <c:numCache>
                <c:formatCode>#,##0.0</c:formatCode>
                <c:ptCount val="12"/>
                <c:pt idx="0">
                  <c:v>23.214285499999999</c:v>
                </c:pt>
                <c:pt idx="1">
                  <c:v>24</c:v>
                </c:pt>
                <c:pt idx="2">
                  <c:v>25.571428000000001</c:v>
                </c:pt>
                <c:pt idx="3">
                  <c:v>26.857142</c:v>
                </c:pt>
                <c:pt idx="4">
                  <c:v>23.857142</c:v>
                </c:pt>
                <c:pt idx="5">
                  <c:v>22</c:v>
                </c:pt>
                <c:pt idx="6">
                  <c:v>20.857142</c:v>
                </c:pt>
                <c:pt idx="7">
                  <c:v>19</c:v>
                </c:pt>
                <c:pt idx="8">
                  <c:v>21.857142</c:v>
                </c:pt>
                <c:pt idx="9">
                  <c:v>22.142856999999999</c:v>
                </c:pt>
                <c:pt idx="10">
                  <c:v>22</c:v>
                </c:pt>
                <c:pt idx="11">
                  <c:v>21.357142500000002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2'!$B$4:$M$4</c:f>
              <c:numCache>
                <c:formatCode>#,##0</c:formatCode>
                <c:ptCount val="12"/>
                <c:pt idx="0">
                  <c:v>1497</c:v>
                </c:pt>
                <c:pt idx="1">
                  <c:v>1643</c:v>
                </c:pt>
                <c:pt idx="2">
                  <c:v>1806</c:v>
                </c:pt>
                <c:pt idx="3">
                  <c:v>1696</c:v>
                </c:pt>
                <c:pt idx="4">
                  <c:v>1776</c:v>
                </c:pt>
                <c:pt idx="5">
                  <c:v>1632</c:v>
                </c:pt>
                <c:pt idx="6">
                  <c:v>1760</c:v>
                </c:pt>
                <c:pt idx="7">
                  <c:v>1961</c:v>
                </c:pt>
                <c:pt idx="8">
                  <c:v>1673</c:v>
                </c:pt>
                <c:pt idx="9">
                  <c:v>1630</c:v>
                </c:pt>
                <c:pt idx="10">
                  <c:v>1729</c:v>
                </c:pt>
                <c:pt idx="11">
                  <c:v>1699</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2'!$B$5:$M$5</c:f>
              <c:numCache>
                <c:formatCode>#,##0</c:formatCode>
                <c:ptCount val="12"/>
                <c:pt idx="0">
                  <c:v>1369</c:v>
                </c:pt>
                <c:pt idx="1">
                  <c:v>1714</c:v>
                </c:pt>
                <c:pt idx="2">
                  <c:v>2148</c:v>
                </c:pt>
                <c:pt idx="3">
                  <c:v>1885</c:v>
                </c:pt>
                <c:pt idx="4">
                  <c:v>1866</c:v>
                </c:pt>
                <c:pt idx="5">
                  <c:v>1577</c:v>
                </c:pt>
                <c:pt idx="6">
                  <c:v>1628</c:v>
                </c:pt>
                <c:pt idx="7">
                  <c:v>1839</c:v>
                </c:pt>
                <c:pt idx="8">
                  <c:v>1244</c:v>
                </c:pt>
                <c:pt idx="9">
                  <c:v>1671</c:v>
                </c:pt>
                <c:pt idx="10">
                  <c:v>1744</c:v>
                </c:pt>
                <c:pt idx="11">
                  <c:v>1496</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2'!$B$7:$M$7</c:f>
              <c:numCache>
                <c:formatCode>#,##0</c:formatCode>
                <c:ptCount val="12"/>
                <c:pt idx="5">
                  <c:v>10881</c:v>
                </c:pt>
                <c:pt idx="6">
                  <c:v>11003</c:v>
                </c:pt>
                <c:pt idx="7">
                  <c:v>11295</c:v>
                </c:pt>
                <c:pt idx="8">
                  <c:v>11727</c:v>
                </c:pt>
                <c:pt idx="9">
                  <c:v>11721</c:v>
                </c:pt>
                <c:pt idx="10">
                  <c:v>11809</c:v>
                </c:pt>
                <c:pt idx="11">
                  <c:v>11982</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DBD-4A78-9A89-31731F7D00F0}"/>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2'!$B$4:$M$4</c:f>
              <c:numCache>
                <c:formatCode>#,##0</c:formatCode>
                <c:ptCount val="12"/>
                <c:pt idx="0">
                  <c:v>1497</c:v>
                </c:pt>
                <c:pt idx="1">
                  <c:v>1643</c:v>
                </c:pt>
                <c:pt idx="2">
                  <c:v>1806</c:v>
                </c:pt>
                <c:pt idx="3">
                  <c:v>1696</c:v>
                </c:pt>
                <c:pt idx="4">
                  <c:v>1776</c:v>
                </c:pt>
                <c:pt idx="5">
                  <c:v>1632</c:v>
                </c:pt>
                <c:pt idx="6">
                  <c:v>1760</c:v>
                </c:pt>
                <c:pt idx="7">
                  <c:v>1961</c:v>
                </c:pt>
                <c:pt idx="8">
                  <c:v>1673</c:v>
                </c:pt>
                <c:pt idx="9">
                  <c:v>1630</c:v>
                </c:pt>
                <c:pt idx="10">
                  <c:v>1729</c:v>
                </c:pt>
                <c:pt idx="11">
                  <c:v>1699</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DBD-4A78-9A89-31731F7D00F0}"/>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2'!$B$5:$M$5</c:f>
              <c:numCache>
                <c:formatCode>#,##0</c:formatCode>
                <c:ptCount val="12"/>
                <c:pt idx="0">
                  <c:v>1369</c:v>
                </c:pt>
                <c:pt idx="1">
                  <c:v>1714</c:v>
                </c:pt>
                <c:pt idx="2">
                  <c:v>2148</c:v>
                </c:pt>
                <c:pt idx="3">
                  <c:v>1885</c:v>
                </c:pt>
                <c:pt idx="4">
                  <c:v>1866</c:v>
                </c:pt>
                <c:pt idx="5">
                  <c:v>1577</c:v>
                </c:pt>
                <c:pt idx="6">
                  <c:v>1628</c:v>
                </c:pt>
                <c:pt idx="7">
                  <c:v>1839</c:v>
                </c:pt>
                <c:pt idx="8">
                  <c:v>1244</c:v>
                </c:pt>
                <c:pt idx="9">
                  <c:v>1671</c:v>
                </c:pt>
                <c:pt idx="10">
                  <c:v>1744</c:v>
                </c:pt>
                <c:pt idx="11">
                  <c:v>1496</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 excluding HH,  HGW and TPOs</c:v>
          </c:tx>
          <c:spPr>
            <a:ln w="41275" cap="rnd">
              <a:solidFill>
                <a:srgbClr val="4472C4"/>
              </a:solidFill>
              <a:prstDash val="dash"/>
              <a:round/>
            </a:ln>
            <a:effectLst/>
          </c:spPr>
          <c:marker>
            <c:symbol val="none"/>
          </c:marker>
          <c:dPt>
            <c:idx val="1"/>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5-7DBD-4A78-9A89-31731F7D00F0}"/>
              </c:ext>
            </c:extLst>
          </c:dPt>
          <c:dPt>
            <c:idx val="2"/>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7-7DBD-4A78-9A89-31731F7D00F0}"/>
              </c:ext>
            </c:extLst>
          </c:dPt>
          <c:dPt>
            <c:idx val="3"/>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9-7DBD-4A78-9A89-31731F7D00F0}"/>
              </c:ext>
            </c:extLst>
          </c:dPt>
          <c:dPt>
            <c:idx val="4"/>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B-7DBD-4A78-9A89-31731F7D00F0}"/>
              </c:ext>
            </c:extLst>
          </c:dPt>
          <c:dPt>
            <c:idx val="5"/>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D-7DBD-4A78-9A89-31731F7D00F0}"/>
              </c:ext>
            </c:extLst>
          </c:dPt>
          <c:dPt>
            <c:idx val="6"/>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F-7DBD-4A78-9A89-31731F7D00F0}"/>
              </c:ext>
            </c:extLst>
          </c:dPt>
          <c:val>
            <c:numRef>
              <c:f>'Table 2'!$B$6:$M$6</c:f>
              <c:numCache>
                <c:formatCode>#,##0</c:formatCode>
                <c:ptCount val="12"/>
                <c:pt idx="0">
                  <c:v>11049</c:v>
                </c:pt>
                <c:pt idx="1">
                  <c:v>10950</c:v>
                </c:pt>
                <c:pt idx="2">
                  <c:v>10540</c:v>
                </c:pt>
                <c:pt idx="3">
                  <c:v>10368</c:v>
                </c:pt>
                <c:pt idx="4">
                  <c:v>10234</c:v>
                </c:pt>
                <c:pt idx="5">
                  <c:v>10315</c:v>
                </c:pt>
                <c:pt idx="6">
                  <c:v>10449</c:v>
                </c:pt>
                <c:pt idx="7">
                  <c:v>10721</c:v>
                </c:pt>
                <c:pt idx="8">
                  <c:v>11185</c:v>
                </c:pt>
                <c:pt idx="9">
                  <c:v>11224</c:v>
                </c:pt>
                <c:pt idx="10">
                  <c:v>11268</c:v>
                </c:pt>
                <c:pt idx="11">
                  <c:v>11519</c:v>
                </c:pt>
              </c:numCache>
            </c:numRef>
          </c:val>
          <c:smooth val="0"/>
          <c:extLst>
            <c:ext xmlns:c16="http://schemas.microsoft.com/office/drawing/2014/chart" uri="{C3380CC4-5D6E-409C-BE32-E72D297353CC}">
              <c16:uniqueId val="{00000010-7DBD-4A78-9A89-31731F7D00F0}"/>
            </c:ext>
          </c:extLst>
        </c:ser>
        <c:ser>
          <c:idx val="3"/>
          <c:order val="3"/>
          <c:tx>
            <c:v>Open including HH, HGW and TPOs</c:v>
          </c:tx>
          <c:spPr>
            <a:ln w="41275" cap="rnd">
              <a:solidFill>
                <a:srgbClr val="4472C4"/>
              </a:solidFill>
              <a:round/>
            </a:ln>
            <a:effectLst/>
          </c:spPr>
          <c:marker>
            <c:symbol val="none"/>
          </c:marker>
          <c:dPt>
            <c:idx val="6"/>
            <c:marker>
              <c:symbol val="none"/>
            </c:marker>
            <c:bubble3D val="0"/>
            <c:spPr>
              <a:ln w="41275" cap="rnd">
                <a:solidFill>
                  <a:srgbClr val="4472C4"/>
                </a:solidFill>
                <a:round/>
              </a:ln>
              <a:effectLst/>
            </c:spPr>
            <c:extLst>
              <c:ext xmlns:c16="http://schemas.microsoft.com/office/drawing/2014/chart" uri="{C3380CC4-5D6E-409C-BE32-E72D297353CC}">
                <c16:uniqueId val="{00000012-7DBD-4A78-9A89-31731F7D00F0}"/>
              </c:ext>
            </c:extLst>
          </c:dPt>
          <c:val>
            <c:numRef>
              <c:f>'Table 2'!$B$7:$M$7</c:f>
              <c:numCache>
                <c:formatCode>#,##0</c:formatCode>
                <c:ptCount val="12"/>
                <c:pt idx="5">
                  <c:v>10881</c:v>
                </c:pt>
                <c:pt idx="6">
                  <c:v>11003</c:v>
                </c:pt>
                <c:pt idx="7">
                  <c:v>11295</c:v>
                </c:pt>
                <c:pt idx="8">
                  <c:v>11727</c:v>
                </c:pt>
                <c:pt idx="9">
                  <c:v>11721</c:v>
                </c:pt>
                <c:pt idx="10">
                  <c:v>11809</c:v>
                </c:pt>
                <c:pt idx="11">
                  <c:v>11982</c:v>
                </c:pt>
              </c:numCache>
            </c:numRef>
          </c:val>
          <c:smooth val="0"/>
          <c:extLst>
            <c:ext xmlns:c16="http://schemas.microsoft.com/office/drawing/2014/chart" uri="{C3380CC4-5D6E-409C-BE32-E72D297353CC}">
              <c16:uniqueId val="{00000013-7DBD-4A78-9A89-31731F7D00F0}"/>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ax val="13000"/>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1.0223039300704152E-2"/>
          <c:y val="0.95080774138901425"/>
          <c:w val="0.94719252604437665"/>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3'!$B$3:$M$3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3'!$B$4:$M$4</c:f>
              <c:numCache>
                <c:formatCode>_-* #,##0_-;\-* #,##0_-;_-* "-"??_-;_-@_-</c:formatCode>
                <c:ptCount val="12"/>
                <c:pt idx="0">
                  <c:v>1252</c:v>
                </c:pt>
                <c:pt idx="1">
                  <c:v>1571</c:v>
                </c:pt>
                <c:pt idx="2">
                  <c:v>1971</c:v>
                </c:pt>
                <c:pt idx="3">
                  <c:v>1725</c:v>
                </c:pt>
                <c:pt idx="4">
                  <c:v>1698</c:v>
                </c:pt>
                <c:pt idx="5">
                  <c:v>1411</c:v>
                </c:pt>
                <c:pt idx="6">
                  <c:v>1447</c:v>
                </c:pt>
                <c:pt idx="7">
                  <c:v>1615</c:v>
                </c:pt>
                <c:pt idx="8">
                  <c:v>1081</c:v>
                </c:pt>
                <c:pt idx="9">
                  <c:v>1509</c:v>
                </c:pt>
                <c:pt idx="10">
                  <c:v>1535</c:v>
                </c:pt>
                <c:pt idx="11">
                  <c:v>1308</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date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Offset val="100"/>
        <c:baseTimeUnit val="months"/>
      </c:date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9602-462A-8A32-58F30EA9197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602-462A-8A32-58F30EA91975}"/>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9602-462A-8A32-58F30EA91975}"/>
              </c:ext>
            </c:extLst>
          </c:dPt>
          <c:dLbls>
            <c:dLbl>
              <c:idx val="2"/>
              <c:layout>
                <c:manualLayout>
                  <c:x val="-0.14526634248503181"/>
                  <c:y val="7.7352700113586335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02-462A-8A32-58F30EA919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4'!$A$11:$A$13</c:f>
              <c:strCache>
                <c:ptCount val="3"/>
                <c:pt idx="0">
                  <c:v>Planning</c:v>
                </c:pt>
                <c:pt idx="1">
                  <c:v>Enforcement</c:v>
                </c:pt>
                <c:pt idx="2">
                  <c:v>Specialist</c:v>
                </c:pt>
              </c:strCache>
            </c:strRef>
          </c:cat>
          <c:val>
            <c:numRef>
              <c:f>'Table 4'!$N$11:$N$13</c:f>
              <c:numCache>
                <c:formatCode>_-* #,##0_-;\-* #,##0_-;_-* "-"??_-;_-@_-</c:formatCode>
                <c:ptCount val="3"/>
                <c:pt idx="0">
                  <c:v>15328</c:v>
                </c:pt>
                <c:pt idx="1">
                  <c:v>2171</c:v>
                </c:pt>
                <c:pt idx="2">
                  <c:v>624</c:v>
                </c:pt>
              </c:numCache>
            </c:numRef>
          </c:val>
          <c:extLst>
            <c:ext xmlns:c16="http://schemas.microsoft.com/office/drawing/2014/chart" uri="{C3380CC4-5D6E-409C-BE32-E72D297353CC}">
              <c16:uniqueId val="{00000006-9602-462A-8A32-58F30EA919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spPr>
                <a:noFill/>
                <a:ln>
                  <a:noFill/>
                </a:ln>
                <a:effectLst/>
              </c:spPr>
              <c:txPr>
                <a:bodyPr rot="0" spcFirstLastPara="1" vertOverflow="ellipsis" vert="horz" wrap="square" anchor="ctr" anchorCtr="1"/>
                <a:lstStyle/>
                <a:p>
                  <a:pPr>
                    <a:defRPr sz="18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6="http://schemas.microsoft.com/office/drawing/2014/chart" uri="{C3380CC4-5D6E-409C-BE32-E72D297353CC}">
                  <c16:uniqueId val="{00000001-3EC7-4E32-98E8-780CB954AEF5}"/>
                </c:ext>
              </c:extLst>
            </c:dLbl>
            <c:dLbl>
              <c:idx val="1"/>
              <c:layout>
                <c:manualLayout>
                  <c:x val="-0.14310827329737449"/>
                  <c:y val="1.810216578336367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C7-4E32-98E8-780CB954AEF5}"/>
                </c:ext>
              </c:extLst>
            </c:dLbl>
            <c:dLbl>
              <c:idx val="2"/>
              <c:layout>
                <c:manualLayout>
                  <c:x val="0.18952627408650555"/>
                  <c:y val="1.0215524170701059E-3"/>
                </c:manualLayout>
              </c:layout>
              <c:showLegendKey val="0"/>
              <c:showVal val="1"/>
              <c:showCatName val="1"/>
              <c:showSerName val="0"/>
              <c:showPercent val="1"/>
              <c:showBubbleSize val="0"/>
              <c:extLst>
                <c:ext xmlns:c15="http://schemas.microsoft.com/office/drawing/2012/chart" uri="{CE6537A1-D6FC-4f65-9D91-7224C49458BB}">
                  <c15:layout>
                    <c:manualLayout>
                      <c:w val="0.19669134761868412"/>
                      <c:h val="6.2703585744517676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17200</c:v>
                </c:pt>
                <c:pt idx="1">
                  <c:v>588</c:v>
                </c:pt>
                <c:pt idx="2">
                  <c:v>335</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 5'!$B$3:$M$3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5'!$B$4:$M$4</c:f>
              <c:numCache>
                <c:formatCode>_-* #,##0.0_-;\-* #,##0.0_-;_-* "-"??_-;_-@_-</c:formatCode>
                <c:ptCount val="12"/>
                <c:pt idx="0">
                  <c:v>25.836147490415225</c:v>
                </c:pt>
                <c:pt idx="1">
                  <c:v>26.081983214649512</c:v>
                </c:pt>
                <c:pt idx="2">
                  <c:v>28.409508917808093</c:v>
                </c:pt>
                <c:pt idx="3">
                  <c:v>28.531345346666551</c:v>
                </c:pt>
                <c:pt idx="4">
                  <c:v>27.812720451118825</c:v>
                </c:pt>
                <c:pt idx="5">
                  <c:v>27.72663723671144</c:v>
                </c:pt>
                <c:pt idx="6">
                  <c:v>26.673215105735942</c:v>
                </c:pt>
                <c:pt idx="7">
                  <c:v>23.954444501547915</c:v>
                </c:pt>
                <c:pt idx="8">
                  <c:v>27.334874718778888</c:v>
                </c:pt>
                <c:pt idx="9">
                  <c:v>26.204581640158949</c:v>
                </c:pt>
                <c:pt idx="10">
                  <c:v>28.353745526384262</c:v>
                </c:pt>
                <c:pt idx="11">
                  <c:v>27.370139409785772</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'Table 5'!$B$3:$M$3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5'!$B$5:$M$5</c:f>
              <c:numCache>
                <c:formatCode>_-* #,##0.0_-;\-* #,##0.0_-;_-* "-"??_-;_-@_-</c:formatCode>
                <c:ptCount val="12"/>
                <c:pt idx="0">
                  <c:v>23.214285499999999</c:v>
                </c:pt>
                <c:pt idx="1">
                  <c:v>24</c:v>
                </c:pt>
                <c:pt idx="2">
                  <c:v>25.571428000000001</c:v>
                </c:pt>
                <c:pt idx="3">
                  <c:v>26.857142</c:v>
                </c:pt>
                <c:pt idx="4">
                  <c:v>23.857142</c:v>
                </c:pt>
                <c:pt idx="5">
                  <c:v>22</c:v>
                </c:pt>
                <c:pt idx="6">
                  <c:v>20.857142</c:v>
                </c:pt>
                <c:pt idx="7">
                  <c:v>19</c:v>
                </c:pt>
                <c:pt idx="8">
                  <c:v>21.857142</c:v>
                </c:pt>
                <c:pt idx="9">
                  <c:v>22.142856999999999</c:v>
                </c:pt>
                <c:pt idx="10">
                  <c:v>22</c:v>
                </c:pt>
                <c:pt idx="11">
                  <c:v>21.357142500000002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7'!$A$4:$A$6</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 7'!$C$3:$N$3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7'!$C$5:$N$5</c:f>
              <c:numCache>
                <c:formatCode>0.0</c:formatCode>
                <c:ptCount val="12"/>
                <c:pt idx="0">
                  <c:v>21.857142</c:v>
                </c:pt>
                <c:pt idx="1">
                  <c:v>22.571428000000001</c:v>
                </c:pt>
                <c:pt idx="2">
                  <c:v>24.142856999999999</c:v>
                </c:pt>
                <c:pt idx="3">
                  <c:v>25.571428000000001</c:v>
                </c:pt>
                <c:pt idx="4">
                  <c:v>22.714285</c:v>
                </c:pt>
                <c:pt idx="5">
                  <c:v>20.857142</c:v>
                </c:pt>
                <c:pt idx="6">
                  <c:v>19.714285</c:v>
                </c:pt>
                <c:pt idx="7">
                  <c:v>18.285713999999999</c:v>
                </c:pt>
                <c:pt idx="8">
                  <c:v>20.857142</c:v>
                </c:pt>
                <c:pt idx="9">
                  <c:v>21.571428000000001</c:v>
                </c:pt>
                <c:pt idx="10">
                  <c:v>20.714285</c:v>
                </c:pt>
                <c:pt idx="11">
                  <c:v>20.428571000000002</c:v>
                </c:pt>
              </c:numCache>
            </c:numRef>
          </c:val>
          <c:smooth val="0"/>
          <c:extLst>
            <c:ext xmlns:c16="http://schemas.microsoft.com/office/drawing/2014/chart" uri="{C3380CC4-5D6E-409C-BE32-E72D297353CC}">
              <c16:uniqueId val="{00000000-C068-45D0-B83A-10A89B161D31}"/>
            </c:ext>
          </c:extLst>
        </c:ser>
        <c:ser>
          <c:idx val="1"/>
          <c:order val="1"/>
          <c:tx>
            <c:strRef>
              <c:f>'Table 7'!$A$7:$A$9</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'Table 7'!$C$3:$N$3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7'!$C$8:$N$8</c:f>
              <c:numCache>
                <c:formatCode>0.0</c:formatCode>
                <c:ptCount val="12"/>
                <c:pt idx="0">
                  <c:v>33.285713999999999</c:v>
                </c:pt>
                <c:pt idx="1">
                  <c:v>33.571427999999997</c:v>
                </c:pt>
                <c:pt idx="2">
                  <c:v>38.428570999999998</c:v>
                </c:pt>
                <c:pt idx="3">
                  <c:v>34.571427999999997</c:v>
                </c:pt>
                <c:pt idx="4">
                  <c:v>36.857142000000003</c:v>
                </c:pt>
                <c:pt idx="5">
                  <c:v>37.571427999999997</c:v>
                </c:pt>
                <c:pt idx="6">
                  <c:v>34.857142499999995</c:v>
                </c:pt>
                <c:pt idx="7">
                  <c:v>30.5</c:v>
                </c:pt>
                <c:pt idx="8">
                  <c:v>35.214285500000003</c:v>
                </c:pt>
                <c:pt idx="9">
                  <c:v>28.285713999999999</c:v>
                </c:pt>
                <c:pt idx="10">
                  <c:v>38.857142000000003</c:v>
                </c:pt>
                <c:pt idx="11">
                  <c:v>32.285713999999999</c:v>
                </c:pt>
              </c:numCache>
            </c:numRef>
          </c:val>
          <c:smooth val="0"/>
          <c:extLst>
            <c:ext xmlns:c16="http://schemas.microsoft.com/office/drawing/2014/chart" uri="{C3380CC4-5D6E-409C-BE32-E72D297353CC}">
              <c16:uniqueId val="{00000001-C068-45D0-B83A-10A89B161D31}"/>
            </c:ext>
          </c:extLst>
        </c:ser>
        <c:ser>
          <c:idx val="2"/>
          <c:order val="2"/>
          <c:tx>
            <c:strRef>
              <c:f>'Table 7'!$A$10:$A$12</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'Table 7'!$C$3:$N$3</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'Table 7'!$C$11:$N$11</c:f>
              <c:numCache>
                <c:formatCode>0.0</c:formatCode>
                <c:ptCount val="12"/>
                <c:pt idx="0">
                  <c:v>37.285713999999999</c:v>
                </c:pt>
                <c:pt idx="1">
                  <c:v>48.714284999999997</c:v>
                </c:pt>
                <c:pt idx="2">
                  <c:v>35.499999500000001</c:v>
                </c:pt>
                <c:pt idx="3">
                  <c:v>41.142856500000001</c:v>
                </c:pt>
                <c:pt idx="4">
                  <c:v>45.571427999999997</c:v>
                </c:pt>
                <c:pt idx="5">
                  <c:v>52.857142000000003</c:v>
                </c:pt>
                <c:pt idx="6">
                  <c:v>53.642856999999999</c:v>
                </c:pt>
                <c:pt idx="7">
                  <c:v>15</c:v>
                </c:pt>
                <c:pt idx="8">
                  <c:v>22</c:v>
                </c:pt>
                <c:pt idx="9">
                  <c:v>15.571427999999999</c:v>
                </c:pt>
                <c:pt idx="10">
                  <c:v>28</c:v>
                </c:pt>
                <c:pt idx="11">
                  <c:v>22.428571000000002</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8'!$A$5</c:f>
              <c:strCache>
                <c:ptCount val="1"/>
                <c:pt idx="0">
                  <c:v>Valid to Decision (mean weeks)</c:v>
                </c:pt>
              </c:strCache>
            </c:strRef>
          </c:tx>
          <c:spPr>
            <a:ln w="28575" cap="rnd">
              <a:solidFill>
                <a:schemeClr val="accent1"/>
              </a:solidFill>
              <a:round/>
            </a:ln>
            <a:effectLst/>
          </c:spPr>
          <c:marker>
            <c:symbol val="none"/>
          </c:marker>
          <c:cat>
            <c:numRef>
              <c:f>'for graphs only'!$B$7:$M$7</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'for graphs only'!$B$9:$M$9</c:f>
              <c:numCache>
                <c:formatCode>_-* #,##0.0_-;\-* #,##0.0_-;_-* "-"??_-;_-@_-</c:formatCode>
                <c:ptCount val="12"/>
                <c:pt idx="0">
                  <c:v>42.457142399999995</c:v>
                </c:pt>
                <c:pt idx="1">
                  <c:v>41.071428499999996</c:v>
                </c:pt>
                <c:pt idx="2">
                  <c:v>45.673468999999997</c:v>
                </c:pt>
                <c:pt idx="3">
                  <c:v>45.673468714285711</c:v>
                </c:pt>
                <c:pt idx="4">
                  <c:v>35.349206000000002</c:v>
                </c:pt>
                <c:pt idx="5">
                  <c:v>36.494505153846156</c:v>
                </c:pt>
                <c:pt idx="6">
                  <c:v>40.660713749999999</c:v>
                </c:pt>
                <c:pt idx="7">
                  <c:v>36.704761399999988</c:v>
                </c:pt>
                <c:pt idx="8">
                  <c:v>53.537814647058816</c:v>
                </c:pt>
                <c:pt idx="9">
                  <c:v>34.285713999999999</c:v>
                </c:pt>
                <c:pt idx="10">
                  <c:v>40.695237633333328</c:v>
                </c:pt>
                <c:pt idx="11">
                  <c:v>33.107142416666669</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1-D202-4F94-83D7-66E9D0DE88AD}"/>
              </c:ext>
            </c:extLst>
          </c:dPt>
          <c:cat>
            <c:numRef>
              <c:f>'for graphs only'!$B$7:$M$7</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'for graphs only'!$B$10:$M$10</c:f>
              <c:numCache>
                <c:formatCode>_-* #,##0.0_-;\-* #,##0.0_-;_-* "-"??_-;_-@_-</c:formatCode>
                <c:ptCount val="12"/>
                <c:pt idx="0">
                  <c:v>45.571427999999997</c:v>
                </c:pt>
                <c:pt idx="1">
                  <c:v>41.071428499999996</c:v>
                </c:pt>
                <c:pt idx="2">
                  <c:v>32.571427999999997</c:v>
                </c:pt>
                <c:pt idx="3">
                  <c:v>50.857142000000003</c:v>
                </c:pt>
                <c:pt idx="4">
                  <c:v>39.428570999999998</c:v>
                </c:pt>
                <c:pt idx="5">
                  <c:v>40.285713999999999</c:v>
                </c:pt>
                <c:pt idx="6">
                  <c:v>40.714285000000004</c:v>
                </c:pt>
                <c:pt idx="7">
                  <c:v>33.714284999999997</c:v>
                </c:pt>
                <c:pt idx="8">
                  <c:v>51.857142000000003</c:v>
                </c:pt>
                <c:pt idx="9">
                  <c:v>30.142856999999999</c:v>
                </c:pt>
                <c:pt idx="10">
                  <c:v>33.928570999999998</c:v>
                </c:pt>
                <c:pt idx="11">
                  <c:v>29.999999500000001</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'virtual events for chart'!$A$5</c:f>
              <c:strCache>
                <c:ptCount val="1"/>
                <c:pt idx="0">
                  <c:v>s78 Hearings</c:v>
                </c:pt>
              </c:strCache>
            </c:strRef>
          </c:tx>
          <c:spPr>
            <a:solidFill>
              <a:schemeClr val="accent5">
                <a:lumMod val="50000"/>
              </a:schemeClr>
            </a:solidFill>
            <a:ln>
              <a:noFill/>
            </a:ln>
            <a:effectLst/>
          </c:spPr>
          <c:invertIfNegative val="0"/>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chart'!$B$5:$M$5</c:f>
              <c:numCache>
                <c:formatCode>General</c:formatCode>
                <c:ptCount val="12"/>
                <c:pt idx="0">
                  <c:v>18</c:v>
                </c:pt>
                <c:pt idx="1">
                  <c:v>36</c:v>
                </c:pt>
                <c:pt idx="2">
                  <c:v>41</c:v>
                </c:pt>
                <c:pt idx="3">
                  <c:v>43</c:v>
                </c:pt>
                <c:pt idx="4">
                  <c:v>35</c:v>
                </c:pt>
                <c:pt idx="5">
                  <c:v>35</c:v>
                </c:pt>
                <c:pt idx="6">
                  <c:v>23</c:v>
                </c:pt>
                <c:pt idx="7">
                  <c:v>33</c:v>
                </c:pt>
                <c:pt idx="8">
                  <c:v>29</c:v>
                </c:pt>
                <c:pt idx="9">
                  <c:v>26</c:v>
                </c:pt>
                <c:pt idx="10">
                  <c:v>33</c:v>
                </c:pt>
                <c:pt idx="11">
                  <c:v>17</c:v>
                </c:pt>
              </c:numCache>
            </c:numRef>
          </c:val>
          <c:extLst>
            <c:ext xmlns:c16="http://schemas.microsoft.com/office/drawing/2014/chart" uri="{C3380CC4-5D6E-409C-BE32-E72D297353CC}">
              <c16:uniqueId val="{00000000-7062-490C-94C5-8E57B79E0EDD}"/>
            </c:ext>
          </c:extLst>
        </c:ser>
        <c:ser>
          <c:idx val="1"/>
          <c:order val="1"/>
          <c:tx>
            <c:strRef>
              <c:f>'virtual events for chart'!$A$6</c:f>
              <c:strCache>
                <c:ptCount val="1"/>
                <c:pt idx="0">
                  <c:v>s78 Inquiries</c:v>
                </c:pt>
              </c:strCache>
            </c:strRef>
          </c:tx>
          <c:spPr>
            <a:solidFill>
              <a:schemeClr val="accent5">
                <a:lumMod val="60000"/>
                <a:lumOff val="40000"/>
              </a:schemeClr>
            </a:solidFill>
            <a:ln>
              <a:noFill/>
            </a:ln>
            <a:effectLst/>
          </c:spPr>
          <c:invertIfNegative val="0"/>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chart'!$B$6:$M$6</c:f>
              <c:numCache>
                <c:formatCode>General</c:formatCode>
                <c:ptCount val="12"/>
                <c:pt idx="0">
                  <c:v>4</c:v>
                </c:pt>
                <c:pt idx="1">
                  <c:v>11</c:v>
                </c:pt>
                <c:pt idx="2">
                  <c:v>11</c:v>
                </c:pt>
                <c:pt idx="3">
                  <c:v>17</c:v>
                </c:pt>
                <c:pt idx="4">
                  <c:v>17</c:v>
                </c:pt>
                <c:pt idx="5">
                  <c:v>14</c:v>
                </c:pt>
                <c:pt idx="6">
                  <c:v>15</c:v>
                </c:pt>
                <c:pt idx="7">
                  <c:v>21</c:v>
                </c:pt>
                <c:pt idx="8">
                  <c:v>15</c:v>
                </c:pt>
                <c:pt idx="9">
                  <c:v>24</c:v>
                </c:pt>
                <c:pt idx="10">
                  <c:v>18</c:v>
                </c:pt>
                <c:pt idx="11">
                  <c:v>12</c:v>
                </c:pt>
              </c:numCache>
            </c:numRef>
          </c:val>
          <c:extLst>
            <c:ext xmlns:c16="http://schemas.microsoft.com/office/drawing/2014/chart" uri="{C3380CC4-5D6E-409C-BE32-E72D297353CC}">
              <c16:uniqueId val="{00000001-7062-490C-94C5-8E57B79E0EDD}"/>
            </c:ext>
          </c:extLst>
        </c:ser>
        <c:ser>
          <c:idx val="2"/>
          <c:order val="2"/>
          <c:tx>
            <c:strRef>
              <c:f>'virtual events for chart'!$A$7</c:f>
              <c:strCache>
                <c:ptCount val="1"/>
                <c:pt idx="0">
                  <c:v>Enforcement</c:v>
                </c:pt>
              </c:strCache>
            </c:strRef>
          </c:tx>
          <c:spPr>
            <a:solidFill>
              <a:srgbClr val="7030A0"/>
            </a:solidFill>
            <a:ln>
              <a:noFill/>
            </a:ln>
            <a:effectLst/>
          </c:spPr>
          <c:invertIfNegative val="0"/>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chart'!$B$7:$M$7</c:f>
              <c:numCache>
                <c:formatCode>General</c:formatCode>
                <c:ptCount val="12"/>
                <c:pt idx="0">
                  <c:v>3</c:v>
                </c:pt>
                <c:pt idx="1">
                  <c:v>9</c:v>
                </c:pt>
                <c:pt idx="2">
                  <c:v>15</c:v>
                </c:pt>
                <c:pt idx="3">
                  <c:v>18</c:v>
                </c:pt>
                <c:pt idx="4">
                  <c:v>26</c:v>
                </c:pt>
                <c:pt idx="5">
                  <c:v>35</c:v>
                </c:pt>
                <c:pt idx="6">
                  <c:v>36</c:v>
                </c:pt>
                <c:pt idx="7">
                  <c:v>30</c:v>
                </c:pt>
                <c:pt idx="8">
                  <c:v>31</c:v>
                </c:pt>
                <c:pt idx="9">
                  <c:v>19</c:v>
                </c:pt>
                <c:pt idx="10">
                  <c:v>18</c:v>
                </c:pt>
                <c:pt idx="11">
                  <c:v>20</c:v>
                </c:pt>
              </c:numCache>
            </c:numRef>
          </c:val>
          <c:extLst>
            <c:ext xmlns:c16="http://schemas.microsoft.com/office/drawing/2014/chart" uri="{C3380CC4-5D6E-409C-BE32-E72D297353CC}">
              <c16:uniqueId val="{00000002-7062-490C-94C5-8E57B79E0EDD}"/>
            </c:ext>
          </c:extLst>
        </c:ser>
        <c:ser>
          <c:idx val="3"/>
          <c:order val="3"/>
          <c:tx>
            <c:strRef>
              <c:f>'virtual events for chart'!$A$8</c:f>
              <c:strCache>
                <c:ptCount val="1"/>
                <c:pt idx="0">
                  <c:v>Local Plans</c:v>
                </c:pt>
              </c:strCache>
            </c:strRef>
          </c:tx>
          <c:spPr>
            <a:solidFill>
              <a:srgbClr val="EC685E"/>
            </a:solidFill>
            <a:ln>
              <a:noFill/>
            </a:ln>
            <a:effectLst/>
          </c:spPr>
          <c:invertIfNegative val="0"/>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chart'!$B$8:$M$8</c:f>
              <c:numCache>
                <c:formatCode>General</c:formatCode>
                <c:ptCount val="12"/>
                <c:pt idx="0">
                  <c:v>3</c:v>
                </c:pt>
                <c:pt idx="1">
                  <c:v>7</c:v>
                </c:pt>
                <c:pt idx="2">
                  <c:v>14</c:v>
                </c:pt>
                <c:pt idx="3">
                  <c:v>12</c:v>
                </c:pt>
                <c:pt idx="4">
                  <c:v>12</c:v>
                </c:pt>
                <c:pt idx="5">
                  <c:v>5</c:v>
                </c:pt>
                <c:pt idx="6">
                  <c:v>7</c:v>
                </c:pt>
                <c:pt idx="7">
                  <c:v>9</c:v>
                </c:pt>
                <c:pt idx="8">
                  <c:v>5</c:v>
                </c:pt>
                <c:pt idx="9">
                  <c:v>6</c:v>
                </c:pt>
                <c:pt idx="10">
                  <c:v>11</c:v>
                </c:pt>
                <c:pt idx="11">
                  <c:v>6</c:v>
                </c:pt>
              </c:numCache>
            </c:numRef>
          </c:val>
          <c:extLst>
            <c:ext xmlns:c16="http://schemas.microsoft.com/office/drawing/2014/chart" uri="{C3380CC4-5D6E-409C-BE32-E72D297353CC}">
              <c16:uniqueId val="{00000003-7062-490C-94C5-8E57B79E0EDD}"/>
            </c:ext>
          </c:extLst>
        </c:ser>
        <c:ser>
          <c:idx val="4"/>
          <c:order val="4"/>
          <c:tx>
            <c:strRef>
              <c:f>'virtual events for chart'!$A$9</c:f>
              <c:strCache>
                <c:ptCount val="1"/>
                <c:pt idx="0">
                  <c:v>National Infrastructure</c:v>
                </c:pt>
              </c:strCache>
            </c:strRef>
          </c:tx>
          <c:spPr>
            <a:solidFill>
              <a:schemeClr val="accent6">
                <a:lumMod val="75000"/>
              </a:schemeClr>
            </a:solidFill>
            <a:ln>
              <a:noFill/>
            </a:ln>
            <a:effectLst/>
          </c:spPr>
          <c:invertIfNegative val="0"/>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chart'!$B$9:$M$9</c:f>
              <c:numCache>
                <c:formatCode>General</c:formatCode>
                <c:ptCount val="12"/>
                <c:pt idx="0">
                  <c:v>1</c:v>
                </c:pt>
                <c:pt idx="1">
                  <c:v>2</c:v>
                </c:pt>
                <c:pt idx="2">
                  <c:v>10</c:v>
                </c:pt>
                <c:pt idx="3">
                  <c:v>3</c:v>
                </c:pt>
                <c:pt idx="4">
                  <c:v>6</c:v>
                </c:pt>
                <c:pt idx="5">
                  <c:v>3</c:v>
                </c:pt>
                <c:pt idx="6">
                  <c:v>4</c:v>
                </c:pt>
                <c:pt idx="7">
                  <c:v>2</c:v>
                </c:pt>
                <c:pt idx="8">
                  <c:v>3</c:v>
                </c:pt>
                <c:pt idx="9">
                  <c:v>1</c:v>
                </c:pt>
                <c:pt idx="10">
                  <c:v>2</c:v>
                </c:pt>
                <c:pt idx="11">
                  <c:v>0</c:v>
                </c:pt>
              </c:numCache>
            </c:numRef>
          </c:val>
          <c:extLst>
            <c:ext xmlns:c16="http://schemas.microsoft.com/office/drawing/2014/chart" uri="{C3380CC4-5D6E-409C-BE32-E72D297353CC}">
              <c16:uniqueId val="{00000004-7062-490C-94C5-8E57B79E0EDD}"/>
            </c:ext>
          </c:extLst>
        </c:ser>
        <c:ser>
          <c:idx val="5"/>
          <c:order val="5"/>
          <c:tx>
            <c:strRef>
              <c:f>'virtual events for chart'!$A$10</c:f>
              <c:strCache>
                <c:ptCount val="1"/>
                <c:pt idx="0">
                  <c:v>Other</c:v>
                </c:pt>
              </c:strCache>
            </c:strRef>
          </c:tx>
          <c:spPr>
            <a:solidFill>
              <a:schemeClr val="tx1">
                <a:lumMod val="50000"/>
                <a:lumOff val="50000"/>
              </a:schemeClr>
            </a:solidFill>
            <a:ln>
              <a:noFill/>
            </a:ln>
            <a:effectLst/>
          </c:spPr>
          <c:invertIfNegative val="0"/>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chart'!$B$10:$M$10</c:f>
              <c:numCache>
                <c:formatCode>General</c:formatCode>
                <c:ptCount val="12"/>
                <c:pt idx="0">
                  <c:v>0</c:v>
                </c:pt>
                <c:pt idx="1">
                  <c:v>0</c:v>
                </c:pt>
                <c:pt idx="2">
                  <c:v>4</c:v>
                </c:pt>
                <c:pt idx="3">
                  <c:v>16</c:v>
                </c:pt>
                <c:pt idx="4">
                  <c:v>7</c:v>
                </c:pt>
                <c:pt idx="5">
                  <c:v>14</c:v>
                </c:pt>
                <c:pt idx="6">
                  <c:v>8</c:v>
                </c:pt>
                <c:pt idx="7">
                  <c:v>11</c:v>
                </c:pt>
                <c:pt idx="8">
                  <c:v>9</c:v>
                </c:pt>
                <c:pt idx="9">
                  <c:v>9</c:v>
                </c:pt>
                <c:pt idx="10">
                  <c:v>4</c:v>
                </c:pt>
                <c:pt idx="11">
                  <c:v>3</c:v>
                </c:pt>
              </c:numCache>
            </c:numRef>
          </c:val>
          <c:extLst>
            <c:ext xmlns:c16="http://schemas.microsoft.com/office/drawing/2014/chart" uri="{C3380CC4-5D6E-409C-BE32-E72D297353CC}">
              <c16:uniqueId val="{00000005-7062-490C-94C5-8E57B79E0EDD}"/>
            </c:ext>
          </c:extLst>
        </c:ser>
        <c:dLbls>
          <c:showLegendKey val="0"/>
          <c:showVal val="0"/>
          <c:showCatName val="0"/>
          <c:showSerName val="0"/>
          <c:showPercent val="0"/>
          <c:showBubbleSize val="0"/>
        </c:dLbls>
        <c:gapWidth val="150"/>
        <c:overlap val="100"/>
        <c:axId val="703656192"/>
        <c:axId val="703652912"/>
      </c:barChart>
      <c:lineChart>
        <c:grouping val="standard"/>
        <c:varyColors val="0"/>
        <c:ser>
          <c:idx val="6"/>
          <c:order val="6"/>
          <c:tx>
            <c:strRef>
              <c:f>'virtual events for chart'!$A$11</c:f>
              <c:strCache>
                <c:ptCount val="1"/>
                <c:pt idx="0">
                  <c:v>Total</c:v>
                </c:pt>
              </c:strCache>
            </c:strRef>
          </c:tx>
          <c:spPr>
            <a:ln w="28575" cap="rnd">
              <a:solidFill>
                <a:schemeClr val="accent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'virtual events for chart'!$B$4:$M$4</c:f>
              <c:numCache>
                <c:formatCode>mmm\-yy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cat>
          <c:val>
            <c:numRef>
              <c:f>'virtual events for chart'!$B$11:$M$11</c:f>
              <c:numCache>
                <c:formatCode>General</c:formatCode>
                <c:ptCount val="12"/>
                <c:pt idx="0">
                  <c:v>29</c:v>
                </c:pt>
                <c:pt idx="1">
                  <c:v>65</c:v>
                </c:pt>
                <c:pt idx="2">
                  <c:v>95</c:v>
                </c:pt>
                <c:pt idx="3">
                  <c:v>109</c:v>
                </c:pt>
                <c:pt idx="4">
                  <c:v>103</c:v>
                </c:pt>
                <c:pt idx="5">
                  <c:v>106</c:v>
                </c:pt>
                <c:pt idx="6">
                  <c:v>93</c:v>
                </c:pt>
                <c:pt idx="7">
                  <c:v>106</c:v>
                </c:pt>
                <c:pt idx="8">
                  <c:v>92</c:v>
                </c:pt>
                <c:pt idx="9">
                  <c:v>85</c:v>
                </c:pt>
                <c:pt idx="10">
                  <c:v>86</c:v>
                </c:pt>
                <c:pt idx="11">
                  <c:v>58</c:v>
                </c:pt>
              </c:numCache>
            </c:numRef>
          </c:val>
          <c:smooth val="0"/>
          <c:extLst>
            <c:ext xmlns:c16="http://schemas.microsoft.com/office/drawing/2014/chart" uri="{C3380CC4-5D6E-409C-BE32-E72D297353CC}">
              <c16:uniqueId val="{00000006-7062-490C-94C5-8E57B79E0EDD}"/>
            </c:ext>
          </c:extLst>
        </c:ser>
        <c:dLbls>
          <c:showLegendKey val="0"/>
          <c:showVal val="0"/>
          <c:showCatName val="0"/>
          <c:showSerName val="0"/>
          <c:showPercent val="0"/>
          <c:showBubbleSize val="0"/>
        </c:dLbls>
        <c:marker val="1"/>
        <c:smooth val="0"/>
        <c:axId val="703656192"/>
        <c:axId val="703652912"/>
      </c:lineChart>
      <c:dateAx>
        <c:axId val="7036561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event month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3652912"/>
        <c:crosses val="autoZero"/>
        <c:auto val="1"/>
        <c:lblOffset val="100"/>
        <c:baseTimeUnit val="months"/>
      </c:dateAx>
      <c:valAx>
        <c:axId val="70365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number of events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656192"/>
        <c:crosses val="autoZero"/>
        <c:crossBetween val="between"/>
      </c:valAx>
      <c:spPr>
        <a:noFill/>
        <a:ln>
          <a:noFill/>
        </a:ln>
        <a:effectLst/>
      </c:spPr>
    </c:plotArea>
    <c:legend>
      <c:legendPos val="r"/>
      <c:legendEntry>
        <c:idx val="6"/>
        <c:delete val="1"/>
      </c:legendEntry>
      <c:layout>
        <c:manualLayout>
          <c:xMode val="edge"/>
          <c:yMode val="edge"/>
          <c:x val="0.8302409039018821"/>
          <c:y val="2.5876959636802158E-2"/>
          <c:w val="0.16232415186019963"/>
          <c:h val="0.914462296942611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395896</xdr:colOff>
      <xdr:row>7</xdr:row>
      <xdr:rowOff>125942</xdr:rowOff>
    </xdr:from>
    <xdr:ext cx="2107420" cy="530658"/>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7711096" y="1438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5</xdr:col>
      <xdr:colOff>98634</xdr:colOff>
      <xdr:row>32</xdr:row>
      <xdr:rowOff>148167</xdr:rowOff>
    </xdr:from>
    <xdr:to>
      <xdr:col>6</xdr:col>
      <xdr:colOff>177802</xdr:colOff>
      <xdr:row>33</xdr:row>
      <xdr:rowOff>109912</xdr:rowOff>
    </xdr:to>
    <xdr:sp macro="" textlink="">
      <xdr:nvSpPr>
        <xdr:cNvPr id="5" name="Arrow: Left-Right 4">
          <a:extLst>
            <a:ext uri="{FF2B5EF4-FFF2-40B4-BE49-F238E27FC236}">
              <a16:creationId xmlns:a16="http://schemas.microsoft.com/office/drawing/2014/main" id="{15B858D1-2900-463B-A328-F7C308FB1728}"/>
            </a:ext>
          </a:extLst>
        </xdr:cNvPr>
        <xdr:cNvSpPr/>
      </xdr:nvSpPr>
      <xdr:spPr>
        <a:xfrm>
          <a:off x="3167801" y="6254750"/>
          <a:ext cx="693001"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7</xdr:col>
      <xdr:colOff>486833</xdr:colOff>
      <xdr:row>32</xdr:row>
      <xdr:rowOff>152401</xdr:rowOff>
    </xdr:from>
    <xdr:to>
      <xdr:col>11</xdr:col>
      <xdr:colOff>264582</xdr:colOff>
      <xdr:row>33</xdr:row>
      <xdr:rowOff>137585</xdr:rowOff>
    </xdr:to>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4783666" y="6258984"/>
          <a:ext cx="2233083" cy="17568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0.72042</cdr:x>
      <cdr:y>0.0787</cdr:y>
    </cdr:from>
    <cdr:to>
      <cdr:x>0.86401</cdr:x>
      <cdr:y>0.16549</cdr:y>
    </cdr:to>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7349249" y="477827"/>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relSizeAnchor>
  <cdr:relSizeAnchor xmlns:cdr="http://schemas.openxmlformats.org/drawingml/2006/chartDrawing">
    <cdr:from>
      <cdr:x>0.78682</cdr:x>
      <cdr:y>0.45171</cdr:y>
    </cdr:from>
    <cdr:to>
      <cdr:x>0.93041</cdr:x>
      <cdr:y>0.53849</cdr:y>
    </cdr:to>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26571" y="2742395"/>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95250</xdr:colOff>
      <xdr:row>2</xdr:row>
      <xdr:rowOff>28575</xdr:rowOff>
    </xdr:from>
    <xdr:to>
      <xdr:col>16</xdr:col>
      <xdr:colOff>590550</xdr:colOff>
      <xdr:row>31</xdr:row>
      <xdr:rowOff>142875</xdr:rowOff>
    </xdr:to>
    <xdr:graphicFrame macro="">
      <xdr:nvGraphicFramePr>
        <xdr:cNvPr id="3" name="Chart 2">
          <a:extLst>
            <a:ext uri="{FF2B5EF4-FFF2-40B4-BE49-F238E27FC236}">
              <a16:creationId xmlns:a16="http://schemas.microsoft.com/office/drawing/2014/main" id="{E56562F0-2F34-42D8-8C91-20A1BB272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2</xdr:row>
      <xdr:rowOff>133349</xdr:rowOff>
    </xdr:from>
    <xdr:to>
      <xdr:col>18</xdr:col>
      <xdr:colOff>542925</xdr:colOff>
      <xdr:row>31</xdr:row>
      <xdr:rowOff>123824</xdr:rowOff>
    </xdr:to>
    <xdr:graphicFrame macro="">
      <xdr:nvGraphicFramePr>
        <xdr:cNvPr id="2" name="Chart 1">
          <a:extLst>
            <a:ext uri="{FF2B5EF4-FFF2-40B4-BE49-F238E27FC236}">
              <a16:creationId xmlns:a16="http://schemas.microsoft.com/office/drawing/2014/main" id="{86FBCD0B-E043-4AAE-8266-25C3F1B2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0.38861</cdr:x>
      <cdr:y>0.05584</cdr:y>
    </cdr:from>
    <cdr:to>
      <cdr:x>0.54111</cdr:x>
      <cdr:y>0.11284</cdr:y>
    </cdr:to>
    <cdr:sp macro="" textlink="">
      <cdr:nvSpPr>
        <cdr:cNvPr id="2" name="TextBox 2">
          <a:extLst xmlns:a="http://schemas.openxmlformats.org/drawingml/2006/main">
            <a:ext uri="{FF2B5EF4-FFF2-40B4-BE49-F238E27FC236}">
              <a16:creationId xmlns:a16="http://schemas.microsoft.com/office/drawing/2014/main" id="{D4EFA9CD-98AD-4319-8EFE-741E46E49D67}"/>
            </a:ext>
          </a:extLst>
        </cdr:cNvPr>
        <cdr:cNvSpPr txBox="1"/>
      </cdr:nvSpPr>
      <cdr:spPr>
        <a:xfrm xmlns:a="http://schemas.openxmlformats.org/drawingml/2006/main">
          <a:off x="4441774" y="307948"/>
          <a:ext cx="1743075" cy="31435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Received</a:t>
          </a:r>
        </a:p>
      </cdr:txBody>
    </cdr:sp>
  </cdr:relSizeAnchor>
  <cdr:relSizeAnchor xmlns:cdr="http://schemas.openxmlformats.org/drawingml/2006/chartDrawing">
    <cdr:from>
      <cdr:x>0.48361</cdr:x>
      <cdr:y>0.308</cdr:y>
    </cdr:from>
    <cdr:to>
      <cdr:x>0.63611</cdr:x>
      <cdr:y>0.365</cdr:y>
    </cdr:to>
    <cdr:sp macro="" textlink="">
      <cdr:nvSpPr>
        <cdr:cNvPr id="3" name="TextBox 2">
          <a:extLst xmlns:a="http://schemas.openxmlformats.org/drawingml/2006/main">
            <a:ext uri="{FF2B5EF4-FFF2-40B4-BE49-F238E27FC236}">
              <a16:creationId xmlns:a16="http://schemas.microsoft.com/office/drawing/2014/main" id="{4B338B2E-ECDF-44B7-BB39-D3BE998A66D4}"/>
            </a:ext>
          </a:extLst>
        </cdr:cNvPr>
        <cdr:cNvSpPr txBox="1"/>
      </cdr:nvSpPr>
      <cdr:spPr>
        <a:xfrm xmlns:a="http://schemas.openxmlformats.org/drawingml/2006/main">
          <a:off x="5527624" y="1698609"/>
          <a:ext cx="1743075" cy="31435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Decided</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B564DD8F-3DFD-4AB4-84E0-72BFDCCF2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655B89D8-E26E-4B57-8379-B90C31518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47625</xdr:colOff>
      <xdr:row>6</xdr:row>
      <xdr:rowOff>9525</xdr:rowOff>
    </xdr:from>
    <xdr:to>
      <xdr:col>18</xdr:col>
      <xdr:colOff>485775</xdr:colOff>
      <xdr:row>7</xdr:row>
      <xdr:rowOff>133350</xdr:rowOff>
    </xdr:to>
    <xdr:sp macro="" textlink="">
      <xdr:nvSpPr>
        <xdr:cNvPr id="3" name="TextBox 2">
          <a:extLst>
            <a:ext uri="{FF2B5EF4-FFF2-40B4-BE49-F238E27FC236}">
              <a16:creationId xmlns:a16="http://schemas.microsoft.com/office/drawing/2014/main" id="{33FD728F-065D-455E-8EFF-AAC5DC12E1D9}"/>
            </a:ext>
          </a:extLst>
        </xdr:cNvPr>
        <xdr:cNvSpPr txBox="1"/>
      </xdr:nvSpPr>
      <xdr:spPr>
        <a:xfrm>
          <a:off x="10410825" y="1152525"/>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Inquiries</a:t>
          </a:r>
        </a:p>
      </xdr:txBody>
    </xdr:sp>
    <xdr:clientData/>
  </xdr:twoCellAnchor>
  <xdr:twoCellAnchor>
    <xdr:from>
      <xdr:col>17</xdr:col>
      <xdr:colOff>19050</xdr:colOff>
      <xdr:row>11</xdr:row>
      <xdr:rowOff>123825</xdr:rowOff>
    </xdr:from>
    <xdr:to>
      <xdr:col>18</xdr:col>
      <xdr:colOff>457200</xdr:colOff>
      <xdr:row>13</xdr:row>
      <xdr:rowOff>57150</xdr:rowOff>
    </xdr:to>
    <xdr:sp macro="" textlink="">
      <xdr:nvSpPr>
        <xdr:cNvPr id="4" name="TextBox 3">
          <a:extLst>
            <a:ext uri="{FF2B5EF4-FFF2-40B4-BE49-F238E27FC236}">
              <a16:creationId xmlns:a16="http://schemas.microsoft.com/office/drawing/2014/main" id="{3F55F774-BF22-46E6-A8E1-4E0CDC978012}"/>
            </a:ext>
          </a:extLst>
        </xdr:cNvPr>
        <xdr:cNvSpPr txBox="1"/>
      </xdr:nvSpPr>
      <xdr:spPr>
        <a:xfrm>
          <a:off x="10382250" y="2219325"/>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Hearings</a:t>
          </a:r>
        </a:p>
      </xdr:txBody>
    </xdr:sp>
    <xdr:clientData/>
  </xdr:twoCellAnchor>
  <xdr:twoCellAnchor>
    <xdr:from>
      <xdr:col>16</xdr:col>
      <xdr:colOff>447675</xdr:colOff>
      <xdr:row>14</xdr:row>
      <xdr:rowOff>133350</xdr:rowOff>
    </xdr:from>
    <xdr:to>
      <xdr:col>18</xdr:col>
      <xdr:colOff>276225</xdr:colOff>
      <xdr:row>16</xdr:row>
      <xdr:rowOff>66675</xdr:rowOff>
    </xdr:to>
    <xdr:sp macro="" textlink="">
      <xdr:nvSpPr>
        <xdr:cNvPr id="5" name="TextBox 4">
          <a:extLst>
            <a:ext uri="{FF2B5EF4-FFF2-40B4-BE49-F238E27FC236}">
              <a16:creationId xmlns:a16="http://schemas.microsoft.com/office/drawing/2014/main" id="{A71A4140-4E62-43C0-8726-EF852587A4B2}"/>
            </a:ext>
          </a:extLst>
        </xdr:cNvPr>
        <xdr:cNvSpPr txBox="1"/>
      </xdr:nvSpPr>
      <xdr:spPr>
        <a:xfrm>
          <a:off x="10201275" y="2800350"/>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All</a:t>
          </a:r>
        </a:p>
      </xdr:txBody>
    </xdr:sp>
    <xdr:clientData/>
  </xdr:twoCellAnchor>
  <xdr:twoCellAnchor>
    <xdr:from>
      <xdr:col>14</xdr:col>
      <xdr:colOff>514350</xdr:colOff>
      <xdr:row>17</xdr:row>
      <xdr:rowOff>142875</xdr:rowOff>
    </xdr:from>
    <xdr:to>
      <xdr:col>19</xdr:col>
      <xdr:colOff>9525</xdr:colOff>
      <xdr:row>19</xdr:row>
      <xdr:rowOff>76200</xdr:rowOff>
    </xdr:to>
    <xdr:sp macro="" textlink="">
      <xdr:nvSpPr>
        <xdr:cNvPr id="6" name="TextBox 5">
          <a:extLst>
            <a:ext uri="{FF2B5EF4-FFF2-40B4-BE49-F238E27FC236}">
              <a16:creationId xmlns:a16="http://schemas.microsoft.com/office/drawing/2014/main" id="{3ECC02FE-470C-4598-8962-5AAA2705FED7}"/>
            </a:ext>
          </a:extLst>
        </xdr:cNvPr>
        <xdr:cNvSpPr txBox="1"/>
      </xdr:nvSpPr>
      <xdr:spPr>
        <a:xfrm>
          <a:off x="9048750" y="3381375"/>
          <a:ext cx="2543175"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Written Representations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2</xdr:row>
      <xdr:rowOff>28575</xdr:rowOff>
    </xdr:from>
    <xdr:to>
      <xdr:col>18</xdr:col>
      <xdr:colOff>523875</xdr:colOff>
      <xdr:row>31</xdr:row>
      <xdr:rowOff>123825</xdr:rowOff>
    </xdr:to>
    <xdr:graphicFrame macro="">
      <xdr:nvGraphicFramePr>
        <xdr:cNvPr id="2" name="Chart 1">
          <a:extLst>
            <a:ext uri="{FF2B5EF4-FFF2-40B4-BE49-F238E27FC236}">
              <a16:creationId xmlns:a16="http://schemas.microsoft.com/office/drawing/2014/main" id="{76692646-4A30-4A5E-B367-F5A108B93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133350</xdr:rowOff>
    </xdr:from>
    <xdr:to>
      <xdr:col>14</xdr:col>
      <xdr:colOff>276225</xdr:colOff>
      <xdr:row>26</xdr:row>
      <xdr:rowOff>15875</xdr:rowOff>
    </xdr:to>
    <xdr:graphicFrame macro="">
      <xdr:nvGraphicFramePr>
        <xdr:cNvPr id="2"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90805</xdr:colOff>
      <xdr:row>2</xdr:row>
      <xdr:rowOff>23495</xdr:rowOff>
    </xdr:from>
    <xdr:ext cx="836126" cy="264560"/>
    <xdr:sp macro="" textlink="">
      <xdr:nvSpPr>
        <xdr:cNvPr id="3" name="TextBox 2">
          <a:extLst>
            <a:ext uri="{FF2B5EF4-FFF2-40B4-BE49-F238E27FC236}">
              <a16:creationId xmlns:a16="http://schemas.microsoft.com/office/drawing/2014/main" id="{A1386BD4-8ED8-4F83-8130-DE59FF51403E}"/>
            </a:ext>
          </a:extLst>
        </xdr:cNvPr>
        <xdr:cNvSpPr txBox="1"/>
      </xdr:nvSpPr>
      <xdr:spPr>
        <a:xfrm>
          <a:off x="6796405" y="414020"/>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twoCellAnchor>
    <xdr:from>
      <xdr:col>4</xdr:col>
      <xdr:colOff>361950</xdr:colOff>
      <xdr:row>21</xdr:row>
      <xdr:rowOff>167005</xdr:rowOff>
    </xdr:from>
    <xdr:to>
      <xdr:col>5</xdr:col>
      <xdr:colOff>228600</xdr:colOff>
      <xdr:row>22</xdr:row>
      <xdr:rowOff>97155</xdr:rowOff>
    </xdr:to>
    <xdr:sp macro="" textlink="">
      <xdr:nvSpPr>
        <xdr:cNvPr id="4" name="Arrow: Left-Right 3">
          <a:extLst>
            <a:ext uri="{FF2B5EF4-FFF2-40B4-BE49-F238E27FC236}">
              <a16:creationId xmlns:a16="http://schemas.microsoft.com/office/drawing/2014/main" id="{94889674-FCCC-4254-96DC-2F5BB8C78D64}"/>
            </a:ext>
          </a:extLst>
        </xdr:cNvPr>
        <xdr:cNvSpPr/>
      </xdr:nvSpPr>
      <xdr:spPr>
        <a:xfrm>
          <a:off x="2800350" y="4177030"/>
          <a:ext cx="476250" cy="12065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6</xdr:col>
      <xdr:colOff>295910</xdr:colOff>
      <xdr:row>21</xdr:row>
      <xdr:rowOff>158751</xdr:rowOff>
    </xdr:from>
    <xdr:to>
      <xdr:col>9</xdr:col>
      <xdr:colOff>92075</xdr:colOff>
      <xdr:row>22</xdr:row>
      <xdr:rowOff>75565</xdr:rowOff>
    </xdr:to>
    <xdr:sp macro="" textlink="">
      <xdr:nvSpPr>
        <xdr:cNvPr id="6" name="Arrow: Left-Right 5">
          <a:extLst>
            <a:ext uri="{FF2B5EF4-FFF2-40B4-BE49-F238E27FC236}">
              <a16:creationId xmlns:a16="http://schemas.microsoft.com/office/drawing/2014/main" id="{10ECE999-453E-4BC5-815C-CD9BDD7F341E}"/>
            </a:ext>
          </a:extLst>
        </xdr:cNvPr>
        <xdr:cNvSpPr/>
      </xdr:nvSpPr>
      <xdr:spPr>
        <a:xfrm>
          <a:off x="3953510" y="4168776"/>
          <a:ext cx="1624965" cy="10731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409575</xdr:colOff>
      <xdr:row>31</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85725" y="7010400"/>
    <xdr:ext cx="9301370" cy="6071152"/>
    <xdr:graphicFrame macro="">
      <xdr:nvGraphicFramePr>
        <xdr:cNvPr id="2" name="Chart 1">
          <a:extLst>
            <a:ext uri="{FF2B5EF4-FFF2-40B4-BE49-F238E27FC236}">
              <a16:creationId xmlns:a16="http://schemas.microsoft.com/office/drawing/2014/main" id="{0E94F8EC-705A-4EB0-9913-8130CA918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 y="295275"/>
    <xdr:ext cx="9301370" cy="6071152"/>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0.64414</cdr:x>
      <cdr:y>0.32925</cdr:y>
    </cdr:from>
    <cdr:to>
      <cdr:x>0.9662</cdr:x>
      <cdr:y>0.38704</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528102" y="1998951"/>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0.60065</cdr:x>
      <cdr:y>0.01393</cdr:y>
    </cdr:from>
    <cdr:to>
      <cdr:x>0.92782</cdr:x>
      <cdr:y>0.06073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87337" y="84556"/>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7.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0.33253</cdr:x>
      <cdr:y>0.47916</cdr:y>
    </cdr:from>
    <cdr:to>
      <cdr:x>0.43194</cdr:x>
      <cdr:y>0.54022</cdr:y>
    </cdr:to>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3423932" y="2909046"/>
          <a:ext cx="1023578" cy="3707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relSizeAnchor>
  <cdr:relSizeAnchor xmlns:cdr="http://schemas.openxmlformats.org/drawingml/2006/chartDrawing">
    <cdr:from>
      <cdr:x>0.71844</cdr:x>
      <cdr:y>0.29625</cdr:y>
    </cdr:from>
    <cdr:to>
      <cdr:x>0.84865</cdr:x>
      <cdr:y>0.35237</cdr:y>
    </cdr:to>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7397470" y="1798559"/>
          <a:ext cx="1340711"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relSizeAnchor>
  <cdr:relSizeAnchor xmlns:cdr="http://schemas.openxmlformats.org/drawingml/2006/chartDrawing">
    <cdr:from>
      <cdr:x>0.54548</cdr:x>
      <cdr:y>0.05522</cdr:y>
    </cdr:from>
    <cdr:to>
      <cdr:x>0.65033</cdr:x>
      <cdr:y>0.11507</cdr:y>
    </cdr:to>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5616548" y="335229"/>
          <a:ext cx="1079590" cy="3633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relSizeAnchor>
</c:userShapes>
</file>

<file path=xl/drawings/drawing9.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
  <sheetViews>
    <sheetView showGridLines="0" tabSelected="1" zoomScale="90" zoomScaleNormal="90" workbookViewId="0">
      <selection activeCell="B39" sqref="B39"/>
    </sheetView>
  </sheetViews>
  <sheetFormatPr defaultRowHeight="15" x14ac:dyDescent="0.25"/>
  <sheetData>
    <row r="1" spans="1:1" ht="15.75" customHeight="1" x14ac:dyDescent="0.25">
      <c r="A1" s="3" t="s">
        <v>113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FC0D-59EE-4EB7-AB68-4D36F562DDAB}">
  <dimension ref="A1:J1"/>
  <sheetViews>
    <sheetView showGridLines="0" workbookViewId="0"/>
  </sheetViews>
  <sheetFormatPr defaultRowHeight="15" x14ac:dyDescent="0.25"/>
  <sheetData>
    <row r="1" spans="1:10" x14ac:dyDescent="0.25">
      <c r="A1" s="3" t="s">
        <v>14</v>
      </c>
      <c r="B1" s="3"/>
      <c r="C1" s="3"/>
      <c r="D1" s="3"/>
      <c r="E1" s="3"/>
      <c r="F1" s="3"/>
      <c r="G1" s="3"/>
      <c r="H1" s="3"/>
      <c r="I1" s="3"/>
      <c r="J1" s="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9AAC-C12D-4A10-ACA6-3D856D203EE9}">
  <dimension ref="A1:L3"/>
  <sheetViews>
    <sheetView showGridLines="0" workbookViewId="0">
      <selection activeCell="H33" sqref="H33"/>
    </sheetView>
  </sheetViews>
  <sheetFormatPr defaultRowHeight="15" x14ac:dyDescent="0.25"/>
  <sheetData>
    <row r="1" spans="1:12" x14ac:dyDescent="0.25">
      <c r="A1" s="3" t="s">
        <v>12</v>
      </c>
      <c r="B1" s="3"/>
      <c r="C1" s="3"/>
      <c r="D1" s="3"/>
      <c r="E1" s="3"/>
      <c r="F1" s="3"/>
      <c r="G1" s="3"/>
      <c r="H1" s="3"/>
      <c r="I1" s="3"/>
      <c r="J1" s="3"/>
      <c r="K1" s="3"/>
      <c r="L1" s="3"/>
    </row>
    <row r="2" spans="1:12" x14ac:dyDescent="0.25">
      <c r="A2" s="71"/>
    </row>
    <row r="3" spans="1:12" x14ac:dyDescent="0.25">
      <c r="A3" s="7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2DDBE-73EC-4614-8A7E-E31A454F0363}">
  <dimension ref="A1:L3"/>
  <sheetViews>
    <sheetView showGridLines="0" workbookViewId="0">
      <selection activeCell="V17" sqref="V17"/>
    </sheetView>
  </sheetViews>
  <sheetFormatPr defaultRowHeight="15" x14ac:dyDescent="0.25"/>
  <sheetData>
    <row r="1" spans="1:12" x14ac:dyDescent="0.25">
      <c r="A1" s="3" t="s">
        <v>12</v>
      </c>
      <c r="B1" s="3"/>
      <c r="C1" s="3"/>
      <c r="D1" s="3"/>
      <c r="E1" s="3"/>
      <c r="F1" s="3"/>
      <c r="G1" s="3"/>
      <c r="H1" s="3"/>
      <c r="I1" s="3"/>
      <c r="J1" s="3"/>
      <c r="K1" s="3"/>
      <c r="L1" s="3"/>
    </row>
    <row r="2" spans="1:12" x14ac:dyDescent="0.25">
      <c r="A2" s="71"/>
    </row>
    <row r="3" spans="1:12" x14ac:dyDescent="0.25">
      <c r="A3" s="7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G13" sqref="G13"/>
    </sheetView>
  </sheetViews>
  <sheetFormatPr defaultRowHeight="15" x14ac:dyDescent="0.25"/>
  <cols>
    <col min="1" max="1" width="27.28515625" bestFit="1" customWidth="1"/>
    <col min="2" max="13" width="12.85546875" customWidth="1"/>
  </cols>
  <sheetData>
    <row r="4" spans="1:13" ht="18.75" x14ac:dyDescent="0.3">
      <c r="A4" s="20"/>
      <c r="B4" s="56">
        <f>'Table 12'!B3</f>
        <v>44044</v>
      </c>
      <c r="C4" s="56">
        <f>'Table 12'!C3</f>
        <v>44075</v>
      </c>
      <c r="D4" s="56">
        <f>'Table 12'!D3</f>
        <v>44105</v>
      </c>
      <c r="E4" s="56">
        <f>'Table 12'!E3</f>
        <v>44136</v>
      </c>
      <c r="F4" s="56">
        <f>'Table 12'!F3</f>
        <v>44166</v>
      </c>
      <c r="G4" s="56">
        <f>'Table 12'!G3</f>
        <v>44197</v>
      </c>
      <c r="H4" s="56">
        <f>'Table 12'!H3</f>
        <v>44228</v>
      </c>
      <c r="I4" s="56">
        <f>'Table 12'!I3</f>
        <v>44256</v>
      </c>
      <c r="J4" s="56">
        <f>'Table 12'!J3</f>
        <v>44287</v>
      </c>
      <c r="K4" s="56">
        <f>'Table 12'!K3</f>
        <v>44317</v>
      </c>
      <c r="L4" s="56">
        <f>'Table 12'!L3</f>
        <v>44348</v>
      </c>
      <c r="M4" s="56">
        <f>'Table 12'!M3</f>
        <v>44378</v>
      </c>
    </row>
    <row r="5" spans="1:13" ht="18.75" x14ac:dyDescent="0.3">
      <c r="A5" s="6" t="s">
        <v>6</v>
      </c>
      <c r="B5" s="6">
        <f>'Table 12'!B4</f>
        <v>18</v>
      </c>
      <c r="C5" s="6">
        <f>'Table 12'!C4</f>
        <v>36</v>
      </c>
      <c r="D5" s="6">
        <f>'Table 12'!D4</f>
        <v>41</v>
      </c>
      <c r="E5" s="6">
        <f>'Table 12'!E4</f>
        <v>43</v>
      </c>
      <c r="F5" s="6">
        <f>'Table 12'!F4</f>
        <v>35</v>
      </c>
      <c r="G5" s="6">
        <f>'Table 12'!G4</f>
        <v>35</v>
      </c>
      <c r="H5" s="6">
        <f>'Table 12'!H4</f>
        <v>23</v>
      </c>
      <c r="I5" s="6">
        <f>'Table 12'!I4</f>
        <v>33</v>
      </c>
      <c r="J5" s="6">
        <f>'Table 12'!J4</f>
        <v>29</v>
      </c>
      <c r="K5" s="6">
        <f>'Table 12'!K4</f>
        <v>26</v>
      </c>
      <c r="L5" s="6">
        <f>'Table 12'!L4</f>
        <v>33</v>
      </c>
      <c r="M5" s="6">
        <f>'Table 12'!M4</f>
        <v>17</v>
      </c>
    </row>
    <row r="6" spans="1:13" ht="18.75" x14ac:dyDescent="0.3">
      <c r="A6" s="6" t="s">
        <v>7</v>
      </c>
      <c r="B6" s="6">
        <f>'Table 12'!B5</f>
        <v>4</v>
      </c>
      <c r="C6" s="6">
        <f>'Table 12'!C5</f>
        <v>11</v>
      </c>
      <c r="D6" s="6">
        <f>'Table 12'!D5</f>
        <v>11</v>
      </c>
      <c r="E6" s="6">
        <f>'Table 12'!E5</f>
        <v>17</v>
      </c>
      <c r="F6" s="6">
        <f>'Table 12'!F5</f>
        <v>17</v>
      </c>
      <c r="G6" s="6">
        <f>'Table 12'!G5</f>
        <v>14</v>
      </c>
      <c r="H6" s="6">
        <f>'Table 12'!H5</f>
        <v>15</v>
      </c>
      <c r="I6" s="6">
        <f>'Table 12'!I5</f>
        <v>21</v>
      </c>
      <c r="J6" s="6">
        <f>'Table 12'!J5</f>
        <v>15</v>
      </c>
      <c r="K6" s="6">
        <f>'Table 12'!K5</f>
        <v>24</v>
      </c>
      <c r="L6" s="6">
        <f>'Table 12'!L5</f>
        <v>18</v>
      </c>
      <c r="M6" s="6">
        <f>'Table 12'!M5</f>
        <v>12</v>
      </c>
    </row>
    <row r="7" spans="1:13" ht="18.75" x14ac:dyDescent="0.3">
      <c r="A7" s="6" t="s">
        <v>8</v>
      </c>
      <c r="B7" s="6">
        <f>'Table 12'!B6</f>
        <v>3</v>
      </c>
      <c r="C7" s="6">
        <f>'Table 12'!C6</f>
        <v>9</v>
      </c>
      <c r="D7" s="6">
        <f>'Table 12'!D6</f>
        <v>15</v>
      </c>
      <c r="E7" s="6">
        <f>'Table 12'!E6</f>
        <v>18</v>
      </c>
      <c r="F7" s="6">
        <f>'Table 12'!F6</f>
        <v>26</v>
      </c>
      <c r="G7" s="6">
        <f>'Table 12'!G6</f>
        <v>35</v>
      </c>
      <c r="H7" s="6">
        <f>'Table 12'!H6</f>
        <v>36</v>
      </c>
      <c r="I7" s="6">
        <f>'Table 12'!I6</f>
        <v>30</v>
      </c>
      <c r="J7" s="6">
        <f>'Table 12'!J6</f>
        <v>31</v>
      </c>
      <c r="K7" s="6">
        <f>'Table 12'!K6</f>
        <v>19</v>
      </c>
      <c r="L7" s="6">
        <f>'Table 12'!L6</f>
        <v>18</v>
      </c>
      <c r="M7" s="6">
        <f>'Table 12'!M6</f>
        <v>20</v>
      </c>
    </row>
    <row r="8" spans="1:13" ht="18.75" x14ac:dyDescent="0.3">
      <c r="A8" s="6" t="s">
        <v>9</v>
      </c>
      <c r="B8" s="6">
        <f>'Table 12'!B7</f>
        <v>3</v>
      </c>
      <c r="C8" s="6">
        <f>'Table 12'!C7</f>
        <v>7</v>
      </c>
      <c r="D8" s="6">
        <f>'Table 12'!D7</f>
        <v>14</v>
      </c>
      <c r="E8" s="6">
        <f>'Table 12'!E7</f>
        <v>12</v>
      </c>
      <c r="F8" s="6">
        <f>'Table 12'!F7</f>
        <v>12</v>
      </c>
      <c r="G8" s="6">
        <f>'Table 12'!G7</f>
        <v>5</v>
      </c>
      <c r="H8" s="6">
        <f>'Table 12'!H7</f>
        <v>7</v>
      </c>
      <c r="I8" s="6">
        <f>'Table 12'!I7</f>
        <v>9</v>
      </c>
      <c r="J8" s="6">
        <f>'Table 12'!J7</f>
        <v>5</v>
      </c>
      <c r="K8" s="6">
        <f>'Table 12'!K7</f>
        <v>6</v>
      </c>
      <c r="L8" s="6">
        <f>'Table 12'!L7</f>
        <v>11</v>
      </c>
      <c r="M8" s="6">
        <f>'Table 12'!M7</f>
        <v>6</v>
      </c>
    </row>
    <row r="9" spans="1:13" ht="18.75" x14ac:dyDescent="0.3">
      <c r="A9" s="6" t="s">
        <v>10</v>
      </c>
      <c r="B9" s="6">
        <f>'Table 12'!B8</f>
        <v>1</v>
      </c>
      <c r="C9" s="6">
        <f>'Table 12'!C8</f>
        <v>2</v>
      </c>
      <c r="D9" s="6">
        <f>'Table 12'!D8</f>
        <v>10</v>
      </c>
      <c r="E9" s="6">
        <f>'Table 12'!E8</f>
        <v>3</v>
      </c>
      <c r="F9" s="6">
        <f>'Table 12'!F8</f>
        <v>6</v>
      </c>
      <c r="G9" s="6">
        <f>'Table 12'!G8</f>
        <v>3</v>
      </c>
      <c r="H9" s="6">
        <f>'Table 12'!H8</f>
        <v>4</v>
      </c>
      <c r="I9" s="6">
        <f>'Table 12'!I8</f>
        <v>2</v>
      </c>
      <c r="J9" s="6">
        <f>'Table 12'!J8</f>
        <v>3</v>
      </c>
      <c r="K9" s="6">
        <f>'Table 12'!K8</f>
        <v>1</v>
      </c>
      <c r="L9" s="6">
        <f>'Table 12'!L8</f>
        <v>2</v>
      </c>
      <c r="M9" s="6">
        <f>'Table 12'!M8</f>
        <v>0</v>
      </c>
    </row>
    <row r="10" spans="1:13" ht="18.75" x14ac:dyDescent="0.3">
      <c r="A10" s="6" t="s">
        <v>11</v>
      </c>
      <c r="B10" s="6">
        <f>'Table 12'!B9</f>
        <v>0</v>
      </c>
      <c r="C10" s="6">
        <f>'Table 12'!C9</f>
        <v>0</v>
      </c>
      <c r="D10" s="6">
        <f>'Table 12'!D9</f>
        <v>4</v>
      </c>
      <c r="E10" s="6">
        <f>'Table 12'!E9</f>
        <v>16</v>
      </c>
      <c r="F10" s="6">
        <f>'Table 12'!F9</f>
        <v>7</v>
      </c>
      <c r="G10" s="6">
        <f>'Table 12'!G9</f>
        <v>14</v>
      </c>
      <c r="H10" s="6">
        <f>'Table 12'!H9</f>
        <v>8</v>
      </c>
      <c r="I10" s="6">
        <f>'Table 12'!I9</f>
        <v>11</v>
      </c>
      <c r="J10" s="6">
        <f>'Table 12'!J9</f>
        <v>9</v>
      </c>
      <c r="K10" s="6">
        <f>'Table 12'!K9</f>
        <v>9</v>
      </c>
      <c r="L10" s="6">
        <f>'Table 12'!L9</f>
        <v>4</v>
      </c>
      <c r="M10" s="6">
        <f>'Table 12'!M9</f>
        <v>3</v>
      </c>
    </row>
    <row r="11" spans="1:13" ht="18.75" x14ac:dyDescent="0.3">
      <c r="A11" s="6" t="s">
        <v>2</v>
      </c>
      <c r="B11" s="57">
        <f>'Table 12'!B10</f>
        <v>29</v>
      </c>
      <c r="C11" s="57">
        <f>'Table 12'!C10</f>
        <v>65</v>
      </c>
      <c r="D11" s="57">
        <f>'Table 12'!D10</f>
        <v>95</v>
      </c>
      <c r="E11" s="57">
        <f>'Table 12'!E10</f>
        <v>109</v>
      </c>
      <c r="F11" s="57">
        <f>'Table 12'!F10</f>
        <v>103</v>
      </c>
      <c r="G11" s="57">
        <f>'Table 12'!G10</f>
        <v>106</v>
      </c>
      <c r="H11" s="57">
        <f>'Table 12'!H10</f>
        <v>93</v>
      </c>
      <c r="I11" s="57">
        <f>'Table 12'!I10</f>
        <v>106</v>
      </c>
      <c r="J11" s="6">
        <f>'Table 12'!J10</f>
        <v>92</v>
      </c>
      <c r="K11" s="6">
        <f>'Table 12'!K10</f>
        <v>85</v>
      </c>
      <c r="L11" s="6">
        <f>'Table 12'!L10</f>
        <v>86</v>
      </c>
      <c r="M11" s="6">
        <f>'Table 12'!M10</f>
        <v>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BD776-DC09-406B-8D47-6C3FD3F79B02}">
  <dimension ref="A1:K1"/>
  <sheetViews>
    <sheetView showGridLines="0" workbookViewId="0">
      <selection activeCell="L36" sqref="L36"/>
    </sheetView>
  </sheetViews>
  <sheetFormatPr defaultRowHeight="15" x14ac:dyDescent="0.25"/>
  <sheetData>
    <row r="1" spans="1:11" x14ac:dyDescent="0.25">
      <c r="A1" s="3" t="s">
        <v>13</v>
      </c>
      <c r="B1" s="3"/>
      <c r="C1" s="3"/>
      <c r="D1" s="3"/>
      <c r="E1" s="3"/>
      <c r="F1" s="3"/>
      <c r="G1" s="3"/>
      <c r="H1" s="3"/>
      <c r="I1" s="3"/>
      <c r="J1" s="3"/>
      <c r="K1" s="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6"/>
  <sheetViews>
    <sheetView showGridLines="0" workbookViewId="0">
      <selection activeCell="A35" sqref="A35"/>
    </sheetView>
  </sheetViews>
  <sheetFormatPr defaultRowHeight="15" x14ac:dyDescent="0.25"/>
  <cols>
    <col min="1" max="1" width="23.42578125" customWidth="1"/>
    <col min="2" max="13" width="12.28515625" customWidth="1"/>
  </cols>
  <sheetData>
    <row r="1" spans="1:14" x14ac:dyDescent="0.25">
      <c r="A1" s="69" t="s">
        <v>96</v>
      </c>
      <c r="B1" s="69"/>
      <c r="C1" s="69"/>
      <c r="D1" s="69"/>
      <c r="E1" s="69"/>
      <c r="F1" s="69"/>
      <c r="G1" s="69"/>
      <c r="H1" s="69"/>
      <c r="I1" s="69"/>
      <c r="J1" s="69"/>
      <c r="K1" s="69"/>
      <c r="L1" s="69"/>
    </row>
    <row r="3" spans="1:14" ht="18.75" x14ac:dyDescent="0.3">
      <c r="A3" s="20" t="s">
        <v>1</v>
      </c>
      <c r="B3" s="44">
        <v>44044</v>
      </c>
      <c r="C3" s="44">
        <v>44075</v>
      </c>
      <c r="D3" s="44">
        <v>44105</v>
      </c>
      <c r="E3" s="44">
        <v>44136</v>
      </c>
      <c r="F3" s="44">
        <v>44166</v>
      </c>
      <c r="G3" s="44">
        <v>44197</v>
      </c>
      <c r="H3" s="44">
        <v>44228</v>
      </c>
      <c r="I3" s="44">
        <v>44256</v>
      </c>
      <c r="J3" s="44">
        <v>44287</v>
      </c>
      <c r="K3" s="44">
        <v>44317</v>
      </c>
      <c r="L3" s="44">
        <v>44348</v>
      </c>
      <c r="M3" s="44">
        <v>44378</v>
      </c>
      <c r="N3" s="44" t="s">
        <v>2</v>
      </c>
    </row>
    <row r="4" spans="1:14" ht="18.75" x14ac:dyDescent="0.25">
      <c r="A4" s="13" t="s">
        <v>15</v>
      </c>
      <c r="B4" s="45">
        <v>1468</v>
      </c>
      <c r="C4" s="45">
        <v>2097</v>
      </c>
      <c r="D4" s="45">
        <v>1916</v>
      </c>
      <c r="E4" s="45">
        <v>1684</v>
      </c>
      <c r="F4" s="45">
        <v>1384</v>
      </c>
      <c r="G4" s="45">
        <v>1362</v>
      </c>
      <c r="H4" s="45">
        <v>1375</v>
      </c>
      <c r="I4" s="45">
        <v>1404</v>
      </c>
      <c r="J4" s="45">
        <v>1353</v>
      </c>
      <c r="K4" s="45">
        <v>1569</v>
      </c>
      <c r="L4" s="45">
        <v>1684</v>
      </c>
      <c r="M4" s="45">
        <v>1428</v>
      </c>
      <c r="N4" s="45">
        <v>18724</v>
      </c>
    </row>
    <row r="5" spans="1:14" ht="18.75" x14ac:dyDescent="0.25">
      <c r="A5" s="13" t="s">
        <v>3</v>
      </c>
      <c r="B5" s="45">
        <v>1252</v>
      </c>
      <c r="C5" s="45">
        <v>1571</v>
      </c>
      <c r="D5" s="45">
        <v>1971</v>
      </c>
      <c r="E5" s="45">
        <v>1725</v>
      </c>
      <c r="F5" s="45">
        <v>1698</v>
      </c>
      <c r="G5" s="45">
        <v>1411</v>
      </c>
      <c r="H5" s="45">
        <v>1447</v>
      </c>
      <c r="I5" s="45">
        <v>1615</v>
      </c>
      <c r="J5" s="45">
        <v>1081</v>
      </c>
      <c r="K5" s="45">
        <v>1509</v>
      </c>
      <c r="L5" s="45">
        <v>1535</v>
      </c>
      <c r="M5" s="45">
        <v>1308</v>
      </c>
      <c r="N5" s="45">
        <v>18123</v>
      </c>
    </row>
    <row r="6" spans="1:14" ht="18.75" x14ac:dyDescent="0.25">
      <c r="A6" s="13" t="s">
        <v>16</v>
      </c>
      <c r="B6" s="47">
        <v>23.214285499999999</v>
      </c>
      <c r="C6" s="47">
        <v>24</v>
      </c>
      <c r="D6" s="47">
        <v>25.571428000000001</v>
      </c>
      <c r="E6" s="47">
        <v>26.857142</v>
      </c>
      <c r="F6" s="47">
        <v>23.857142</v>
      </c>
      <c r="G6" s="47">
        <v>22</v>
      </c>
      <c r="H6" s="47">
        <v>20.857142</v>
      </c>
      <c r="I6" s="47">
        <v>19</v>
      </c>
      <c r="J6" s="47">
        <v>21.857142</v>
      </c>
      <c r="K6" s="47">
        <v>22.142856999999999</v>
      </c>
      <c r="L6" s="47">
        <v>22</v>
      </c>
      <c r="M6" s="47">
        <v>21.357142500000002</v>
      </c>
      <c r="N6" s="47">
        <v>22.857142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14"/>
  <sheetViews>
    <sheetView showGridLines="0" workbookViewId="0">
      <selection activeCell="D12" sqref="D12"/>
    </sheetView>
  </sheetViews>
  <sheetFormatPr defaultRowHeight="15" x14ac:dyDescent="0.25"/>
  <cols>
    <col min="1" max="1" width="43.5703125" customWidth="1"/>
    <col min="2" max="13" width="14.28515625" style="1" customWidth="1"/>
    <col min="14" max="14" width="14.28515625" customWidth="1"/>
  </cols>
  <sheetData>
    <row r="1" spans="1:14" s="70" customFormat="1" ht="15.75" x14ac:dyDescent="0.25">
      <c r="A1" s="98" t="s">
        <v>98</v>
      </c>
      <c r="B1" s="101"/>
      <c r="C1" s="101"/>
      <c r="D1" s="101"/>
      <c r="E1" s="101"/>
      <c r="F1" s="101"/>
      <c r="G1" s="101"/>
      <c r="H1" s="101"/>
      <c r="I1" s="101"/>
      <c r="J1" s="101"/>
      <c r="K1" s="101"/>
      <c r="L1" s="101"/>
      <c r="M1" s="101"/>
    </row>
    <row r="3" spans="1:14" ht="18.75" x14ac:dyDescent="0.3">
      <c r="A3" s="9" t="s">
        <v>1</v>
      </c>
      <c r="B3" s="44">
        <f>'Table 1'!B3</f>
        <v>44044</v>
      </c>
      <c r="C3" s="44">
        <f>'Table 1'!C3</f>
        <v>44075</v>
      </c>
      <c r="D3" s="44">
        <f>'Table 1'!D3</f>
        <v>44105</v>
      </c>
      <c r="E3" s="44">
        <f>'Table 1'!E3</f>
        <v>44136</v>
      </c>
      <c r="F3" s="44">
        <f>'Table 1'!F3</f>
        <v>44166</v>
      </c>
      <c r="G3" s="44">
        <f>'Table 1'!G3</f>
        <v>44197</v>
      </c>
      <c r="H3" s="44">
        <f>'Table 1'!H3</f>
        <v>44228</v>
      </c>
      <c r="I3" s="44">
        <f>'Table 1'!I3</f>
        <v>44256</v>
      </c>
      <c r="J3" s="44">
        <f>'Table 1'!J3</f>
        <v>44287</v>
      </c>
      <c r="K3" s="44">
        <f>'Table 1'!K3</f>
        <v>44317</v>
      </c>
      <c r="L3" s="44">
        <f>'Table 1'!L3</f>
        <v>44348</v>
      </c>
      <c r="M3" s="44">
        <f>'Table 1'!M3</f>
        <v>44378</v>
      </c>
      <c r="N3" s="46" t="s">
        <v>2</v>
      </c>
    </row>
    <row r="4" spans="1:14" ht="18.75" x14ac:dyDescent="0.25">
      <c r="A4" s="13" t="s">
        <v>17</v>
      </c>
      <c r="B4" s="45">
        <v>1497</v>
      </c>
      <c r="C4" s="45">
        <v>1643</v>
      </c>
      <c r="D4" s="45">
        <v>1806</v>
      </c>
      <c r="E4" s="45">
        <v>1696</v>
      </c>
      <c r="F4" s="45">
        <v>1776</v>
      </c>
      <c r="G4" s="45">
        <v>1632</v>
      </c>
      <c r="H4" s="45">
        <v>1760</v>
      </c>
      <c r="I4" s="45">
        <v>1961</v>
      </c>
      <c r="J4" s="45">
        <v>1673</v>
      </c>
      <c r="K4" s="45">
        <v>1630</v>
      </c>
      <c r="L4" s="45">
        <v>1729</v>
      </c>
      <c r="M4" s="45">
        <v>1699</v>
      </c>
      <c r="N4" s="45">
        <v>20478</v>
      </c>
    </row>
    <row r="5" spans="1:14" ht="18.75" x14ac:dyDescent="0.25">
      <c r="A5" s="13" t="s">
        <v>18</v>
      </c>
      <c r="B5" s="45">
        <v>1369</v>
      </c>
      <c r="C5" s="45">
        <v>1714</v>
      </c>
      <c r="D5" s="45">
        <v>2148</v>
      </c>
      <c r="E5" s="45">
        <v>1885</v>
      </c>
      <c r="F5" s="45">
        <v>1866</v>
      </c>
      <c r="G5" s="45">
        <v>1577</v>
      </c>
      <c r="H5" s="45">
        <v>1628</v>
      </c>
      <c r="I5" s="45">
        <v>1839</v>
      </c>
      <c r="J5" s="45">
        <v>1244</v>
      </c>
      <c r="K5" s="45">
        <v>1671</v>
      </c>
      <c r="L5" s="45">
        <v>1744</v>
      </c>
      <c r="M5" s="45">
        <v>1496</v>
      </c>
      <c r="N5" s="45">
        <v>20300</v>
      </c>
    </row>
    <row r="6" spans="1:14" ht="18.75" x14ac:dyDescent="0.25">
      <c r="A6" s="13" t="s">
        <v>90</v>
      </c>
      <c r="B6" s="45">
        <v>11049</v>
      </c>
      <c r="C6" s="45">
        <v>10950</v>
      </c>
      <c r="D6" s="45">
        <v>10540</v>
      </c>
      <c r="E6" s="45">
        <v>10368</v>
      </c>
      <c r="F6" s="45">
        <v>10234</v>
      </c>
      <c r="G6" s="45">
        <v>10315</v>
      </c>
      <c r="H6" s="45">
        <v>10449</v>
      </c>
      <c r="I6" s="45">
        <v>10721</v>
      </c>
      <c r="J6" s="45">
        <v>11185</v>
      </c>
      <c r="K6" s="45">
        <v>11224</v>
      </c>
      <c r="L6" s="45">
        <v>11268</v>
      </c>
      <c r="M6" s="45">
        <v>11519</v>
      </c>
      <c r="N6" s="45"/>
    </row>
    <row r="7" spans="1:14" ht="18.75" x14ac:dyDescent="0.25">
      <c r="A7" s="13" t="s">
        <v>89</v>
      </c>
      <c r="B7" s="45"/>
      <c r="C7" s="45"/>
      <c r="D7" s="45"/>
      <c r="E7" s="45"/>
      <c r="F7" s="45"/>
      <c r="G7" s="45">
        <v>10881</v>
      </c>
      <c r="H7" s="45">
        <v>11003</v>
      </c>
      <c r="I7" s="45">
        <v>11295</v>
      </c>
      <c r="J7" s="45">
        <v>11727</v>
      </c>
      <c r="K7" s="45">
        <v>11721</v>
      </c>
      <c r="L7" s="45">
        <v>11809</v>
      </c>
      <c r="M7" s="45">
        <v>11982</v>
      </c>
      <c r="N7" s="45"/>
    </row>
    <row r="8" spans="1:14" x14ac:dyDescent="0.25">
      <c r="B8" s="85"/>
      <c r="C8" s="85"/>
      <c r="D8" s="85"/>
      <c r="E8" s="85"/>
      <c r="F8" s="85"/>
      <c r="G8" s="85"/>
      <c r="H8" s="85"/>
      <c r="I8" s="85"/>
      <c r="J8" s="85"/>
      <c r="K8" s="85"/>
      <c r="L8" s="85"/>
      <c r="M8" s="85"/>
    </row>
    <row r="9" spans="1:14" x14ac:dyDescent="0.25">
      <c r="M9"/>
    </row>
    <row r="10" spans="1:14" x14ac:dyDescent="0.25">
      <c r="M10"/>
    </row>
    <row r="11" spans="1:14" x14ac:dyDescent="0.25">
      <c r="C11" s="85"/>
      <c r="M11"/>
    </row>
    <row r="14" spans="1:14" x14ac:dyDescent="0.25">
      <c r="C14" s="85"/>
      <c r="D14" s="85"/>
      <c r="E14" s="85"/>
      <c r="F14" s="85"/>
      <c r="G14" s="85"/>
      <c r="H14" s="85"/>
      <c r="I14" s="85"/>
      <c r="J14" s="85"/>
      <c r="K14" s="85"/>
      <c r="L14" s="85"/>
      <c r="M14" s="8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4"/>
  <sheetViews>
    <sheetView showGridLines="0" workbookViewId="0">
      <selection activeCell="M6" sqref="M6"/>
    </sheetView>
  </sheetViews>
  <sheetFormatPr defaultColWidth="9.28515625" defaultRowHeight="18.75" x14ac:dyDescent="0.3"/>
  <cols>
    <col min="1" max="1" width="17.42578125" style="6" customWidth="1"/>
    <col min="2" max="13" width="10.28515625" style="6" customWidth="1"/>
    <col min="14" max="14" width="11.28515625" style="6" customWidth="1"/>
    <col min="15" max="15" width="9.28515625" style="6"/>
    <col min="16" max="16" width="9.28515625" style="6" bestFit="1" customWidth="1"/>
    <col min="17" max="16384" width="9.28515625" style="6"/>
  </cols>
  <sheetData>
    <row r="1" spans="1:14" customFormat="1" ht="15" x14ac:dyDescent="0.25">
      <c r="A1" s="3" t="s">
        <v>99</v>
      </c>
    </row>
    <row r="2" spans="1:14" customFormat="1" ht="15" x14ac:dyDescent="0.25">
      <c r="A2" s="3"/>
    </row>
    <row r="3" spans="1:14" s="10" customFormat="1" ht="26.25" x14ac:dyDescent="0.4">
      <c r="A3" s="9" t="s">
        <v>1</v>
      </c>
      <c r="B3" s="80">
        <f>'Table 2'!B3</f>
        <v>44044</v>
      </c>
      <c r="C3" s="44">
        <f>'Table 2'!C3</f>
        <v>44075</v>
      </c>
      <c r="D3" s="44">
        <f>'Table 2'!D3</f>
        <v>44105</v>
      </c>
      <c r="E3" s="44">
        <f>'Table 2'!E3</f>
        <v>44136</v>
      </c>
      <c r="F3" s="44">
        <f>'Table 2'!F3</f>
        <v>44166</v>
      </c>
      <c r="G3" s="44">
        <f>'Table 2'!G3</f>
        <v>44197</v>
      </c>
      <c r="H3" s="44">
        <f>'Table 2'!H3</f>
        <v>44228</v>
      </c>
      <c r="I3" s="44">
        <f>'Table 2'!I3</f>
        <v>44256</v>
      </c>
      <c r="J3" s="44">
        <f>'Table 2'!J3</f>
        <v>44287</v>
      </c>
      <c r="K3" s="44">
        <f>'Table 2'!K3</f>
        <v>44317</v>
      </c>
      <c r="L3" s="44">
        <f>'Table 2'!L3</f>
        <v>44348</v>
      </c>
      <c r="M3" s="44">
        <f>'Table 2'!M3</f>
        <v>44378</v>
      </c>
      <c r="N3" s="81" t="s">
        <v>2</v>
      </c>
    </row>
    <row r="4" spans="1:14" x14ac:dyDescent="0.3">
      <c r="A4" s="91" t="s">
        <v>3</v>
      </c>
      <c r="B4" s="49">
        <v>1252</v>
      </c>
      <c r="C4" s="12">
        <v>1571</v>
      </c>
      <c r="D4" s="12">
        <v>1971</v>
      </c>
      <c r="E4" s="12">
        <v>1725</v>
      </c>
      <c r="F4" s="12">
        <v>1698</v>
      </c>
      <c r="G4" s="12">
        <v>1411</v>
      </c>
      <c r="H4" s="12">
        <v>1447</v>
      </c>
      <c r="I4" s="12">
        <v>1615</v>
      </c>
      <c r="J4" s="12">
        <v>1081</v>
      </c>
      <c r="K4" s="12">
        <v>1509</v>
      </c>
      <c r="L4" s="12">
        <v>1535</v>
      </c>
      <c r="M4" s="12">
        <v>1308</v>
      </c>
      <c r="N4" s="82">
        <v>18123</v>
      </c>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14"/>
  <sheetViews>
    <sheetView showGridLines="0" workbookViewId="0">
      <selection activeCell="M16" sqref="M16"/>
    </sheetView>
  </sheetViews>
  <sheetFormatPr defaultRowHeight="15" x14ac:dyDescent="0.25"/>
  <cols>
    <col min="1" max="1" width="34.28515625" customWidth="1"/>
    <col min="2" max="13" width="10.28515625" customWidth="1"/>
    <col min="14" max="14" width="12.7109375" customWidth="1"/>
  </cols>
  <sheetData>
    <row r="1" spans="1:16" ht="15.75" x14ac:dyDescent="0.25">
      <c r="A1" s="2" t="s">
        <v>100</v>
      </c>
    </row>
    <row r="3" spans="1:16" ht="18.75" x14ac:dyDescent="0.3">
      <c r="A3" s="9" t="s">
        <v>1</v>
      </c>
      <c r="B3" s="44">
        <f>'Table 3'!B3</f>
        <v>44044</v>
      </c>
      <c r="C3" s="44">
        <f>'Table 3'!C3</f>
        <v>44075</v>
      </c>
      <c r="D3" s="44">
        <f>'Table 3'!D3</f>
        <v>44105</v>
      </c>
      <c r="E3" s="44">
        <f>'Table 3'!E3</f>
        <v>44136</v>
      </c>
      <c r="F3" s="44">
        <f>'Table 3'!F3</f>
        <v>44166</v>
      </c>
      <c r="G3" s="44">
        <f>'Table 3'!G3</f>
        <v>44197</v>
      </c>
      <c r="H3" s="44">
        <f>'Table 3'!H3</f>
        <v>44228</v>
      </c>
      <c r="I3" s="44">
        <f>'Table 3'!I3</f>
        <v>44256</v>
      </c>
      <c r="J3" s="44">
        <f>'Table 3'!J3</f>
        <v>44287</v>
      </c>
      <c r="K3" s="44">
        <f>'Table 3'!K3</f>
        <v>44317</v>
      </c>
      <c r="L3" s="44">
        <f>'Table 3'!L3</f>
        <v>44348</v>
      </c>
      <c r="M3" s="44">
        <f>'Table 3'!M3</f>
        <v>44378</v>
      </c>
      <c r="N3" s="11" t="s">
        <v>2</v>
      </c>
    </row>
    <row r="4" spans="1:16" ht="18.75" x14ac:dyDescent="0.3">
      <c r="A4" s="14" t="s">
        <v>19</v>
      </c>
      <c r="B4" s="12">
        <v>1228</v>
      </c>
      <c r="C4" s="12">
        <v>1543</v>
      </c>
      <c r="D4" s="12">
        <v>1918</v>
      </c>
      <c r="E4" s="12">
        <v>1672</v>
      </c>
      <c r="F4" s="12">
        <v>1612</v>
      </c>
      <c r="G4" s="12">
        <v>1327</v>
      </c>
      <c r="H4" s="12">
        <v>1384</v>
      </c>
      <c r="I4" s="12">
        <v>1529</v>
      </c>
      <c r="J4" s="12">
        <v>994</v>
      </c>
      <c r="K4" s="12">
        <v>1392</v>
      </c>
      <c r="L4" s="12">
        <v>1398</v>
      </c>
      <c r="M4" s="12">
        <v>1203</v>
      </c>
      <c r="N4" s="12">
        <v>17200</v>
      </c>
      <c r="P4" s="65"/>
    </row>
    <row r="5" spans="1:16" ht="18.75" x14ac:dyDescent="0.25">
      <c r="A5" s="13" t="s">
        <v>20</v>
      </c>
      <c r="B5" s="12">
        <v>14</v>
      </c>
      <c r="C5" s="12">
        <v>21</v>
      </c>
      <c r="D5" s="12">
        <v>40</v>
      </c>
      <c r="E5" s="12">
        <v>33</v>
      </c>
      <c r="F5" s="12">
        <v>60</v>
      </c>
      <c r="G5" s="12">
        <v>58</v>
      </c>
      <c r="H5" s="12">
        <v>44</v>
      </c>
      <c r="I5" s="12">
        <v>53</v>
      </c>
      <c r="J5" s="12">
        <v>52</v>
      </c>
      <c r="K5" s="12">
        <v>65</v>
      </c>
      <c r="L5" s="12">
        <v>81</v>
      </c>
      <c r="M5" s="12">
        <v>67</v>
      </c>
      <c r="N5" s="12">
        <v>588</v>
      </c>
      <c r="P5" s="65"/>
    </row>
    <row r="6" spans="1:16" ht="18.75" x14ac:dyDescent="0.25">
      <c r="A6" s="9" t="s">
        <v>21</v>
      </c>
      <c r="B6" s="16">
        <v>10</v>
      </c>
      <c r="C6" s="16">
        <v>7</v>
      </c>
      <c r="D6" s="16">
        <v>13</v>
      </c>
      <c r="E6" s="16">
        <v>20</v>
      </c>
      <c r="F6" s="16">
        <v>26</v>
      </c>
      <c r="G6" s="16">
        <v>26</v>
      </c>
      <c r="H6" s="16">
        <v>19</v>
      </c>
      <c r="I6" s="16">
        <v>33</v>
      </c>
      <c r="J6" s="16">
        <v>35</v>
      </c>
      <c r="K6" s="16">
        <v>52</v>
      </c>
      <c r="L6" s="16">
        <v>56</v>
      </c>
      <c r="M6" s="16">
        <v>38</v>
      </c>
      <c r="N6" s="16">
        <v>335</v>
      </c>
      <c r="P6" s="65"/>
    </row>
    <row r="7" spans="1:16" ht="18.75" x14ac:dyDescent="0.25">
      <c r="A7" s="13" t="s">
        <v>2</v>
      </c>
      <c r="B7" s="15">
        <v>1252</v>
      </c>
      <c r="C7" s="15">
        <v>1571</v>
      </c>
      <c r="D7" s="15">
        <v>1971</v>
      </c>
      <c r="E7" s="15">
        <v>1725</v>
      </c>
      <c r="F7" s="15">
        <v>1698</v>
      </c>
      <c r="G7" s="15">
        <v>1411</v>
      </c>
      <c r="H7" s="15">
        <v>1447</v>
      </c>
      <c r="I7" s="15">
        <v>1615</v>
      </c>
      <c r="J7" s="15">
        <v>1081</v>
      </c>
      <c r="K7" s="15">
        <v>1509</v>
      </c>
      <c r="L7" s="15">
        <v>1535</v>
      </c>
      <c r="M7" s="15">
        <v>1308</v>
      </c>
      <c r="N7" s="15">
        <v>18123</v>
      </c>
    </row>
    <row r="10" spans="1:16" ht="18.75" x14ac:dyDescent="0.3">
      <c r="A10" s="9" t="s">
        <v>1</v>
      </c>
      <c r="B10" s="44">
        <f>B3</f>
        <v>44044</v>
      </c>
      <c r="C10" s="44">
        <f t="shared" ref="C10:M10" si="0">C3</f>
        <v>44075</v>
      </c>
      <c r="D10" s="44">
        <f t="shared" si="0"/>
        <v>44105</v>
      </c>
      <c r="E10" s="44">
        <f t="shared" si="0"/>
        <v>44136</v>
      </c>
      <c r="F10" s="44">
        <f t="shared" si="0"/>
        <v>44166</v>
      </c>
      <c r="G10" s="44">
        <f t="shared" si="0"/>
        <v>44197</v>
      </c>
      <c r="H10" s="44">
        <f t="shared" si="0"/>
        <v>44228</v>
      </c>
      <c r="I10" s="44">
        <f t="shared" si="0"/>
        <v>44256</v>
      </c>
      <c r="J10" s="44">
        <f t="shared" si="0"/>
        <v>44287</v>
      </c>
      <c r="K10" s="44">
        <f t="shared" si="0"/>
        <v>44317</v>
      </c>
      <c r="L10" s="44">
        <f t="shared" si="0"/>
        <v>44348</v>
      </c>
      <c r="M10" s="44">
        <f t="shared" si="0"/>
        <v>44378</v>
      </c>
      <c r="N10" s="11" t="s">
        <v>2</v>
      </c>
    </row>
    <row r="11" spans="1:16" ht="18.75" x14ac:dyDescent="0.3">
      <c r="A11" s="14" t="s">
        <v>22</v>
      </c>
      <c r="B11" s="12">
        <v>991</v>
      </c>
      <c r="C11" s="12">
        <v>1323</v>
      </c>
      <c r="D11" s="12">
        <v>1638</v>
      </c>
      <c r="E11" s="12">
        <v>1484</v>
      </c>
      <c r="F11" s="12">
        <v>1463</v>
      </c>
      <c r="G11" s="12">
        <v>1185</v>
      </c>
      <c r="H11" s="12">
        <v>1243</v>
      </c>
      <c r="I11" s="12">
        <v>1416</v>
      </c>
      <c r="J11" s="12">
        <v>938</v>
      </c>
      <c r="K11" s="12">
        <v>1289</v>
      </c>
      <c r="L11" s="12">
        <v>1272</v>
      </c>
      <c r="M11" s="12">
        <v>1086</v>
      </c>
      <c r="N11" s="12">
        <v>15328</v>
      </c>
      <c r="P11" s="66"/>
    </row>
    <row r="12" spans="1:16" ht="18.75" x14ac:dyDescent="0.25">
      <c r="A12" s="13" t="s">
        <v>8</v>
      </c>
      <c r="B12" s="12">
        <v>225</v>
      </c>
      <c r="C12" s="12">
        <v>215</v>
      </c>
      <c r="D12" s="12">
        <v>281</v>
      </c>
      <c r="E12" s="12">
        <v>195</v>
      </c>
      <c r="F12" s="12">
        <v>186</v>
      </c>
      <c r="G12" s="12">
        <v>165</v>
      </c>
      <c r="H12" s="12">
        <v>112</v>
      </c>
      <c r="I12" s="12">
        <v>150</v>
      </c>
      <c r="J12" s="12">
        <v>100</v>
      </c>
      <c r="K12" s="12">
        <v>161</v>
      </c>
      <c r="L12" s="12">
        <v>202</v>
      </c>
      <c r="M12" s="12">
        <v>179</v>
      </c>
      <c r="N12" s="12">
        <v>2171</v>
      </c>
      <c r="P12" s="66"/>
    </row>
    <row r="13" spans="1:16" ht="18.75" x14ac:dyDescent="0.25">
      <c r="A13" s="9" t="s">
        <v>23</v>
      </c>
      <c r="B13" s="16">
        <v>36</v>
      </c>
      <c r="C13" s="16">
        <v>33</v>
      </c>
      <c r="D13" s="16">
        <v>52</v>
      </c>
      <c r="E13" s="16">
        <v>46</v>
      </c>
      <c r="F13" s="16">
        <v>49</v>
      </c>
      <c r="G13" s="16">
        <v>61</v>
      </c>
      <c r="H13" s="16">
        <v>92</v>
      </c>
      <c r="I13" s="16">
        <v>49</v>
      </c>
      <c r="J13" s="16">
        <v>43</v>
      </c>
      <c r="K13" s="16">
        <v>59</v>
      </c>
      <c r="L13" s="16">
        <v>61</v>
      </c>
      <c r="M13" s="16">
        <v>43</v>
      </c>
      <c r="N13" s="16">
        <v>624</v>
      </c>
      <c r="P13" s="66"/>
    </row>
    <row r="14" spans="1:16" ht="18.75" x14ac:dyDescent="0.25">
      <c r="A14" s="13" t="s">
        <v>2</v>
      </c>
      <c r="B14" s="15">
        <v>1252</v>
      </c>
      <c r="C14" s="15">
        <v>1571</v>
      </c>
      <c r="D14" s="15">
        <v>1971</v>
      </c>
      <c r="E14" s="15">
        <v>1725</v>
      </c>
      <c r="F14" s="15">
        <v>1698</v>
      </c>
      <c r="G14" s="15">
        <v>1411</v>
      </c>
      <c r="H14" s="15">
        <v>1447</v>
      </c>
      <c r="I14" s="15">
        <v>1615</v>
      </c>
      <c r="J14" s="15">
        <v>1081</v>
      </c>
      <c r="K14" s="15">
        <v>1509</v>
      </c>
      <c r="L14" s="15">
        <v>1535</v>
      </c>
      <c r="M14" s="15">
        <v>1308</v>
      </c>
      <c r="N14" s="15">
        <v>18123</v>
      </c>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9"/>
  <sheetViews>
    <sheetView showGridLines="0" workbookViewId="0">
      <selection activeCell="B4" sqref="B4:N6"/>
    </sheetView>
  </sheetViews>
  <sheetFormatPr defaultRowHeight="15" x14ac:dyDescent="0.25"/>
  <cols>
    <col min="1" max="1" width="46" customWidth="1"/>
    <col min="2" max="14" width="10.28515625" customWidth="1"/>
  </cols>
  <sheetData>
    <row r="1" spans="1:14" x14ac:dyDescent="0.25">
      <c r="A1" s="3" t="s">
        <v>101</v>
      </c>
    </row>
    <row r="3" spans="1:14" ht="18.75" x14ac:dyDescent="0.3">
      <c r="A3" s="9" t="s">
        <v>1</v>
      </c>
      <c r="B3" s="44">
        <f>'Table 4'!B3</f>
        <v>44044</v>
      </c>
      <c r="C3" s="44">
        <f>'Table 4'!C3</f>
        <v>44075</v>
      </c>
      <c r="D3" s="44">
        <f>'Table 4'!D3</f>
        <v>44105</v>
      </c>
      <c r="E3" s="44">
        <f>'Table 4'!E3</f>
        <v>44136</v>
      </c>
      <c r="F3" s="44">
        <f>'Table 4'!F3</f>
        <v>44166</v>
      </c>
      <c r="G3" s="44">
        <f>'Table 4'!G3</f>
        <v>44197</v>
      </c>
      <c r="H3" s="44">
        <f>'Table 4'!H3</f>
        <v>44228</v>
      </c>
      <c r="I3" s="44">
        <f>'Table 4'!I3</f>
        <v>44256</v>
      </c>
      <c r="J3" s="44">
        <f>'Table 4'!J3</f>
        <v>44287</v>
      </c>
      <c r="K3" s="44">
        <f>'Table 4'!K3</f>
        <v>44317</v>
      </c>
      <c r="L3" s="44">
        <f>'Table 4'!L3</f>
        <v>44348</v>
      </c>
      <c r="M3" s="44">
        <f>'Table 4'!M3</f>
        <v>44378</v>
      </c>
      <c r="N3" s="11" t="s">
        <v>2</v>
      </c>
    </row>
    <row r="4" spans="1:14" ht="18.75" x14ac:dyDescent="0.3">
      <c r="A4" s="14" t="s">
        <v>24</v>
      </c>
      <c r="B4" s="17">
        <v>25.836147490415225</v>
      </c>
      <c r="C4" s="17">
        <v>26.081983214649512</v>
      </c>
      <c r="D4" s="17">
        <v>28.409508917808093</v>
      </c>
      <c r="E4" s="17">
        <v>28.531345346666551</v>
      </c>
      <c r="F4" s="17">
        <v>27.812720451118825</v>
      </c>
      <c r="G4" s="17">
        <v>27.72663723671144</v>
      </c>
      <c r="H4" s="17">
        <v>26.673215105735942</v>
      </c>
      <c r="I4" s="17">
        <v>23.954444501547915</v>
      </c>
      <c r="J4" s="17">
        <v>27.334874718778888</v>
      </c>
      <c r="K4" s="17">
        <v>26.204581640158949</v>
      </c>
      <c r="L4" s="17">
        <v>28.353745526384262</v>
      </c>
      <c r="M4" s="17">
        <v>27.370139409785772</v>
      </c>
      <c r="N4" s="17">
        <v>26.990640420188367</v>
      </c>
    </row>
    <row r="5" spans="1:14" ht="18.75" x14ac:dyDescent="0.25">
      <c r="A5" s="13" t="s">
        <v>25</v>
      </c>
      <c r="B5" s="17">
        <v>23.214285499999999</v>
      </c>
      <c r="C5" s="17">
        <v>24</v>
      </c>
      <c r="D5" s="17">
        <v>25.571428000000001</v>
      </c>
      <c r="E5" s="17">
        <v>26.857142</v>
      </c>
      <c r="F5" s="17">
        <v>23.857142</v>
      </c>
      <c r="G5" s="17">
        <v>22</v>
      </c>
      <c r="H5" s="17">
        <v>20.857142</v>
      </c>
      <c r="I5" s="17">
        <v>19</v>
      </c>
      <c r="J5" s="17">
        <v>21.857142</v>
      </c>
      <c r="K5" s="17">
        <v>22.142856999999999</v>
      </c>
      <c r="L5" s="17">
        <v>22</v>
      </c>
      <c r="M5" s="17">
        <v>21.357142500000002</v>
      </c>
      <c r="N5" s="17">
        <v>22.857142</v>
      </c>
    </row>
    <row r="6" spans="1:14" ht="18.75" x14ac:dyDescent="0.25">
      <c r="A6" s="9" t="s">
        <v>26</v>
      </c>
      <c r="B6" s="18">
        <v>14.043421673541442</v>
      </c>
      <c r="C6" s="18">
        <v>12.481849492533806</v>
      </c>
      <c r="D6" s="18">
        <v>14.914331298142145</v>
      </c>
      <c r="E6" s="18">
        <v>12.869534494039396</v>
      </c>
      <c r="F6" s="18">
        <v>15.564860137623631</v>
      </c>
      <c r="G6" s="18">
        <v>18.074423541016031</v>
      </c>
      <c r="H6" s="18">
        <v>16.944414661969891</v>
      </c>
      <c r="I6" s="18">
        <v>15.979270681178786</v>
      </c>
      <c r="J6" s="18">
        <v>18.660299088153767</v>
      </c>
      <c r="K6" s="18">
        <v>16.705463407092655</v>
      </c>
      <c r="L6" s="18">
        <v>19.726567642043221</v>
      </c>
      <c r="M6" s="18">
        <v>18.560558289688249</v>
      </c>
      <c r="N6" s="18">
        <v>16.138203036736726</v>
      </c>
    </row>
    <row r="7" spans="1:14" ht="18.75" x14ac:dyDescent="0.25">
      <c r="A7" s="13"/>
      <c r="B7" s="15"/>
      <c r="C7" s="15"/>
      <c r="D7" s="15"/>
      <c r="E7" s="15"/>
      <c r="F7" s="15"/>
      <c r="G7" s="15"/>
      <c r="H7" s="15"/>
      <c r="I7" s="15"/>
      <c r="J7" s="15"/>
      <c r="K7" s="15"/>
      <c r="L7" s="15"/>
      <c r="M7" s="15"/>
      <c r="N7" s="15"/>
    </row>
    <row r="8" spans="1:14" x14ac:dyDescent="0.25">
      <c r="M8" s="67"/>
    </row>
    <row r="9" spans="1:14" x14ac:dyDescent="0.25">
      <c r="B9" s="67"/>
      <c r="C9" s="67"/>
      <c r="D9" s="67"/>
      <c r="E9" s="67"/>
      <c r="F9" s="67"/>
      <c r="G9" s="67"/>
      <c r="H9" s="67"/>
      <c r="I9" s="67"/>
      <c r="J9" s="67"/>
      <c r="K9" s="67"/>
      <c r="L9" s="67"/>
      <c r="M9"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
  <sheetViews>
    <sheetView showGridLines="0" workbookViewId="0">
      <selection activeCell="N30" sqref="N30"/>
    </sheetView>
  </sheetViews>
  <sheetFormatPr defaultRowHeight="15" x14ac:dyDescent="0.25"/>
  <sheetData>
    <row r="1" spans="1:1" s="70" customFormat="1" ht="15.75" x14ac:dyDescent="0.25">
      <c r="A1" s="98" t="s">
        <v>114</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6"/>
  <sheetViews>
    <sheetView showGridLines="0" workbookViewId="0">
      <selection activeCell="C4" sqref="C4:O15"/>
    </sheetView>
  </sheetViews>
  <sheetFormatPr defaultRowHeight="15" x14ac:dyDescent="0.25"/>
  <cols>
    <col min="1" max="1" width="20.7109375" customWidth="1"/>
    <col min="2" max="2" width="32.7109375" customWidth="1"/>
    <col min="3" max="15" width="10.28515625" customWidth="1"/>
  </cols>
  <sheetData>
    <row r="1" spans="1:15" x14ac:dyDescent="0.25">
      <c r="A1" s="3" t="s">
        <v>102</v>
      </c>
      <c r="B1" s="3"/>
    </row>
    <row r="3" spans="1:15" s="6" customFormat="1" ht="19.5" thickBot="1" x14ac:dyDescent="0.35">
      <c r="A3" s="83"/>
      <c r="B3" s="84" t="s">
        <v>27</v>
      </c>
      <c r="C3" s="77">
        <f>'Table 5'!B3</f>
        <v>44044</v>
      </c>
      <c r="D3" s="77">
        <f>'Table 5'!C3</f>
        <v>44075</v>
      </c>
      <c r="E3" s="77">
        <f>'Table 5'!D3</f>
        <v>44105</v>
      </c>
      <c r="F3" s="77">
        <f>'Table 5'!E3</f>
        <v>44136</v>
      </c>
      <c r="G3" s="77">
        <f>'Table 5'!F3</f>
        <v>44166</v>
      </c>
      <c r="H3" s="77">
        <f>'Table 5'!G3</f>
        <v>44197</v>
      </c>
      <c r="I3" s="77">
        <f>'Table 5'!H3</f>
        <v>44228</v>
      </c>
      <c r="J3" s="77">
        <f>'Table 5'!I3</f>
        <v>44256</v>
      </c>
      <c r="K3" s="77">
        <f>'Table 5'!J3</f>
        <v>44287</v>
      </c>
      <c r="L3" s="77">
        <f>'Table 5'!K3</f>
        <v>44317</v>
      </c>
      <c r="M3" s="77">
        <f>'Table 5'!L3</f>
        <v>44348</v>
      </c>
      <c r="N3" s="77">
        <f>'Table 5'!M3</f>
        <v>44378</v>
      </c>
      <c r="O3" s="78" t="s">
        <v>2</v>
      </c>
    </row>
    <row r="4" spans="1:15" s="6" customFormat="1" ht="18.75" x14ac:dyDescent="0.3">
      <c r="A4" s="102" t="s">
        <v>28</v>
      </c>
      <c r="B4" s="88" t="s">
        <v>19</v>
      </c>
      <c r="C4" s="95">
        <v>25.384829765472212</v>
      </c>
      <c r="D4" s="95">
        <v>25.580599926718438</v>
      </c>
      <c r="E4" s="95">
        <v>27.859674861835106</v>
      </c>
      <c r="F4" s="95">
        <v>27.999059740430532</v>
      </c>
      <c r="G4" s="95">
        <v>26.598900699131377</v>
      </c>
      <c r="H4" s="95">
        <v>25.810851142426472</v>
      </c>
      <c r="I4" s="95">
        <v>25.331130882947903</v>
      </c>
      <c r="J4" s="95">
        <v>22.092870729234726</v>
      </c>
      <c r="K4" s="95">
        <v>24.120580236418522</v>
      </c>
      <c r="L4" s="95">
        <v>24.104782034482731</v>
      </c>
      <c r="M4" s="95">
        <v>24.960453310443384</v>
      </c>
      <c r="N4" s="95">
        <v>24.574753198669931</v>
      </c>
      <c r="O4" s="95">
        <v>25.52036992589321</v>
      </c>
    </row>
    <row r="5" spans="1:15" s="6" customFormat="1" ht="18.75" x14ac:dyDescent="0.3">
      <c r="A5" s="103"/>
      <c r="B5" s="89" t="s">
        <v>20</v>
      </c>
      <c r="C5" s="95">
        <v>44.489795642857139</v>
      </c>
      <c r="D5" s="95">
        <v>50.530611809523805</v>
      </c>
      <c r="E5" s="95">
        <v>49.77142815000002</v>
      </c>
      <c r="F5" s="95">
        <v>37.316016939393947</v>
      </c>
      <c r="G5" s="95">
        <v>49.588094883333305</v>
      </c>
      <c r="H5" s="95">
        <v>59.807881293103478</v>
      </c>
      <c r="I5" s="95">
        <v>47.474025613636371</v>
      </c>
      <c r="J5" s="95">
        <v>56.730457679245241</v>
      </c>
      <c r="K5" s="95">
        <v>63.840658846153808</v>
      </c>
      <c r="L5" s="95">
        <v>42.778021615384603</v>
      </c>
      <c r="M5" s="95">
        <v>57.492063049382722</v>
      </c>
      <c r="N5" s="95">
        <v>49.594882388059688</v>
      </c>
      <c r="O5" s="95">
        <v>52.02436098841055</v>
      </c>
    </row>
    <row r="6" spans="1:15" s="6" customFormat="1" ht="18.75" x14ac:dyDescent="0.3">
      <c r="A6" s="103"/>
      <c r="B6" s="89" t="s">
        <v>21</v>
      </c>
      <c r="C6" s="95">
        <v>55.142856700000003</v>
      </c>
      <c r="D6" s="95">
        <v>63.183673142857138</v>
      </c>
      <c r="E6" s="95">
        <v>43.802197384615383</v>
      </c>
      <c r="F6" s="95">
        <v>58.535713899999998</v>
      </c>
      <c r="G6" s="95">
        <v>52.818681000000012</v>
      </c>
      <c r="H6" s="95">
        <v>53.939560000000014</v>
      </c>
      <c r="I6" s="95">
        <v>76.263157315789485</v>
      </c>
      <c r="J6" s="95">
        <v>57.567099030303034</v>
      </c>
      <c r="K6" s="95">
        <v>64.383673028571422</v>
      </c>
      <c r="L6" s="95">
        <v>61.697801884615394</v>
      </c>
      <c r="M6" s="95">
        <v>70.918366928571416</v>
      </c>
      <c r="N6" s="95">
        <v>76.680450789473653</v>
      </c>
      <c r="O6" s="95">
        <v>62.99033572941174</v>
      </c>
    </row>
    <row r="7" spans="1:15" s="6" customFormat="1" ht="18.75" x14ac:dyDescent="0.3">
      <c r="A7" s="104"/>
      <c r="B7" s="23" t="s">
        <v>29</v>
      </c>
      <c r="C7" s="95">
        <v>25.836147490415225</v>
      </c>
      <c r="D7" s="95">
        <v>26.081983214649512</v>
      </c>
      <c r="E7" s="95">
        <v>28.409508917808093</v>
      </c>
      <c r="F7" s="95">
        <v>28.531345346666551</v>
      </c>
      <c r="G7" s="95">
        <v>27.812720451118825</v>
      </c>
      <c r="H7" s="95">
        <v>27.72663723671144</v>
      </c>
      <c r="I7" s="95">
        <v>26.673215105735942</v>
      </c>
      <c r="J7" s="95">
        <v>23.954444501547915</v>
      </c>
      <c r="K7" s="95">
        <v>27.334874718778888</v>
      </c>
      <c r="L7" s="95">
        <v>26.204581640158949</v>
      </c>
      <c r="M7" s="95">
        <v>28.353745526384262</v>
      </c>
      <c r="N7" s="95">
        <v>27.370139409785772</v>
      </c>
      <c r="O7" s="95">
        <v>26.990640420188367</v>
      </c>
    </row>
    <row r="8" spans="1:15" s="6" customFormat="1" ht="18.75" x14ac:dyDescent="0.3">
      <c r="A8" s="105" t="s">
        <v>30</v>
      </c>
      <c r="B8" s="24" t="s">
        <v>19</v>
      </c>
      <c r="C8" s="25">
        <v>23</v>
      </c>
      <c r="D8" s="25">
        <v>23.857142</v>
      </c>
      <c r="E8" s="25">
        <v>25.142856999999999</v>
      </c>
      <c r="F8" s="25">
        <v>26.571428000000001</v>
      </c>
      <c r="G8" s="25">
        <v>23.142856999999999</v>
      </c>
      <c r="H8" s="25">
        <v>21.285713999999999</v>
      </c>
      <c r="I8" s="25">
        <v>20.428571000000002</v>
      </c>
      <c r="J8" s="25">
        <v>18.571428000000001</v>
      </c>
      <c r="K8" s="25">
        <v>20.857142</v>
      </c>
      <c r="L8" s="25">
        <v>21.142856999999999</v>
      </c>
      <c r="M8" s="25">
        <v>20.714285</v>
      </c>
      <c r="N8" s="25">
        <v>20.428571000000002</v>
      </c>
      <c r="O8" s="25">
        <v>22.285713999999999</v>
      </c>
    </row>
    <row r="9" spans="1:15" s="6" customFormat="1" ht="18.75" x14ac:dyDescent="0.3">
      <c r="A9" s="103"/>
      <c r="B9" s="91" t="s">
        <v>20</v>
      </c>
      <c r="C9" s="22">
        <v>47.571428499999996</v>
      </c>
      <c r="D9" s="22">
        <v>40.285713999999999</v>
      </c>
      <c r="E9" s="22">
        <v>40.142856500000001</v>
      </c>
      <c r="F9" s="22">
        <v>37.285713999999999</v>
      </c>
      <c r="G9" s="22">
        <v>43.928570999999998</v>
      </c>
      <c r="H9" s="22">
        <v>51.499999500000001</v>
      </c>
      <c r="I9" s="22">
        <v>49</v>
      </c>
      <c r="J9" s="22">
        <v>52.428570999999998</v>
      </c>
      <c r="K9" s="22">
        <v>61.999999500000001</v>
      </c>
      <c r="L9" s="22">
        <v>39.571427999999997</v>
      </c>
      <c r="M9" s="22">
        <v>61.285713999999999</v>
      </c>
      <c r="N9" s="22">
        <v>43.571427999999997</v>
      </c>
      <c r="O9" s="22">
        <v>47.499999500000001</v>
      </c>
    </row>
    <row r="10" spans="1:15" s="6" customFormat="1" ht="18.75" x14ac:dyDescent="0.3">
      <c r="A10" s="103"/>
      <c r="B10" s="91" t="s">
        <v>21</v>
      </c>
      <c r="C10" s="22">
        <v>44.357142499999995</v>
      </c>
      <c r="D10" s="22">
        <v>65</v>
      </c>
      <c r="E10" s="22">
        <v>37.285713999999999</v>
      </c>
      <c r="F10" s="22">
        <v>54.999999500000001</v>
      </c>
      <c r="G10" s="22">
        <v>40.142856999999999</v>
      </c>
      <c r="H10" s="22">
        <v>47.285713999999999</v>
      </c>
      <c r="I10" s="22">
        <v>68.142857000000006</v>
      </c>
      <c r="J10" s="22">
        <v>41.285713999999999</v>
      </c>
      <c r="K10" s="22">
        <v>62.428570999999998</v>
      </c>
      <c r="L10" s="22">
        <v>66</v>
      </c>
      <c r="M10" s="22">
        <v>64.642857000000006</v>
      </c>
      <c r="N10" s="22">
        <v>78.714285500000003</v>
      </c>
      <c r="O10" s="22">
        <v>58.714285000000004</v>
      </c>
    </row>
    <row r="11" spans="1:15" s="6" customFormat="1" ht="18.75" x14ac:dyDescent="0.3">
      <c r="A11" s="104"/>
      <c r="B11" s="23" t="s">
        <v>29</v>
      </c>
      <c r="C11" s="40">
        <v>23.214285499999999</v>
      </c>
      <c r="D11" s="40">
        <v>24</v>
      </c>
      <c r="E11" s="40">
        <v>25.571428000000001</v>
      </c>
      <c r="F11" s="40">
        <v>26.857142</v>
      </c>
      <c r="G11" s="40">
        <v>23.857142</v>
      </c>
      <c r="H11" s="40">
        <v>22</v>
      </c>
      <c r="I11" s="40">
        <v>20.857142</v>
      </c>
      <c r="J11" s="40">
        <v>19</v>
      </c>
      <c r="K11" s="40">
        <v>21.857142</v>
      </c>
      <c r="L11" s="40">
        <v>22.142856999999999</v>
      </c>
      <c r="M11" s="40">
        <v>22</v>
      </c>
      <c r="N11" s="40">
        <v>21.357142500000002</v>
      </c>
      <c r="O11" s="40">
        <v>22.857142</v>
      </c>
    </row>
    <row r="12" spans="1:15" s="6" customFormat="1" ht="18.75" x14ac:dyDescent="0.3">
      <c r="A12" s="105" t="s">
        <v>26</v>
      </c>
      <c r="B12" s="24" t="s">
        <v>19</v>
      </c>
      <c r="C12" s="21">
        <v>13.379463848131202</v>
      </c>
      <c r="D12" s="21">
        <v>11.695903429396205</v>
      </c>
      <c r="E12" s="21">
        <v>14.196534312927133</v>
      </c>
      <c r="F12" s="21">
        <v>12.317334864537859</v>
      </c>
      <c r="G12" s="21">
        <v>13.986210083020813</v>
      </c>
      <c r="H12" s="21">
        <v>15.163627613305168</v>
      </c>
      <c r="I12" s="21">
        <v>14.773479395500489</v>
      </c>
      <c r="J12" s="21">
        <v>12.627271122821682</v>
      </c>
      <c r="K12" s="21">
        <v>13.608222953390516</v>
      </c>
      <c r="L12" s="21">
        <v>14.04331714064865</v>
      </c>
      <c r="M12" s="21">
        <v>13.882014014701596</v>
      </c>
      <c r="N12" s="21">
        <v>13.436117161814733</v>
      </c>
      <c r="O12" s="21">
        <v>13.699748463295315</v>
      </c>
    </row>
    <row r="13" spans="1:15" s="6" customFormat="1" ht="18.75" x14ac:dyDescent="0.3">
      <c r="A13" s="103"/>
      <c r="B13" s="91" t="s">
        <v>20</v>
      </c>
      <c r="C13" s="22">
        <v>11.413857145447933</v>
      </c>
      <c r="D13" s="22">
        <v>20.35158143915486</v>
      </c>
      <c r="E13" s="22">
        <v>25.507497821292937</v>
      </c>
      <c r="F13" s="22">
        <v>14.664365282317</v>
      </c>
      <c r="G13" s="22">
        <v>19.966299710766926</v>
      </c>
      <c r="H13" s="22">
        <v>29.119407064452549</v>
      </c>
      <c r="I13" s="22">
        <v>20.931680016478278</v>
      </c>
      <c r="J13" s="22">
        <v>26.330994282491432</v>
      </c>
      <c r="K13" s="22">
        <v>26.912697625045602</v>
      </c>
      <c r="L13" s="22">
        <v>18.282366331539141</v>
      </c>
      <c r="M13" s="22">
        <v>21.96771488226937</v>
      </c>
      <c r="N13" s="22">
        <v>19.8772749337395</v>
      </c>
      <c r="O13" s="22">
        <v>23.863449704833652</v>
      </c>
    </row>
    <row r="14" spans="1:15" s="6" customFormat="1" ht="18.75" x14ac:dyDescent="0.3">
      <c r="A14" s="103"/>
      <c r="B14" s="91" t="s">
        <v>21</v>
      </c>
      <c r="C14" s="22">
        <v>33.996998654142907</v>
      </c>
      <c r="D14" s="22">
        <v>18.452162267171499</v>
      </c>
      <c r="E14" s="22">
        <v>17.383795587636371</v>
      </c>
      <c r="F14" s="22">
        <v>13.983144097010349</v>
      </c>
      <c r="G14" s="22">
        <v>31.029675359303312</v>
      </c>
      <c r="H14" s="22">
        <v>30.519704908987485</v>
      </c>
      <c r="I14" s="22">
        <v>36.888436337064164</v>
      </c>
      <c r="J14" s="22">
        <v>31.289864749811656</v>
      </c>
      <c r="K14" s="22">
        <v>27.808272576675655</v>
      </c>
      <c r="L14" s="22">
        <v>26.081198729460649</v>
      </c>
      <c r="M14" s="22">
        <v>42.782800022365912</v>
      </c>
      <c r="N14" s="22">
        <v>43.546146214732971</v>
      </c>
      <c r="O14" s="22">
        <v>34.168621347072488</v>
      </c>
    </row>
    <row r="15" spans="1:15" s="6" customFormat="1" ht="18.75" x14ac:dyDescent="0.3">
      <c r="A15" s="104"/>
      <c r="B15" s="23" t="s">
        <v>29</v>
      </c>
      <c r="C15" s="40">
        <v>14.043421673541442</v>
      </c>
      <c r="D15" s="40">
        <v>12.481849492533806</v>
      </c>
      <c r="E15" s="40">
        <v>14.914331298142145</v>
      </c>
      <c r="F15" s="40">
        <v>12.869534494039396</v>
      </c>
      <c r="G15" s="40">
        <v>15.564860137623631</v>
      </c>
      <c r="H15" s="40">
        <v>18.074423541016031</v>
      </c>
      <c r="I15" s="40">
        <v>16.944414661969891</v>
      </c>
      <c r="J15" s="40">
        <v>15.979270681178786</v>
      </c>
      <c r="K15" s="40">
        <v>18.660299088153767</v>
      </c>
      <c r="L15" s="40">
        <v>16.705463407092655</v>
      </c>
      <c r="M15" s="40">
        <v>19.726567642043221</v>
      </c>
      <c r="N15" s="40">
        <v>18.560558289688249</v>
      </c>
      <c r="O15" s="40">
        <v>16.138203036736726</v>
      </c>
    </row>
    <row r="16" spans="1:15" s="6" customFormat="1" ht="18.75" x14ac:dyDescent="0.3"/>
    <row r="17" spans="1:15" s="6" customFormat="1" ht="18.75" x14ac:dyDescent="0.3">
      <c r="A17" s="41"/>
    </row>
    <row r="18" spans="1:15" s="6" customFormat="1" ht="18.75" x14ac:dyDescent="0.3"/>
    <row r="19" spans="1:15" s="6" customFormat="1" ht="18.75" hidden="1" x14ac:dyDescent="0.3">
      <c r="A19" s="6" t="s">
        <v>31</v>
      </c>
    </row>
    <row r="20" spans="1:15" s="6" customFormat="1" ht="18.75" hidden="1" x14ac:dyDescent="0.3">
      <c r="A20" s="2" t="s">
        <v>32</v>
      </c>
      <c r="B20"/>
      <c r="C20"/>
      <c r="D20"/>
      <c r="E20"/>
      <c r="F20"/>
      <c r="G20"/>
      <c r="H20"/>
      <c r="I20"/>
      <c r="J20"/>
      <c r="K20"/>
      <c r="L20"/>
      <c r="M20"/>
      <c r="N20"/>
    </row>
    <row r="21" spans="1:15" s="6" customFormat="1" ht="18.75" hidden="1" x14ac:dyDescent="0.3">
      <c r="A21"/>
      <c r="B21"/>
      <c r="C21"/>
      <c r="D21"/>
      <c r="E21"/>
      <c r="F21"/>
      <c r="G21"/>
      <c r="H21"/>
      <c r="I21"/>
      <c r="J21"/>
      <c r="K21"/>
      <c r="L21"/>
      <c r="M21"/>
      <c r="N21"/>
    </row>
    <row r="22" spans="1:15" ht="18.75" hidden="1" x14ac:dyDescent="0.25">
      <c r="A22" s="9" t="s">
        <v>1</v>
      </c>
      <c r="C22" s="11" t="s">
        <v>33</v>
      </c>
      <c r="D22" s="11" t="s">
        <v>34</v>
      </c>
      <c r="E22" s="11" t="s">
        <v>35</v>
      </c>
      <c r="F22" s="11" t="s">
        <v>36</v>
      </c>
      <c r="G22" s="11" t="s">
        <v>37</v>
      </c>
      <c r="H22" s="11" t="s">
        <v>38</v>
      </c>
      <c r="I22" s="11" t="s">
        <v>39</v>
      </c>
      <c r="J22" s="11" t="s">
        <v>40</v>
      </c>
      <c r="K22" s="11" t="s">
        <v>41</v>
      </c>
      <c r="L22" s="11" t="s">
        <v>42</v>
      </c>
      <c r="M22" s="11" t="s">
        <v>43</v>
      </c>
      <c r="N22" s="11" t="s">
        <v>44</v>
      </c>
      <c r="O22" s="11" t="s">
        <v>2</v>
      </c>
    </row>
    <row r="23" spans="1:15" ht="37.5" hidden="1" x14ac:dyDescent="0.3">
      <c r="A23" s="14" t="s">
        <v>19</v>
      </c>
      <c r="C23" s="12">
        <v>1738</v>
      </c>
      <c r="D23" s="12">
        <v>1566</v>
      </c>
      <c r="E23" s="12">
        <v>932</v>
      </c>
      <c r="F23" s="12">
        <v>575</v>
      </c>
      <c r="G23" s="12">
        <v>1157</v>
      </c>
      <c r="H23" s="12">
        <v>1412</v>
      </c>
      <c r="I23" s="12">
        <v>1230</v>
      </c>
      <c r="J23" s="12">
        <v>1544</v>
      </c>
      <c r="K23" s="12">
        <v>1920</v>
      </c>
      <c r="L23" s="12">
        <v>1673</v>
      </c>
      <c r="M23" s="12">
        <v>1611</v>
      </c>
      <c r="N23" s="12">
        <v>1339</v>
      </c>
      <c r="O23" s="12">
        <f>'Table 4'!N4</f>
        <v>17200</v>
      </c>
    </row>
    <row r="24" spans="1:15" ht="18.75" hidden="1" x14ac:dyDescent="0.25">
      <c r="A24" s="13" t="s">
        <v>20</v>
      </c>
      <c r="C24" s="12">
        <v>80</v>
      </c>
      <c r="D24" s="12">
        <v>71</v>
      </c>
      <c r="E24" s="12">
        <v>40</v>
      </c>
      <c r="F24" s="12">
        <v>17</v>
      </c>
      <c r="G24" s="12">
        <v>13</v>
      </c>
      <c r="H24" s="12">
        <v>16</v>
      </c>
      <c r="I24" s="12">
        <v>14</v>
      </c>
      <c r="J24" s="12">
        <v>21</v>
      </c>
      <c r="K24" s="12">
        <v>40</v>
      </c>
      <c r="L24" s="12">
        <v>35</v>
      </c>
      <c r="M24" s="12">
        <v>60</v>
      </c>
      <c r="N24" s="12">
        <v>58</v>
      </c>
      <c r="O24" s="12">
        <f>'Table 4'!N5</f>
        <v>588</v>
      </c>
    </row>
    <row r="25" spans="1:15" ht="18.75" hidden="1" x14ac:dyDescent="0.25">
      <c r="A25" s="9" t="s">
        <v>21</v>
      </c>
      <c r="C25" s="16">
        <v>48</v>
      </c>
      <c r="D25" s="16">
        <v>34</v>
      </c>
      <c r="E25" s="16">
        <v>17</v>
      </c>
      <c r="F25" s="16">
        <v>5</v>
      </c>
      <c r="G25" s="16">
        <v>10</v>
      </c>
      <c r="H25" s="16">
        <v>5</v>
      </c>
      <c r="I25" s="16">
        <v>10</v>
      </c>
      <c r="J25" s="16">
        <v>7</v>
      </c>
      <c r="K25" s="16">
        <v>13</v>
      </c>
      <c r="L25" s="16">
        <v>20</v>
      </c>
      <c r="M25" s="16">
        <v>26</v>
      </c>
      <c r="N25" s="16">
        <v>24</v>
      </c>
      <c r="O25" s="16">
        <f>'Table 4'!N6</f>
        <v>335</v>
      </c>
    </row>
    <row r="26" spans="1:15" ht="18.75" hidden="1" x14ac:dyDescent="0.25">
      <c r="A26" s="13" t="s">
        <v>2</v>
      </c>
      <c r="C26" s="15">
        <v>1866</v>
      </c>
      <c r="D26" s="15">
        <v>1671</v>
      </c>
      <c r="E26" s="15">
        <v>989</v>
      </c>
      <c r="F26" s="15">
        <v>597</v>
      </c>
      <c r="G26" s="15">
        <v>1180</v>
      </c>
      <c r="H26" s="15">
        <v>1433</v>
      </c>
      <c r="I26" s="15">
        <v>1254</v>
      </c>
      <c r="J26" s="15">
        <v>1572</v>
      </c>
      <c r="K26" s="15">
        <v>1973</v>
      </c>
      <c r="L26" s="15">
        <v>1728</v>
      </c>
      <c r="M26" s="15">
        <v>1697</v>
      </c>
      <c r="N26" s="15">
        <v>1421</v>
      </c>
      <c r="O26" s="15">
        <f>'Table 4'!N7</f>
        <v>18123</v>
      </c>
    </row>
  </sheetData>
  <mergeCells count="3">
    <mergeCell ref="A4:A7"/>
    <mergeCell ref="A8:A11"/>
    <mergeCell ref="A12:A15"/>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election activeCell="C4" sqref="C4:O12"/>
    </sheetView>
  </sheetViews>
  <sheetFormatPr defaultRowHeight="15" x14ac:dyDescent="0.25"/>
  <cols>
    <col min="1" max="1" width="16" customWidth="1"/>
    <col min="2" max="2" width="45" customWidth="1"/>
    <col min="3" max="15" width="10.28515625" customWidth="1"/>
  </cols>
  <sheetData>
    <row r="1" spans="1:15" x14ac:dyDescent="0.25">
      <c r="A1" s="3" t="s">
        <v>103</v>
      </c>
      <c r="B1" s="3"/>
    </row>
    <row r="3" spans="1:15" ht="18.75" x14ac:dyDescent="0.3">
      <c r="A3" s="20"/>
      <c r="B3" s="20"/>
      <c r="C3" s="44">
        <f>'Table 6'!C3</f>
        <v>44044</v>
      </c>
      <c r="D3" s="44">
        <f>'Table 6'!D3</f>
        <v>44075</v>
      </c>
      <c r="E3" s="44">
        <f>'Table 6'!E3</f>
        <v>44105</v>
      </c>
      <c r="F3" s="44">
        <f>'Table 6'!F3</f>
        <v>44136</v>
      </c>
      <c r="G3" s="44">
        <f>'Table 6'!G3</f>
        <v>44166</v>
      </c>
      <c r="H3" s="44">
        <f>'Table 6'!H3</f>
        <v>44197</v>
      </c>
      <c r="I3" s="44">
        <f>'Table 6'!I3</f>
        <v>44228</v>
      </c>
      <c r="J3" s="44">
        <f>'Table 6'!J3</f>
        <v>44256</v>
      </c>
      <c r="K3" s="44">
        <f>'Table 6'!K3</f>
        <v>44287</v>
      </c>
      <c r="L3" s="44">
        <f>'Table 6'!L3</f>
        <v>44317</v>
      </c>
      <c r="M3" s="44">
        <f>'Table 6'!M3</f>
        <v>44348</v>
      </c>
      <c r="N3" s="44">
        <f>'Table 6'!N3</f>
        <v>44378</v>
      </c>
      <c r="O3" s="8" t="s">
        <v>2</v>
      </c>
    </row>
    <row r="4" spans="1:15" ht="18.75" x14ac:dyDescent="0.3">
      <c r="A4" s="105" t="s">
        <v>45</v>
      </c>
      <c r="B4" s="28" t="s">
        <v>46</v>
      </c>
      <c r="C4" s="29">
        <v>22.967997298688172</v>
      </c>
      <c r="D4" s="29">
        <v>23.723139656084602</v>
      </c>
      <c r="E4" s="29">
        <v>25.607186073870452</v>
      </c>
      <c r="F4" s="29">
        <v>26.98498226819396</v>
      </c>
      <c r="G4" s="29">
        <v>25.410701684893951</v>
      </c>
      <c r="H4" s="29">
        <v>24.561663244725711</v>
      </c>
      <c r="I4" s="29">
        <v>23.223881894609779</v>
      </c>
      <c r="J4" s="29">
        <v>21.910512071327638</v>
      </c>
      <c r="K4" s="29">
        <v>24.739567077825182</v>
      </c>
      <c r="L4" s="29">
        <v>24.475340404965056</v>
      </c>
      <c r="M4" s="29">
        <v>25.181041828616234</v>
      </c>
      <c r="N4" s="29">
        <v>24.547224021178572</v>
      </c>
      <c r="O4" s="29">
        <v>24.399873015716089</v>
      </c>
    </row>
    <row r="5" spans="1:15" ht="18.75" x14ac:dyDescent="0.3">
      <c r="A5" s="103"/>
      <c r="B5" s="6" t="s">
        <v>47</v>
      </c>
      <c r="C5" s="30">
        <v>21.857142</v>
      </c>
      <c r="D5" s="30">
        <v>22.571428000000001</v>
      </c>
      <c r="E5" s="30">
        <v>24.142856999999999</v>
      </c>
      <c r="F5" s="30">
        <v>25.571428000000001</v>
      </c>
      <c r="G5" s="30">
        <v>22.714285</v>
      </c>
      <c r="H5" s="30">
        <v>20.857142</v>
      </c>
      <c r="I5" s="30">
        <v>19.714285</v>
      </c>
      <c r="J5" s="30">
        <v>18.285713999999999</v>
      </c>
      <c r="K5" s="30">
        <v>20.857142</v>
      </c>
      <c r="L5" s="30">
        <v>21.571428000000001</v>
      </c>
      <c r="M5" s="30">
        <v>20.714285</v>
      </c>
      <c r="N5" s="30">
        <v>20.428571000000002</v>
      </c>
      <c r="O5" s="30">
        <v>21.571428000000001</v>
      </c>
    </row>
    <row r="6" spans="1:15" ht="18.75" x14ac:dyDescent="0.3">
      <c r="A6" s="104"/>
      <c r="B6" s="20" t="s">
        <v>48</v>
      </c>
      <c r="C6" s="31">
        <v>11.412402316921233</v>
      </c>
      <c r="D6" s="31">
        <v>9.7504621453182967</v>
      </c>
      <c r="E6" s="31">
        <v>11.261524110244066</v>
      </c>
      <c r="F6" s="31">
        <v>11.315688175611655</v>
      </c>
      <c r="G6" s="31">
        <v>12.296129737346366</v>
      </c>
      <c r="H6" s="31">
        <v>12.301153412953129</v>
      </c>
      <c r="I6" s="31">
        <v>11.63794472376593</v>
      </c>
      <c r="J6" s="31">
        <v>12.349373432378041</v>
      </c>
      <c r="K6" s="31">
        <v>14.563976392826989</v>
      </c>
      <c r="L6" s="31">
        <v>13.097735282578357</v>
      </c>
      <c r="M6" s="31">
        <v>15.161256777394819</v>
      </c>
      <c r="N6" s="31">
        <v>13.88692316940209</v>
      </c>
      <c r="O6" s="31">
        <v>12.307198999723447</v>
      </c>
    </row>
    <row r="7" spans="1:15" ht="18.75" x14ac:dyDescent="0.3">
      <c r="A7" s="105" t="s">
        <v>49</v>
      </c>
      <c r="B7" s="28" t="s">
        <v>46</v>
      </c>
      <c r="C7" s="43">
        <v>36.619047257777758</v>
      </c>
      <c r="D7" s="43">
        <v>37.491029418604633</v>
      </c>
      <c r="E7" s="43">
        <v>42.814437793594365</v>
      </c>
      <c r="F7" s="43">
        <v>37.726739492307686</v>
      </c>
      <c r="G7" s="43">
        <v>42.086021080645125</v>
      </c>
      <c r="H7" s="43">
        <v>43.671861060606041</v>
      </c>
      <c r="I7" s="43">
        <v>42.74999958035712</v>
      </c>
      <c r="J7" s="43">
        <v>41.583809119999977</v>
      </c>
      <c r="K7" s="43">
        <v>47.638570999999978</v>
      </c>
      <c r="L7" s="43">
        <v>40.641525757763958</v>
      </c>
      <c r="M7" s="43">
        <v>45.830975534653533</v>
      </c>
      <c r="N7" s="43">
        <v>42.65283282122904</v>
      </c>
      <c r="O7" s="43">
        <v>41.087136511201692</v>
      </c>
    </row>
    <row r="8" spans="1:15" ht="18.75" x14ac:dyDescent="0.3">
      <c r="A8" s="103"/>
      <c r="B8" s="6" t="s">
        <v>47</v>
      </c>
      <c r="C8" s="22">
        <v>33.285713999999999</v>
      </c>
      <c r="D8" s="22">
        <v>33.571427999999997</v>
      </c>
      <c r="E8" s="22">
        <v>38.428570999999998</v>
      </c>
      <c r="F8" s="22">
        <v>34.571427999999997</v>
      </c>
      <c r="G8" s="22">
        <v>36.857142000000003</v>
      </c>
      <c r="H8" s="22">
        <v>37.571427999999997</v>
      </c>
      <c r="I8" s="22">
        <v>34.857142499999995</v>
      </c>
      <c r="J8" s="22">
        <v>30.5</v>
      </c>
      <c r="K8" s="22">
        <v>35.214285500000003</v>
      </c>
      <c r="L8" s="22">
        <v>28.285713999999999</v>
      </c>
      <c r="M8" s="22">
        <v>38.857142000000003</v>
      </c>
      <c r="N8" s="22">
        <v>32.285713999999999</v>
      </c>
      <c r="O8" s="22">
        <v>34.285713999999999</v>
      </c>
    </row>
    <row r="9" spans="1:15" ht="18.75" x14ac:dyDescent="0.3">
      <c r="A9" s="104"/>
      <c r="B9" s="20" t="s">
        <v>48</v>
      </c>
      <c r="C9" s="40">
        <v>17.286708632193765</v>
      </c>
      <c r="D9" s="40">
        <v>15.49343113143574</v>
      </c>
      <c r="E9" s="40">
        <v>20.462274811981306</v>
      </c>
      <c r="F9" s="40">
        <v>16.771463921236599</v>
      </c>
      <c r="G9" s="40">
        <v>23.07747244941908</v>
      </c>
      <c r="H9" s="40">
        <v>28.92467011500624</v>
      </c>
      <c r="I9" s="40">
        <v>26.727041186202626</v>
      </c>
      <c r="J9" s="40">
        <v>26.239819721969784</v>
      </c>
      <c r="K9" s="40">
        <v>29.40903962180921</v>
      </c>
      <c r="L9" s="40">
        <v>28.862212050773614</v>
      </c>
      <c r="M9" s="40">
        <v>29.807034525601669</v>
      </c>
      <c r="N9" s="40">
        <v>29.434254124749355</v>
      </c>
      <c r="O9" s="40">
        <v>24.211691528072581</v>
      </c>
    </row>
    <row r="10" spans="1:15" ht="18.600000000000001" customHeight="1" x14ac:dyDescent="0.3">
      <c r="A10" s="105" t="s">
        <v>50</v>
      </c>
      <c r="B10" s="28" t="s">
        <v>46</v>
      </c>
      <c r="C10" s="22">
        <v>37.39682505555556</v>
      </c>
      <c r="D10" s="22">
        <v>46.950892406250013</v>
      </c>
      <c r="E10" s="22">
        <v>38.840659000000009</v>
      </c>
      <c r="F10" s="22">
        <v>39.437887739130453</v>
      </c>
      <c r="G10" s="22">
        <v>45.349853877551027</v>
      </c>
      <c r="H10" s="22">
        <v>46.079624934426214</v>
      </c>
      <c r="I10" s="22">
        <v>53.704968586956518</v>
      </c>
      <c r="J10" s="22">
        <v>29.052477734693881</v>
      </c>
      <c r="K10" s="22">
        <v>36.730896558139563</v>
      </c>
      <c r="L10" s="22">
        <v>24.58837738983053</v>
      </c>
      <c r="M10" s="22">
        <v>36.63700195081968</v>
      </c>
      <c r="N10" s="22">
        <v>35.046511302325598</v>
      </c>
      <c r="O10" s="22">
        <v>40.077005201201196</v>
      </c>
    </row>
    <row r="11" spans="1:15" ht="18.75" x14ac:dyDescent="0.3">
      <c r="A11" s="103"/>
      <c r="B11" s="6" t="s">
        <v>47</v>
      </c>
      <c r="C11" s="22">
        <v>37.285713999999999</v>
      </c>
      <c r="D11" s="22">
        <v>48.714284999999997</v>
      </c>
      <c r="E11" s="22">
        <v>35.499999500000001</v>
      </c>
      <c r="F11" s="22">
        <v>41.142856500000001</v>
      </c>
      <c r="G11" s="22">
        <v>45.571427999999997</v>
      </c>
      <c r="H11" s="22">
        <v>52.857142000000003</v>
      </c>
      <c r="I11" s="22">
        <v>53.642856999999999</v>
      </c>
      <c r="J11" s="22">
        <v>15</v>
      </c>
      <c r="K11" s="22">
        <v>22</v>
      </c>
      <c r="L11" s="22">
        <v>15.571427999999999</v>
      </c>
      <c r="M11" s="22">
        <v>28</v>
      </c>
      <c r="N11" s="22">
        <v>22.428571000000002</v>
      </c>
      <c r="O11" s="22">
        <v>35.857142000000003</v>
      </c>
    </row>
    <row r="12" spans="1:15" ht="18.75" x14ac:dyDescent="0.3">
      <c r="A12" s="104"/>
      <c r="B12" s="20" t="s">
        <v>48</v>
      </c>
      <c r="C12" s="40">
        <v>17.860892119865103</v>
      </c>
      <c r="D12" s="40">
        <v>24.334213967779142</v>
      </c>
      <c r="E12" s="40">
        <v>26.386254432613409</v>
      </c>
      <c r="F12" s="40">
        <v>18.252940449763518</v>
      </c>
      <c r="G12" s="40">
        <v>24.621822076060131</v>
      </c>
      <c r="H12" s="40">
        <v>33.687735399532414</v>
      </c>
      <c r="I12" s="40">
        <v>24.700466454116722</v>
      </c>
      <c r="J12" s="40">
        <v>28.331848278739727</v>
      </c>
      <c r="K12" s="40">
        <v>30.356577533499294</v>
      </c>
      <c r="L12" s="40">
        <v>21.904703593615064</v>
      </c>
      <c r="M12" s="40">
        <v>27.69257904260412</v>
      </c>
      <c r="N12" s="40">
        <v>27.740726532614872</v>
      </c>
      <c r="O12" s="40">
        <v>26.881781270013729</v>
      </c>
    </row>
    <row r="13" spans="1:15" ht="18.75" x14ac:dyDescent="0.3">
      <c r="A13" s="6"/>
      <c r="B13" s="6"/>
      <c r="C13" s="6"/>
      <c r="D13" s="6"/>
      <c r="E13" s="6"/>
      <c r="F13" s="6"/>
      <c r="G13" s="6"/>
      <c r="H13" s="6"/>
      <c r="I13" s="6"/>
      <c r="J13" s="6"/>
      <c r="K13" s="6"/>
      <c r="L13" s="6"/>
      <c r="M13" s="6"/>
      <c r="N13" s="6"/>
      <c r="O13" s="6"/>
    </row>
  </sheetData>
  <mergeCells count="3">
    <mergeCell ref="A7:A9"/>
    <mergeCell ref="A4:A6"/>
    <mergeCell ref="A10:A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7"/>
  <sheetViews>
    <sheetView showGridLines="0" workbookViewId="0">
      <selection activeCell="B4" sqref="B4:N7"/>
    </sheetView>
  </sheetViews>
  <sheetFormatPr defaultRowHeight="15" x14ac:dyDescent="0.25"/>
  <cols>
    <col min="1" max="1" width="46" customWidth="1"/>
    <col min="2" max="14" width="10.28515625" customWidth="1"/>
  </cols>
  <sheetData>
    <row r="1" spans="1:14" x14ac:dyDescent="0.25">
      <c r="A1" s="3" t="s">
        <v>104</v>
      </c>
    </row>
    <row r="3" spans="1:14" ht="18.75" x14ac:dyDescent="0.3">
      <c r="A3" s="9" t="s">
        <v>1</v>
      </c>
      <c r="B3" s="44">
        <f>'Table 7'!C3</f>
        <v>44044</v>
      </c>
      <c r="C3" s="44">
        <f>'Table 7'!D3</f>
        <v>44075</v>
      </c>
      <c r="D3" s="44">
        <f>'Table 7'!E3</f>
        <v>44105</v>
      </c>
      <c r="E3" s="44">
        <f>'Table 7'!F3</f>
        <v>44136</v>
      </c>
      <c r="F3" s="44">
        <f>'Table 7'!G3</f>
        <v>44166</v>
      </c>
      <c r="G3" s="44">
        <f>'Table 7'!H3</f>
        <v>44197</v>
      </c>
      <c r="H3" s="44">
        <f>'Table 7'!I3</f>
        <v>44228</v>
      </c>
      <c r="I3" s="44">
        <f>'Table 7'!J3</f>
        <v>44256</v>
      </c>
      <c r="J3" s="44">
        <f>'Table 7'!K3</f>
        <v>44287</v>
      </c>
      <c r="K3" s="44">
        <f>'Table 7'!L3</f>
        <v>44317</v>
      </c>
      <c r="L3" s="44">
        <f>'Table 7'!M3</f>
        <v>44348</v>
      </c>
      <c r="M3" s="44">
        <f>'Table 7'!N3</f>
        <v>44378</v>
      </c>
      <c r="N3" s="11" t="s">
        <v>2</v>
      </c>
    </row>
    <row r="4" spans="1:14" ht="18.75" x14ac:dyDescent="0.3">
      <c r="A4" s="14" t="s">
        <v>3</v>
      </c>
      <c r="B4" s="58">
        <v>5</v>
      </c>
      <c r="C4" s="58">
        <v>2</v>
      </c>
      <c r="D4" s="58">
        <v>7</v>
      </c>
      <c r="E4" s="58">
        <v>7</v>
      </c>
      <c r="F4" s="58">
        <v>18</v>
      </c>
      <c r="G4" s="58">
        <v>13</v>
      </c>
      <c r="H4" s="58">
        <v>8</v>
      </c>
      <c r="I4" s="58">
        <v>15</v>
      </c>
      <c r="J4" s="58">
        <v>17</v>
      </c>
      <c r="K4" s="58">
        <v>16</v>
      </c>
      <c r="L4" s="58">
        <v>30</v>
      </c>
      <c r="M4" s="58">
        <v>12</v>
      </c>
      <c r="N4" s="58">
        <v>150</v>
      </c>
    </row>
    <row r="5" spans="1:14" ht="18.75" x14ac:dyDescent="0.3">
      <c r="A5" s="14" t="s">
        <v>4</v>
      </c>
      <c r="B5" s="17">
        <v>42.457142399999995</v>
      </c>
      <c r="C5" s="17">
        <v>41.071428499999996</v>
      </c>
      <c r="D5" s="17">
        <v>45.673468999999997</v>
      </c>
      <c r="E5" s="17">
        <v>45.673468714285711</v>
      </c>
      <c r="F5" s="17">
        <v>35.349206000000002</v>
      </c>
      <c r="G5" s="17">
        <v>36.494505153846156</v>
      </c>
      <c r="H5" s="17">
        <v>40.660713749999999</v>
      </c>
      <c r="I5" s="17">
        <v>36.704761399999988</v>
      </c>
      <c r="J5" s="17">
        <v>53.537814647058816</v>
      </c>
      <c r="K5" s="17">
        <v>34.285713999999999</v>
      </c>
      <c r="L5" s="17">
        <v>40.695237633333328</v>
      </c>
      <c r="M5" s="17">
        <v>33.107142416666669</v>
      </c>
      <c r="N5" s="17">
        <v>39.643323568627437</v>
      </c>
    </row>
    <row r="6" spans="1:14" ht="18.75" x14ac:dyDescent="0.3">
      <c r="A6" s="14" t="s">
        <v>5</v>
      </c>
      <c r="B6" s="17">
        <v>45.571427999999997</v>
      </c>
      <c r="C6" s="17">
        <v>41.071428499999996</v>
      </c>
      <c r="D6" s="17">
        <v>32.571427999999997</v>
      </c>
      <c r="E6" s="17">
        <v>50.857142000000003</v>
      </c>
      <c r="F6" s="17">
        <v>39.428570999999998</v>
      </c>
      <c r="G6" s="17">
        <v>40.285713999999999</v>
      </c>
      <c r="H6" s="17">
        <v>40.714285000000004</v>
      </c>
      <c r="I6" s="17">
        <v>33.714284999999997</v>
      </c>
      <c r="J6" s="17">
        <v>51.857142000000003</v>
      </c>
      <c r="K6" s="17">
        <v>30.142856999999999</v>
      </c>
      <c r="L6" s="17">
        <v>33.928570999999998</v>
      </c>
      <c r="M6" s="17">
        <v>29.999999500000001</v>
      </c>
      <c r="N6" s="17">
        <v>35.285713999999999</v>
      </c>
    </row>
    <row r="7" spans="1:14" ht="18.75" x14ac:dyDescent="0.3">
      <c r="A7" s="14" t="s">
        <v>48</v>
      </c>
      <c r="B7" s="17">
        <v>15.981979712674109</v>
      </c>
      <c r="C7" s="17">
        <v>1.0714284999999997</v>
      </c>
      <c r="D7" s="17">
        <v>22.072728124252041</v>
      </c>
      <c r="E7" s="17">
        <v>9.1140214126753154</v>
      </c>
      <c r="F7" s="17">
        <v>10.166775081475905</v>
      </c>
      <c r="G7" s="17">
        <v>12.195762698270949</v>
      </c>
      <c r="H7" s="17">
        <v>7.9246892061475132</v>
      </c>
      <c r="I7" s="17">
        <v>11.950403988518486</v>
      </c>
      <c r="J7" s="17">
        <v>31.137596072049401</v>
      </c>
      <c r="K7" s="17">
        <v>9.9184172970576103</v>
      </c>
      <c r="L7" s="17">
        <v>22.092284427241808</v>
      </c>
      <c r="M7" s="17">
        <v>12.051353420585462</v>
      </c>
      <c r="N7" s="17">
        <v>18.516136367039106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4"/>
  <sheetViews>
    <sheetView showGridLines="0" workbookViewId="0">
      <selection activeCell="B4" sqref="B4:N4"/>
    </sheetView>
  </sheetViews>
  <sheetFormatPr defaultRowHeight="15" x14ac:dyDescent="0.25"/>
  <cols>
    <col min="1" max="1" width="16.5703125" customWidth="1"/>
    <col min="2" max="14" width="10.28515625" customWidth="1"/>
  </cols>
  <sheetData>
    <row r="1" spans="1:14" x14ac:dyDescent="0.25">
      <c r="A1" s="3" t="s">
        <v>105</v>
      </c>
    </row>
    <row r="3" spans="1:14" ht="18.75" x14ac:dyDescent="0.3">
      <c r="A3" s="9" t="s">
        <v>1</v>
      </c>
      <c r="B3" s="44">
        <f>'Table 8'!B3</f>
        <v>44044</v>
      </c>
      <c r="C3" s="44">
        <f>'Table 8'!C3</f>
        <v>44075</v>
      </c>
      <c r="D3" s="44">
        <f>'Table 8'!D3</f>
        <v>44105</v>
      </c>
      <c r="E3" s="44">
        <f>'Table 8'!E3</f>
        <v>44136</v>
      </c>
      <c r="F3" s="44">
        <f>'Table 8'!F3</f>
        <v>44166</v>
      </c>
      <c r="G3" s="44">
        <f>'Table 8'!G3</f>
        <v>44197</v>
      </c>
      <c r="H3" s="44">
        <f>'Table 8'!H3</f>
        <v>44228</v>
      </c>
      <c r="I3" s="44">
        <f>'Table 8'!I3</f>
        <v>44256</v>
      </c>
      <c r="J3" s="44">
        <f>'Table 8'!J3</f>
        <v>44287</v>
      </c>
      <c r="K3" s="44">
        <f>'Table 8'!K3</f>
        <v>44317</v>
      </c>
      <c r="L3" s="44">
        <f>'Table 8'!L3</f>
        <v>44348</v>
      </c>
      <c r="M3" s="44">
        <f>'Table 8'!M3</f>
        <v>44378</v>
      </c>
      <c r="N3" s="11" t="s">
        <v>2</v>
      </c>
    </row>
    <row r="4" spans="1:14" ht="18.75" x14ac:dyDescent="0.3">
      <c r="A4" s="14" t="s">
        <v>3</v>
      </c>
      <c r="B4" s="58">
        <v>1</v>
      </c>
      <c r="C4" s="58">
        <v>0</v>
      </c>
      <c r="D4" s="58">
        <v>1</v>
      </c>
      <c r="E4" s="58">
        <v>5</v>
      </c>
      <c r="F4" s="58">
        <v>0</v>
      </c>
      <c r="G4" s="58">
        <v>1</v>
      </c>
      <c r="H4" s="58">
        <v>1</v>
      </c>
      <c r="I4" s="58">
        <v>1</v>
      </c>
      <c r="J4" s="58">
        <v>1</v>
      </c>
      <c r="K4" s="58">
        <v>4</v>
      </c>
      <c r="L4" s="58">
        <v>7</v>
      </c>
      <c r="M4" s="58">
        <v>2</v>
      </c>
      <c r="N4" s="58">
        <v>24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G9"/>
  <sheetViews>
    <sheetView showGridLines="0" workbookViewId="0">
      <selection activeCell="F9" sqref="F9"/>
    </sheetView>
  </sheetViews>
  <sheetFormatPr defaultRowHeight="15" x14ac:dyDescent="0.25"/>
  <cols>
    <col min="1" max="1" width="27.5703125" customWidth="1"/>
    <col min="2" max="2" width="21.42578125" customWidth="1"/>
    <col min="3" max="7" width="20.7109375" customWidth="1"/>
    <col min="8" max="15" width="10.28515625" customWidth="1"/>
  </cols>
  <sheetData>
    <row r="1" spans="1:7" s="70" customFormat="1" x14ac:dyDescent="0.25">
      <c r="A1" s="76" t="s">
        <v>109</v>
      </c>
      <c r="B1" s="76"/>
    </row>
    <row r="4" spans="1:7" s="27" customFormat="1" ht="45" x14ac:dyDescent="0.25">
      <c r="A4" s="36" t="s">
        <v>27</v>
      </c>
      <c r="B4" s="34" t="s">
        <v>52</v>
      </c>
      <c r="C4" s="33" t="s">
        <v>53</v>
      </c>
      <c r="D4" s="33" t="s">
        <v>54</v>
      </c>
      <c r="E4" s="39" t="s">
        <v>2</v>
      </c>
    </row>
    <row r="5" spans="1:7" s="27" customFormat="1" ht="37.5" x14ac:dyDescent="0.25">
      <c r="A5" s="19" t="s">
        <v>19</v>
      </c>
      <c r="B5" s="35">
        <v>728</v>
      </c>
      <c r="C5" s="79">
        <v>7729</v>
      </c>
      <c r="D5" s="32">
        <v>1662</v>
      </c>
      <c r="E5" s="35">
        <v>10119</v>
      </c>
      <c r="F5" s="5"/>
      <c r="G5" s="5"/>
    </row>
    <row r="6" spans="1:7" s="27" customFormat="1" ht="37.5" customHeight="1" x14ac:dyDescent="0.25">
      <c r="A6" s="5" t="s">
        <v>20</v>
      </c>
      <c r="B6" s="35">
        <v>45</v>
      </c>
      <c r="C6" s="32">
        <v>841</v>
      </c>
      <c r="D6" s="32">
        <v>121</v>
      </c>
      <c r="E6" s="35">
        <v>1007</v>
      </c>
      <c r="F6" s="5"/>
      <c r="G6" s="5"/>
    </row>
    <row r="7" spans="1:7" s="27" customFormat="1" ht="37.5" customHeight="1" x14ac:dyDescent="0.25">
      <c r="A7" s="7" t="s">
        <v>21</v>
      </c>
      <c r="B7" s="37">
        <v>2</v>
      </c>
      <c r="C7" s="38">
        <v>611</v>
      </c>
      <c r="D7" s="38">
        <v>125</v>
      </c>
      <c r="E7" s="37">
        <v>738</v>
      </c>
      <c r="F7" s="5"/>
      <c r="G7" s="5"/>
    </row>
    <row r="8" spans="1:7" ht="37.5" customHeight="1" x14ac:dyDescent="0.3">
      <c r="A8" s="86" t="s">
        <v>2</v>
      </c>
      <c r="B8" s="93">
        <v>775</v>
      </c>
      <c r="C8" s="93">
        <v>9287</v>
      </c>
      <c r="D8" s="94">
        <v>1920</v>
      </c>
      <c r="E8" s="93">
        <v>11982</v>
      </c>
    </row>
    <row r="9" spans="1:7" s="70" customFormat="1" ht="27" customHeight="1" x14ac:dyDescent="0.25">
      <c r="A9" s="87" t="s">
        <v>97</v>
      </c>
    </row>
  </sheetData>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7"/>
  <sheetViews>
    <sheetView showGridLines="0" workbookViewId="0">
      <selection activeCell="O6" sqref="O6"/>
    </sheetView>
  </sheetViews>
  <sheetFormatPr defaultRowHeight="15" x14ac:dyDescent="0.25"/>
  <cols>
    <col min="1" max="1" width="15.7109375" customWidth="1"/>
    <col min="2" max="13" width="10.28515625" customWidth="1"/>
  </cols>
  <sheetData>
    <row r="1" spans="1:15" x14ac:dyDescent="0.25">
      <c r="A1" s="68" t="s">
        <v>106</v>
      </c>
      <c r="B1" s="4"/>
      <c r="C1" s="4"/>
      <c r="D1" s="4"/>
      <c r="E1" s="4"/>
      <c r="F1" s="4"/>
      <c r="G1" s="4"/>
      <c r="H1" s="4"/>
      <c r="I1" s="4"/>
      <c r="J1" s="4"/>
      <c r="K1" s="4"/>
      <c r="L1" s="4"/>
      <c r="M1" s="4"/>
    </row>
    <row r="2" spans="1:15" x14ac:dyDescent="0.25">
      <c r="A2" s="4"/>
      <c r="B2" s="4"/>
      <c r="C2" s="4"/>
      <c r="D2" s="4"/>
      <c r="E2" s="4"/>
      <c r="F2" s="4"/>
      <c r="G2" s="4"/>
      <c r="H2" s="4"/>
      <c r="I2" s="4"/>
      <c r="J2" s="4"/>
      <c r="K2" s="4"/>
      <c r="L2" s="4"/>
      <c r="M2" s="4"/>
    </row>
    <row r="3" spans="1:15" ht="18.75" x14ac:dyDescent="0.3">
      <c r="A3" s="9" t="s">
        <v>1</v>
      </c>
      <c r="B3" s="44">
        <f>'Table 9'!B3</f>
        <v>44044</v>
      </c>
      <c r="C3" s="44">
        <f>'Table 9'!C3</f>
        <v>44075</v>
      </c>
      <c r="D3" s="44">
        <f>'Table 9'!D3</f>
        <v>44105</v>
      </c>
      <c r="E3" s="44">
        <f>'Table 9'!E3</f>
        <v>44136</v>
      </c>
      <c r="F3" s="44">
        <f>'Table 9'!F3</f>
        <v>44166</v>
      </c>
      <c r="G3" s="44">
        <f>'Table 9'!G3</f>
        <v>44197</v>
      </c>
      <c r="H3" s="44">
        <f>'Table 9'!H3</f>
        <v>44228</v>
      </c>
      <c r="I3" s="44">
        <f>'Table 9'!I3</f>
        <v>44256</v>
      </c>
      <c r="J3" s="44">
        <f>'Table 9'!J3</f>
        <v>44287</v>
      </c>
      <c r="K3" s="44">
        <f>'Table 9'!K3</f>
        <v>44317</v>
      </c>
      <c r="L3" s="44">
        <f>'Table 9'!L3</f>
        <v>44348</v>
      </c>
      <c r="M3" s="44">
        <f>'Table 9'!M3</f>
        <v>44378</v>
      </c>
    </row>
    <row r="4" spans="1:15" ht="18.75" x14ac:dyDescent="0.3">
      <c r="A4" s="14" t="s">
        <v>55</v>
      </c>
      <c r="B4" s="12">
        <v>352</v>
      </c>
      <c r="C4" s="12">
        <v>352</v>
      </c>
      <c r="D4" s="12">
        <v>347</v>
      </c>
      <c r="E4" s="12">
        <v>345</v>
      </c>
      <c r="F4" s="12">
        <v>345</v>
      </c>
      <c r="G4" s="12">
        <v>343</v>
      </c>
      <c r="H4" s="12">
        <v>345</v>
      </c>
      <c r="I4" s="12">
        <v>352</v>
      </c>
      <c r="J4" s="12">
        <v>355</v>
      </c>
      <c r="K4" s="12">
        <v>353</v>
      </c>
      <c r="L4" s="12">
        <v>349</v>
      </c>
      <c r="M4" s="12">
        <v>347</v>
      </c>
      <c r="O4" s="67"/>
    </row>
    <row r="5" spans="1:15" ht="18.75" x14ac:dyDescent="0.3">
      <c r="A5" s="14" t="s">
        <v>56</v>
      </c>
      <c r="B5" s="17">
        <v>316.41991081081102</v>
      </c>
      <c r="C5" s="17">
        <v>316.35911081081099</v>
      </c>
      <c r="D5" s="17">
        <v>310.00911081081102</v>
      </c>
      <c r="E5" s="17">
        <v>308.05911081081098</v>
      </c>
      <c r="F5" s="17">
        <v>308.05911081081098</v>
      </c>
      <c r="G5" s="17">
        <v>305.409110810811</v>
      </c>
      <c r="H5" s="17">
        <v>308.05911081081098</v>
      </c>
      <c r="I5" s="17">
        <v>314.409110810811</v>
      </c>
      <c r="J5" s="17">
        <v>316.95100270270302</v>
      </c>
      <c r="K5" s="17">
        <v>314.40100270270301</v>
      </c>
      <c r="L5" s="17">
        <v>310.75100270270298</v>
      </c>
      <c r="M5" s="17">
        <v>308.40100270270301</v>
      </c>
      <c r="O5" s="67"/>
    </row>
    <row r="7" spans="1:15" x14ac:dyDescent="0.25">
      <c r="A7" s="4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ACC2-A8F7-41B6-8C06-E151134FEC19}">
  <dimension ref="A1:M16"/>
  <sheetViews>
    <sheetView showGridLines="0" workbookViewId="0">
      <selection activeCell="B12" sqref="B12"/>
    </sheetView>
  </sheetViews>
  <sheetFormatPr defaultRowHeight="15" x14ac:dyDescent="0.25"/>
  <cols>
    <col min="1" max="1" width="32.5703125" customWidth="1"/>
    <col min="2" max="15" width="13.7109375" customWidth="1"/>
  </cols>
  <sheetData>
    <row r="1" spans="1:13" s="70" customFormat="1" x14ac:dyDescent="0.25">
      <c r="A1" s="99" t="s">
        <v>107</v>
      </c>
      <c r="B1" s="100"/>
      <c r="C1" s="100"/>
      <c r="D1" s="100"/>
      <c r="E1" s="100"/>
      <c r="F1" s="100"/>
      <c r="G1" s="100"/>
      <c r="H1" s="100"/>
      <c r="I1" s="100"/>
      <c r="J1" s="100"/>
      <c r="K1" s="100"/>
      <c r="L1" s="100"/>
      <c r="M1" s="100"/>
    </row>
    <row r="2" spans="1:13" x14ac:dyDescent="0.25">
      <c r="A2" s="4"/>
      <c r="B2" s="4"/>
      <c r="C2" s="4"/>
      <c r="D2" s="4"/>
      <c r="E2" s="4"/>
      <c r="F2" s="4"/>
      <c r="G2" s="4"/>
      <c r="H2" s="4"/>
      <c r="I2" s="4"/>
      <c r="J2" s="4"/>
      <c r="K2" s="4"/>
      <c r="L2" s="4"/>
      <c r="M2" s="4"/>
    </row>
    <row r="3" spans="1:13" ht="18.75" x14ac:dyDescent="0.3">
      <c r="A3" s="20"/>
      <c r="B3" s="56">
        <v>44044</v>
      </c>
      <c r="C3" s="56">
        <v>44075</v>
      </c>
      <c r="D3" s="56">
        <v>44105</v>
      </c>
      <c r="E3" s="56">
        <v>44136</v>
      </c>
      <c r="F3" s="56">
        <v>44166</v>
      </c>
      <c r="G3" s="56">
        <v>44197</v>
      </c>
      <c r="H3" s="56">
        <v>44228</v>
      </c>
      <c r="I3" s="56">
        <v>44256</v>
      </c>
      <c r="J3" s="56">
        <v>44287</v>
      </c>
      <c r="K3" s="56">
        <v>44317</v>
      </c>
      <c r="L3" s="56">
        <v>44348</v>
      </c>
      <c r="M3" s="56">
        <v>44378</v>
      </c>
    </row>
    <row r="4" spans="1:13" ht="18.75" x14ac:dyDescent="0.3">
      <c r="A4" s="6" t="s">
        <v>6</v>
      </c>
      <c r="B4" s="6">
        <v>18</v>
      </c>
      <c r="C4" s="6">
        <v>36</v>
      </c>
      <c r="D4" s="6">
        <v>41</v>
      </c>
      <c r="E4" s="6">
        <v>43</v>
      </c>
      <c r="F4" s="6">
        <v>35</v>
      </c>
      <c r="G4" s="6">
        <v>35</v>
      </c>
      <c r="H4" s="6">
        <v>23</v>
      </c>
      <c r="I4" s="6">
        <v>33</v>
      </c>
      <c r="J4" s="6">
        <v>29</v>
      </c>
      <c r="K4" s="6">
        <v>26</v>
      </c>
      <c r="L4" s="6">
        <v>33</v>
      </c>
      <c r="M4" s="6">
        <v>17</v>
      </c>
    </row>
    <row r="5" spans="1:13" ht="18.75" x14ac:dyDescent="0.3">
      <c r="A5" s="6" t="s">
        <v>7</v>
      </c>
      <c r="B5" s="6">
        <v>4</v>
      </c>
      <c r="C5" s="6">
        <v>11</v>
      </c>
      <c r="D5" s="6">
        <v>11</v>
      </c>
      <c r="E5" s="6">
        <v>17</v>
      </c>
      <c r="F5" s="6">
        <v>17</v>
      </c>
      <c r="G5" s="6">
        <v>14</v>
      </c>
      <c r="H5" s="6">
        <v>15</v>
      </c>
      <c r="I5" s="6">
        <v>21</v>
      </c>
      <c r="J5" s="6">
        <v>15</v>
      </c>
      <c r="K5" s="6">
        <v>24</v>
      </c>
      <c r="L5" s="6">
        <v>18</v>
      </c>
      <c r="M5" s="6">
        <v>12</v>
      </c>
    </row>
    <row r="6" spans="1:13" ht="18.75" x14ac:dyDescent="0.3">
      <c r="A6" s="6" t="s">
        <v>8</v>
      </c>
      <c r="B6" s="6">
        <v>3</v>
      </c>
      <c r="C6" s="6">
        <v>9</v>
      </c>
      <c r="D6" s="6">
        <v>15</v>
      </c>
      <c r="E6" s="6">
        <v>18</v>
      </c>
      <c r="F6" s="6">
        <v>26</v>
      </c>
      <c r="G6" s="6">
        <v>35</v>
      </c>
      <c r="H6" s="6">
        <v>36</v>
      </c>
      <c r="I6" s="6">
        <v>30</v>
      </c>
      <c r="J6" s="6">
        <v>31</v>
      </c>
      <c r="K6" s="6">
        <v>19</v>
      </c>
      <c r="L6" s="6">
        <v>18</v>
      </c>
      <c r="M6" s="6">
        <v>20</v>
      </c>
    </row>
    <row r="7" spans="1:13" ht="18.75" x14ac:dyDescent="0.3">
      <c r="A7" s="6" t="s">
        <v>9</v>
      </c>
      <c r="B7" s="6">
        <v>3</v>
      </c>
      <c r="C7" s="6">
        <v>7</v>
      </c>
      <c r="D7" s="6">
        <v>14</v>
      </c>
      <c r="E7" s="6">
        <v>12</v>
      </c>
      <c r="F7" s="6">
        <v>12</v>
      </c>
      <c r="G7" s="6">
        <v>5</v>
      </c>
      <c r="H7" s="6">
        <v>7</v>
      </c>
      <c r="I7" s="6">
        <v>9</v>
      </c>
      <c r="J7" s="6">
        <v>5</v>
      </c>
      <c r="K7" s="6">
        <v>6</v>
      </c>
      <c r="L7" s="6">
        <v>11</v>
      </c>
      <c r="M7" s="6">
        <v>6</v>
      </c>
    </row>
    <row r="8" spans="1:13" ht="18.75" x14ac:dyDescent="0.3">
      <c r="A8" s="6" t="s">
        <v>10</v>
      </c>
      <c r="B8" s="6">
        <v>1</v>
      </c>
      <c r="C8" s="6">
        <v>2</v>
      </c>
      <c r="D8" s="6">
        <v>10</v>
      </c>
      <c r="E8" s="6">
        <v>3</v>
      </c>
      <c r="F8" s="6">
        <v>6</v>
      </c>
      <c r="G8" s="6">
        <v>3</v>
      </c>
      <c r="H8" s="6">
        <v>4</v>
      </c>
      <c r="I8" s="6">
        <v>2</v>
      </c>
      <c r="J8" s="6">
        <v>3</v>
      </c>
      <c r="K8" s="6">
        <v>1</v>
      </c>
      <c r="L8" s="6">
        <v>2</v>
      </c>
      <c r="M8" s="6">
        <v>0</v>
      </c>
    </row>
    <row r="9" spans="1:13" ht="18.75" x14ac:dyDescent="0.3">
      <c r="A9" s="6" t="s">
        <v>11</v>
      </c>
      <c r="B9" s="6">
        <v>0</v>
      </c>
      <c r="C9" s="6">
        <v>0</v>
      </c>
      <c r="D9" s="6">
        <v>4</v>
      </c>
      <c r="E9" s="6">
        <v>16</v>
      </c>
      <c r="F9" s="6">
        <v>7</v>
      </c>
      <c r="G9" s="6">
        <v>14</v>
      </c>
      <c r="H9" s="6">
        <v>8</v>
      </c>
      <c r="I9" s="6">
        <v>11</v>
      </c>
      <c r="J9" s="6">
        <v>9</v>
      </c>
      <c r="K9" s="6">
        <v>9</v>
      </c>
      <c r="L9" s="6">
        <v>4</v>
      </c>
      <c r="M9" s="6">
        <v>3</v>
      </c>
    </row>
    <row r="10" spans="1:13" ht="18.75" x14ac:dyDescent="0.3">
      <c r="A10" s="6" t="s">
        <v>2</v>
      </c>
      <c r="B10" s="6">
        <f t="shared" ref="B10:I10" si="0">SUM(B4:B9)</f>
        <v>29</v>
      </c>
      <c r="C10" s="6">
        <f t="shared" si="0"/>
        <v>65</v>
      </c>
      <c r="D10" s="6">
        <f t="shared" si="0"/>
        <v>95</v>
      </c>
      <c r="E10" s="6">
        <f t="shared" si="0"/>
        <v>109</v>
      </c>
      <c r="F10" s="6">
        <f t="shared" si="0"/>
        <v>103</v>
      </c>
      <c r="G10" s="6">
        <f t="shared" si="0"/>
        <v>106</v>
      </c>
      <c r="H10" s="6">
        <f t="shared" si="0"/>
        <v>93</v>
      </c>
      <c r="I10" s="6">
        <f t="shared" si="0"/>
        <v>106</v>
      </c>
      <c r="J10" s="6">
        <f>SUM(J4:J9)</f>
        <v>92</v>
      </c>
      <c r="K10" s="6">
        <f>SUM(K4:K9)</f>
        <v>85</v>
      </c>
      <c r="L10" s="6">
        <f>SUM(L4:L9)</f>
        <v>86</v>
      </c>
      <c r="M10" s="6">
        <f>SUM(M4:M9)</f>
        <v>58</v>
      </c>
    </row>
    <row r="12" spans="1:13" ht="18.75" x14ac:dyDescent="0.3">
      <c r="A12" s="48"/>
    </row>
    <row r="13" spans="1:13" ht="18.75" hidden="1" x14ac:dyDescent="0.3">
      <c r="A13" s="6" t="s">
        <v>91</v>
      </c>
      <c r="B13" s="6">
        <v>3</v>
      </c>
      <c r="C13" s="6">
        <v>2</v>
      </c>
      <c r="D13" s="6">
        <v>3</v>
      </c>
      <c r="E13" s="6">
        <v>30</v>
      </c>
      <c r="F13" s="6">
        <v>9</v>
      </c>
      <c r="G13" s="6">
        <v>18</v>
      </c>
      <c r="H13" s="6">
        <v>7</v>
      </c>
      <c r="I13" s="6">
        <v>8</v>
      </c>
      <c r="J13" s="6">
        <v>2</v>
      </c>
      <c r="K13" s="6">
        <v>1</v>
      </c>
      <c r="L13" s="6">
        <v>1</v>
      </c>
      <c r="M13" s="6">
        <v>2</v>
      </c>
    </row>
    <row r="14" spans="1:13" ht="18.75" hidden="1" x14ac:dyDescent="0.3">
      <c r="A14" s="6" t="s">
        <v>92</v>
      </c>
      <c r="B14" s="6">
        <v>24</v>
      </c>
      <c r="C14" s="6">
        <v>30</v>
      </c>
      <c r="D14" s="6">
        <v>66</v>
      </c>
      <c r="E14" s="6">
        <v>115</v>
      </c>
      <c r="F14" s="6">
        <v>115</v>
      </c>
      <c r="G14" s="6">
        <v>115</v>
      </c>
      <c r="H14" s="6">
        <v>110</v>
      </c>
      <c r="I14" s="6">
        <v>97</v>
      </c>
      <c r="J14" s="6">
        <v>106</v>
      </c>
      <c r="K14" s="6">
        <v>90</v>
      </c>
      <c r="L14" s="6">
        <v>85</v>
      </c>
      <c r="M14" s="6">
        <v>86</v>
      </c>
    </row>
    <row r="16" spans="1:13" x14ac:dyDescent="0.25">
      <c r="B16" s="66"/>
      <c r="C16" s="66"/>
      <c r="D16" s="66"/>
      <c r="E16" s="66"/>
      <c r="F16" s="66"/>
      <c r="G16" s="66"/>
      <c r="H16" s="66"/>
      <c r="I16" s="66"/>
      <c r="J16" s="66"/>
      <c r="K16" s="66"/>
    </row>
  </sheetData>
  <phoneticPr fontId="1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E857-A94A-4B88-8D69-CC986DB2F247}">
  <dimension ref="A1:O46"/>
  <sheetViews>
    <sheetView showGridLines="0" topLeftCell="A28" workbookViewId="0">
      <selection activeCell="C35" sqref="C35:O46"/>
    </sheetView>
  </sheetViews>
  <sheetFormatPr defaultRowHeight="15" x14ac:dyDescent="0.25"/>
  <cols>
    <col min="1" max="1" width="15.28515625" customWidth="1"/>
    <col min="2" max="2" width="34.28515625" customWidth="1"/>
    <col min="3" max="15" width="10.28515625" customWidth="1"/>
  </cols>
  <sheetData>
    <row r="1" spans="1:15" x14ac:dyDescent="0.25">
      <c r="A1" s="3" t="s">
        <v>108</v>
      </c>
      <c r="B1" s="3"/>
    </row>
    <row r="2" spans="1:15" x14ac:dyDescent="0.25">
      <c r="A2" s="3"/>
      <c r="B2" s="3"/>
    </row>
    <row r="3" spans="1:15" ht="18.75" x14ac:dyDescent="0.3">
      <c r="A3" s="50" t="s">
        <v>22</v>
      </c>
    </row>
    <row r="4" spans="1:15" s="6" customFormat="1" ht="18.75" x14ac:dyDescent="0.3">
      <c r="A4" s="6" t="s">
        <v>64</v>
      </c>
      <c r="B4" s="23" t="s">
        <v>27</v>
      </c>
      <c r="C4" s="44">
        <f>'Table 1'!B3</f>
        <v>44044</v>
      </c>
      <c r="D4" s="44">
        <f>'Table 1'!C3</f>
        <v>44075</v>
      </c>
      <c r="E4" s="44">
        <f>'Table 1'!D3</f>
        <v>44105</v>
      </c>
      <c r="F4" s="44">
        <f>'Table 1'!E3</f>
        <v>44136</v>
      </c>
      <c r="G4" s="44">
        <f>'Table 1'!F3</f>
        <v>44166</v>
      </c>
      <c r="H4" s="44">
        <f>'Table 1'!G3</f>
        <v>44197</v>
      </c>
      <c r="I4" s="44">
        <f>'Table 1'!H3</f>
        <v>44228</v>
      </c>
      <c r="J4" s="44">
        <f>'Table 1'!I3</f>
        <v>44256</v>
      </c>
      <c r="K4" s="44">
        <f>'Table 1'!J3</f>
        <v>44287</v>
      </c>
      <c r="L4" s="44">
        <f>'Table 1'!K3</f>
        <v>44317</v>
      </c>
      <c r="M4" s="44">
        <f>'Table 1'!L3</f>
        <v>44348</v>
      </c>
      <c r="N4" s="44">
        <f>'Table 1'!M3</f>
        <v>44378</v>
      </c>
      <c r="O4" s="8" t="s">
        <v>2</v>
      </c>
    </row>
    <row r="5" spans="1:15" s="6" customFormat="1" ht="18.75" x14ac:dyDescent="0.3">
      <c r="A5" s="105" t="s">
        <v>28</v>
      </c>
      <c r="B5" s="90" t="s">
        <v>19</v>
      </c>
      <c r="C5" s="21">
        <v>22.52288021457904</v>
      </c>
      <c r="D5" s="21">
        <v>23.271878381245145</v>
      </c>
      <c r="E5" s="21">
        <v>25.23854155534697</v>
      </c>
      <c r="F5" s="21">
        <v>26.592812189189075</v>
      </c>
      <c r="G5" s="21">
        <v>24.578075068718633</v>
      </c>
      <c r="H5" s="21">
        <v>23.658477799823611</v>
      </c>
      <c r="I5" s="21">
        <v>22.524205601998307</v>
      </c>
      <c r="J5" s="21">
        <v>21.01783048458147</v>
      </c>
      <c r="K5" s="21">
        <v>22.92244398871339</v>
      </c>
      <c r="L5" s="21">
        <v>23.452752276910424</v>
      </c>
      <c r="M5" s="21">
        <v>23.521738732441378</v>
      </c>
      <c r="N5" s="21">
        <v>23.373625977604629</v>
      </c>
      <c r="O5" s="21">
        <v>23.590484791427649</v>
      </c>
    </row>
    <row r="6" spans="1:15" s="6" customFormat="1" ht="18.75" x14ac:dyDescent="0.3">
      <c r="A6" s="103"/>
      <c r="B6" s="89" t="s">
        <v>20</v>
      </c>
      <c r="C6" s="22">
        <v>42.194804909090898</v>
      </c>
      <c r="D6" s="22">
        <v>51.342856699999992</v>
      </c>
      <c r="E6" s="22">
        <v>39.723501903225809</v>
      </c>
      <c r="F6" s="22">
        <v>34.96059072413793</v>
      </c>
      <c r="G6" s="22">
        <v>45.916666375000005</v>
      </c>
      <c r="H6" s="22">
        <v>46.239381756756757</v>
      </c>
      <c r="I6" s="22">
        <v>41.229436818181824</v>
      </c>
      <c r="J6" s="22">
        <v>48.045112289473707</v>
      </c>
      <c r="K6" s="22">
        <v>56.147058294117656</v>
      </c>
      <c r="L6" s="22">
        <v>40.574175461538466</v>
      </c>
      <c r="M6" s="22">
        <v>49.227105820512826</v>
      </c>
      <c r="N6" s="22">
        <v>42.504761600000009</v>
      </c>
      <c r="O6" s="22">
        <v>44.874750432558173</v>
      </c>
    </row>
    <row r="7" spans="1:15" s="6" customFormat="1" ht="18.75" x14ac:dyDescent="0.3">
      <c r="A7" s="103"/>
      <c r="B7" s="89" t="s">
        <v>21</v>
      </c>
      <c r="C7" s="22">
        <v>59.976190000000003</v>
      </c>
      <c r="D7" s="22">
        <v>41.071428499999996</v>
      </c>
      <c r="E7" s="22">
        <v>44.589285374999996</v>
      </c>
      <c r="F7" s="22">
        <v>54.869047166666668</v>
      </c>
      <c r="G7" s="22">
        <v>35.349206000000002</v>
      </c>
      <c r="H7" s="22">
        <v>40.428571071428564</v>
      </c>
      <c r="I7" s="22">
        <v>50.571427999999997</v>
      </c>
      <c r="J7" s="22">
        <v>35.830356624999993</v>
      </c>
      <c r="K7" s="22">
        <v>54.857142388888882</v>
      </c>
      <c r="L7" s="22">
        <v>44.842856850000004</v>
      </c>
      <c r="M7" s="22">
        <v>53.471042027027046</v>
      </c>
      <c r="N7" s="22">
        <v>52.918366857142857</v>
      </c>
      <c r="O7" s="22">
        <v>47.229216689265513</v>
      </c>
    </row>
    <row r="8" spans="1:15" s="6" customFormat="1" ht="18.75" x14ac:dyDescent="0.3">
      <c r="A8" s="104"/>
      <c r="B8" s="23" t="s">
        <v>29</v>
      </c>
      <c r="C8" s="40">
        <v>22.967997298688172</v>
      </c>
      <c r="D8" s="40">
        <v>23.723139656084602</v>
      </c>
      <c r="E8" s="40">
        <v>25.607186073870452</v>
      </c>
      <c r="F8" s="40">
        <v>26.98498226819396</v>
      </c>
      <c r="G8" s="40">
        <v>25.410701684893951</v>
      </c>
      <c r="H8" s="40">
        <v>24.561663244725711</v>
      </c>
      <c r="I8" s="40">
        <v>23.223881894609779</v>
      </c>
      <c r="J8" s="40">
        <v>21.910512071327638</v>
      </c>
      <c r="K8" s="40">
        <v>24.739567077825182</v>
      </c>
      <c r="L8" s="40">
        <v>24.475340404965056</v>
      </c>
      <c r="M8" s="40">
        <v>25.181041828616234</v>
      </c>
      <c r="N8" s="40">
        <v>24.547224021178572</v>
      </c>
      <c r="O8" s="40">
        <v>24.399873015716089</v>
      </c>
    </row>
    <row r="9" spans="1:15" s="6" customFormat="1" ht="18.75" x14ac:dyDescent="0.3">
      <c r="A9" s="105" t="s">
        <v>30</v>
      </c>
      <c r="B9" s="24" t="s">
        <v>19</v>
      </c>
      <c r="C9" s="25">
        <v>21.714285</v>
      </c>
      <c r="D9" s="25">
        <v>22.285713999999999</v>
      </c>
      <c r="E9" s="25">
        <v>23.857142</v>
      </c>
      <c r="F9" s="25">
        <v>25.428571000000002</v>
      </c>
      <c r="G9" s="25">
        <v>22</v>
      </c>
      <c r="H9" s="25">
        <v>20.428571000000002</v>
      </c>
      <c r="I9" s="25">
        <v>19.428571000000002</v>
      </c>
      <c r="J9" s="25">
        <v>18</v>
      </c>
      <c r="K9" s="25">
        <v>20.142856999999999</v>
      </c>
      <c r="L9" s="25">
        <v>21</v>
      </c>
      <c r="M9" s="25">
        <v>20</v>
      </c>
      <c r="N9" s="25">
        <v>19.714285</v>
      </c>
      <c r="O9" s="25">
        <v>21.142856999999999</v>
      </c>
    </row>
    <row r="10" spans="1:15" s="6" customFormat="1" ht="18.75" x14ac:dyDescent="0.3">
      <c r="A10" s="103"/>
      <c r="B10" s="91" t="s">
        <v>20</v>
      </c>
      <c r="C10" s="22">
        <v>45.142856999999999</v>
      </c>
      <c r="D10" s="22">
        <v>43.071427999999997</v>
      </c>
      <c r="E10" s="22">
        <v>34</v>
      </c>
      <c r="F10" s="22">
        <v>36.142856999999999</v>
      </c>
      <c r="G10" s="22">
        <v>43</v>
      </c>
      <c r="H10" s="22">
        <v>46.571427999999997</v>
      </c>
      <c r="I10" s="22">
        <v>46.428570999999998</v>
      </c>
      <c r="J10" s="22">
        <v>44.7857135</v>
      </c>
      <c r="K10" s="22">
        <v>56.857142000000003</v>
      </c>
      <c r="L10" s="22">
        <v>37.285713999999999</v>
      </c>
      <c r="M10" s="22">
        <v>45.428570999999998</v>
      </c>
      <c r="N10" s="22">
        <v>42</v>
      </c>
      <c r="O10" s="22">
        <v>41.928571000000005</v>
      </c>
    </row>
    <row r="11" spans="1:15" s="6" customFormat="1" ht="18.75" x14ac:dyDescent="0.3">
      <c r="A11" s="103"/>
      <c r="B11" s="91" t="s">
        <v>21</v>
      </c>
      <c r="C11" s="22">
        <v>49.214285000000004</v>
      </c>
      <c r="D11" s="22">
        <v>41.071428499999996</v>
      </c>
      <c r="E11" s="22">
        <v>34.785713999999999</v>
      </c>
      <c r="F11" s="22">
        <v>53.857142000000003</v>
      </c>
      <c r="G11" s="22">
        <v>39.428570999999998</v>
      </c>
      <c r="H11" s="22">
        <v>40.714285500000003</v>
      </c>
      <c r="I11" s="22">
        <v>42.857142000000003</v>
      </c>
      <c r="J11" s="22">
        <v>33.642856499999994</v>
      </c>
      <c r="K11" s="22">
        <v>52.428571000000005</v>
      </c>
      <c r="L11" s="22">
        <v>32.857142500000002</v>
      </c>
      <c r="M11" s="22">
        <v>36.857142000000003</v>
      </c>
      <c r="N11" s="22">
        <v>31.714284999999997</v>
      </c>
      <c r="O11" s="22">
        <v>39.142856999999999</v>
      </c>
    </row>
    <row r="12" spans="1:15" s="6" customFormat="1" ht="18.75" x14ac:dyDescent="0.3">
      <c r="A12" s="104"/>
      <c r="B12" s="23" t="s">
        <v>29</v>
      </c>
      <c r="C12" s="40">
        <v>21.857142</v>
      </c>
      <c r="D12" s="40">
        <v>22.571428000000001</v>
      </c>
      <c r="E12" s="40">
        <v>24.142856999999999</v>
      </c>
      <c r="F12" s="40">
        <v>25.571428000000001</v>
      </c>
      <c r="G12" s="40">
        <v>22.714285</v>
      </c>
      <c r="H12" s="40">
        <v>20.857142</v>
      </c>
      <c r="I12" s="40">
        <v>19.714285</v>
      </c>
      <c r="J12" s="40">
        <v>18.285713999999999</v>
      </c>
      <c r="K12" s="40">
        <v>20.857142</v>
      </c>
      <c r="L12" s="40">
        <v>21.571428000000001</v>
      </c>
      <c r="M12" s="40">
        <v>20.714285</v>
      </c>
      <c r="N12" s="40">
        <v>20.428571000000002</v>
      </c>
      <c r="O12" s="40">
        <v>21.571428000000001</v>
      </c>
    </row>
    <row r="13" spans="1:15" s="6" customFormat="1" ht="18.75" x14ac:dyDescent="0.3">
      <c r="A13" s="105" t="s">
        <v>26</v>
      </c>
      <c r="B13" s="24" t="s">
        <v>19</v>
      </c>
      <c r="C13" s="21">
        <v>10.386162217905943</v>
      </c>
      <c r="D13" s="21">
        <v>8.8210777903719197</v>
      </c>
      <c r="E13" s="21">
        <v>10.737140309254812</v>
      </c>
      <c r="F13" s="21">
        <v>10.89840718491139</v>
      </c>
      <c r="G13" s="21">
        <v>11.409642742013384</v>
      </c>
      <c r="H13" s="21">
        <v>10.835521319104245</v>
      </c>
      <c r="I13" s="21">
        <v>10.545831492978282</v>
      </c>
      <c r="J13" s="21">
        <v>10.85817704437952</v>
      </c>
      <c r="K13" s="21">
        <v>11.15260768423436</v>
      </c>
      <c r="L13" s="21">
        <v>11.778137239183854</v>
      </c>
      <c r="M13" s="21">
        <v>11.880328150664759</v>
      </c>
      <c r="N13" s="21">
        <v>11.464629702582569</v>
      </c>
      <c r="O13" s="21">
        <v>10.867273026861721</v>
      </c>
    </row>
    <row r="14" spans="1:15" s="6" customFormat="1" ht="18.75" x14ac:dyDescent="0.3">
      <c r="A14" s="103"/>
      <c r="B14" s="91" t="s">
        <v>20</v>
      </c>
      <c r="C14" s="22">
        <v>9.7301765381199026</v>
      </c>
      <c r="D14" s="22">
        <v>20.51929904806893</v>
      </c>
      <c r="E14" s="22">
        <v>18.524788445235455</v>
      </c>
      <c r="F14" s="22">
        <v>13.346932191867586</v>
      </c>
      <c r="G14" s="22">
        <v>17.408039116021602</v>
      </c>
      <c r="H14" s="22">
        <v>23.006343451534015</v>
      </c>
      <c r="I14" s="22">
        <v>16.691012749952183</v>
      </c>
      <c r="J14" s="22">
        <v>24.550832952666514</v>
      </c>
      <c r="K14" s="22">
        <v>23.608946114802485</v>
      </c>
      <c r="L14" s="22">
        <v>18.694908460452666</v>
      </c>
      <c r="M14" s="22">
        <v>20.737065096172799</v>
      </c>
      <c r="N14" s="22">
        <v>16.69126345644678</v>
      </c>
      <c r="O14" s="22">
        <v>20.452164956654279</v>
      </c>
    </row>
    <row r="15" spans="1:15" s="6" customFormat="1" ht="18.75" x14ac:dyDescent="0.3">
      <c r="A15" s="103"/>
      <c r="B15" s="91" t="s">
        <v>21</v>
      </c>
      <c r="C15" s="22">
        <v>41.802370829921436</v>
      </c>
      <c r="D15" s="22">
        <v>1.0714284999999997</v>
      </c>
      <c r="E15" s="22">
        <v>20.845451300470341</v>
      </c>
      <c r="F15" s="22">
        <v>13.111045770218915</v>
      </c>
      <c r="G15" s="22">
        <v>10.166775081475905</v>
      </c>
      <c r="H15" s="22">
        <v>18.420422180848629</v>
      </c>
      <c r="I15" s="22">
        <v>29.010358479847373</v>
      </c>
      <c r="J15" s="22">
        <v>12.056332420304727</v>
      </c>
      <c r="K15" s="22">
        <v>30.745351569821548</v>
      </c>
      <c r="L15" s="22">
        <v>23.538067328890609</v>
      </c>
      <c r="M15" s="22">
        <v>37.255263115895268</v>
      </c>
      <c r="N15" s="22">
        <v>49.794759824039495</v>
      </c>
      <c r="O15" s="22">
        <v>29.947188836276197</v>
      </c>
    </row>
    <row r="16" spans="1:15" s="6" customFormat="1" ht="18.75" x14ac:dyDescent="0.3">
      <c r="A16" s="104"/>
      <c r="B16" s="23" t="s">
        <v>29</v>
      </c>
      <c r="C16" s="40">
        <v>11.412402316921233</v>
      </c>
      <c r="D16" s="40">
        <v>9.7504621453182967</v>
      </c>
      <c r="E16" s="40">
        <v>11.261524110244066</v>
      </c>
      <c r="F16" s="40">
        <v>11.315688175611655</v>
      </c>
      <c r="G16" s="40">
        <v>12.296129737346366</v>
      </c>
      <c r="H16" s="40">
        <v>12.301153412953129</v>
      </c>
      <c r="I16" s="40">
        <v>11.63794472376593</v>
      </c>
      <c r="J16" s="40">
        <v>12.349373432378041</v>
      </c>
      <c r="K16" s="40">
        <v>14.563976392826989</v>
      </c>
      <c r="L16" s="40">
        <v>13.097735282578357</v>
      </c>
      <c r="M16" s="40">
        <v>15.161256777394819</v>
      </c>
      <c r="N16" s="40">
        <v>13.88692316940209</v>
      </c>
      <c r="O16" s="40">
        <v>12.307198999723447</v>
      </c>
    </row>
    <row r="17" spans="1:15" s="6" customFormat="1" ht="18.75" x14ac:dyDescent="0.3">
      <c r="A17" s="89"/>
      <c r="B17" s="91"/>
      <c r="C17" s="22"/>
      <c r="D17" s="22"/>
      <c r="E17" s="22"/>
      <c r="F17" s="22"/>
      <c r="G17" s="22"/>
      <c r="H17" s="22"/>
      <c r="I17" s="22"/>
      <c r="J17" s="22"/>
      <c r="K17" s="22"/>
      <c r="L17" s="22"/>
      <c r="M17" s="22"/>
      <c r="N17" s="22"/>
      <c r="O17" s="22"/>
    </row>
    <row r="18" spans="1:15" s="6" customFormat="1" ht="18.75" x14ac:dyDescent="0.3">
      <c r="A18" s="50" t="s">
        <v>8</v>
      </c>
    </row>
    <row r="19" spans="1:15" s="6" customFormat="1" ht="18.75" x14ac:dyDescent="0.3">
      <c r="A19" s="6" t="s">
        <v>64</v>
      </c>
      <c r="B19" s="23" t="s">
        <v>27</v>
      </c>
      <c r="C19" s="44">
        <f t="shared" ref="C19:N19" si="0">C4</f>
        <v>44044</v>
      </c>
      <c r="D19" s="44">
        <f t="shared" si="0"/>
        <v>44075</v>
      </c>
      <c r="E19" s="44">
        <f t="shared" si="0"/>
        <v>44105</v>
      </c>
      <c r="F19" s="44">
        <f t="shared" si="0"/>
        <v>44136</v>
      </c>
      <c r="G19" s="44">
        <f t="shared" si="0"/>
        <v>44166</v>
      </c>
      <c r="H19" s="44">
        <f t="shared" si="0"/>
        <v>44197</v>
      </c>
      <c r="I19" s="44">
        <f t="shared" si="0"/>
        <v>44228</v>
      </c>
      <c r="J19" s="44">
        <f t="shared" si="0"/>
        <v>44256</v>
      </c>
      <c r="K19" s="44">
        <f t="shared" si="0"/>
        <v>44287</v>
      </c>
      <c r="L19" s="44">
        <f t="shared" si="0"/>
        <v>44317</v>
      </c>
      <c r="M19" s="44">
        <f t="shared" si="0"/>
        <v>44348</v>
      </c>
      <c r="N19" s="44">
        <f t="shared" si="0"/>
        <v>44378</v>
      </c>
      <c r="O19" s="8" t="s">
        <v>2</v>
      </c>
    </row>
    <row r="20" spans="1:15" s="6" customFormat="1" ht="18.75" x14ac:dyDescent="0.3">
      <c r="A20" s="105" t="s">
        <v>28</v>
      </c>
      <c r="B20" s="90" t="s">
        <v>19</v>
      </c>
      <c r="C20" s="25">
        <v>36.628826169642835</v>
      </c>
      <c r="D20" s="25">
        <v>37.061994127358467</v>
      </c>
      <c r="E20" s="25">
        <v>41.402984641791093</v>
      </c>
      <c r="F20" s="25">
        <v>36.703532580645145</v>
      </c>
      <c r="G20" s="25">
        <v>38.330781892857104</v>
      </c>
      <c r="H20" s="25">
        <v>36.792394266187046</v>
      </c>
      <c r="I20" s="25">
        <v>35.40751836842103</v>
      </c>
      <c r="J20" s="25">
        <v>32.298700950413235</v>
      </c>
      <c r="K20" s="25">
        <v>34.359243279411764</v>
      </c>
      <c r="L20" s="25">
        <v>31.53510851694913</v>
      </c>
      <c r="M20" s="25">
        <v>33.072926657342641</v>
      </c>
      <c r="N20" s="25">
        <v>32.209592934306563</v>
      </c>
      <c r="O20" s="25">
        <v>36.309219441606864</v>
      </c>
    </row>
    <row r="21" spans="1:15" s="6" customFormat="1" ht="18.75" x14ac:dyDescent="0.3">
      <c r="A21" s="103"/>
      <c r="B21" s="89" t="s">
        <v>20</v>
      </c>
      <c r="C21" s="30">
        <v>34.428570999999998</v>
      </c>
      <c r="D21" s="30">
        <v>34.285713999999999</v>
      </c>
      <c r="E21" s="30">
        <v>84.380951888888887</v>
      </c>
      <c r="F21" s="30">
        <v>54.392856999999999</v>
      </c>
      <c r="G21" s="30">
        <v>64.273808916666653</v>
      </c>
      <c r="H21" s="30">
        <v>82.706348666666671</v>
      </c>
      <c r="I21" s="30">
        <v>66.328571200000013</v>
      </c>
      <c r="J21" s="30">
        <v>78.538460846153853</v>
      </c>
      <c r="K21" s="30">
        <v>77.910713812500006</v>
      </c>
      <c r="L21" s="30">
        <v>50.89285675</v>
      </c>
      <c r="M21" s="30">
        <v>63.385713824999996</v>
      </c>
      <c r="N21" s="30">
        <v>64.097402181818182</v>
      </c>
      <c r="O21" s="30">
        <v>68.834072298136675</v>
      </c>
    </row>
    <row r="22" spans="1:15" s="6" customFormat="1" ht="18.75" x14ac:dyDescent="0.3">
      <c r="A22" s="103"/>
      <c r="B22" s="89" t="s">
        <v>21</v>
      </c>
      <c r="C22" s="30" t="s">
        <v>51</v>
      </c>
      <c r="D22" s="30">
        <v>84.571427999999997</v>
      </c>
      <c r="E22" s="30">
        <v>43.857142249999995</v>
      </c>
      <c r="F22" s="30">
        <v>62.457142599999997</v>
      </c>
      <c r="G22" s="30">
        <v>102.85714266666668</v>
      </c>
      <c r="H22" s="30">
        <v>75.374999499999987</v>
      </c>
      <c r="I22" s="30">
        <v>108.71428514285715</v>
      </c>
      <c r="J22" s="30">
        <v>81.776785125000018</v>
      </c>
      <c r="K22" s="30">
        <v>73.803571000000019</v>
      </c>
      <c r="L22" s="30">
        <v>71.336405193548387</v>
      </c>
      <c r="M22" s="30">
        <v>104.89473647368423</v>
      </c>
      <c r="N22" s="30">
        <v>90.599999750000009</v>
      </c>
      <c r="O22" s="30">
        <v>83.162046514925436</v>
      </c>
    </row>
    <row r="23" spans="1:15" s="6" customFormat="1" ht="18.75" x14ac:dyDescent="0.3">
      <c r="A23" s="104"/>
      <c r="B23" s="23" t="s">
        <v>29</v>
      </c>
      <c r="C23" s="31">
        <v>36.619047257777758</v>
      </c>
      <c r="D23" s="31">
        <v>37.491029418604633</v>
      </c>
      <c r="E23" s="31">
        <v>42.814437793594365</v>
      </c>
      <c r="F23" s="31">
        <v>37.726739492307686</v>
      </c>
      <c r="G23" s="31">
        <v>42.086021080645125</v>
      </c>
      <c r="H23" s="31">
        <v>43.671861060606041</v>
      </c>
      <c r="I23" s="31">
        <v>42.74999958035712</v>
      </c>
      <c r="J23" s="31">
        <v>41.583809119999977</v>
      </c>
      <c r="K23" s="31">
        <v>47.638570999999978</v>
      </c>
      <c r="L23" s="31">
        <v>40.641525757763958</v>
      </c>
      <c r="M23" s="31">
        <v>45.830975534653533</v>
      </c>
      <c r="N23" s="31">
        <v>42.65283282122904</v>
      </c>
      <c r="O23" s="31">
        <v>41.087136511201692</v>
      </c>
    </row>
    <row r="24" spans="1:15" s="6" customFormat="1" ht="18.75" x14ac:dyDescent="0.3">
      <c r="A24" s="105" t="s">
        <v>30</v>
      </c>
      <c r="B24" s="24" t="s">
        <v>19</v>
      </c>
      <c r="C24" s="25">
        <v>33.142856999999999</v>
      </c>
      <c r="D24" s="25">
        <v>33.571427999999997</v>
      </c>
      <c r="E24" s="25">
        <v>36.928571000000005</v>
      </c>
      <c r="F24" s="25">
        <v>33.857142499999995</v>
      </c>
      <c r="G24" s="25">
        <v>35.214285500000003</v>
      </c>
      <c r="H24" s="25">
        <v>31.142856999999999</v>
      </c>
      <c r="I24" s="25">
        <v>28.142856999999999</v>
      </c>
      <c r="J24" s="25">
        <v>27.571428000000001</v>
      </c>
      <c r="K24" s="25">
        <v>29.571428000000001</v>
      </c>
      <c r="L24" s="25">
        <v>24.857142</v>
      </c>
      <c r="M24" s="25">
        <v>28.857142</v>
      </c>
      <c r="N24" s="25">
        <v>26</v>
      </c>
      <c r="O24" s="25">
        <v>32</v>
      </c>
    </row>
    <row r="25" spans="1:15" s="6" customFormat="1" ht="18.75" x14ac:dyDescent="0.3">
      <c r="A25" s="103"/>
      <c r="B25" s="91" t="s">
        <v>20</v>
      </c>
      <c r="C25" s="30">
        <v>34.428570999999998</v>
      </c>
      <c r="D25" s="30">
        <v>34.285713999999999</v>
      </c>
      <c r="E25" s="30">
        <v>89</v>
      </c>
      <c r="F25" s="30">
        <v>56</v>
      </c>
      <c r="G25" s="30">
        <v>68.499999500000001</v>
      </c>
      <c r="H25" s="30">
        <v>78.7857135</v>
      </c>
      <c r="I25" s="30">
        <v>68.785713999999999</v>
      </c>
      <c r="J25" s="30">
        <v>84.428571000000005</v>
      </c>
      <c r="K25" s="30">
        <v>71.285713999999999</v>
      </c>
      <c r="L25" s="30">
        <v>45.214285500000003</v>
      </c>
      <c r="M25" s="30">
        <v>61.571427999999997</v>
      </c>
      <c r="N25" s="30">
        <v>67.285713999999999</v>
      </c>
      <c r="O25" s="30">
        <v>66.571427999999997</v>
      </c>
    </row>
    <row r="26" spans="1:15" s="6" customFormat="1" ht="18.75" x14ac:dyDescent="0.3">
      <c r="A26" s="103"/>
      <c r="B26" s="91" t="s">
        <v>21</v>
      </c>
      <c r="C26" s="30" t="s">
        <v>51</v>
      </c>
      <c r="D26" s="30">
        <v>84.571427999999997</v>
      </c>
      <c r="E26" s="30">
        <v>42.642856499999994</v>
      </c>
      <c r="F26" s="30">
        <v>56.142856999999999</v>
      </c>
      <c r="G26" s="30">
        <v>99</v>
      </c>
      <c r="H26" s="30">
        <v>86.071427999999997</v>
      </c>
      <c r="I26" s="30">
        <v>125.285714</v>
      </c>
      <c r="J26" s="30">
        <v>86.714285000000004</v>
      </c>
      <c r="K26" s="30">
        <v>62.428570999999998</v>
      </c>
      <c r="L26" s="30">
        <v>66</v>
      </c>
      <c r="M26" s="30">
        <v>108</v>
      </c>
      <c r="N26" s="30">
        <v>92.928571000000005</v>
      </c>
      <c r="O26" s="30">
        <v>80.428571000000005</v>
      </c>
    </row>
    <row r="27" spans="1:15" ht="18.75" x14ac:dyDescent="0.3">
      <c r="A27" s="104"/>
      <c r="B27" s="23" t="s">
        <v>29</v>
      </c>
      <c r="C27" s="31">
        <v>33.285713999999999</v>
      </c>
      <c r="D27" s="31">
        <v>33.571427999999997</v>
      </c>
      <c r="E27" s="31">
        <v>38.428570999999998</v>
      </c>
      <c r="F27" s="31">
        <v>34.571427999999997</v>
      </c>
      <c r="G27" s="31">
        <v>36.857142000000003</v>
      </c>
      <c r="H27" s="31">
        <v>37.571427999999997</v>
      </c>
      <c r="I27" s="31">
        <v>34.857142499999995</v>
      </c>
      <c r="J27" s="31">
        <v>30.5</v>
      </c>
      <c r="K27" s="31">
        <v>35.214285500000003</v>
      </c>
      <c r="L27" s="31">
        <v>28.285713999999999</v>
      </c>
      <c r="M27" s="31">
        <v>38.857142000000003</v>
      </c>
      <c r="N27" s="31">
        <v>32.285713999999999</v>
      </c>
      <c r="O27" s="31">
        <v>34.285713999999999</v>
      </c>
    </row>
    <row r="28" spans="1:15" ht="18.75" x14ac:dyDescent="0.3">
      <c r="A28" s="105" t="s">
        <v>26</v>
      </c>
      <c r="B28" s="24" t="s">
        <v>19</v>
      </c>
      <c r="C28" s="25">
        <v>17.324631108668228</v>
      </c>
      <c r="D28" s="25">
        <v>14.909720893294093</v>
      </c>
      <c r="E28" s="25">
        <v>19.286333011061664</v>
      </c>
      <c r="F28" s="25">
        <v>16.292177257853623</v>
      </c>
      <c r="G28" s="25">
        <v>18.940723468415889</v>
      </c>
      <c r="H28" s="25">
        <v>23.181316443202203</v>
      </c>
      <c r="I28" s="25">
        <v>17.815801403308523</v>
      </c>
      <c r="J28" s="25">
        <v>16.906926190407866</v>
      </c>
      <c r="K28" s="25">
        <v>20.927868593161428</v>
      </c>
      <c r="L28" s="25">
        <v>25.60929730077191</v>
      </c>
      <c r="M28" s="25">
        <v>17.782424042755643</v>
      </c>
      <c r="N28" s="25">
        <v>19.583302837970386</v>
      </c>
      <c r="O28" s="25">
        <v>19.407940135809959</v>
      </c>
    </row>
    <row r="29" spans="1:15" ht="18.75" x14ac:dyDescent="0.3">
      <c r="A29" s="103"/>
      <c r="B29" s="91" t="s">
        <v>20</v>
      </c>
      <c r="C29" s="30">
        <v>0</v>
      </c>
      <c r="D29" s="30">
        <v>0</v>
      </c>
      <c r="E29" s="30">
        <v>12.810320190267422</v>
      </c>
      <c r="F29" s="30">
        <v>12.27797743389956</v>
      </c>
      <c r="G29" s="30">
        <v>22.616776326546756</v>
      </c>
      <c r="H29" s="30">
        <v>23.178224688210058</v>
      </c>
      <c r="I29" s="30">
        <v>22.216104771162378</v>
      </c>
      <c r="J29" s="30">
        <v>15.638192691853913</v>
      </c>
      <c r="K29" s="30">
        <v>27.988011024441757</v>
      </c>
      <c r="L29" s="30">
        <v>13.57871033535946</v>
      </c>
      <c r="M29" s="30">
        <v>18.984101812163573</v>
      </c>
      <c r="N29" s="30">
        <v>17.896081574218439</v>
      </c>
      <c r="O29" s="30">
        <v>22.545023468362807</v>
      </c>
    </row>
    <row r="30" spans="1:15" ht="18.75" x14ac:dyDescent="0.3">
      <c r="A30" s="103"/>
      <c r="B30" s="91" t="s">
        <v>21</v>
      </c>
      <c r="C30" s="30" t="s">
        <v>51</v>
      </c>
      <c r="D30" s="30">
        <v>0</v>
      </c>
      <c r="E30" s="30">
        <v>10.060530882754522</v>
      </c>
      <c r="F30" s="30">
        <v>10.122676084345091</v>
      </c>
      <c r="G30" s="30">
        <v>19.209903755951611</v>
      </c>
      <c r="H30" s="30">
        <v>38.135227722627207</v>
      </c>
      <c r="I30" s="30">
        <v>23.22723333269699</v>
      </c>
      <c r="J30" s="30">
        <v>26.786284156170062</v>
      </c>
      <c r="K30" s="30">
        <v>20.258084405317266</v>
      </c>
      <c r="L30" s="30">
        <v>21.449315525585583</v>
      </c>
      <c r="M30" s="30">
        <v>30.736286611253199</v>
      </c>
      <c r="N30" s="30">
        <v>34.969858829207389</v>
      </c>
      <c r="O30" s="30">
        <v>30.519837641439938</v>
      </c>
    </row>
    <row r="31" spans="1:15" ht="18.75" x14ac:dyDescent="0.3">
      <c r="A31" s="104"/>
      <c r="B31" s="23" t="s">
        <v>29</v>
      </c>
      <c r="C31" s="31">
        <v>17.286708632193765</v>
      </c>
      <c r="D31" s="31">
        <v>15.49343113143574</v>
      </c>
      <c r="E31" s="31">
        <v>20.462274811981306</v>
      </c>
      <c r="F31" s="31">
        <v>16.771463921236599</v>
      </c>
      <c r="G31" s="31">
        <v>23.07747244941908</v>
      </c>
      <c r="H31" s="31">
        <v>28.92467011500624</v>
      </c>
      <c r="I31" s="31">
        <v>26.727041186202626</v>
      </c>
      <c r="J31" s="31">
        <v>26.239819721969784</v>
      </c>
      <c r="K31" s="31">
        <v>29.40903962180921</v>
      </c>
      <c r="L31" s="31">
        <v>28.862212050773614</v>
      </c>
      <c r="M31" s="31">
        <v>29.807034525601669</v>
      </c>
      <c r="N31" s="31">
        <v>29.434254124749355</v>
      </c>
      <c r="O31" s="31">
        <v>24.211691528072581</v>
      </c>
    </row>
    <row r="33" spans="1:15" ht="18.75" x14ac:dyDescent="0.3">
      <c r="A33" s="50" t="s">
        <v>23</v>
      </c>
    </row>
    <row r="34" spans="1:15" ht="18.75" x14ac:dyDescent="0.3">
      <c r="A34" s="6" t="s">
        <v>64</v>
      </c>
      <c r="B34" s="23" t="s">
        <v>27</v>
      </c>
      <c r="C34" s="44">
        <f t="shared" ref="C34:N34" si="1">C19</f>
        <v>44044</v>
      </c>
      <c r="D34" s="44">
        <f t="shared" si="1"/>
        <v>44075</v>
      </c>
      <c r="E34" s="44">
        <f t="shared" si="1"/>
        <v>44105</v>
      </c>
      <c r="F34" s="44">
        <f t="shared" si="1"/>
        <v>44136</v>
      </c>
      <c r="G34" s="44">
        <f t="shared" si="1"/>
        <v>44166</v>
      </c>
      <c r="H34" s="44">
        <f t="shared" si="1"/>
        <v>44197</v>
      </c>
      <c r="I34" s="44">
        <f t="shared" si="1"/>
        <v>44228</v>
      </c>
      <c r="J34" s="44">
        <f t="shared" si="1"/>
        <v>44256</v>
      </c>
      <c r="K34" s="44">
        <f t="shared" si="1"/>
        <v>44287</v>
      </c>
      <c r="L34" s="44">
        <f t="shared" si="1"/>
        <v>44317</v>
      </c>
      <c r="M34" s="44">
        <f t="shared" si="1"/>
        <v>44348</v>
      </c>
      <c r="N34" s="44">
        <f t="shared" si="1"/>
        <v>44378</v>
      </c>
      <c r="O34" s="8" t="s">
        <v>2</v>
      </c>
    </row>
    <row r="35" spans="1:15" ht="18.75" x14ac:dyDescent="0.25">
      <c r="A35" s="105" t="s">
        <v>28</v>
      </c>
      <c r="B35" s="90" t="s">
        <v>19</v>
      </c>
      <c r="C35" s="25">
        <v>34.347618699999998</v>
      </c>
      <c r="D35" s="25">
        <v>45.221674413793124</v>
      </c>
      <c r="E35" s="25">
        <v>38.871148117647067</v>
      </c>
      <c r="F35" s="25">
        <v>37.538205511627922</v>
      </c>
      <c r="G35" s="25">
        <v>44.729482936170207</v>
      </c>
      <c r="H35" s="25">
        <v>42.743385888888888</v>
      </c>
      <c r="I35" s="25">
        <v>52.761363284090905</v>
      </c>
      <c r="J35" s="25">
        <v>27.077639347826096</v>
      </c>
      <c r="K35" s="25">
        <v>33.253570950000018</v>
      </c>
      <c r="L35" s="25">
        <v>22.64410992982458</v>
      </c>
      <c r="M35" s="25">
        <v>34.462469355932221</v>
      </c>
      <c r="N35" s="25">
        <v>29.384615051282054</v>
      </c>
      <c r="O35" s="25">
        <v>38.034569217948714</v>
      </c>
    </row>
    <row r="36" spans="1:15" ht="18.75" x14ac:dyDescent="0.3">
      <c r="A36" s="103"/>
      <c r="B36" s="89" t="s">
        <v>20</v>
      </c>
      <c r="C36" s="30">
        <v>62.142856999999999</v>
      </c>
      <c r="D36" s="30" t="s">
        <v>51</v>
      </c>
      <c r="E36" s="30" t="s">
        <v>51</v>
      </c>
      <c r="F36" s="30" t="s">
        <v>51</v>
      </c>
      <c r="G36" s="30" t="s">
        <v>51</v>
      </c>
      <c r="H36" s="30">
        <v>89.761904666666666</v>
      </c>
      <c r="I36" s="30">
        <v>65</v>
      </c>
      <c r="J36" s="30">
        <v>79.999999500000001</v>
      </c>
      <c r="K36" s="30">
        <v>82.071428499999996</v>
      </c>
      <c r="L36" s="30">
        <v>60</v>
      </c>
      <c r="M36" s="30">
        <v>100.7857135</v>
      </c>
      <c r="N36" s="30" t="s">
        <v>51</v>
      </c>
      <c r="O36" s="30">
        <v>80.32967007692308</v>
      </c>
    </row>
    <row r="37" spans="1:15" ht="18.75" x14ac:dyDescent="0.3">
      <c r="A37" s="103"/>
      <c r="B37" s="89" t="s">
        <v>21</v>
      </c>
      <c r="C37" s="30">
        <v>47.89285675</v>
      </c>
      <c r="D37" s="30">
        <v>63.666666333333332</v>
      </c>
      <c r="E37" s="30">
        <v>37.285713999999999</v>
      </c>
      <c r="F37" s="30">
        <v>66.666666333333339</v>
      </c>
      <c r="G37" s="30">
        <v>59.928571000000005</v>
      </c>
      <c r="H37" s="30">
        <v>58.357142250000003</v>
      </c>
      <c r="I37" s="30">
        <v>77.619047000000009</v>
      </c>
      <c r="J37" s="30">
        <v>18</v>
      </c>
      <c r="K37" s="30">
        <v>85.142857000000006</v>
      </c>
      <c r="L37" s="30">
        <v>100</v>
      </c>
      <c r="M37" s="30" t="s">
        <v>51</v>
      </c>
      <c r="N37" s="30">
        <v>90.249999750000001</v>
      </c>
      <c r="O37" s="30">
        <v>65.980295206896557</v>
      </c>
    </row>
    <row r="38" spans="1:15" ht="18.75" x14ac:dyDescent="0.3">
      <c r="A38" s="104"/>
      <c r="B38" s="23" t="s">
        <v>29</v>
      </c>
      <c r="C38" s="31">
        <v>37.39682505555556</v>
      </c>
      <c r="D38" s="31">
        <v>46.950892406250013</v>
      </c>
      <c r="E38" s="31">
        <v>38.840659000000009</v>
      </c>
      <c r="F38" s="31">
        <v>39.437887739130453</v>
      </c>
      <c r="G38" s="31">
        <v>45.349853877551027</v>
      </c>
      <c r="H38" s="31">
        <v>46.079624934426214</v>
      </c>
      <c r="I38" s="31">
        <v>53.704968586956518</v>
      </c>
      <c r="J38" s="31">
        <v>29.052477734693881</v>
      </c>
      <c r="K38" s="31">
        <v>36.730896558139563</v>
      </c>
      <c r="L38" s="31">
        <v>24.58837738983053</v>
      </c>
      <c r="M38" s="31">
        <v>36.63700195081968</v>
      </c>
      <c r="N38" s="31">
        <v>35.046511302325598</v>
      </c>
      <c r="O38" s="31">
        <v>40.077005201201196</v>
      </c>
    </row>
    <row r="39" spans="1:15" ht="18.75" x14ac:dyDescent="0.3">
      <c r="A39" s="105" t="s">
        <v>30</v>
      </c>
      <c r="B39" s="24" t="s">
        <v>19</v>
      </c>
      <c r="C39" s="25">
        <v>35.928570999999998</v>
      </c>
      <c r="D39" s="25">
        <v>48.142856499999994</v>
      </c>
      <c r="E39" s="25">
        <v>33.714284999999997</v>
      </c>
      <c r="F39" s="25">
        <v>39.142856999999999</v>
      </c>
      <c r="G39" s="25">
        <v>44</v>
      </c>
      <c r="H39" s="25">
        <v>43.642856999999999</v>
      </c>
      <c r="I39" s="25">
        <v>53.142856999999999</v>
      </c>
      <c r="J39" s="25">
        <v>14.857142</v>
      </c>
      <c r="K39" s="25">
        <v>21.857142</v>
      </c>
      <c r="L39" s="25">
        <v>15.285714</v>
      </c>
      <c r="M39" s="25">
        <v>26.857142</v>
      </c>
      <c r="N39" s="25">
        <v>21</v>
      </c>
      <c r="O39" s="25">
        <v>33.714284999999997</v>
      </c>
    </row>
    <row r="40" spans="1:15" ht="18.75" x14ac:dyDescent="0.3">
      <c r="A40" s="103"/>
      <c r="B40" s="91" t="s">
        <v>20</v>
      </c>
      <c r="C40" s="30">
        <v>62.142856999999999</v>
      </c>
      <c r="D40" s="30" t="s">
        <v>51</v>
      </c>
      <c r="E40" s="30" t="s">
        <v>51</v>
      </c>
      <c r="F40" s="30" t="s">
        <v>51</v>
      </c>
      <c r="G40" s="30" t="s">
        <v>51</v>
      </c>
      <c r="H40" s="30">
        <v>102.14285700000001</v>
      </c>
      <c r="I40" s="30">
        <v>65</v>
      </c>
      <c r="J40" s="30">
        <v>79.999999500000001</v>
      </c>
      <c r="K40" s="30">
        <v>82.071428499999996</v>
      </c>
      <c r="L40" s="30">
        <v>60</v>
      </c>
      <c r="M40" s="30">
        <v>100.7857135</v>
      </c>
      <c r="N40" s="30" t="s">
        <v>51</v>
      </c>
      <c r="O40" s="30">
        <v>69.142857000000006</v>
      </c>
    </row>
    <row r="41" spans="1:15" ht="18.75" x14ac:dyDescent="0.3">
      <c r="A41" s="103"/>
      <c r="B41" s="91" t="s">
        <v>21</v>
      </c>
      <c r="C41" s="30">
        <v>43.142856999999999</v>
      </c>
      <c r="D41" s="30">
        <v>65</v>
      </c>
      <c r="E41" s="30">
        <v>37.285713999999999</v>
      </c>
      <c r="F41" s="30">
        <v>60.428570999999998</v>
      </c>
      <c r="G41" s="30">
        <v>59.928571000000005</v>
      </c>
      <c r="H41" s="30">
        <v>63.999999500000001</v>
      </c>
      <c r="I41" s="30">
        <v>81.857141999999996</v>
      </c>
      <c r="J41" s="30">
        <v>18</v>
      </c>
      <c r="K41" s="30">
        <v>85.142857000000006</v>
      </c>
      <c r="L41" s="30">
        <v>100</v>
      </c>
      <c r="M41" s="30" t="s">
        <v>51</v>
      </c>
      <c r="N41" s="30">
        <v>94.285713999999999</v>
      </c>
      <c r="O41" s="30">
        <v>70.428571000000005</v>
      </c>
    </row>
    <row r="42" spans="1:15" ht="18.75" x14ac:dyDescent="0.3">
      <c r="A42" s="104"/>
      <c r="B42" s="23" t="s">
        <v>29</v>
      </c>
      <c r="C42" s="31">
        <v>37.285713999999999</v>
      </c>
      <c r="D42" s="31">
        <v>48.714284999999997</v>
      </c>
      <c r="E42" s="31">
        <v>35.499999500000001</v>
      </c>
      <c r="F42" s="31">
        <v>41.142856500000001</v>
      </c>
      <c r="G42" s="31">
        <v>45.571427999999997</v>
      </c>
      <c r="H42" s="31">
        <v>52.857142000000003</v>
      </c>
      <c r="I42" s="31">
        <v>53.642856999999999</v>
      </c>
      <c r="J42" s="31">
        <v>15</v>
      </c>
      <c r="K42" s="31">
        <v>22</v>
      </c>
      <c r="L42" s="31">
        <v>15.571427999999999</v>
      </c>
      <c r="M42" s="31">
        <v>28</v>
      </c>
      <c r="N42" s="31">
        <v>22.428571000000002</v>
      </c>
      <c r="O42" s="31">
        <v>35.857142000000003</v>
      </c>
    </row>
    <row r="43" spans="1:15" ht="18.75" x14ac:dyDescent="0.3">
      <c r="A43" s="105" t="s">
        <v>26</v>
      </c>
      <c r="B43" s="24" t="s">
        <v>19</v>
      </c>
      <c r="C43" s="25">
        <v>17.14367799034645</v>
      </c>
      <c r="D43" s="25">
        <v>24.472947697184221</v>
      </c>
      <c r="E43" s="25">
        <v>26.642780257470811</v>
      </c>
      <c r="F43" s="25">
        <v>16.738442337636304</v>
      </c>
      <c r="G43" s="25">
        <v>24.805876565205267</v>
      </c>
      <c r="H43" s="25">
        <v>33.274919095052006</v>
      </c>
      <c r="I43" s="25">
        <v>24.546571892660495</v>
      </c>
      <c r="J43" s="25">
        <v>26.909139438929223</v>
      </c>
      <c r="K43" s="25">
        <v>28.439507790971053</v>
      </c>
      <c r="L43" s="25">
        <v>19.263992618648217</v>
      </c>
      <c r="M43" s="25">
        <v>25.435362897730318</v>
      </c>
      <c r="N43" s="25">
        <v>22.234235493991108</v>
      </c>
      <c r="O43" s="25">
        <v>25.913705361538465</v>
      </c>
    </row>
    <row r="44" spans="1:15" ht="18.75" x14ac:dyDescent="0.3">
      <c r="A44" s="103"/>
      <c r="B44" s="91" t="s">
        <v>20</v>
      </c>
      <c r="C44" s="30">
        <v>0</v>
      </c>
      <c r="D44" s="30" t="s">
        <v>51</v>
      </c>
      <c r="E44" s="30" t="s">
        <v>51</v>
      </c>
      <c r="F44" s="30" t="s">
        <v>51</v>
      </c>
      <c r="G44" s="30" t="s">
        <v>51</v>
      </c>
      <c r="H44" s="30">
        <v>18.118781711083106</v>
      </c>
      <c r="I44" s="30">
        <v>0</v>
      </c>
      <c r="J44" s="30">
        <v>16.285714500000008</v>
      </c>
      <c r="K44" s="30">
        <v>12.928571500000039</v>
      </c>
      <c r="L44" s="30">
        <v>0</v>
      </c>
      <c r="M44" s="30">
        <v>7.0714284999999961</v>
      </c>
      <c r="N44" s="30" t="s">
        <v>51</v>
      </c>
      <c r="O44" s="30">
        <v>18.333504140607246</v>
      </c>
    </row>
    <row r="45" spans="1:15" ht="18.75" x14ac:dyDescent="0.3">
      <c r="A45" s="103"/>
      <c r="B45" s="91" t="s">
        <v>21</v>
      </c>
      <c r="C45" s="30">
        <v>13.44352326448521</v>
      </c>
      <c r="D45" s="30">
        <v>12.748927262861848</v>
      </c>
      <c r="E45" s="30">
        <v>0</v>
      </c>
      <c r="F45" s="30">
        <v>17.309638452623567</v>
      </c>
      <c r="G45" s="30">
        <v>13.071428999999986</v>
      </c>
      <c r="H45" s="30">
        <v>19.515953839625865</v>
      </c>
      <c r="I45" s="30">
        <v>19.881394266204087</v>
      </c>
      <c r="J45" s="30">
        <v>0</v>
      </c>
      <c r="K45" s="30">
        <v>0</v>
      </c>
      <c r="L45" s="30">
        <v>0</v>
      </c>
      <c r="M45" s="30" t="s">
        <v>51</v>
      </c>
      <c r="N45" s="30">
        <v>9.6247848230651929</v>
      </c>
      <c r="O45" s="30">
        <v>22.468516591060538</v>
      </c>
    </row>
    <row r="46" spans="1:15" ht="18.75" x14ac:dyDescent="0.3">
      <c r="A46" s="104"/>
      <c r="B46" s="23" t="s">
        <v>29</v>
      </c>
      <c r="C46" s="31">
        <v>17.860892119865103</v>
      </c>
      <c r="D46" s="31">
        <v>24.334213967779142</v>
      </c>
      <c r="E46" s="31">
        <v>26.386254432613409</v>
      </c>
      <c r="F46" s="31">
        <v>18.252940449763518</v>
      </c>
      <c r="G46" s="31">
        <v>24.621822076060131</v>
      </c>
      <c r="H46" s="31">
        <v>33.687735399532414</v>
      </c>
      <c r="I46" s="31">
        <v>24.700466454116722</v>
      </c>
      <c r="J46" s="31">
        <v>28.331848278739727</v>
      </c>
      <c r="K46" s="31">
        <v>30.356577533499294</v>
      </c>
      <c r="L46" s="31">
        <v>21.904703593615064</v>
      </c>
      <c r="M46" s="31">
        <v>27.69257904260412</v>
      </c>
      <c r="N46" s="31">
        <v>27.740726532614872</v>
      </c>
      <c r="O46" s="31">
        <v>26.881781270013729</v>
      </c>
    </row>
  </sheetData>
  <mergeCells count="9">
    <mergeCell ref="A35:A38"/>
    <mergeCell ref="A39:A42"/>
    <mergeCell ref="A43:A46"/>
    <mergeCell ref="A5:A8"/>
    <mergeCell ref="A9:A12"/>
    <mergeCell ref="A13:A16"/>
    <mergeCell ref="A20:A23"/>
    <mergeCell ref="A24:A27"/>
    <mergeCell ref="A28:A3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4"/>
  <sheetViews>
    <sheetView showGridLines="0" workbookViewId="0">
      <selection activeCell="C4" sqref="C4:E10"/>
    </sheetView>
  </sheetViews>
  <sheetFormatPr defaultRowHeight="15" x14ac:dyDescent="0.25"/>
  <cols>
    <col min="1" max="1" width="32.42578125" customWidth="1"/>
    <col min="2" max="2" width="39.7109375" style="1" customWidth="1"/>
    <col min="3" max="5" width="20.7109375" style="1" customWidth="1"/>
    <col min="6" max="9" width="16.7109375" style="1" customWidth="1"/>
  </cols>
  <sheetData>
    <row r="1" spans="1:5" x14ac:dyDescent="0.25">
      <c r="A1" s="3" t="s">
        <v>110</v>
      </c>
      <c r="B1" s="3"/>
      <c r="C1" s="3"/>
    </row>
    <row r="2" spans="1:5" x14ac:dyDescent="0.25">
      <c r="A2" s="26"/>
    </row>
    <row r="3" spans="1:5" ht="18.75" x14ac:dyDescent="0.3">
      <c r="A3" s="20" t="s">
        <v>65</v>
      </c>
      <c r="B3" s="23" t="s">
        <v>66</v>
      </c>
      <c r="C3" s="23" t="s">
        <v>67</v>
      </c>
      <c r="D3" s="23" t="s">
        <v>68</v>
      </c>
      <c r="E3" s="23" t="s">
        <v>3</v>
      </c>
    </row>
    <row r="4" spans="1:5" ht="18.75" x14ac:dyDescent="0.3">
      <c r="A4" s="6" t="s">
        <v>69</v>
      </c>
      <c r="B4" s="91" t="s">
        <v>19</v>
      </c>
      <c r="C4" s="51">
        <v>25.629213083467171</v>
      </c>
      <c r="D4" s="51">
        <v>22</v>
      </c>
      <c r="E4" s="91">
        <v>623</v>
      </c>
    </row>
    <row r="5" spans="1:5" ht="18.75" x14ac:dyDescent="0.3">
      <c r="A5" s="6"/>
      <c r="B5" s="91" t="s">
        <v>20</v>
      </c>
      <c r="C5" s="51">
        <v>42.092856825000005</v>
      </c>
      <c r="D5" s="51">
        <v>41.285713999999999</v>
      </c>
      <c r="E5" s="91">
        <v>40</v>
      </c>
    </row>
    <row r="6" spans="1:5" ht="18.75" x14ac:dyDescent="0.3">
      <c r="A6" s="20"/>
      <c r="B6" s="23" t="s">
        <v>21</v>
      </c>
      <c r="C6" s="92">
        <v>52.918366857142857</v>
      </c>
      <c r="D6" s="92">
        <v>31.714284999999997</v>
      </c>
      <c r="E6" s="23">
        <v>14</v>
      </c>
    </row>
    <row r="7" spans="1:5" ht="18.75" x14ac:dyDescent="0.3">
      <c r="A7" s="52" t="s">
        <v>70</v>
      </c>
      <c r="B7" s="53" t="s">
        <v>19</v>
      </c>
      <c r="C7" s="59">
        <v>19.708714281337038</v>
      </c>
      <c r="D7" s="59">
        <v>17.428571000000002</v>
      </c>
      <c r="E7" s="53">
        <v>359</v>
      </c>
    </row>
    <row r="8" spans="1:5" ht="18.75" x14ac:dyDescent="0.3">
      <c r="A8" s="6" t="s">
        <v>71</v>
      </c>
      <c r="B8" s="91" t="s">
        <v>19</v>
      </c>
      <c r="C8" s="51">
        <v>32.209592934306563</v>
      </c>
      <c r="D8" s="51">
        <v>26</v>
      </c>
      <c r="E8" s="91">
        <v>137</v>
      </c>
    </row>
    <row r="9" spans="1:5" ht="18.75" x14ac:dyDescent="0.3">
      <c r="A9" s="6"/>
      <c r="B9" s="91" t="s">
        <v>20</v>
      </c>
      <c r="C9" s="96">
        <v>64.097402181818182</v>
      </c>
      <c r="D9" s="96">
        <v>67.285713999999999</v>
      </c>
      <c r="E9" s="91">
        <v>22</v>
      </c>
    </row>
    <row r="10" spans="1:5" ht="18.75" x14ac:dyDescent="0.3">
      <c r="A10" s="20"/>
      <c r="B10" s="23" t="s">
        <v>21</v>
      </c>
      <c r="C10" s="64">
        <v>90.599999750000009</v>
      </c>
      <c r="D10" s="64">
        <v>92.928571000000005</v>
      </c>
      <c r="E10" s="23">
        <v>20</v>
      </c>
    </row>
    <row r="12" spans="1:5" x14ac:dyDescent="0.25">
      <c r="A12" s="106" t="s">
        <v>72</v>
      </c>
      <c r="B12" s="106"/>
      <c r="C12" s="106"/>
      <c r="D12" s="106"/>
      <c r="E12" s="106"/>
    </row>
    <row r="13" spans="1:5" x14ac:dyDescent="0.25">
      <c r="A13" s="106"/>
      <c r="B13" s="106"/>
      <c r="C13" s="106"/>
      <c r="D13" s="106"/>
      <c r="E13" s="106"/>
    </row>
    <row r="14" spans="1:5" x14ac:dyDescent="0.25">
      <c r="A14" s="106"/>
      <c r="B14" s="106"/>
      <c r="C14" s="106"/>
      <c r="D14" s="106"/>
      <c r="E14" s="106"/>
    </row>
  </sheetData>
  <mergeCells count="1">
    <mergeCell ref="A12:E1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2:I24"/>
  <sheetViews>
    <sheetView showGridLines="0" workbookViewId="0">
      <selection activeCell="C2" sqref="C2"/>
    </sheetView>
  </sheetViews>
  <sheetFormatPr defaultRowHeight="15" x14ac:dyDescent="0.25"/>
  <cols>
    <col min="1" max="1" width="52.28515625" customWidth="1"/>
    <col min="2" max="5" width="19.28515625" style="1" customWidth="1"/>
  </cols>
  <sheetData>
    <row r="2" spans="1:5" x14ac:dyDescent="0.25">
      <c r="A2" s="76" t="s">
        <v>110</v>
      </c>
    </row>
    <row r="4" spans="1:5" s="1" customFormat="1" ht="18.75" x14ac:dyDescent="0.3">
      <c r="A4" s="6"/>
      <c r="B4" s="107" t="s">
        <v>69</v>
      </c>
      <c r="C4" s="107"/>
      <c r="D4" s="107"/>
      <c r="E4" s="103" t="s">
        <v>70</v>
      </c>
    </row>
    <row r="5" spans="1:5" s="1" customFormat="1" ht="39" customHeight="1" x14ac:dyDescent="0.3">
      <c r="A5" s="20"/>
      <c r="B5" s="54" t="s">
        <v>19</v>
      </c>
      <c r="C5" s="9" t="s">
        <v>20</v>
      </c>
      <c r="D5" s="9" t="s">
        <v>21</v>
      </c>
      <c r="E5" s="104"/>
    </row>
    <row r="6" spans="1:5" s="1" customFormat="1" ht="18.75" x14ac:dyDescent="0.3">
      <c r="A6" s="6"/>
      <c r="B6" s="14"/>
      <c r="C6" s="91"/>
      <c r="D6" s="91"/>
      <c r="E6" s="89"/>
    </row>
    <row r="7" spans="1:5" s="1" customFormat="1" ht="18.75" x14ac:dyDescent="0.3">
      <c r="A7" s="60" t="s">
        <v>73</v>
      </c>
      <c r="B7" s="61"/>
      <c r="C7" s="61"/>
      <c r="D7" s="61"/>
      <c r="E7" s="61"/>
    </row>
    <row r="8" spans="1:5" s="1" customFormat="1" ht="18.75" x14ac:dyDescent="0.3">
      <c r="A8" s="6" t="s">
        <v>74</v>
      </c>
      <c r="B8" s="51">
        <v>12.931800472074514</v>
      </c>
      <c r="C8" s="96">
        <v>23.726707652173914</v>
      </c>
      <c r="D8" s="51">
        <v>2.210083647058823</v>
      </c>
      <c r="E8" s="51">
        <v>7.8288739116607786</v>
      </c>
    </row>
    <row r="9" spans="1:5" s="1" customFormat="1" ht="18.75" x14ac:dyDescent="0.3">
      <c r="A9" s="6" t="s">
        <v>75</v>
      </c>
      <c r="B9" s="51">
        <v>13.428571</v>
      </c>
      <c r="C9" s="96">
        <v>18.428571000000002</v>
      </c>
      <c r="D9" s="51">
        <v>1.7142850000000001</v>
      </c>
      <c r="E9" s="51">
        <v>9</v>
      </c>
    </row>
    <row r="10" spans="1:5" s="1" customFormat="1" ht="18.75" x14ac:dyDescent="0.3">
      <c r="A10" s="6" t="s">
        <v>120</v>
      </c>
      <c r="B10" s="91">
        <v>752</v>
      </c>
      <c r="C10" s="97">
        <v>23</v>
      </c>
      <c r="D10" s="91">
        <v>17</v>
      </c>
      <c r="E10" s="91">
        <v>283</v>
      </c>
    </row>
    <row r="11" spans="1:5" ht="18.75" x14ac:dyDescent="0.3">
      <c r="A11" s="6"/>
      <c r="B11" s="91"/>
      <c r="C11" s="91"/>
      <c r="D11" s="91"/>
      <c r="E11" s="91"/>
    </row>
    <row r="12" spans="1:5" s="1" customFormat="1" ht="18.75" x14ac:dyDescent="0.3">
      <c r="A12" s="60" t="s">
        <v>76</v>
      </c>
      <c r="B12" s="61"/>
      <c r="C12" s="61"/>
      <c r="D12" s="61"/>
      <c r="E12" s="61"/>
    </row>
    <row r="13" spans="1:5" s="1" customFormat="1" ht="18.75" x14ac:dyDescent="0.3">
      <c r="A13" s="6" t="s">
        <v>74</v>
      </c>
      <c r="B13" s="51">
        <v>14.067361389781059</v>
      </c>
      <c r="C13" s="51">
        <v>20.132274703703708</v>
      </c>
      <c r="D13" s="96">
        <v>26.452380500000004</v>
      </c>
      <c r="E13" s="51">
        <v>8.5225559928229337</v>
      </c>
    </row>
    <row r="14" spans="1:5" s="1" customFormat="1" ht="18.75" x14ac:dyDescent="0.3">
      <c r="A14" s="6" t="s">
        <v>75</v>
      </c>
      <c r="B14" s="51">
        <v>9.1428569999999993</v>
      </c>
      <c r="C14" s="51">
        <v>18.142856999999999</v>
      </c>
      <c r="D14" s="96">
        <v>18.714285</v>
      </c>
      <c r="E14" s="51">
        <v>6.7142850000000003</v>
      </c>
    </row>
    <row r="15" spans="1:5" s="1" customFormat="1" ht="18.75" x14ac:dyDescent="0.3">
      <c r="A15" s="55" t="s">
        <v>121</v>
      </c>
      <c r="B15" s="91">
        <v>685</v>
      </c>
      <c r="C15" s="91">
        <v>27</v>
      </c>
      <c r="D15" s="97">
        <v>12</v>
      </c>
      <c r="E15" s="91">
        <v>418</v>
      </c>
    </row>
    <row r="16" spans="1:5" ht="18.75" x14ac:dyDescent="0.3">
      <c r="A16" s="6"/>
      <c r="B16" s="91"/>
      <c r="C16" s="91"/>
      <c r="D16" s="91"/>
      <c r="E16" s="91"/>
    </row>
    <row r="17" spans="1:9" s="1" customFormat="1" ht="18.75" x14ac:dyDescent="0.25">
      <c r="A17" s="60" t="s">
        <v>77</v>
      </c>
      <c r="B17" s="60"/>
      <c r="C17" s="60"/>
      <c r="D17" s="60"/>
      <c r="E17" s="60"/>
    </row>
    <row r="18" spans="1:9" s="1" customFormat="1" ht="18.75" x14ac:dyDescent="0.3">
      <c r="A18" s="6" t="s">
        <v>74</v>
      </c>
      <c r="B18" s="51">
        <v>4.5354834774193415</v>
      </c>
      <c r="C18" s="51">
        <v>6.0293035641025643</v>
      </c>
      <c r="D18" s="96">
        <v>11.120878769230773</v>
      </c>
      <c r="E18" s="51">
        <v>3.2992813435754238</v>
      </c>
    </row>
    <row r="19" spans="1:9" s="1" customFormat="1" ht="18.75" x14ac:dyDescent="0.3">
      <c r="A19" s="6" t="s">
        <v>75</v>
      </c>
      <c r="B19" s="51">
        <v>3.1428569999999998</v>
      </c>
      <c r="C19" s="51">
        <v>5.1428570000000002</v>
      </c>
      <c r="D19" s="96">
        <v>10.857142</v>
      </c>
      <c r="E19" s="51">
        <v>2.285714</v>
      </c>
    </row>
    <row r="20" spans="1:9" s="1" customFormat="1" ht="18.75" x14ac:dyDescent="0.3">
      <c r="A20" s="55" t="s">
        <v>122</v>
      </c>
      <c r="B20" s="91">
        <v>620</v>
      </c>
      <c r="C20" s="91">
        <v>39</v>
      </c>
      <c r="D20" s="97">
        <v>13</v>
      </c>
      <c r="E20" s="91">
        <v>358</v>
      </c>
    </row>
    <row r="22" spans="1:9" x14ac:dyDescent="0.25">
      <c r="A22" s="106" t="s">
        <v>72</v>
      </c>
      <c r="B22" s="106"/>
      <c r="C22" s="106"/>
      <c r="D22" s="106"/>
      <c r="E22" s="106"/>
      <c r="F22" s="1"/>
      <c r="G22" s="1"/>
      <c r="H22" s="1"/>
      <c r="I22" s="1"/>
    </row>
    <row r="23" spans="1:9" x14ac:dyDescent="0.25">
      <c r="A23" s="106"/>
      <c r="B23" s="106"/>
      <c r="C23" s="106"/>
      <c r="D23" s="106"/>
      <c r="E23" s="106"/>
      <c r="F23" s="1"/>
      <c r="G23" s="1"/>
      <c r="H23" s="1"/>
      <c r="I23" s="1"/>
    </row>
    <row r="24" spans="1:9" x14ac:dyDescent="0.25">
      <c r="A24" s="106"/>
      <c r="B24" s="106"/>
      <c r="C24" s="106"/>
      <c r="D24" s="106"/>
      <c r="E24" s="106"/>
      <c r="F24" s="1"/>
      <c r="G24" s="1"/>
      <c r="H24" s="1"/>
      <c r="I24" s="1"/>
    </row>
  </sheetData>
  <mergeCells count="3">
    <mergeCell ref="B4:D4"/>
    <mergeCell ref="E4:E5"/>
    <mergeCell ref="A22:E2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election activeCell="R33" sqref="R33"/>
    </sheetView>
  </sheetViews>
  <sheetFormatPr defaultRowHeight="15" x14ac:dyDescent="0.25"/>
  <sheetData>
    <row r="1" spans="1:1" ht="15.75" x14ac:dyDescent="0.25">
      <c r="A1" s="2" t="s">
        <v>115</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3EF0-EBAE-4F33-A499-A91C951DA4A0}">
  <dimension ref="A1:D25"/>
  <sheetViews>
    <sheetView showGridLines="0" workbookViewId="0">
      <selection activeCell="A2" sqref="A2"/>
    </sheetView>
  </sheetViews>
  <sheetFormatPr defaultRowHeight="15" x14ac:dyDescent="0.25"/>
  <cols>
    <col min="1" max="4" width="19" customWidth="1"/>
  </cols>
  <sheetData>
    <row r="1" spans="1:4" s="70" customFormat="1" x14ac:dyDescent="0.25">
      <c r="A1" s="76" t="s">
        <v>93</v>
      </c>
    </row>
    <row r="4" spans="1:4" x14ac:dyDescent="0.25">
      <c r="A4" s="108" t="s">
        <v>78</v>
      </c>
      <c r="B4" s="108"/>
      <c r="C4" s="74" t="s">
        <v>79</v>
      </c>
      <c r="D4" s="74" t="s">
        <v>80</v>
      </c>
    </row>
    <row r="5" spans="1:4" x14ac:dyDescent="0.25">
      <c r="A5" s="3" t="s">
        <v>58</v>
      </c>
      <c r="B5" s="3" t="s">
        <v>81</v>
      </c>
      <c r="C5" s="73">
        <v>2929</v>
      </c>
      <c r="D5" s="73">
        <v>2958</v>
      </c>
    </row>
    <row r="6" spans="1:4" x14ac:dyDescent="0.25">
      <c r="A6" s="3"/>
      <c r="B6" s="3" t="s">
        <v>82</v>
      </c>
      <c r="C6" s="73">
        <v>2895</v>
      </c>
      <c r="D6" s="73">
        <v>3056</v>
      </c>
    </row>
    <row r="7" spans="1:4" x14ac:dyDescent="0.25">
      <c r="A7" s="3"/>
      <c r="B7" s="3" t="s">
        <v>83</v>
      </c>
      <c r="C7" s="73">
        <v>2997</v>
      </c>
      <c r="D7" s="73">
        <v>2683</v>
      </c>
    </row>
    <row r="8" spans="1:4" x14ac:dyDescent="0.25">
      <c r="A8" s="3"/>
      <c r="B8" s="3" t="s">
        <v>84</v>
      </c>
      <c r="C8" s="73">
        <v>2972</v>
      </c>
      <c r="D8" s="73">
        <v>2796</v>
      </c>
    </row>
    <row r="9" spans="1:4" x14ac:dyDescent="0.25">
      <c r="A9" s="3" t="s">
        <v>59</v>
      </c>
      <c r="B9" s="3" t="s">
        <v>81</v>
      </c>
      <c r="C9" s="73">
        <v>3108</v>
      </c>
      <c r="D9" s="73">
        <v>2600</v>
      </c>
    </row>
    <row r="10" spans="1:4" x14ac:dyDescent="0.25">
      <c r="A10" s="3"/>
      <c r="B10" s="3" t="s">
        <v>82</v>
      </c>
      <c r="C10" s="73">
        <v>3131</v>
      </c>
      <c r="D10" s="73">
        <v>2680</v>
      </c>
    </row>
    <row r="11" spans="1:4" x14ac:dyDescent="0.25">
      <c r="A11" s="3"/>
      <c r="B11" s="3" t="s">
        <v>83</v>
      </c>
      <c r="C11" s="73">
        <v>3684</v>
      </c>
      <c r="D11" s="73">
        <v>2728</v>
      </c>
    </row>
    <row r="12" spans="1:4" x14ac:dyDescent="0.25">
      <c r="A12" s="3"/>
      <c r="B12" s="3" t="s">
        <v>84</v>
      </c>
      <c r="C12" s="73">
        <v>3436</v>
      </c>
      <c r="D12" s="73">
        <v>2731</v>
      </c>
    </row>
    <row r="13" spans="1:4" x14ac:dyDescent="0.25">
      <c r="A13" s="3" t="s">
        <v>60</v>
      </c>
      <c r="B13" s="3" t="s">
        <v>81</v>
      </c>
      <c r="C13" s="73">
        <v>3104</v>
      </c>
      <c r="D13" s="73">
        <v>2428</v>
      </c>
    </row>
    <row r="14" spans="1:4" x14ac:dyDescent="0.25">
      <c r="A14" s="3"/>
      <c r="B14" s="3" t="s">
        <v>82</v>
      </c>
      <c r="C14" s="73">
        <v>3192</v>
      </c>
      <c r="D14" s="73">
        <v>2431</v>
      </c>
    </row>
    <row r="15" spans="1:4" x14ac:dyDescent="0.25">
      <c r="A15" s="3"/>
      <c r="B15" s="3" t="s">
        <v>83</v>
      </c>
      <c r="C15" s="73">
        <v>3074</v>
      </c>
      <c r="D15" s="73">
        <v>2740</v>
      </c>
    </row>
    <row r="16" spans="1:4" x14ac:dyDescent="0.25">
      <c r="A16" s="3"/>
      <c r="B16" s="3" t="s">
        <v>84</v>
      </c>
      <c r="C16" s="73">
        <v>2867</v>
      </c>
      <c r="D16" s="73">
        <v>2665</v>
      </c>
    </row>
    <row r="17" spans="1:4" x14ac:dyDescent="0.25">
      <c r="A17" s="3" t="s">
        <v>61</v>
      </c>
      <c r="B17" s="3" t="s">
        <v>81</v>
      </c>
      <c r="C17" s="73">
        <v>3203</v>
      </c>
      <c r="D17" s="73">
        <v>3540</v>
      </c>
    </row>
    <row r="18" spans="1:4" x14ac:dyDescent="0.25">
      <c r="A18" s="3"/>
      <c r="B18" s="3" t="s">
        <v>82</v>
      </c>
      <c r="C18" s="73">
        <v>2849</v>
      </c>
      <c r="D18" s="73">
        <v>3705</v>
      </c>
    </row>
    <row r="19" spans="1:4" x14ac:dyDescent="0.25">
      <c r="A19" s="3"/>
      <c r="B19" s="3" t="s">
        <v>83</v>
      </c>
      <c r="C19" s="73">
        <v>2772</v>
      </c>
      <c r="D19" s="73">
        <v>3350</v>
      </c>
    </row>
    <row r="20" spans="1:4" x14ac:dyDescent="0.25">
      <c r="A20" s="3"/>
      <c r="B20" s="3" t="s">
        <v>84</v>
      </c>
      <c r="C20" s="73">
        <v>2900</v>
      </c>
      <c r="D20" s="73">
        <v>2759</v>
      </c>
    </row>
    <row r="21" spans="1:4" x14ac:dyDescent="0.25">
      <c r="A21" s="3" t="s">
        <v>62</v>
      </c>
      <c r="B21" s="3" t="s">
        <v>81</v>
      </c>
      <c r="C21" s="73">
        <v>2631</v>
      </c>
      <c r="D21" s="73">
        <v>1514</v>
      </c>
    </row>
    <row r="22" spans="1:4" x14ac:dyDescent="0.25">
      <c r="A22" s="3"/>
      <c r="B22" s="3" t="s">
        <v>82</v>
      </c>
      <c r="C22" s="73">
        <v>2647</v>
      </c>
      <c r="D22" s="73">
        <v>2253</v>
      </c>
    </row>
    <row r="23" spans="1:4" x14ac:dyDescent="0.25">
      <c r="A23" s="3"/>
      <c r="B23" s="3" t="s">
        <v>83</v>
      </c>
      <c r="C23" s="73">
        <v>2783</v>
      </c>
      <c r="D23" s="73">
        <v>2880</v>
      </c>
    </row>
    <row r="24" spans="1:4" x14ac:dyDescent="0.25">
      <c r="A24" s="3"/>
      <c r="B24" s="3" t="s">
        <v>84</v>
      </c>
      <c r="C24" s="73">
        <v>2833</v>
      </c>
      <c r="D24" s="73">
        <v>2472</v>
      </c>
    </row>
    <row r="25" spans="1:4" x14ac:dyDescent="0.25">
      <c r="A25" s="3" t="s">
        <v>88</v>
      </c>
      <c r="B25" s="3" t="s">
        <v>81</v>
      </c>
      <c r="C25" s="73">
        <v>2568</v>
      </c>
      <c r="D25" s="73">
        <v>2332</v>
      </c>
    </row>
  </sheetData>
  <mergeCells count="1">
    <mergeCell ref="A4:B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5380-8073-4B04-B759-7E7429D998B3}">
  <dimension ref="A1:F25"/>
  <sheetViews>
    <sheetView showGridLines="0" workbookViewId="0">
      <selection activeCell="B1" sqref="B1"/>
    </sheetView>
  </sheetViews>
  <sheetFormatPr defaultRowHeight="15" x14ac:dyDescent="0.25"/>
  <cols>
    <col min="1" max="6" width="19" customWidth="1"/>
  </cols>
  <sheetData>
    <row r="1" spans="1:6" x14ac:dyDescent="0.25">
      <c r="A1" s="3" t="s">
        <v>94</v>
      </c>
    </row>
    <row r="4" spans="1:6" ht="30" x14ac:dyDescent="0.25">
      <c r="A4" s="108" t="s">
        <v>78</v>
      </c>
      <c r="B4" s="108"/>
      <c r="C4" s="72" t="s">
        <v>19</v>
      </c>
      <c r="D4" s="72" t="s">
        <v>20</v>
      </c>
      <c r="E4" s="72" t="s">
        <v>21</v>
      </c>
      <c r="F4" s="72" t="s">
        <v>63</v>
      </c>
    </row>
    <row r="5" spans="1:6" x14ac:dyDescent="0.25">
      <c r="A5" s="3" t="s">
        <v>58</v>
      </c>
      <c r="B5" s="3" t="s">
        <v>81</v>
      </c>
      <c r="C5" s="75">
        <v>0.30671641791044774</v>
      </c>
      <c r="D5" s="75">
        <v>0.4467005076142132</v>
      </c>
      <c r="E5" s="75">
        <v>0.55555555555555558</v>
      </c>
      <c r="F5" s="75">
        <v>0.32285327924273155</v>
      </c>
    </row>
    <row r="6" spans="1:6" x14ac:dyDescent="0.25">
      <c r="A6" s="3"/>
      <c r="B6" s="3" t="s">
        <v>82</v>
      </c>
      <c r="C6" s="75">
        <v>0.31528322052012825</v>
      </c>
      <c r="D6" s="75">
        <v>0.3515151515151515</v>
      </c>
      <c r="E6" s="75">
        <v>0.59523809523809523</v>
      </c>
      <c r="F6" s="75">
        <v>0.32493455497382201</v>
      </c>
    </row>
    <row r="7" spans="1:6" x14ac:dyDescent="0.25">
      <c r="A7" s="3"/>
      <c r="B7" s="3" t="s">
        <v>83</v>
      </c>
      <c r="C7" s="75">
        <v>0.32694659600489195</v>
      </c>
      <c r="D7" s="75">
        <v>0.38181818181818183</v>
      </c>
      <c r="E7" s="75">
        <v>0.53846153846153844</v>
      </c>
      <c r="F7" s="75">
        <v>0.33544539694371972</v>
      </c>
    </row>
    <row r="8" spans="1:6" x14ac:dyDescent="0.25">
      <c r="A8" s="3"/>
      <c r="B8" s="3" t="s">
        <v>84</v>
      </c>
      <c r="C8" s="75">
        <v>0.31269470404984423</v>
      </c>
      <c r="D8" s="75">
        <v>0.43558282208588955</v>
      </c>
      <c r="E8" s="75">
        <v>0.53846153846153844</v>
      </c>
      <c r="F8" s="75">
        <v>0.32510729613733907</v>
      </c>
    </row>
    <row r="9" spans="1:6" x14ac:dyDescent="0.25">
      <c r="A9" s="3" t="s">
        <v>59</v>
      </c>
      <c r="B9" s="3" t="s">
        <v>81</v>
      </c>
      <c r="C9" s="75">
        <v>0.2928153717627402</v>
      </c>
      <c r="D9" s="75">
        <v>0.40579710144927539</v>
      </c>
      <c r="E9" s="75">
        <v>0.51470588235294112</v>
      </c>
      <c r="F9" s="75">
        <v>0.30461538461538462</v>
      </c>
    </row>
    <row r="10" spans="1:6" x14ac:dyDescent="0.25">
      <c r="A10" s="3"/>
      <c r="B10" s="3" t="s">
        <v>82</v>
      </c>
      <c r="C10" s="75">
        <v>0.29853181076672103</v>
      </c>
      <c r="D10" s="75">
        <v>0.40939597315436244</v>
      </c>
      <c r="E10" s="75">
        <v>0.51898734177215189</v>
      </c>
      <c r="F10" s="75">
        <v>0.31119402985074629</v>
      </c>
    </row>
    <row r="11" spans="1:6" x14ac:dyDescent="0.25">
      <c r="A11" s="3"/>
      <c r="B11" s="3" t="s">
        <v>83</v>
      </c>
      <c r="C11" s="75">
        <v>0.30552244735796585</v>
      </c>
      <c r="D11" s="75">
        <v>0.45859872611464969</v>
      </c>
      <c r="E11" s="75">
        <v>0.42592592592592593</v>
      </c>
      <c r="F11" s="75">
        <v>0.31671554252199413</v>
      </c>
    </row>
    <row r="12" spans="1:6" x14ac:dyDescent="0.25">
      <c r="A12" s="3"/>
      <c r="B12" s="3" t="s">
        <v>84</v>
      </c>
      <c r="C12" s="75">
        <v>0.32401118657610867</v>
      </c>
      <c r="D12" s="75">
        <v>0.47794117647058826</v>
      </c>
      <c r="E12" s="75">
        <v>0.35869565217391303</v>
      </c>
      <c r="F12" s="75">
        <v>0.33284511168070302</v>
      </c>
    </row>
    <row r="13" spans="1:6" x14ac:dyDescent="0.25">
      <c r="A13" s="3" t="s">
        <v>60</v>
      </c>
      <c r="B13" s="3" t="s">
        <v>81</v>
      </c>
      <c r="C13" s="75">
        <v>0.30285459411239962</v>
      </c>
      <c r="D13" s="75">
        <v>0.48062015503875971</v>
      </c>
      <c r="E13" s="75">
        <v>0.50877192982456143</v>
      </c>
      <c r="F13" s="75">
        <v>0.31713344316309722</v>
      </c>
    </row>
    <row r="14" spans="1:6" x14ac:dyDescent="0.25">
      <c r="A14" s="3"/>
      <c r="B14" s="3" t="s">
        <v>82</v>
      </c>
      <c r="C14" s="75">
        <v>0.30355555555555558</v>
      </c>
      <c r="D14" s="75">
        <v>0.48461538461538461</v>
      </c>
      <c r="E14" s="75">
        <v>0.45098039215686275</v>
      </c>
      <c r="F14" s="75">
        <v>0.316330728095434</v>
      </c>
    </row>
    <row r="15" spans="1:6" x14ac:dyDescent="0.25">
      <c r="A15" s="3"/>
      <c r="B15" s="3" t="s">
        <v>83</v>
      </c>
      <c r="C15" s="75">
        <v>0.26005466614603673</v>
      </c>
      <c r="D15" s="75">
        <v>0.33333333333333331</v>
      </c>
      <c r="E15" s="75">
        <v>0.51063829787234039</v>
      </c>
      <c r="F15" s="75">
        <v>0.26788321167883211</v>
      </c>
    </row>
    <row r="16" spans="1:6" x14ac:dyDescent="0.25">
      <c r="A16" s="3"/>
      <c r="B16" s="3" t="s">
        <v>84</v>
      </c>
      <c r="C16" s="75">
        <v>0.28046344386735916</v>
      </c>
      <c r="D16" s="75">
        <v>0.35849056603773582</v>
      </c>
      <c r="E16" s="75">
        <v>0.375</v>
      </c>
      <c r="F16" s="75">
        <v>0.28555347091932459</v>
      </c>
    </row>
    <row r="17" spans="1:6" x14ac:dyDescent="0.25">
      <c r="A17" s="3" t="s">
        <v>61</v>
      </c>
      <c r="B17" s="3" t="s">
        <v>81</v>
      </c>
      <c r="C17" s="75">
        <v>0.26116736152471709</v>
      </c>
      <c r="D17" s="75">
        <v>0.50819672131147542</v>
      </c>
      <c r="E17" s="75">
        <v>0.51666666666666672</v>
      </c>
      <c r="F17" s="75">
        <v>0.27401129943502822</v>
      </c>
    </row>
    <row r="18" spans="1:6" x14ac:dyDescent="0.25">
      <c r="A18" s="3"/>
      <c r="B18" s="3" t="s">
        <v>82</v>
      </c>
      <c r="C18" s="75">
        <v>0.23013150371640936</v>
      </c>
      <c r="D18" s="75">
        <v>0.36666666666666664</v>
      </c>
      <c r="E18" s="75">
        <v>0.42105263157894735</v>
      </c>
      <c r="F18" s="75">
        <v>0.23859649122807017</v>
      </c>
    </row>
    <row r="19" spans="1:6" x14ac:dyDescent="0.25">
      <c r="A19" s="3"/>
      <c r="B19" s="3" t="s">
        <v>83</v>
      </c>
      <c r="C19" s="75">
        <v>0.21835038363171355</v>
      </c>
      <c r="D19" s="75">
        <v>0.42138364779874216</v>
      </c>
      <c r="E19" s="75">
        <v>0.42857142857142855</v>
      </c>
      <c r="F19" s="75">
        <v>0.2319402985074627</v>
      </c>
    </row>
    <row r="20" spans="1:6" x14ac:dyDescent="0.25">
      <c r="A20" s="3"/>
      <c r="B20" s="3" t="s">
        <v>84</v>
      </c>
      <c r="C20" s="75">
        <v>0.21212121212121213</v>
      </c>
      <c r="D20" s="75">
        <v>0.45405405405405408</v>
      </c>
      <c r="E20" s="75">
        <v>0.48484848484848486</v>
      </c>
      <c r="F20" s="75">
        <v>0.23486770569046755</v>
      </c>
    </row>
    <row r="21" spans="1:6" x14ac:dyDescent="0.25">
      <c r="A21" s="3" t="s">
        <v>62</v>
      </c>
      <c r="B21" s="3" t="s">
        <v>81</v>
      </c>
      <c r="C21" s="75">
        <v>0.20907840440165062</v>
      </c>
      <c r="D21" s="75">
        <v>0.36538461538461536</v>
      </c>
      <c r="E21" s="75">
        <v>0.25</v>
      </c>
      <c r="F21" s="75">
        <v>0.21466314398943198</v>
      </c>
    </row>
    <row r="22" spans="1:6" x14ac:dyDescent="0.25">
      <c r="A22" s="3"/>
      <c r="B22" s="3" t="s">
        <v>82</v>
      </c>
      <c r="C22" s="75">
        <v>0.24398000908677875</v>
      </c>
      <c r="D22" s="75">
        <v>0.41463414634146339</v>
      </c>
      <c r="E22" s="75">
        <v>0.54545454545454541</v>
      </c>
      <c r="F22" s="75">
        <v>0.24855747891699956</v>
      </c>
    </row>
    <row r="23" spans="1:6" x14ac:dyDescent="0.25">
      <c r="A23" s="3"/>
      <c r="B23" s="3" t="s">
        <v>83</v>
      </c>
      <c r="C23" s="75">
        <v>0.25401459854014596</v>
      </c>
      <c r="D23" s="75">
        <v>0.37254901960784315</v>
      </c>
      <c r="E23" s="75">
        <v>0.57894736842105265</v>
      </c>
      <c r="F23" s="75">
        <v>0.26250000000000001</v>
      </c>
    </row>
    <row r="24" spans="1:6" x14ac:dyDescent="0.25">
      <c r="A24" s="3"/>
      <c r="B24" s="3" t="s">
        <v>84</v>
      </c>
      <c r="C24" s="75">
        <v>0.25353925353925355</v>
      </c>
      <c r="D24" s="75">
        <v>0.36036036036036034</v>
      </c>
      <c r="E24" s="75">
        <v>0.53333333333333333</v>
      </c>
      <c r="F24" s="75">
        <v>0.26173139158576053</v>
      </c>
    </row>
    <row r="25" spans="1:6" x14ac:dyDescent="0.25">
      <c r="A25" s="3" t="s">
        <v>88</v>
      </c>
      <c r="B25" s="3" t="s">
        <v>81</v>
      </c>
      <c r="C25" s="75">
        <v>0.29780271154745208</v>
      </c>
      <c r="D25" s="75">
        <v>0.33057851239669422</v>
      </c>
      <c r="E25" s="75">
        <v>0.54166666666666663</v>
      </c>
      <c r="F25" s="75">
        <v>0.307032590051458</v>
      </c>
    </row>
  </sheetData>
  <mergeCells count="1">
    <mergeCell ref="A4:B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D6B6A-DDB1-4E19-B72E-C617B4BC1BCF}">
  <dimension ref="A1:F25"/>
  <sheetViews>
    <sheetView showGridLines="0" workbookViewId="0">
      <selection activeCell="B2" sqref="B2"/>
    </sheetView>
  </sheetViews>
  <sheetFormatPr defaultRowHeight="15" x14ac:dyDescent="0.25"/>
  <cols>
    <col min="1" max="6" width="19" customWidth="1"/>
  </cols>
  <sheetData>
    <row r="1" spans="1:6" x14ac:dyDescent="0.25">
      <c r="A1" s="3" t="s">
        <v>95</v>
      </c>
    </row>
    <row r="4" spans="1:6" ht="30" x14ac:dyDescent="0.25">
      <c r="A4" s="108" t="s">
        <v>78</v>
      </c>
      <c r="B4" s="108"/>
      <c r="C4" s="72" t="s">
        <v>19</v>
      </c>
      <c r="D4" s="72" t="s">
        <v>20</v>
      </c>
      <c r="E4" s="72" t="s">
        <v>21</v>
      </c>
      <c r="F4" s="72" t="s">
        <v>63</v>
      </c>
    </row>
    <row r="5" spans="1:6" x14ac:dyDescent="0.25">
      <c r="A5" s="3" t="s">
        <v>58</v>
      </c>
      <c r="B5" s="3" t="s">
        <v>81</v>
      </c>
      <c r="C5" s="3">
        <v>822</v>
      </c>
      <c r="D5" s="3">
        <v>88</v>
      </c>
      <c r="E5" s="3">
        <v>45</v>
      </c>
      <c r="F5" s="3">
        <f t="shared" ref="F5:F25" si="0">SUM(C5:E5)</f>
        <v>955</v>
      </c>
    </row>
    <row r="6" spans="1:6" x14ac:dyDescent="0.25">
      <c r="A6" s="3"/>
      <c r="B6" s="3" t="s">
        <v>82</v>
      </c>
      <c r="C6" s="3">
        <v>885</v>
      </c>
      <c r="D6" s="3">
        <v>58</v>
      </c>
      <c r="E6" s="3">
        <v>50</v>
      </c>
      <c r="F6" s="3">
        <f t="shared" si="0"/>
        <v>993</v>
      </c>
    </row>
    <row r="7" spans="1:6" x14ac:dyDescent="0.25">
      <c r="A7" s="3"/>
      <c r="B7" s="3" t="s">
        <v>83</v>
      </c>
      <c r="C7" s="3">
        <v>802</v>
      </c>
      <c r="D7" s="3">
        <v>63</v>
      </c>
      <c r="E7" s="3">
        <v>35</v>
      </c>
      <c r="F7" s="3">
        <f t="shared" si="0"/>
        <v>900</v>
      </c>
    </row>
    <row r="8" spans="1:6" x14ac:dyDescent="0.25">
      <c r="A8" s="3"/>
      <c r="B8" s="3" t="s">
        <v>84</v>
      </c>
      <c r="C8" s="3">
        <v>803</v>
      </c>
      <c r="D8" s="3">
        <v>71</v>
      </c>
      <c r="E8" s="3">
        <v>35</v>
      </c>
      <c r="F8" s="3">
        <f t="shared" si="0"/>
        <v>909</v>
      </c>
    </row>
    <row r="9" spans="1:6" x14ac:dyDescent="0.25">
      <c r="A9" s="3" t="s">
        <v>59</v>
      </c>
      <c r="B9" s="3" t="s">
        <v>81</v>
      </c>
      <c r="C9" s="3">
        <v>701</v>
      </c>
      <c r="D9" s="3">
        <v>56</v>
      </c>
      <c r="E9" s="3">
        <v>35</v>
      </c>
      <c r="F9" s="3">
        <f t="shared" si="0"/>
        <v>792</v>
      </c>
    </row>
    <row r="10" spans="1:6" x14ac:dyDescent="0.25">
      <c r="A10" s="3"/>
      <c r="B10" s="3" t="s">
        <v>82</v>
      </c>
      <c r="C10" s="3">
        <v>732</v>
      </c>
      <c r="D10" s="3">
        <v>61</v>
      </c>
      <c r="E10" s="3">
        <v>41</v>
      </c>
      <c r="F10" s="3">
        <f t="shared" si="0"/>
        <v>834</v>
      </c>
    </row>
    <row r="11" spans="1:6" x14ac:dyDescent="0.25">
      <c r="A11" s="3"/>
      <c r="B11" s="3" t="s">
        <v>83</v>
      </c>
      <c r="C11" s="3">
        <v>769</v>
      </c>
      <c r="D11" s="3">
        <v>72</v>
      </c>
      <c r="E11" s="3">
        <v>23</v>
      </c>
      <c r="F11" s="3">
        <f t="shared" si="0"/>
        <v>864</v>
      </c>
    </row>
    <row r="12" spans="1:6" x14ac:dyDescent="0.25">
      <c r="A12" s="3"/>
      <c r="B12" s="3" t="s">
        <v>84</v>
      </c>
      <c r="C12" s="3">
        <v>811</v>
      </c>
      <c r="D12" s="3">
        <v>65</v>
      </c>
      <c r="E12" s="3">
        <v>33</v>
      </c>
      <c r="F12" s="3">
        <f t="shared" si="0"/>
        <v>909</v>
      </c>
    </row>
    <row r="13" spans="1:6" x14ac:dyDescent="0.25">
      <c r="A13" s="3" t="s">
        <v>60</v>
      </c>
      <c r="B13" s="3" t="s">
        <v>81</v>
      </c>
      <c r="C13" s="3">
        <v>679</v>
      </c>
      <c r="D13" s="3">
        <v>62</v>
      </c>
      <c r="E13" s="3">
        <v>29</v>
      </c>
      <c r="F13" s="3">
        <f t="shared" si="0"/>
        <v>770</v>
      </c>
    </row>
    <row r="14" spans="1:6" x14ac:dyDescent="0.25">
      <c r="A14" s="3"/>
      <c r="B14" s="3" t="s">
        <v>82</v>
      </c>
      <c r="C14" s="3">
        <v>683</v>
      </c>
      <c r="D14" s="3">
        <v>63</v>
      </c>
      <c r="E14" s="3">
        <v>23</v>
      </c>
      <c r="F14" s="3">
        <f t="shared" si="0"/>
        <v>769</v>
      </c>
    </row>
    <row r="15" spans="1:6" x14ac:dyDescent="0.25">
      <c r="A15" s="3"/>
      <c r="B15" s="3" t="s">
        <v>83</v>
      </c>
      <c r="C15" s="3">
        <v>666</v>
      </c>
      <c r="D15" s="3">
        <v>44</v>
      </c>
      <c r="E15" s="3">
        <v>24</v>
      </c>
      <c r="F15" s="3">
        <f t="shared" si="0"/>
        <v>734</v>
      </c>
    </row>
    <row r="16" spans="1:6" x14ac:dyDescent="0.25">
      <c r="A16" s="3"/>
      <c r="B16" s="3" t="s">
        <v>84</v>
      </c>
      <c r="C16" s="3">
        <v>702</v>
      </c>
      <c r="D16" s="3">
        <v>38</v>
      </c>
      <c r="E16" s="3">
        <v>21</v>
      </c>
      <c r="F16" s="3">
        <f t="shared" si="0"/>
        <v>761</v>
      </c>
    </row>
    <row r="17" spans="1:6" x14ac:dyDescent="0.25">
      <c r="A17" s="3" t="s">
        <v>61</v>
      </c>
      <c r="B17" s="3" t="s">
        <v>81</v>
      </c>
      <c r="C17" s="3">
        <v>877</v>
      </c>
      <c r="D17" s="3">
        <v>62</v>
      </c>
      <c r="E17" s="3">
        <v>31</v>
      </c>
      <c r="F17" s="3">
        <f t="shared" si="0"/>
        <v>970</v>
      </c>
    </row>
    <row r="18" spans="1:6" x14ac:dyDescent="0.25">
      <c r="A18" s="3"/>
      <c r="B18" s="3" t="s">
        <v>82</v>
      </c>
      <c r="C18" s="3">
        <v>805</v>
      </c>
      <c r="D18" s="3">
        <v>55</v>
      </c>
      <c r="E18" s="3">
        <v>24</v>
      </c>
      <c r="F18" s="3">
        <f t="shared" si="0"/>
        <v>884</v>
      </c>
    </row>
    <row r="19" spans="1:6" x14ac:dyDescent="0.25">
      <c r="A19" s="3"/>
      <c r="B19" s="3" t="s">
        <v>83</v>
      </c>
      <c r="C19" s="3">
        <v>683</v>
      </c>
      <c r="D19" s="3">
        <v>67</v>
      </c>
      <c r="E19" s="3">
        <v>27</v>
      </c>
      <c r="F19" s="3">
        <f t="shared" si="0"/>
        <v>777</v>
      </c>
    </row>
    <row r="20" spans="1:6" x14ac:dyDescent="0.25">
      <c r="A20" s="3"/>
      <c r="B20" s="3" t="s">
        <v>84</v>
      </c>
      <c r="C20" s="3">
        <v>532</v>
      </c>
      <c r="D20" s="3">
        <v>84</v>
      </c>
      <c r="E20" s="3">
        <v>32</v>
      </c>
      <c r="F20" s="3">
        <f t="shared" si="0"/>
        <v>648</v>
      </c>
    </row>
    <row r="21" spans="1:6" x14ac:dyDescent="0.25">
      <c r="A21" s="3" t="s">
        <v>62</v>
      </c>
      <c r="B21" s="3" t="s">
        <v>81</v>
      </c>
      <c r="C21" s="3">
        <v>304</v>
      </c>
      <c r="D21" s="3">
        <v>19</v>
      </c>
      <c r="E21" s="3">
        <v>2</v>
      </c>
      <c r="F21" s="3">
        <f t="shared" si="0"/>
        <v>325</v>
      </c>
    </row>
    <row r="22" spans="1:6" x14ac:dyDescent="0.25">
      <c r="A22" s="3"/>
      <c r="B22" s="3" t="s">
        <v>82</v>
      </c>
      <c r="C22" s="3">
        <v>537</v>
      </c>
      <c r="D22" s="3">
        <v>17</v>
      </c>
      <c r="E22" s="3">
        <v>6</v>
      </c>
      <c r="F22" s="3">
        <f t="shared" si="0"/>
        <v>560</v>
      </c>
    </row>
    <row r="23" spans="1:6" x14ac:dyDescent="0.25">
      <c r="A23" s="3"/>
      <c r="B23" s="3" t="s">
        <v>83</v>
      </c>
      <c r="C23" s="3">
        <v>696</v>
      </c>
      <c r="D23" s="3">
        <v>38</v>
      </c>
      <c r="E23" s="3">
        <v>22</v>
      </c>
      <c r="F23" s="3">
        <f t="shared" si="0"/>
        <v>756</v>
      </c>
    </row>
    <row r="24" spans="1:6" x14ac:dyDescent="0.25">
      <c r="A24" s="3"/>
      <c r="B24" s="3" t="s">
        <v>84</v>
      </c>
      <c r="C24" s="3">
        <v>591</v>
      </c>
      <c r="D24" s="3">
        <v>40</v>
      </c>
      <c r="E24" s="3">
        <v>16</v>
      </c>
      <c r="F24" s="3">
        <f t="shared" si="0"/>
        <v>647</v>
      </c>
    </row>
    <row r="25" spans="1:6" x14ac:dyDescent="0.25">
      <c r="A25" s="3" t="s">
        <v>88</v>
      </c>
      <c r="B25" s="3" t="s">
        <v>81</v>
      </c>
      <c r="C25" s="3">
        <v>637</v>
      </c>
      <c r="D25" s="3">
        <v>40</v>
      </c>
      <c r="E25" s="3">
        <v>39</v>
      </c>
      <c r="F25" s="3">
        <f t="shared" si="0"/>
        <v>716</v>
      </c>
    </row>
  </sheetData>
  <mergeCells count="1">
    <mergeCell ref="A4:B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5" x14ac:dyDescent="0.25"/>
  <sheetData>
    <row r="1" spans="1:1" x14ac:dyDescent="0.25">
      <c r="A1" s="3" t="s">
        <v>85</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5" x14ac:dyDescent="0.25"/>
  <sheetData>
    <row r="1" spans="1:1" ht="15.75" x14ac:dyDescent="0.25">
      <c r="A1" s="2" t="s">
        <v>86</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5" x14ac:dyDescent="0.25"/>
  <cols>
    <col min="1" max="1" width="32.5703125" customWidth="1"/>
    <col min="2" max="16" width="13.7109375" customWidth="1"/>
  </cols>
  <sheetData>
    <row r="1" spans="1:14" x14ac:dyDescent="0.25">
      <c r="A1" s="68" t="s">
        <v>87</v>
      </c>
      <c r="B1" s="4"/>
      <c r="C1" s="4"/>
      <c r="D1" s="4"/>
      <c r="E1" s="4"/>
      <c r="F1" s="4"/>
      <c r="G1" s="4"/>
      <c r="H1" s="4"/>
      <c r="I1" s="4"/>
      <c r="J1" s="4"/>
      <c r="K1" s="4"/>
      <c r="L1" s="4"/>
      <c r="M1" s="4"/>
      <c r="N1" s="4"/>
    </row>
    <row r="2" spans="1:14" x14ac:dyDescent="0.25">
      <c r="A2" s="4"/>
      <c r="B2" s="4"/>
      <c r="C2" s="4"/>
      <c r="D2" s="4"/>
      <c r="E2" s="4"/>
      <c r="F2" s="4"/>
      <c r="G2" s="4"/>
      <c r="H2" s="4"/>
      <c r="I2" s="4"/>
      <c r="J2" s="4"/>
      <c r="K2" s="4"/>
      <c r="L2" s="4"/>
      <c r="M2" s="4"/>
      <c r="N2" s="4"/>
    </row>
    <row r="3" spans="1:14" ht="18.75" x14ac:dyDescent="0.3">
      <c r="A3" s="20"/>
      <c r="B3" s="56">
        <v>43983</v>
      </c>
      <c r="C3" s="56">
        <v>44013</v>
      </c>
      <c r="D3" s="56">
        <v>44044</v>
      </c>
      <c r="E3" s="56">
        <v>44075</v>
      </c>
      <c r="F3" s="56">
        <v>44105</v>
      </c>
      <c r="G3" s="56">
        <v>44136</v>
      </c>
      <c r="H3" s="56">
        <v>44166</v>
      </c>
      <c r="I3" s="56">
        <v>44197</v>
      </c>
      <c r="J3" s="56">
        <v>44228</v>
      </c>
    </row>
    <row r="4" spans="1:14" ht="18.75" x14ac:dyDescent="0.3">
      <c r="A4" s="6" t="s">
        <v>6</v>
      </c>
      <c r="B4" s="6">
        <v>8</v>
      </c>
      <c r="C4" s="6">
        <v>11</v>
      </c>
      <c r="D4" s="6">
        <v>18</v>
      </c>
      <c r="E4" s="6">
        <v>36</v>
      </c>
      <c r="F4" s="6">
        <v>41</v>
      </c>
      <c r="G4" s="6">
        <v>43</v>
      </c>
      <c r="H4" s="6">
        <v>36</v>
      </c>
      <c r="I4" s="6">
        <v>34</v>
      </c>
      <c r="J4" s="6">
        <v>21</v>
      </c>
    </row>
    <row r="5" spans="1:14" ht="18.75" x14ac:dyDescent="0.3">
      <c r="A5" s="6" t="s">
        <v>7</v>
      </c>
      <c r="B5" s="6">
        <v>4</v>
      </c>
      <c r="C5" s="6">
        <v>6</v>
      </c>
      <c r="D5" s="6">
        <v>4</v>
      </c>
      <c r="E5" s="6">
        <v>11</v>
      </c>
      <c r="F5" s="6">
        <v>11</v>
      </c>
      <c r="G5" s="6">
        <v>17</v>
      </c>
      <c r="H5" s="6">
        <v>17</v>
      </c>
      <c r="I5" s="6">
        <v>21</v>
      </c>
      <c r="J5" s="6">
        <v>20</v>
      </c>
    </row>
    <row r="6" spans="1:14" ht="18.75" x14ac:dyDescent="0.3">
      <c r="A6" s="6" t="s">
        <v>8</v>
      </c>
      <c r="B6" s="6">
        <v>0</v>
      </c>
      <c r="C6" s="6">
        <v>1</v>
      </c>
      <c r="D6" s="6">
        <v>3</v>
      </c>
      <c r="E6" s="6">
        <v>9</v>
      </c>
      <c r="F6" s="6">
        <v>15</v>
      </c>
      <c r="G6" s="6">
        <v>18</v>
      </c>
      <c r="H6" s="6">
        <v>20</v>
      </c>
      <c r="I6" s="6">
        <v>32</v>
      </c>
      <c r="J6" s="6">
        <v>36</v>
      </c>
    </row>
    <row r="7" spans="1:14" ht="18.75" x14ac:dyDescent="0.3">
      <c r="A7" s="6" t="s">
        <v>9</v>
      </c>
      <c r="B7" s="6">
        <v>1</v>
      </c>
      <c r="C7" s="6">
        <v>2</v>
      </c>
      <c r="D7" s="6">
        <v>2</v>
      </c>
      <c r="E7" s="6">
        <v>7</v>
      </c>
      <c r="F7" s="6">
        <v>9</v>
      </c>
      <c r="G7" s="6">
        <v>5</v>
      </c>
      <c r="H7" s="6"/>
      <c r="I7" s="6"/>
      <c r="J7" s="6"/>
    </row>
    <row r="8" spans="1:14" ht="18.75" x14ac:dyDescent="0.3">
      <c r="A8" s="6" t="s">
        <v>10</v>
      </c>
      <c r="B8" s="57">
        <v>3</v>
      </c>
      <c r="C8" s="57">
        <v>1</v>
      </c>
      <c r="D8" s="57">
        <v>1</v>
      </c>
      <c r="E8" s="57">
        <v>2</v>
      </c>
      <c r="F8" s="57">
        <v>10</v>
      </c>
      <c r="G8" s="57">
        <v>3</v>
      </c>
      <c r="H8" s="57">
        <v>6</v>
      </c>
      <c r="I8" s="57">
        <v>3</v>
      </c>
      <c r="J8" s="57">
        <v>4</v>
      </c>
    </row>
    <row r="9" spans="1:14" ht="18.75" x14ac:dyDescent="0.3">
      <c r="A9" s="6" t="s">
        <v>11</v>
      </c>
      <c r="B9" s="6">
        <v>0</v>
      </c>
      <c r="C9" s="6">
        <v>1</v>
      </c>
      <c r="D9" s="6">
        <v>0</v>
      </c>
      <c r="E9" s="6">
        <v>0</v>
      </c>
      <c r="F9" s="6">
        <v>4</v>
      </c>
      <c r="G9" s="6">
        <v>16</v>
      </c>
      <c r="H9" s="6">
        <v>7</v>
      </c>
      <c r="I9" s="6">
        <v>16</v>
      </c>
      <c r="J9" s="6">
        <v>11</v>
      </c>
    </row>
    <row r="10" spans="1:14" ht="18.75" x14ac:dyDescent="0.3">
      <c r="A10" s="6" t="s">
        <v>2</v>
      </c>
      <c r="B10" s="57">
        <v>16</v>
      </c>
      <c r="C10" s="57">
        <v>22</v>
      </c>
      <c r="D10" s="57">
        <v>28</v>
      </c>
      <c r="E10" s="57">
        <v>65</v>
      </c>
      <c r="F10" s="57">
        <v>90</v>
      </c>
      <c r="G10" s="57">
        <v>102</v>
      </c>
      <c r="H10" s="57">
        <v>86</v>
      </c>
      <c r="I10" s="57">
        <v>106</v>
      </c>
      <c r="J10" s="57">
        <v>92</v>
      </c>
    </row>
    <row r="13" spans="1:14" ht="18.75" x14ac:dyDescent="0.3">
      <c r="A13" s="48" t="s">
        <v>57</v>
      </c>
    </row>
    <row r="14" spans="1:14" ht="18.75" x14ac:dyDescent="0.3">
      <c r="A14" s="6" t="s">
        <v>10</v>
      </c>
      <c r="B14" s="6">
        <v>3</v>
      </c>
      <c r="C14" s="6">
        <v>3</v>
      </c>
      <c r="D14" s="6">
        <v>2</v>
      </c>
      <c r="E14" s="6">
        <v>3</v>
      </c>
      <c r="F14" s="6">
        <v>30</v>
      </c>
      <c r="G14" s="6">
        <v>9</v>
      </c>
      <c r="H14" s="6">
        <v>18</v>
      </c>
      <c r="I14" s="6">
        <v>7</v>
      </c>
      <c r="J14" s="6">
        <v>8</v>
      </c>
    </row>
    <row r="15" spans="1:14" ht="18.75" x14ac:dyDescent="0.3">
      <c r="A15" s="6" t="s">
        <v>2</v>
      </c>
      <c r="B15" s="6">
        <v>16</v>
      </c>
      <c r="C15" s="6">
        <v>24</v>
      </c>
      <c r="D15" s="6">
        <v>29</v>
      </c>
      <c r="E15" s="6">
        <v>66</v>
      </c>
      <c r="F15" s="6">
        <v>110</v>
      </c>
      <c r="G15" s="6">
        <v>108</v>
      </c>
      <c r="H15" s="6">
        <v>98</v>
      </c>
      <c r="I15" s="6">
        <v>110</v>
      </c>
      <c r="J15" s="6">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6"/>
  <sheetViews>
    <sheetView showGridLines="0" workbookViewId="0">
      <selection activeCell="O1" sqref="O1"/>
    </sheetView>
  </sheetViews>
  <sheetFormatPr defaultRowHeight="15" x14ac:dyDescent="0.25"/>
  <sheetData>
    <row r="1" spans="1:1" ht="15.75" x14ac:dyDescent="0.25">
      <c r="A1" s="2" t="s">
        <v>111</v>
      </c>
    </row>
    <row r="36" spans="1:1" ht="15.75" x14ac:dyDescent="0.25">
      <c r="A36" s="2" t="s">
        <v>112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election activeCell="I36" sqref="I36"/>
    </sheetView>
  </sheetViews>
  <sheetFormatPr defaultRowHeight="15" x14ac:dyDescent="0.25"/>
  <sheetData>
    <row r="1" spans="1:1" ht="15.75" x14ac:dyDescent="0.25">
      <c r="A1" s="2" t="s">
        <v>116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election activeCell="S19" sqref="S19"/>
    </sheetView>
  </sheetViews>
  <sheetFormatPr defaultRowHeight="15" x14ac:dyDescent="0.25"/>
  <sheetData>
    <row r="1" spans="1:1" ht="15.75" x14ac:dyDescent="0.25">
      <c r="A1" s="2" t="s">
        <v>117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election activeCell="R35" sqref="R35"/>
    </sheetView>
  </sheetViews>
  <sheetFormatPr defaultRowHeight="15" x14ac:dyDescent="0.25"/>
  <sheetData>
    <row r="1" spans="1:1" ht="15.75" x14ac:dyDescent="0.25">
      <c r="A1" s="2" t="s">
        <v>118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5" x14ac:dyDescent="0.25"/>
  <cols>
    <col min="1" max="1" width="40.5703125" customWidth="1"/>
    <col min="2" max="2" width="9.85546875" bestFit="1" customWidth="1"/>
    <col min="11" max="11" width="9.5703125" bestFit="1" customWidth="1"/>
    <col min="13" max="13" width="9.85546875" bestFit="1" customWidth="1"/>
  </cols>
  <sheetData>
    <row r="5" spans="1:14" x14ac:dyDescent="0.25">
      <c r="A5" t="s">
        <v>0</v>
      </c>
    </row>
    <row r="7" spans="1:14" ht="18.75" x14ac:dyDescent="0.3">
      <c r="A7" s="54" t="s">
        <v>1</v>
      </c>
      <c r="B7" s="44">
        <f>'Table 8'!B3</f>
        <v>44044</v>
      </c>
      <c r="C7" s="44">
        <f>'Table 8'!C3</f>
        <v>44075</v>
      </c>
      <c r="D7" s="44">
        <f>'Table 8'!D3</f>
        <v>44105</v>
      </c>
      <c r="E7" s="44">
        <f>'Table 8'!E3</f>
        <v>44136</v>
      </c>
      <c r="F7" s="44">
        <f>'Table 8'!F3</f>
        <v>44166</v>
      </c>
      <c r="G7" s="44">
        <f>'Table 8'!G3</f>
        <v>44197</v>
      </c>
      <c r="H7" s="44">
        <f>'Table 8'!H3</f>
        <v>44228</v>
      </c>
      <c r="I7" s="44">
        <f>'Table 8'!I3</f>
        <v>44256</v>
      </c>
      <c r="J7" s="44">
        <f>'Table 8'!J3</f>
        <v>44287</v>
      </c>
      <c r="K7" s="44">
        <f>'Table 8'!K3</f>
        <v>44317</v>
      </c>
      <c r="L7" s="44">
        <f>'Table 8'!L3</f>
        <v>44348</v>
      </c>
      <c r="M7" s="44">
        <f>'Table 8'!M3</f>
        <v>44378</v>
      </c>
      <c r="N7" s="11" t="s">
        <v>2</v>
      </c>
    </row>
    <row r="8" spans="1:14" ht="18.75" x14ac:dyDescent="0.3">
      <c r="A8" s="14" t="s">
        <v>3</v>
      </c>
      <c r="B8" s="58">
        <f>'Table 8'!B4</f>
        <v>5</v>
      </c>
      <c r="C8" s="58">
        <f>'Table 8'!C4</f>
        <v>2</v>
      </c>
      <c r="D8" s="58">
        <f>'Table 8'!D4</f>
        <v>7</v>
      </c>
      <c r="E8" s="58">
        <f>'Table 8'!E4</f>
        <v>7</v>
      </c>
      <c r="F8" s="58">
        <f>'Table 8'!F4</f>
        <v>18</v>
      </c>
      <c r="G8" s="58">
        <f>'Table 8'!G4</f>
        <v>13</v>
      </c>
      <c r="H8" s="58">
        <f>'Table 8'!H4</f>
        <v>8</v>
      </c>
      <c r="I8" s="58">
        <f>'Table 8'!I4</f>
        <v>15</v>
      </c>
      <c r="J8" s="58">
        <f>'Table 8'!J4</f>
        <v>17</v>
      </c>
      <c r="K8" s="58">
        <f>'Table 8'!K4</f>
        <v>16</v>
      </c>
      <c r="L8" s="58">
        <f>'Table 8'!L4</f>
        <v>30</v>
      </c>
      <c r="M8" s="58">
        <f>'Table 8'!M4</f>
        <v>12</v>
      </c>
      <c r="N8" s="62"/>
    </row>
    <row r="9" spans="1:14" ht="18.75" x14ac:dyDescent="0.3">
      <c r="A9" s="14" t="s">
        <v>4</v>
      </c>
      <c r="B9" s="17">
        <f>'Table 8'!B5</f>
        <v>42.457142399999995</v>
      </c>
      <c r="C9" s="17">
        <f>'Table 8'!C5</f>
        <v>41.071428499999996</v>
      </c>
      <c r="D9" s="17">
        <f>'Table 8'!D5</f>
        <v>45.673468999999997</v>
      </c>
      <c r="E9" s="17">
        <f>'Table 8'!E5</f>
        <v>45.673468714285711</v>
      </c>
      <c r="F9" s="17">
        <f>'Table 8'!F5</f>
        <v>35.349206000000002</v>
      </c>
      <c r="G9" s="17">
        <f>'Table 8'!G5</f>
        <v>36.494505153846156</v>
      </c>
      <c r="H9" s="17">
        <f>'Table 8'!H5</f>
        <v>40.660713749999999</v>
      </c>
      <c r="I9" s="17">
        <f>'Table 8'!I5</f>
        <v>36.704761399999988</v>
      </c>
      <c r="J9" s="17">
        <f>'Table 8'!J5</f>
        <v>53.537814647058816</v>
      </c>
      <c r="K9" s="17">
        <f>'Table 8'!K5</f>
        <v>34.285713999999999</v>
      </c>
      <c r="L9" s="17">
        <f>'Table 8'!L5</f>
        <v>40.695237633333328</v>
      </c>
      <c r="M9" s="17">
        <f>'Table 8'!M5</f>
        <v>33.107142416666669</v>
      </c>
      <c r="N9" s="63"/>
    </row>
    <row r="10" spans="1:14" ht="18.75" x14ac:dyDescent="0.3">
      <c r="A10" s="14" t="s">
        <v>5</v>
      </c>
      <c r="B10" s="17">
        <f>'Table 8'!B6</f>
        <v>45.571427999999997</v>
      </c>
      <c r="C10" s="17">
        <f>'Table 8'!C6</f>
        <v>41.071428499999996</v>
      </c>
      <c r="D10" s="17">
        <f>'Table 8'!D6</f>
        <v>32.571427999999997</v>
      </c>
      <c r="E10" s="17">
        <f>'Table 8'!E6</f>
        <v>50.857142000000003</v>
      </c>
      <c r="F10" s="17">
        <f>'Table 8'!F6</f>
        <v>39.428570999999998</v>
      </c>
      <c r="G10" s="17">
        <f>'Table 8'!G6</f>
        <v>40.285713999999999</v>
      </c>
      <c r="H10" s="17">
        <f>'Table 8'!H6</f>
        <v>40.714285000000004</v>
      </c>
      <c r="I10" s="17">
        <f>'Table 8'!I6</f>
        <v>33.714284999999997</v>
      </c>
      <c r="J10" s="17">
        <f>'Table 8'!J6</f>
        <v>51.857142000000003</v>
      </c>
      <c r="K10" s="17">
        <f>'Table 8'!K6</f>
        <v>30.142856999999999</v>
      </c>
      <c r="L10" s="17">
        <f>'Table 8'!L6</f>
        <v>33.928570999999998</v>
      </c>
      <c r="M10" s="17">
        <f>'Table 8'!M6</f>
        <v>29.999999500000001</v>
      </c>
      <c r="N10" s="6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0F20-1C96-4B96-A9B3-BAC96C63DC5D}">
  <dimension ref="A1"/>
  <sheetViews>
    <sheetView showGridLines="0" workbookViewId="0">
      <selection activeCell="N34" sqref="N34"/>
    </sheetView>
  </sheetViews>
  <sheetFormatPr defaultRowHeight="15" x14ac:dyDescent="0.25"/>
  <sheetData>
    <row r="1" spans="1:1" s="70" customFormat="1" ht="15.75" x14ac:dyDescent="0.25">
      <c r="A1" s="98" t="s">
        <v>119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1" ma:contentTypeDescription="Create a new document." ma:contentTypeScope="" ma:versionID="0f339b85a88b8a779e1660b3fd59928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911fb4ed4b1d0aacdd54b1ad4033bf5"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SharedWithUsers>
  </documentManagement>
</p:properties>
</file>

<file path=customXml/itemProps1.xml><?xml version="1.0" encoding="utf-8"?>
<ds:datastoreItem xmlns:ds="http://schemas.openxmlformats.org/officeDocument/2006/customXml" ds:itemID="{14A18033-50A9-46A4-A45E-68C47A7A629A}">
  <ds:schemaRefs>
    <ds:schemaRef ds:uri="http://schemas.microsoft.com/PowerBIAddIn"/>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6CC0AF07-9227-4F0B-9622-4ED7D207D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F68972-B9AA-4730-8D48-8332DFE05146}">
  <ds:schemaRefs>
    <ds:schemaRef ds:uri="811f8c68-ce00-413e-a331-39e35077626f"/>
    <ds:schemaRef ds:uri="http://schemas.microsoft.com/office/2006/documentManagement/types"/>
    <ds:schemaRef ds:uri="http://schemas.microsoft.com/office/infopath/2007/PartnerControls"/>
    <ds:schemaRef ds:uri="http://purl.org/dc/elements/1.1/"/>
    <ds:schemaRef ds:uri="http://schemas.microsoft.com/office/2006/metadata/properties"/>
    <ds:schemaRef ds:uri="55c71498-654d-4428-bb4e-8cbe11e8960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Figure 1</vt:lpstr>
      <vt:lpstr>Figure 2</vt:lpstr>
      <vt:lpstr>Figure 3</vt:lpstr>
      <vt:lpstr>Figure 4</vt:lpstr>
      <vt:lpstr>Figure 5</vt:lpstr>
      <vt:lpstr>Figure 6</vt:lpstr>
      <vt:lpstr>Figure 7</vt:lpstr>
      <vt:lpstr>for graphs only</vt:lpstr>
      <vt:lpstr>Figure 8</vt:lpstr>
      <vt:lpstr>Figure 9</vt:lpstr>
      <vt:lpstr>Figure 10</vt:lpstr>
      <vt:lpstr>Figure 11</vt:lpstr>
      <vt:lpstr>virtual events for chart</vt:lpstr>
      <vt:lpstr>Figure 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Annex B</vt:lpstr>
      <vt:lpstr>Annex C | gov.uk timeliness</vt:lpstr>
      <vt:lpstr>Annex C | stages</vt:lpstr>
      <vt:lpstr>Annex D Table a</vt:lpstr>
      <vt:lpstr>Annex D Table b</vt:lpstr>
      <vt:lpstr>Annex D Table c</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Oakes, Duane</cp:lastModifiedBy>
  <cp:revision/>
  <dcterms:created xsi:type="dcterms:W3CDTF">2020-10-26T10:24:30Z</dcterms:created>
  <dcterms:modified xsi:type="dcterms:W3CDTF">2021-08-16T15:02:49Z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