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fileSharing readOnlyRecommended="1"/>
  <workbookPr defaultThemeVersion="124226"/>
  <mc:AlternateContent xmlns:mc="http://schemas.openxmlformats.org/markup-compatibility/2006">
    <mc:Choice Requires="x15">
      <x15ac:absPath xmlns:x15ac="http://schemas.microsoft.com/office/spreadsheetml/2010/11/ac" url="https://educationgovuk.sharepoint.com/sites/ifdanalysis/Shared Documents/NFF_Schools_Block/NFF_2022-23/Outputs/Publication tables/"/>
    </mc:Choice>
  </mc:AlternateContent>
  <xr:revisionPtr revIDLastSave="0" documentId="14_{253C7B56-1A30-423B-A8FA-6AEF6C18F8D2}" xr6:coauthVersionLast="47" xr6:coauthVersionMax="47" xr10:uidLastSave="{00000000-0000-0000-0000-000000000000}"/>
  <bookViews>
    <workbookView xWindow="-120" yWindow="-120" windowWidth="29040" windowHeight="15840" xr2:uid="{00000000-000D-0000-FFFF-FFFF00000000}"/>
  </bookViews>
  <sheets>
    <sheet name="Information" sheetId="9" r:id="rId1"/>
    <sheet name="2022-23 allocations" sheetId="10" r:id="rId2"/>
    <sheet name="Schools block" sheetId="11" r:id="rId3"/>
    <sheet name="High needs" sheetId="8" r:id="rId4"/>
    <sheet name="CSSB" sheetId="12" r:id="rId5"/>
  </sheets>
  <externalReferences>
    <externalReference r:id="rId6"/>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xlnm._FilterDatabase" localSheetId="4" hidden="1">CSSB!$A$10:$J$10</definedName>
    <definedName name="_xlnm._FilterDatabase" localSheetId="2" hidden="1">'Schools block'!$A$10:$O$161</definedName>
    <definedName name="_Key1" hidden="1">#REF!</definedName>
    <definedName name="_Order1" hidden="1">0</definedName>
    <definedName name="_Sort" hidden="1">#REF!</definedName>
    <definedName name="_v2" hidden="1">[1]weekly!#REF!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8" l="1"/>
  <c r="D10" i="8"/>
  <c r="W12" i="10" l="1"/>
  <c r="W13" i="10"/>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5" i="10"/>
  <c r="W96" i="10"/>
  <c r="W97" i="10"/>
  <c r="W98" i="10"/>
  <c r="W99" i="10"/>
  <c r="W100" i="10"/>
  <c r="W101" i="10"/>
  <c r="W102" i="10"/>
  <c r="W103" i="10"/>
  <c r="W104" i="10"/>
  <c r="W105" i="10"/>
  <c r="W106" i="10"/>
  <c r="W107" i="10"/>
  <c r="W108"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156" i="10"/>
  <c r="W157" i="10"/>
  <c r="W158" i="10"/>
  <c r="W159" i="10"/>
  <c r="W160" i="10"/>
  <c r="E10" i="8"/>
  <c r="I10" i="8"/>
  <c r="J10" i="8"/>
  <c r="G10" i="8"/>
  <c r="J10" i="12"/>
  <c r="I10" i="12"/>
  <c r="G10" i="12"/>
  <c r="F10" i="12"/>
  <c r="E10" i="12"/>
  <c r="D10" i="12"/>
  <c r="H10" i="12" s="1"/>
  <c r="V10" i="10"/>
  <c r="U10" i="10"/>
  <c r="T10" i="10"/>
  <c r="Q10" i="10"/>
  <c r="O10" i="10"/>
  <c r="J10" i="10"/>
  <c r="I10" i="10"/>
  <c r="H10" i="10"/>
  <c r="G10" i="10"/>
  <c r="F10" i="10"/>
  <c r="D10" i="11"/>
  <c r="E10" i="11"/>
  <c r="F10" i="11"/>
  <c r="G10" i="11"/>
  <c r="I10" i="11"/>
  <c r="J10" i="11"/>
  <c r="K10" i="11"/>
  <c r="L10" i="11"/>
  <c r="N10" i="11" s="1"/>
  <c r="H10" i="11"/>
  <c r="M10" i="11"/>
  <c r="O10" i="11" s="1"/>
  <c r="L7" i="10"/>
  <c r="R10" i="10" l="1"/>
  <c r="W11" i="10"/>
  <c r="W10" i="10" s="1"/>
  <c r="M10" i="10"/>
</calcChain>
</file>

<file path=xl/sharedStrings.xml><?xml version="1.0" encoding="utf-8"?>
<sst xmlns="http://schemas.openxmlformats.org/spreadsheetml/2006/main" count="1452" uniqueCount="359">
  <si>
    <t>The national funding formulae: local authority (LA) dedicated schools grant (DSG) allocations under the national funding formulae</t>
  </si>
  <si>
    <t>This workbook shows national funding formulae (NFF) allocations for the schools, high needs and the central school services blocks.</t>
  </si>
  <si>
    <t>Documents setting out the detail of the NFF and the changes to the NFF in 2022-23 can be found here:</t>
  </si>
  <si>
    <t xml:space="preserve">National funding formula for schools and high needs </t>
  </si>
  <si>
    <t>This workbook is at LA level. The 2022-23 allocations tab provides actual LA-level units of funding for 2022-23. Tabs for the schools block, high needs and central school services block (CSSB) NFF show:</t>
  </si>
  <si>
    <t xml:space="preserve">- The LA baselines against which NFF funding is compared. </t>
  </si>
  <si>
    <t>- Provisional 2022-23 LA allocations, subject to change following updated pupil numbers and other later adjustments.</t>
  </si>
  <si>
    <t>For further information:</t>
  </si>
  <si>
    <t>- on individual schools' baselines and NFF calculations, local authorities should consult the Impact of the Schools NFF table, which is published alongside this document.</t>
  </si>
  <si>
    <t>- on the pupil and school characteristics data underpinning these calculations, local authorities should access COLLECT. COLLECT tables will be launched shortly after the publication of these allocations.</t>
  </si>
  <si>
    <t xml:space="preserve">- on their high needs NFF baselines and detailed NFF calculations, local authorities should consult the Impact of the High Needs NFF table, which is published alongside this document. </t>
  </si>
  <si>
    <t xml:space="preserve">- on their CSSB NFF baselines and detailed NFF calculations, local authorities should consult the Impact of the Central School Services NFF table, which is published alongside this document. </t>
  </si>
  <si>
    <t>Technical notes will also be published for each NFF, explaining in detail the methodology and data sources.</t>
  </si>
  <si>
    <t>We are not showing schools block NFF growth funding allocations as they will be calculated using October 2021 school census data, compared to the October 2020 school census data.</t>
  </si>
  <si>
    <t>We will provide local authorities with their actual growth allocations alongside the 2022-23 DSG.</t>
  </si>
  <si>
    <t>2022-23 allocations tab</t>
  </si>
  <si>
    <t>The table on the 2022-23 allocations tab shows 2022-23 local authority (LA) funding for the schools block, high needs block and CSSB. It includes:</t>
  </si>
  <si>
    <t xml:space="preserve">Provisional NFF schools funding in 2022-23
</t>
  </si>
  <si>
    <t xml:space="preserve">- Actual primary and secondary units of funding for schools. These are the actual primary and secondary per-pupil units we will use to calculate the LA's school block allocation in 2022-23;    
</t>
  </si>
  <si>
    <t xml:space="preserve">- Primary and secondary pupil numbers. These are the 2021-22 pupil numbers we used to calculate DSG allocations for 2021-22. These will be updated using the October 2021 school census when we allocate funding </t>
  </si>
  <si>
    <t xml:space="preserve"> to LAs for 2022-23. We will use the pupil count from the October 2021 school census, as we have in previous years, and will not take account of the proportion of financial year (FY) 2021-22 each school is open;</t>
  </si>
  <si>
    <t>- Actual 2022-23 funding through the premises factors. These are the actual amounts of funding the LAs will receive through the premises factors in the NFF in 2022-23 as this factor is based on historic spend;</t>
  </si>
  <si>
    <t>- Provisional NFF 2022-23 schools block funding. These are the provisional NFF 2022-23 schools block allocations for each LA, based on 2021-22 pupil numbers. Actual 2022-23 allocations will be based on updated</t>
  </si>
  <si>
    <t xml:space="preserve"> pupil numbers.  
</t>
  </si>
  <si>
    <t xml:space="preserve">Provisional NFF high needs funding in 2022-23      
</t>
  </si>
  <si>
    <t xml:space="preserve">- Actual 2022-23 high needs funding calculated through all the elements of the national funding formula, including the gains due under the formula in 2022-23, apart from the basic entitlement factor, import/export </t>
  </si>
  <si>
    <t xml:space="preserve"> adjustment, associated special free school funding and the hospital education factor.</t>
  </si>
  <si>
    <t>- The units of funding that will be used for the basic entitlement factor and import/export adjustments</t>
  </si>
  <si>
    <t>- Pupil and student numbers used for the basic entitlement factor and import/export adjustments in the provisional 2022-23 allocations. These numbers will be updated with more up to date data when available.</t>
  </si>
  <si>
    <t>Provisional NFF CSSB funding in 2022-23</t>
  </si>
  <si>
    <t>- Actual CSSB units of funding at LA level for ongoing responsibilities.</t>
  </si>
  <si>
    <t xml:space="preserve">- LA level pupil numbers. These are 2021-22 pupil numbers, which will be updated using the October 2021 school census when we allocate funding to LAs in 2022-23;
</t>
  </si>
  <si>
    <t>- Actual historic commitments funding for the relevant LAs, equivalent to the 2021-22 funding with a 20% reduction in line with our previously announced intention to reduce these.</t>
  </si>
  <si>
    <t>- These are subject to further adjustments in the DSG to protect specific spending items.</t>
  </si>
  <si>
    <t>Provisional total NFF funding in 2022-23</t>
  </si>
  <si>
    <t xml:space="preserve">- 2022-23 NFF allocations for schools, high needs and central school services blocks. This is the total of the provisional 2022-23 NFF allocations for the schools, high needs and central school services blocks.
</t>
  </si>
  <si>
    <t>Schools block tab</t>
  </si>
  <si>
    <t xml:space="preserve">This table shows NFF schools block funding information at LA level. It includes:  </t>
  </si>
  <si>
    <t xml:space="preserve">- LAs' schools block baselines, based on the 2021-22 NFF. Technical adjustments that have been made are explained in the technical note and set out for local authorities through the COLLECT system;
</t>
  </si>
  <si>
    <t xml:space="preserve">- Provisional 2022-23 schools block NFF allocations for each LA, based on 2021-22 pupil numbers. Actual 2022-23 allocations will be based on updated pupil numbers. </t>
  </si>
  <si>
    <t xml:space="preserve"> LAs can see a detailed explanation of their schools block NFF calculations through the COLLECT system.</t>
  </si>
  <si>
    <t>For more information about individual schools' baselines and NFF calculations, please see the Impact of the Schools NFF table, which is published alongside this document.</t>
  </si>
  <si>
    <t xml:space="preserve">For the pupil and school characteristics data underpinning these calculations, local authorities should access COLLECT. </t>
  </si>
  <si>
    <t xml:space="preserve">Please note: </t>
  </si>
  <si>
    <t xml:space="preserve">- We have used the pupil characteristics data provided to us by LAs through the 2021-22 Authority Proforma Tool. Funding baselines data for maintained schools and academies comes from the 2021-22 NFF. </t>
  </si>
  <si>
    <t xml:space="preserve">adjustments we have made. If your query is not answered by the information available through COLLECT, please contact the Department through </t>
  </si>
  <si>
    <t>- The only difference between the local authority and school-level tables is in the data we use for academies and free schools. For local authority level provisional allocations we use data from the 2021-22 Authority</t>
  </si>
  <si>
    <t xml:space="preserve"> Proforma Tool for all schools, including academies and free schools, while for the school level notional allocations for academies and free schools we use data from the 2021/22 General Annual Grant.</t>
  </si>
  <si>
    <t xml:space="preserve">- Pupil characteristics data and the underlying NFF calculations for individual schools have not been published, due to data confidentiality restrictions. Subject to approval, school-level NFF funding </t>
  </si>
  <si>
    <t xml:space="preserve"> and the aggregate data underpinning them are available for use by any organisation or person who, for the purpose of promoting the education or well-being of children in England, is conducting </t>
  </si>
  <si>
    <t xml:space="preserve"> research or analysis, producing statistics, or providing information, advice or guidance. To request access to this data, please contact the Department through</t>
  </si>
  <si>
    <t>High needs tab</t>
  </si>
  <si>
    <t xml:space="preserve">This table shows NFF high needs block funding information at LA level. It includes: </t>
  </si>
  <si>
    <t>- LAs' high needs block baselines based on the high needs allocations received in 2021-22. The funding floors and gains baseline includes historic spend factor funding,</t>
  </si>
  <si>
    <t xml:space="preserve">other proxy factor funding, and funding for special free schools. </t>
  </si>
  <si>
    <t>- LAs' provisional high needs NFF allocations for 2022-23. The basic entitlement element of these allocations will be updated with January 2021 AP census and October 2021</t>
  </si>
  <si>
    <t xml:space="preserve"> school census data, and the import/export adjustment updated with January 2022 school census and February R06 individualised learner record (ILR) data for 2021/22.</t>
  </si>
  <si>
    <t>- The per head percentage changes for LAs' high needs allocations.</t>
  </si>
  <si>
    <t>For more information about LAs' baselines and the high needs NFF calculations, please see the Impact of the high needs NFF table, published alongside this document and the accompanying technical note.</t>
  </si>
  <si>
    <t xml:space="preserve">Please note that the 2021-22 allocation from which the funding floor and gains are calculated excludes the basic entitlement factor, import/export adjustment and hospital education funding, </t>
  </si>
  <si>
    <t>to ensure the funding system is fully responsive to changes in pupil and student numbers and the pattern of hospital provision. The final allocation for each year is then the amount after the</t>
  </si>
  <si>
    <t xml:space="preserve">funding floor and gains calculation are applied, plus the excluded elements above. </t>
  </si>
  <si>
    <t>CSSB tab</t>
  </si>
  <si>
    <t xml:space="preserve">This table shows NFF CSSB funding information at LA level. It includes: </t>
  </si>
  <si>
    <t>- LAs' CSSB baselines based on the allocations received in 2021-22;</t>
  </si>
  <si>
    <t>- LAs' ongoing responsibilties funding for 2022-23 and the per-pupil percentage change compared to the baseline;</t>
  </si>
  <si>
    <t>The national funding formulae (NFF): 2022-23 allocations</t>
  </si>
  <si>
    <t>KEY:</t>
  </si>
  <si>
    <t>Explanation</t>
  </si>
  <si>
    <t>Provisional NFF funding in 2022-23</t>
  </si>
  <si>
    <t>* Denotes figures which will be updated</t>
  </si>
  <si>
    <t>** Denotes figures which may be updated</t>
  </si>
  <si>
    <t>(schools block, high needs block and central school services block)</t>
  </si>
  <si>
    <t xml:space="preserve">These columns show the actual primary and secondary units of funding that we will use to calculate the LA's schools block allocation in 2022-23 and the actual 2022-23 funding for the premises factors (as these are based on historic spend). This section also shows the pupil numbers that have been used to calculate the LA's provisional 2022-23 schools block funding. Actual 2022-23 allocations will be based on updated pupil numbers. </t>
  </si>
  <si>
    <t xml:space="preserve">These columns show the actual amounts in the high needs allocations for 2022-23 through the NFF that will not be subject to later adjustments, i.e. excluding the basic entitlement factor funding, the import/export adjustments and associated special free school funding, and the hospital education and historic grant factor funding. They also show the actual units of funding for the basic entitlement factor and import/export adjustments, and the pupil and student numbers that have been used to calculate the LA's provisional 2022-23 high needs block funding. We have included provisional hospital education allocations based on a 8% uplift from the 2021-22 funding baseline, plus historic grants funding. Actual 2022-23 allocations will be based on updated pupil and student numbers, any later adjustments to hospital education funding. </t>
  </si>
  <si>
    <t>These columns show the provisional central school services block allocations for 2022-23 through the NFF. They show the actual LA units of funding for ongoing functions and pupil numbers that have been used to calculate the LA's provisional 2022-23 CSSB funding for ongoing functions. They also show actual funding for historic commitments. Actual 2022-23 allocations will be based on updated pupil numbers.</t>
  </si>
  <si>
    <t>This is the total of the provisional NFF allocations for the schools, high needs and central school services blocks.</t>
  </si>
  <si>
    <t>Provisional schools NFF funding in 2022-23</t>
  </si>
  <si>
    <t>Provisional high needs NFF funding in 2022-23</t>
  </si>
  <si>
    <t>Provisional CSSB NFF funding in 2022-23</t>
  </si>
  <si>
    <t>Provisional total NFF funding 2022-23</t>
  </si>
  <si>
    <t xml:space="preserve">
Region
(alphabetical order)</t>
  </si>
  <si>
    <t xml:space="preserve">
LA number</t>
  </si>
  <si>
    <t xml:space="preserve">
LA name 
(alphabetical order within region)</t>
  </si>
  <si>
    <t>Actual primary unit of funding (PUF)</t>
  </si>
  <si>
    <t>Actual secondary unit of funding (SUF)</t>
  </si>
  <si>
    <t>Primary pupil numbers (2021-22 DSG schools block, duplicates apportioned)*</t>
  </si>
  <si>
    <t>Secondary pupil numbers (2021-22 DSG schools block, duplicates apportioned)*</t>
  </si>
  <si>
    <t>Actual 2022-23 funding through the premises factors</t>
  </si>
  <si>
    <t>Provisional NFF 2022-23 schools block funding (excluding funding through the growth factor)*</t>
  </si>
  <si>
    <t>Elements of the high needs NFF 2022-23 allocations included in the funding floor and gains calculation (total cash and excluding the basic entitlement factor, the import/export adjustment and hospital education)</t>
  </si>
  <si>
    <t>Number of pupils in special schools/academies*</t>
  </si>
  <si>
    <t>Basic entitlement factor*</t>
  </si>
  <si>
    <t>Net number of imported (+) or exported (-) pupils/students (based on January 2021 school census and February R06 2020/21 ILR)*</t>
  </si>
  <si>
    <t>Additional funding for new and growing special free schools*</t>
  </si>
  <si>
    <t>Import/export adjustments (£6,000 per pupil/student), including adjustments in relation to new and growing special free schools*</t>
  </si>
  <si>
    <t>Provisional high needs NFF allocations for 2022-23 (total cash)*</t>
  </si>
  <si>
    <t>Actual CSSB unit of funding for ongoing responsibilities</t>
  </si>
  <si>
    <t>Pupil numbers (2021-22 Schools block DSG duplicates apportioned)*</t>
  </si>
  <si>
    <t>Provisional NFF 2022-23 CSSB funding*</t>
  </si>
  <si>
    <t>Provisional NFF 2022-23 allocations for schools, high needs and central school services blocks*</t>
  </si>
  <si>
    <t>[a]</t>
  </si>
  <si>
    <t>[b]</t>
  </si>
  <si>
    <t>[c]</t>
  </si>
  <si>
    <t>[d]</t>
  </si>
  <si>
    <t>[e]</t>
  </si>
  <si>
    <t>[f]</t>
  </si>
  <si>
    <t>[g]</t>
  </si>
  <si>
    <t>[h]</t>
  </si>
  <si>
    <t>[i]</t>
  </si>
  <si>
    <t>[j]</t>
  </si>
  <si>
    <t>[k]</t>
  </si>
  <si>
    <t>[l]</t>
  </si>
  <si>
    <t>[m]</t>
  </si>
  <si>
    <t>[o]</t>
  </si>
  <si>
    <t>[p]</t>
  </si>
  <si>
    <t>[q]</t>
  </si>
  <si>
    <t>[r]</t>
  </si>
  <si>
    <t>[s]</t>
  </si>
  <si>
    <t>[t]</t>
  </si>
  <si>
    <t xml:space="preserve"> = ([a] x [c]) + ([b] x [d]) + [e]</t>
  </si>
  <si>
    <t>= [h] x [i]</t>
  </si>
  <si>
    <t>= [k] x £6,000 + [l]</t>
  </si>
  <si>
    <t xml:space="preserve"> = [g] + [j] + [m] + [n]</t>
  </si>
  <si>
    <t>= [c] + [d]</t>
  </si>
  <si>
    <t>= ([p] x [q]) + [r]</t>
  </si>
  <si>
    <t xml:space="preserve"> = [f] + [o] + [s]</t>
  </si>
  <si>
    <t>England total</t>
  </si>
  <si>
    <t>East Midlands</t>
  </si>
  <si>
    <t>Derby</t>
  </si>
  <si>
    <t>Derbyshire</t>
  </si>
  <si>
    <t>Leicester</t>
  </si>
  <si>
    <t>Leicestershire</t>
  </si>
  <si>
    <t>Lincolnshire</t>
  </si>
  <si>
    <t>North Northamptonshire</t>
  </si>
  <si>
    <t>Nottingham</t>
  </si>
  <si>
    <t>Nottinghamshire</t>
  </si>
  <si>
    <t>Rutland</t>
  </si>
  <si>
    <t>West Northamptonshire</t>
  </si>
  <si>
    <t>East of England</t>
  </si>
  <si>
    <t>Bedford</t>
  </si>
  <si>
    <t>Cambridgeshire</t>
  </si>
  <si>
    <t>Central Bedfordshire</t>
  </si>
  <si>
    <t>Essex</t>
  </si>
  <si>
    <t>Hertfordshire</t>
  </si>
  <si>
    <t>Luton</t>
  </si>
  <si>
    <t>Norfolk</t>
  </si>
  <si>
    <t>Peterborough</t>
  </si>
  <si>
    <t>Southend-on-Sea</t>
  </si>
  <si>
    <t>Suffolk</t>
  </si>
  <si>
    <t>Thurrock</t>
  </si>
  <si>
    <t>Inner London</t>
  </si>
  <si>
    <t>Camden</t>
  </si>
  <si>
    <t>Hackney</t>
  </si>
  <si>
    <t>Hammersmith and Fulham</t>
  </si>
  <si>
    <t>Haringey</t>
  </si>
  <si>
    <t>Islington</t>
  </si>
  <si>
    <t>Kensington and Chelsea</t>
  </si>
  <si>
    <t>Lambeth</t>
  </si>
  <si>
    <t>Lewisham</t>
  </si>
  <si>
    <t>Newham</t>
  </si>
  <si>
    <t>Southwark</t>
  </si>
  <si>
    <t>Tower Hamlets</t>
  </si>
  <si>
    <t>Wandsworth</t>
  </si>
  <si>
    <t>Westminster</t>
  </si>
  <si>
    <t>North East</t>
  </si>
  <si>
    <t>County Durham</t>
  </si>
  <si>
    <t>Darlington</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</si>
  <si>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</si>
  <si>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</si>
  <si>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</si>
  <si>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</si>
  <si>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</si>
  <si>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</si>
  <si>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</si>
  <si>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</si>
  <si>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</si>
  <si>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</si>
  <si>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</si>
  <si>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</si>
  <si>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</si>
  <si>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</si>
  <si>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</si>
  <si>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</si>
  <si>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</si>
  <si>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</si>
  <si>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</si>
  <si>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</si>
  <si>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</si>
  <si>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</si>
  <si>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</si>
  <si>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</si>
  <si>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</si>
  <si>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</si>
  <si>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</si>
  <si>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</si>
  <si>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</si>
  <si>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</si>
  <si>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</si>
  <si>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</si>
  <si>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</si>
  <si>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</si>
  <si>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</si>
  <si>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</si>
  <si>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</si>
  <si>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</si>
  <si>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</si>
  <si>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</si>
  <si>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</si>
  <si>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</si>
  <si>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</si>
  <si>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</si>
  <si>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</si>
  <si>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</si>
  <si>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</si>
  <si>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</si>
  <si>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</si>
  <si>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</si>
  <si>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</si>
  <si>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</si>
  <si>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</si>
  <si>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</si>
  <si>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</si>
  <si>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</si>
  <si>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</si>
  <si>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</si>
  <si>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</si>
  <si>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</si>
  <si>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</si>
  <si>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</si>
  <si>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</si>
  <si>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</si>
  <si>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</si>
  <si>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</si>
  <si>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</si>
  <si>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</si>
  <si>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</si>
  <si>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</si>
  <si>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</si>
  <si>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</si>
  <si>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</si>
  <si>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</si>
  <si>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</si>
  <si>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</si>
  <si>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 Christchurch and Poole</t>
  </si>
  <si>
    <t>Bristol, City of</t>
  </si>
  <si>
    <t>Cornwall</t>
  </si>
  <si>
    <t>Devon</t>
  </si>
  <si>
    <t>Dorset</t>
  </si>
  <si>
    <t>Gloucestershire</t>
  </si>
  <si>
    <t>North Somerset</t>
  </si>
  <si>
    <t>Plymouth</t>
  </si>
  <si>
    <t>Somerset</t>
  </si>
  <si>
    <t>South Gloucestershire</t>
  </si>
  <si>
    <t>Swindon</t>
  </si>
  <si>
    <t>Torbay</t>
  </si>
  <si>
    <t>Wiltshire</t>
  </si>
  <si>
    <t>West Midlands</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</si>
  <si>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</si>
  <si>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</si>
  <si>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</si>
  <si>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</si>
  <si>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</si>
  <si>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</si>
  <si>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</si>
  <si>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</si>
  <si>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</si>
  <si>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</si>
  <si>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</si>
  <si>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</si>
  <si>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</si>
  <si>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</si>
  <si>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Yorkshire &amp;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</si>
  <si>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</si>
  <si>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</si>
  <si>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</si>
  <si>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</si>
  <si>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</si>
  <si>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</si>
  <si>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</si>
  <si>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</si>
  <si>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</si>
  <si>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</si>
  <si>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</si>
  <si>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</si>
  <si>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</si>
  <si>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</si>
  <si>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</si>
  <si>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The schools national funding formula (NFF): schools block allocations for LAs</t>
  </si>
  <si>
    <t>Baseline funding</t>
  </si>
  <si>
    <t xml:space="preserve">LA schools block baselines are the amount they were allocated in the 2021-22 NFF.
</t>
  </si>
  <si>
    <t>These columns show the provisional NFF 2022-23 schools block allocations for each LA, based on 2021-22 pupil numbers. Actual 2022-23 allocations will be based on updated pupil numbers. LAs can see a detailed explanation of their schools block NFF calculations through the COLLECT system. We are not showing actual growth allocations as they will be calculated using October 2021 census data. We will provide local authorities with their growth allocations alongside the 2022-23 DSG.</t>
  </si>
  <si>
    <t>Schools block baseline funding</t>
  </si>
  <si>
    <t>Region
(alphabetical order)</t>
  </si>
  <si>
    <t>LA number</t>
  </si>
  <si>
    <t>LA name 
(alphabetical order within region)</t>
  </si>
  <si>
    <t>2020-21 schools block pupil numbers</t>
  </si>
  <si>
    <t>Amount allocated to the LA in 2021-22 through the NFF (excluding growth and premises factors)</t>
  </si>
  <si>
    <t>Amount allocated to the LA in 2021-22 through the NFF premises factors</t>
  </si>
  <si>
    <t>Total 2021-22 baseline for the schools block (excluding growth factor)
(total cash)</t>
  </si>
  <si>
    <t>Total 2021-22 baseline for the schools block  (excluding growth factor)
(£ per pupil)</t>
  </si>
  <si>
    <t>Pupil numbers (2021-22 DSG schools block figures)*</t>
  </si>
  <si>
    <t>Provisional funding in 2022-23 (excluding growth factor)*
(total cash)</t>
  </si>
  <si>
    <t>Provisional funding in 2022-23 (excluding growth factor)*
(£ per pupil)</t>
  </si>
  <si>
    <t>Provisional percentage change in 2022-23 over 2021-22 NFF baseline*
(total cash)</t>
  </si>
  <si>
    <t>Provisional percentage change in 2022-23 over 2021-22 NFF baseline*
(per pupil)</t>
  </si>
  <si>
    <t xml:space="preserve">[c] </t>
  </si>
  <si>
    <t>= [b] + [c]</t>
  </si>
  <si>
    <t>= [d] / [a]</t>
  </si>
  <si>
    <t xml:space="preserve"> = [g] + [h] </t>
  </si>
  <si>
    <t>= [i] / [f]</t>
  </si>
  <si>
    <t>= ([i]- [d]) / [d]</t>
  </si>
  <si>
    <t>= ([j] - [e]) / [e]</t>
  </si>
  <si>
    <t>The high needs national funding formula: high needs block allocations for LAs</t>
  </si>
  <si>
    <t xml:space="preserve">Provisional NFF funding in 2022-23 </t>
  </si>
  <si>
    <t>LAs' baselines are based on the 2021-22 DSG allocations. The funding floor and gains baseline includes historic spend factor funding, other proxy factor funding and funding for special free schools.</t>
  </si>
  <si>
    <t>These columns show the 2022-23 NFF allocations. These allocations include the 8% per head of population funding floor and gains up to 11%, and show the percentage change figure for each LA in column [e]. The basic entitlement element of these allocations will be updated with January 2021 AP and October 2021 school census data, and the import/export adjustment updated with January 2022 school census and February R06 individualised learner record (ILR) data for 2021/22.</t>
  </si>
  <si>
    <t>High needs block baseline funding</t>
  </si>
  <si>
    <t xml:space="preserve">
Region
(alphabetical order)</t>
  </si>
  <si>
    <t xml:space="preserve">
LA number</t>
  </si>
  <si>
    <t xml:space="preserve">
LA name 
(alphabetical order within region)</t>
  </si>
  <si>
    <t>2021-22 high needs block allocations used for baseline - elements which are used in the funding floor and gains calculations</t>
  </si>
  <si>
    <t>2021-22 high needs block - elements excluded from the funding floor and gains calculations</t>
  </si>
  <si>
    <t>Total 2021-22 high needs allocations</t>
  </si>
  <si>
    <t>Elements of the high needs NFF 2022-23 allocations included in the funding floor and gains calculation (total cash, and excluding the basic entitlement factor, the import/export adjustment and associated special free school funding, and the hospital education factor funding)</t>
  </si>
  <si>
    <t xml:space="preserve">Percentage change in elements included in the funding floor and gains calculation (per head of 2-18 population) </t>
  </si>
  <si>
    <t>Elements of the high needs NFF which are excluded from the funding floor and gains calculation (total cash)*</t>
  </si>
  <si>
    <t>The central school services block national funding formula (NFF):</t>
  </si>
  <si>
    <t>central school services block allocations for LAs</t>
  </si>
  <si>
    <t>These columns show provisional LA allocations for 2022-23 based on the CSSB NFF. These 2022-23 provisional allocations are based on 2021-22 pupil numbers. These provisional allocations include gains of up to 5.56% and reductions of up to 2.5%.</t>
  </si>
  <si>
    <t>CSSB block baseline funding</t>
  </si>
  <si>
    <t xml:space="preserve">Allocation for ongoing responsibiities in 2021-22
</t>
  </si>
  <si>
    <t>Allocation for historic commitments in 2021-22 (from 2021-22 March DSG)</t>
  </si>
  <si>
    <t>Total allocation in 2021-22</t>
  </si>
  <si>
    <t>Provisional amount the NFF allocates to LAs for ongoing responsibilities*
Includes protections and gains</t>
  </si>
  <si>
    <t>Percentage change to funding for ongoing responsibilities in NFF 2022-23*
(per pupil)</t>
  </si>
  <si>
    <t>Provisional total CSSB NFF funding*</t>
  </si>
  <si>
    <t>These illustrations will not reflect any data changes since March 2021. If schools or local authorities do not recognise their baseline funding figures, please access COLLECT for an explanation of the technical</t>
  </si>
  <si>
    <t xml:space="preserve">For more information about LAs' CSSB funding calculation, please see the Impact of the CSSB tables, published alongside this document and the accompanying technical note. </t>
  </si>
  <si>
    <t>Provisional 2022-23 NFF funding through the core NFF factors (excluding premises and growth factors)*
 (2022-23 PUFs and SUFs multiplied by 2021-22 DSG pupil numbers)</t>
  </si>
  <si>
    <t xml:space="preserve">- Provisional Hospital education and historic pay, pensions and supplementary grant funding factor for 2022-23. </t>
  </si>
  <si>
    <t>[n]</t>
  </si>
  <si>
    <t>Hospital education** and historic pay, pension and supplementary grant funding factor</t>
  </si>
  <si>
    <t>= [a] + [b]</t>
  </si>
  <si>
    <t>= [d] / [a] - 1</t>
  </si>
  <si>
    <t>= 0.8 x [b]</t>
  </si>
  <si>
    <t>= [d] + [f]</t>
  </si>
  <si>
    <t xml:space="preserve">These columns set out 2021-22 CSSB DSG allocations which form the baselines. </t>
  </si>
  <si>
    <t>Expected actual funding for historic commitments for 2022-23 (prior to protection applied in the DSG)**</t>
  </si>
  <si>
    <t xml:space="preserve">- LAs' historic commitments funding for 2022-23. This does not include the protection applied in the DSG against the total value of ongoing prudential borrowing </t>
  </si>
  <si>
    <t xml:space="preserve">  or termination of employment costs, based on evidence received by the Department.</t>
  </si>
  <si>
    <t>Expected actual funding for historic commitments for 2022-23, a 20% reduction on the 2021-22 baseline (prior to protection applied in the DSG)**</t>
  </si>
  <si>
    <t>https://form.education.gov.uk/service/Education_and_Skills_Funding_Agency__ESFA__enquiry_form</t>
  </si>
  <si>
    <t>the specified purpose in your request; you/your organisation will keep the data only as long as it is needed for this purpose; and that you/your organisation will not share the data without our prior written approval.</t>
  </si>
  <si>
    <t>You will be asked to complete an electronic confidentiality declaration explaining the purpose for which the information is required, and undertaking that you/your organisation intend to use the data only for</t>
  </si>
  <si>
    <t>Completed declarations should be returned to the mailbox. We will inform you of all decisions relating to the release of the data, and ask you to provide more information if required.</t>
  </si>
  <si>
    <t>If a request is rejected, feedback explaining the reasons will be provided.</t>
  </si>
  <si>
    <t>Please ensure the wording of your query makes it clear that it is a “NFF data query”. You will also need to select a query type; it is helpful if this relates to funding but ultimately your choice will not alter how your query is answered.</t>
  </si>
  <si>
    <t>Please ensure the wording of your query makes it clear that it is a “NFF data access request”. You will also need to select a query type; it is helpful if this relates to funding but ultimately your choice will not alter how your query is answered.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</si>
</sst>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
    <numFmt numFmtId="165" formatCode="0.0%"/>
    <numFmt numFmtId="166" formatCode="&quot;£&quot;#,##0.00"/>
    <numFmt numFmtId="167" formatCode="&quot; &quot;&quot;$&quot;&quot; &quot;#,##0.00&quot; &quot;;&quot; &quot;&quot;$&quot;&quot; (&quot;#,##0.00&quot;)&quot;;&quot; &quot;&quot;$&quot;&quot;- &quot;;&quot; &quot;@&quot; &quot;"/>
    <numFmt numFmtId="168" formatCode="&quot; &quot;&quot;$&quot;&quot; &quot;#,##0&quot; &quot;;&quot; &quot;&quot;$&quot;&quot; (&quot;#,##0&quot;)&quot;;&quot; &quot;&quot;$&quot;&quot;- &quot;;&quot; &quot;@&quot; &quot;"/>
    <numFmt numFmtId="169" formatCode="&quot;  &quot;#,##0.00&quot; &quot;;&quot;  (&quot;#,##0.00&quot;)&quot;;&quot; - &quot;;&quot; &quot;@&quot; &quot;"/>
    <numFmt numFmtId="170" formatCode="&quot;  &quot;#,##0&quot; &quot;;&quot;  (&quot;#,##0&quot;)&quot;;&quot; - &quot;;&quot; &quot;@&quot; &quot;"/>
    <numFmt numFmtId="171" formatCode="_(&quot;£&quot;* #,##0.00_);_(&quot;£&quot;* \(#,##0.00\);_(&quot;£&quot;* &quot;-&quot;??_);_(@_)"/>
    <numFmt numFmtId="172" formatCode="&quot;£&quot;#,##0.0"/>
  </numFmts>
  <fonts count="2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0"/>
      <name val="Arial"/>
      <family val="2"/>
    </font>
    <font>
      <b/>
      <sz val="12"/>
      <color theme="1"/>
      <name val="Arial"/>
      <family val="2"/>
    </font>
    <font>
      <sz val="12"/>
      <color theme="0"/>
      <name val="Arial"/>
      <family val="2"/>
    </font>
    <font>
      <b/>
      <sz val="20"/>
      <color theme="1"/>
      <name val="Arial"/>
      <family val="2"/>
    </font>
    <font>
      <sz val="12"/>
      <color rgb="FFFFFFFF"/>
      <name val="Arial"/>
      <family val="2"/>
    </font>
    <font>
      <sz val="11"/>
      <color theme="1"/>
      <name val="Arial"/>
      <family val="2"/>
    </font>
    <font>
      <sz val="12"/>
      <name val="Arial"/>
      <family val="2"/>
    </font>
    <font>
      <sz val="20"/>
      <color theme="1"/>
      <name val="Arial"/>
      <family val="2"/>
    </font>
    <font>
      <sz val="12"/>
      <color rgb="FFFF0000"/>
      <name val="Arial"/>
      <family val="2"/>
    </font>
    <font>
      <b/>
      <sz val="20"/>
      <name val="Arial"/>
      <family val="2"/>
    </font>
    <font>
      <b/>
      <sz val="12"/>
      <name val="Arial"/>
      <family val="2"/>
    </font>
    <font>
      <sz val="11"/>
      <color rgb="FF000000"/>
      <name val="Calibri"/>
      <family val="2"/>
    </font>
    <font>
      <u/>
      <sz val="11"/>
      <color rgb="FF0000FF"/>
      <name val="Calibri"/>
      <family val="2"/>
    </font>
    <font>
      <u/>
      <sz val="11"/>
      <color rgb="FFFF0000"/>
      <name val="Calibri"/>
      <family val="2"/>
      <scheme val="minor"/>
    </font>
    <font>
      <b/>
      <sz val="12"/>
      <color rgb="FFFF0000"/>
      <name val="Arial"/>
      <family val="2"/>
    </font>
    <font>
      <b/>
      <sz val="20"/>
      <color rgb="FFFF0000"/>
      <name val="Arial"/>
      <family val="2"/>
    </font>
    <font>
      <b/>
      <sz val="12"/>
      <color rgb="FF000000"/>
      <name val="Arial"/>
      <family val="2"/>
    </font>
    <font>
      <sz val="12"/>
      <color rgb="FF000000"/>
      <name val="Arial"/>
      <family val="2"/>
    </font>
    <font>
      <sz val="10"/>
      <color rgb="FF000000"/>
      <name val="Arial"/>
      <family val="2"/>
    </font>
    <font>
      <u/>
      <sz val="12"/>
      <color theme="10"/>
      <name val="Arial"/>
      <family val="2"/>
    </font>
    <font>
      <sz val="11"/>
      <name val="Symbol"/>
      <family val="1"/>
      <charset val="2"/>
    </font>
  </fonts>
  <fills count="13">
    <fill>
      <patternFill patternType="none"/>
    </fill>
    <fill>
      <patternFill patternType="gray125"/>
    </fill>
    <fill>
      <patternFill patternType="solid">
        <fgColor rgb="FFD9D9D9"/>
        <bgColor rgb="FFD9D9D9"/>
      </patternFill>
    </fill>
    <fill>
      <patternFill patternType="solid">
        <fgColor rgb="FFF3ECCD"/>
        <bgColor rgb="FFF3ECCD"/>
      </patternFill>
    </fill>
    <fill>
      <patternFill patternType="solid">
        <fgColor theme="0" tint="-0.14999847407452621"/>
        <bgColor indexed="64"/>
      </patternFill>
    </fill>
    <fill>
      <patternFill patternType="solid">
        <fgColor rgb="FF104F75"/>
        <bgColor indexed="64"/>
      </patternFill>
    </fill>
    <fill>
      <patternFill patternType="solid">
        <fgColor rgb="FF004712"/>
        <bgColor indexed="64"/>
      </patternFill>
    </fill>
    <fill>
      <patternFill patternType="solid">
        <fgColor rgb="FF004712"/>
        <bgColor rgb="FFD4CEDE"/>
      </patternFill>
    </fill>
    <fill>
      <patternFill patternType="solid">
        <fgColor rgb="FFE8D3D4"/>
        <bgColor indexed="64"/>
      </patternFill>
    </fill>
    <fill>
      <patternFill patternType="solid">
        <fgColor rgb="FF104F75"/>
        <bgColor rgb="FF407291"/>
      </patternFill>
    </fill>
    <fill>
      <patternFill patternType="solid">
        <fgColor theme="0"/>
        <bgColor indexed="64"/>
      </patternFill>
    </fill>
    <fill>
      <patternFill patternType="solid">
        <fgColor rgb="FF004712"/>
        <bgColor rgb="FF000000"/>
      </patternFill>
    </fill>
    <fill>
      <patternFill patternType="lightUp">
        <bgColor rgb="FFE8D3D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rgb="FF000000"/>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9">
    <xf numFmtId="0" fontId="0"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26" fillId="0" borderId="0" applyNumberFormat="0" applyFill="0" applyBorder="0" applyAlignment="0" applyProtection="0"/>
    <xf numFmtId="0" fontId="4" fillId="0" borderId="0"/>
    <xf numFmtId="0" fontId="3" fillId="0" borderId="0"/>
    <xf numFmtId="9" fontId="6" fillId="0" borderId="0" applyFont="0" applyFill="0" applyBorder="0" applyAlignment="0" applyProtection="0"/>
    <xf numFmtId="0" fontId="18" fillId="0" borderId="0"/>
    <xf numFmtId="0" fontId="2" fillId="0" borderId="0"/>
    <xf numFmtId="0" fontId="19" fillId="0" borderId="0" applyNumberFormat="0" applyFill="0" applyBorder="0" applyAlignment="0" applyProtection="0"/>
    <xf numFmtId="0" fontId="6" fillId="0" borderId="0"/>
    <xf numFmtId="0" fontId="25" fillId="0" borderId="0">
      <alignment vertical="center"/>
    </xf>
    <xf numFmtId="167" fontId="25" fillId="0" borderId="0" applyFont="0" applyFill="0" applyBorder="0" applyAlignment="0" applyProtection="0">
      <alignment vertical="center"/>
    </xf>
    <xf numFmtId="168" fontId="25" fillId="0" borderId="0" applyFont="0" applyFill="0" applyBorder="0" applyAlignment="0" applyProtection="0">
      <alignment vertical="center"/>
    </xf>
    <xf numFmtId="169" fontId="25" fillId="0" borderId="0" applyFont="0" applyFill="0" applyBorder="0" applyAlignment="0" applyProtection="0">
      <alignment vertical="center"/>
    </xf>
    <xf numFmtId="170" fontId="25" fillId="0" borderId="0" applyFont="0" applyFill="0" applyBorder="0" applyAlignment="0" applyProtection="0">
      <alignment vertical="center"/>
    </xf>
    <xf numFmtId="9" fontId="25" fillId="0" borderId="0" applyFont="0" applyFill="0" applyBorder="0" applyAlignment="0" applyProtection="0">
      <alignment vertical="center"/>
    </xf>
    <xf numFmtId="171" fontId="1" fillId="0" borderId="0" applyFont="0" applyFill="0" applyBorder="0" applyAlignment="0" applyProtection="0"/>
  </cellStyleXfs>
  <cellXfs count="210">
    <xf numFmtId="0" fontId="0" fillId="0" borderId="0" xfId="0"/>
    <xf numFmtId="0" fontId="10"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12" fillId="0" borderId="0" xfId="0" applyFont="1" applyProtection="1">
      <protection hidden="1"/>
    </xf>
    <xf numFmtId="0" fontId="6" fillId="0" borderId="0" xfId="0" applyFont="1" applyAlignment="1" applyProtection="1">
      <alignment horizontal="left" vertical="top"/>
      <protection hidden="1"/>
    </xf>
    <xf numFmtId="0" fontId="12" fillId="0" borderId="0" xfId="0" applyFont="1" applyAlignment="1" applyProtection="1">
      <alignment vertical="top"/>
      <protection hidden="1"/>
    </xf>
    <xf numFmtId="0" fontId="6" fillId="0" borderId="0" xfId="0" applyFont="1" applyAlignment="1" applyProtection="1">
      <alignment horizontal="center" vertical="top"/>
      <protection hidden="1"/>
    </xf>
    <xf numFmtId="0" fontId="6" fillId="0" borderId="1" xfId="0" applyFont="1" applyBorder="1" applyAlignment="1" applyProtection="1">
      <alignment horizontal="center" vertical="top"/>
      <protection hidden="1"/>
    </xf>
    <xf numFmtId="0" fontId="6" fillId="0" borderId="0" xfId="2" applyFont="1" applyAlignment="1" applyProtection="1">
      <alignment wrapText="1"/>
      <protection hidden="1"/>
    </xf>
    <xf numFmtId="0" fontId="15" fillId="0" borderId="0" xfId="2" applyFont="1" applyAlignment="1" applyProtection="1">
      <alignment horizontal="center" vertical="top" wrapText="1"/>
      <protection hidden="1"/>
    </xf>
    <xf numFmtId="0" fontId="5" fillId="0" borderId="0" xfId="2"/>
    <xf numFmtId="0" fontId="6" fillId="0" borderId="0" xfId="2" applyFont="1" applyAlignment="1" applyProtection="1">
      <alignment horizontal="center" vertical="top"/>
      <protection hidden="1"/>
    </xf>
    <xf numFmtId="0" fontId="14" fillId="0" borderId="0" xfId="2" applyFont="1" applyProtection="1">
      <protection hidden="1"/>
    </xf>
    <xf numFmtId="0" fontId="6" fillId="0" borderId="1" xfId="2" applyFont="1" applyBorder="1" applyProtection="1">
      <protection hidden="1"/>
    </xf>
    <xf numFmtId="0" fontId="6" fillId="0" borderId="1" xfId="2" applyFont="1" applyBorder="1" applyAlignment="1" applyProtection="1">
      <alignment horizontal="center"/>
      <protection hidden="1"/>
    </xf>
    <xf numFmtId="0" fontId="6" fillId="0" borderId="2" xfId="0" applyFont="1" applyBorder="1" applyAlignment="1" applyProtection="1">
      <alignment horizontal="left" vertical="top"/>
      <protection hidden="1"/>
    </xf>
    <xf numFmtId="0" fontId="13" fillId="0" borderId="0" xfId="5" applyFont="1" applyAlignment="1" applyProtection="1">
      <alignment vertical="top"/>
      <protection hidden="1"/>
    </xf>
    <xf numFmtId="0" fontId="0" fillId="0" borderId="0" xfId="0" applyAlignment="1">
      <alignment horizontal="center" vertical="center"/>
    </xf>
    <xf numFmtId="0" fontId="9" fillId="5" borderId="1" xfId="0" applyFont="1" applyFill="1" applyBorder="1" applyAlignment="1">
      <alignment horizontal="center" vertical="center" wrapText="1"/>
    </xf>
    <xf numFmtId="0" fontId="9" fillId="5" borderId="1" xfId="2" applyFont="1" applyFill="1" applyBorder="1" applyAlignment="1" applyProtection="1">
      <alignment horizontal="center" vertical="center" wrapText="1"/>
      <protection hidden="1"/>
    </xf>
    <xf numFmtId="0" fontId="9" fillId="6" borderId="1" xfId="2" applyFont="1" applyFill="1" applyBorder="1" applyAlignment="1" applyProtection="1">
      <alignment horizontal="center" vertical="center" wrapText="1"/>
      <protection hidden="1"/>
    </xf>
    <xf numFmtId="0" fontId="9" fillId="6" borderId="10" xfId="0" applyFont="1" applyFill="1" applyBorder="1" applyAlignment="1" applyProtection="1">
      <alignment horizontal="center" vertical="center" wrapText="1"/>
      <protection hidden="1"/>
    </xf>
    <xf numFmtId="0" fontId="9" fillId="6" borderId="9" xfId="0" applyFont="1" applyFill="1" applyBorder="1" applyAlignment="1" applyProtection="1">
      <alignment horizontal="center" vertical="center" wrapText="1"/>
      <protection hidden="1"/>
    </xf>
    <xf numFmtId="0" fontId="9" fillId="6" borderId="10" xfId="0" quotePrefix="1" applyFont="1" applyFill="1" applyBorder="1" applyAlignment="1" applyProtection="1">
      <alignment horizontal="center" vertical="center" wrapText="1"/>
      <protection hidden="1"/>
    </xf>
    <xf numFmtId="0" fontId="9" fillId="6" borderId="12" xfId="0" quotePrefix="1"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protection hidden="1"/>
    </xf>
    <xf numFmtId="0" fontId="8" fillId="8" borderId="2" xfId="0" applyFont="1" applyFill="1" applyBorder="1" applyAlignment="1" applyProtection="1">
      <alignment horizontal="left"/>
      <protection hidden="1"/>
    </xf>
    <xf numFmtId="0" fontId="8" fillId="8" borderId="1" xfId="2" applyFont="1" applyFill="1" applyBorder="1" applyProtection="1">
      <protection hidden="1"/>
    </xf>
    <xf numFmtId="0" fontId="8" fillId="8" borderId="1" xfId="2" applyFont="1" applyFill="1" applyBorder="1" applyAlignment="1" applyProtection="1">
      <alignment horizontal="center"/>
      <protection hidden="1"/>
    </xf>
    <xf numFmtId="0" fontId="9" fillId="6" borderId="1" xfId="6" applyFont="1" applyFill="1" applyBorder="1" applyAlignment="1" applyProtection="1">
      <alignment horizontal="center" vertical="center" wrapText="1"/>
      <protection hidden="1"/>
    </xf>
    <xf numFmtId="164" fontId="8" fillId="8" borderId="1" xfId="6" applyNumberFormat="1" applyFont="1" applyFill="1" applyBorder="1" applyAlignment="1" applyProtection="1">
      <alignment horizontal="right" indent="2"/>
      <protection hidden="1"/>
    </xf>
    <xf numFmtId="165" fontId="6" fillId="0" borderId="0" xfId="1" applyNumberFormat="1" applyFont="1" applyAlignment="1" applyProtection="1">
      <alignment horizontal="center" vertical="top"/>
      <protection hidden="1"/>
    </xf>
    <xf numFmtId="0" fontId="9" fillId="6" borderId="1" xfId="2" quotePrefix="1" applyFont="1" applyFill="1" applyBorder="1" applyAlignment="1" applyProtection="1">
      <alignment horizontal="center" vertical="center" wrapText="1"/>
      <protection hidden="1"/>
    </xf>
    <xf numFmtId="0" fontId="9" fillId="5" borderId="1" xfId="2" quotePrefix="1" applyFont="1" applyFill="1" applyBorder="1" applyAlignment="1" applyProtection="1">
      <alignment horizontal="center" vertical="center" wrapText="1"/>
      <protection hidden="1"/>
    </xf>
    <xf numFmtId="0" fontId="13" fillId="0" borderId="0" xfId="5" quotePrefix="1" applyFont="1" applyAlignment="1" applyProtection="1">
      <alignment vertical="top"/>
      <protection hidden="1"/>
    </xf>
    <xf numFmtId="0" fontId="0" fillId="10" borderId="0" xfId="0" applyFill="1"/>
    <xf numFmtId="0" fontId="0" fillId="10" borderId="0" xfId="0" applyFill="1" applyAlignment="1">
      <alignment horizontal="center" vertical="center"/>
    </xf>
    <xf numFmtId="166" fontId="12" fillId="0" borderId="0" xfId="0" applyNumberFormat="1" applyFont="1" applyAlignment="1" applyProtection="1">
      <alignment vertical="top"/>
      <protection hidden="1"/>
    </xf>
    <xf numFmtId="0" fontId="15" fillId="0" borderId="0" xfId="5" applyFont="1" applyAlignment="1" applyProtection="1">
      <alignment vertical="top"/>
      <protection hidden="1"/>
    </xf>
    <xf numFmtId="0" fontId="15" fillId="0" borderId="0" xfId="5" applyFont="1" applyAlignment="1" applyProtection="1">
      <alignment horizontal="left" vertical="top"/>
      <protection hidden="1"/>
    </xf>
    <xf numFmtId="0" fontId="20" fillId="0" borderId="0" xfId="4" applyFont="1"/>
    <xf numFmtId="0" fontId="17" fillId="0" borderId="0" xfId="5" applyFont="1" applyAlignment="1" applyProtection="1">
      <alignment vertical="top"/>
      <protection hidden="1"/>
    </xf>
    <xf numFmtId="0" fontId="9" fillId="6" borderId="1" xfId="11" quotePrefix="1" applyFont="1" applyFill="1" applyBorder="1" applyAlignment="1" applyProtection="1">
      <alignment horizontal="center" vertical="center" wrapText="1"/>
      <protection hidden="1"/>
    </xf>
    <xf numFmtId="164" fontId="8" fillId="8" borderId="1" xfId="0" applyNumberFormat="1" applyFont="1" applyFill="1" applyBorder="1" applyAlignment="1" applyProtection="1">
      <alignment horizontal="right" indent="2"/>
      <protection hidden="1"/>
    </xf>
    <xf numFmtId="164" fontId="6" fillId="0" borderId="1" xfId="0" applyNumberFormat="1" applyFont="1" applyBorder="1" applyAlignment="1" applyProtection="1">
      <alignment horizontal="right" indent="2"/>
      <protection hidden="1"/>
    </xf>
    <xf numFmtId="0" fontId="9" fillId="6" borderId="1" xfId="0" applyFont="1" applyFill="1" applyBorder="1" applyAlignment="1">
      <alignment horizontal="center" vertical="center" wrapText="1"/>
    </xf>
    <xf numFmtId="1" fontId="6" fillId="0" borderId="1" xfId="0" applyNumberFormat="1" applyFont="1" applyBorder="1" applyAlignment="1" applyProtection="1">
      <alignment horizontal="right" indent="2"/>
      <protection hidden="1"/>
    </xf>
    <xf numFmtId="0" fontId="0" fillId="10" borderId="0" xfId="6" applyFont="1" applyFill="1" applyAlignment="1" applyProtection="1">
      <alignment vertical="top"/>
      <protection hidden="1"/>
    </xf>
    <xf numFmtId="0" fontId="0" fillId="10" borderId="0" xfId="6" applyFont="1" applyFill="1" applyAlignment="1" applyProtection="1">
      <alignment horizontal="center" vertical="top"/>
      <protection hidden="1"/>
    </xf>
    <xf numFmtId="0" fontId="0" fillId="0" borderId="1" xfId="6" applyFont="1" applyBorder="1" applyAlignment="1" applyProtection="1">
      <alignment horizontal="center"/>
      <protection hidden="1"/>
    </xf>
    <xf numFmtId="164" fontId="0" fillId="0" borderId="1" xfId="6" applyNumberFormat="1" applyFont="1" applyBorder="1" applyAlignment="1" applyProtection="1">
      <alignment horizontal="right" indent="2"/>
      <protection hidden="1"/>
    </xf>
    <xf numFmtId="0" fontId="13" fillId="0" borderId="0" xfId="5" quotePrefix="1" applyFont="1" applyAlignment="1" applyProtection="1">
      <alignment horizontal="left" vertical="top"/>
      <protection hidden="1"/>
    </xf>
    <xf numFmtId="0" fontId="15" fillId="0" borderId="0" xfId="2" quotePrefix="1" applyFont="1" applyAlignment="1" applyProtection="1">
      <alignment horizontal="left" wrapText="1"/>
      <protection hidden="1"/>
    </xf>
    <xf numFmtId="0" fontId="22" fillId="0" borderId="0" xfId="2" applyFont="1" applyAlignment="1" applyProtection="1">
      <alignment horizontal="left" wrapText="1"/>
      <protection hidden="1"/>
    </xf>
    <xf numFmtId="0" fontId="26" fillId="0" borderId="0" xfId="4" applyAlignment="1"/>
    <xf numFmtId="0" fontId="22" fillId="0" borderId="0" xfId="2" applyFont="1" applyAlignment="1" applyProtection="1">
      <alignment wrapText="1"/>
      <protection hidden="1"/>
    </xf>
    <xf numFmtId="0" fontId="8" fillId="0" borderId="0" xfId="0" applyFont="1" applyAlignment="1" applyProtection="1">
      <alignment vertical="center"/>
      <protection hidden="1"/>
    </xf>
    <xf numFmtId="0" fontId="0" fillId="0" borderId="1" xfId="0" applyBorder="1"/>
    <xf numFmtId="0" fontId="21" fillId="0" borderId="0" xfId="0" applyFont="1" applyAlignment="1" applyProtection="1">
      <alignment vertical="center"/>
      <protection hidden="1"/>
    </xf>
    <xf numFmtId="164" fontId="0" fillId="0" borderId="0" xfId="0" applyNumberFormat="1"/>
    <xf numFmtId="0" fontId="10" fillId="0" borderId="0" xfId="2" applyFont="1" applyAlignment="1" applyProtection="1">
      <alignment horizontal="left" vertical="top" wrapText="1"/>
      <protection hidden="1"/>
    </xf>
    <xf numFmtId="0" fontId="10" fillId="0" borderId="0" xfId="2" applyFont="1" applyAlignment="1" applyProtection="1">
      <alignment horizontal="left" vertical="top"/>
      <protection hidden="1"/>
    </xf>
    <xf numFmtId="3" fontId="8" fillId="8" borderId="1" xfId="0" applyNumberFormat="1" applyFont="1" applyFill="1" applyBorder="1" applyAlignment="1" applyProtection="1">
      <alignment horizontal="right" indent="2"/>
      <protection hidden="1"/>
    </xf>
    <xf numFmtId="10" fontId="8" fillId="8" borderId="1" xfId="0" applyNumberFormat="1" applyFont="1" applyFill="1" applyBorder="1" applyAlignment="1" applyProtection="1">
      <alignment horizontal="right" indent="2"/>
      <protection hidden="1"/>
    </xf>
    <xf numFmtId="0" fontId="9" fillId="6" borderId="12" xfId="0" applyFont="1" applyFill="1" applyBorder="1" applyAlignment="1" applyProtection="1">
      <alignment horizontal="center" vertical="center" wrapText="1"/>
      <protection hidden="1"/>
    </xf>
    <xf numFmtId="164" fontId="6" fillId="0" borderId="14" xfId="0" applyNumberFormat="1" applyFont="1" applyBorder="1" applyAlignment="1" applyProtection="1">
      <alignment horizontal="right" indent="2"/>
      <protection hidden="1"/>
    </xf>
    <xf numFmtId="1" fontId="6" fillId="0" borderId="14" xfId="0" applyNumberFormat="1" applyFont="1" applyBorder="1" applyAlignment="1" applyProtection="1">
      <alignment horizontal="right" indent="2"/>
      <protection hidden="1"/>
    </xf>
    <xf numFmtId="0" fontId="9" fillId="6" borderId="10" xfId="11" applyFont="1" applyFill="1" applyBorder="1" applyAlignment="1" applyProtection="1">
      <alignment horizontal="center" vertical="center" wrapText="1"/>
      <protection hidden="1"/>
    </xf>
    <xf numFmtId="0" fontId="9" fillId="6" borderId="9" xfId="11" applyFont="1" applyFill="1" applyBorder="1" applyAlignment="1" applyProtection="1">
      <alignment horizontal="center" vertical="center" wrapText="1"/>
      <protection hidden="1"/>
    </xf>
    <xf numFmtId="0" fontId="9" fillId="6" borderId="10" xfId="11" quotePrefix="1" applyFont="1" applyFill="1" applyBorder="1" applyAlignment="1" applyProtection="1">
      <alignment horizontal="center" vertical="center" wrapText="1"/>
      <protection hidden="1"/>
    </xf>
    <xf numFmtId="0" fontId="9" fillId="6" borderId="9" xfId="11" quotePrefix="1" applyFont="1" applyFill="1" applyBorder="1" applyAlignment="1" applyProtection="1">
      <alignment horizontal="center" vertical="center" wrapText="1"/>
      <protection hidden="1"/>
    </xf>
    <xf numFmtId="164" fontId="8" fillId="8" borderId="10" xfId="0" applyNumberFormat="1" applyFont="1" applyFill="1" applyBorder="1" applyAlignment="1" applyProtection="1">
      <alignment horizontal="right" indent="2"/>
      <protection hidden="1"/>
    </xf>
    <xf numFmtId="164" fontId="8" fillId="8" borderId="9" xfId="0" applyNumberFormat="1" applyFont="1" applyFill="1" applyBorder="1" applyAlignment="1" applyProtection="1">
      <alignment horizontal="right" indent="2"/>
      <protection hidden="1"/>
    </xf>
    <xf numFmtId="164" fontId="6" fillId="0" borderId="10" xfId="0" applyNumberFormat="1" applyFont="1" applyBorder="1" applyAlignment="1" applyProtection="1">
      <alignment horizontal="right" indent="2"/>
      <protection hidden="1"/>
    </xf>
    <xf numFmtId="164" fontId="6" fillId="0" borderId="9" xfId="0" applyNumberFormat="1" applyFont="1" applyBorder="1" applyAlignment="1" applyProtection="1">
      <alignment horizontal="right" indent="2"/>
      <protection hidden="1"/>
    </xf>
    <xf numFmtId="164" fontId="6" fillId="0" borderId="13" xfId="0" applyNumberFormat="1" applyFont="1" applyBorder="1" applyAlignment="1" applyProtection="1">
      <alignment horizontal="right" indent="2"/>
      <protection hidden="1"/>
    </xf>
    <xf numFmtId="164" fontId="6" fillId="0" borderId="17" xfId="0" applyNumberFormat="1" applyFont="1" applyBorder="1" applyAlignment="1" applyProtection="1">
      <alignment horizontal="right" indent="2"/>
      <protection hidden="1"/>
    </xf>
    <xf numFmtId="3" fontId="6" fillId="0" borderId="1" xfId="0" applyNumberFormat="1" applyFont="1" applyBorder="1" applyAlignment="1" applyProtection="1">
      <alignment horizontal="right" indent="2"/>
      <protection hidden="1"/>
    </xf>
    <xf numFmtId="0" fontId="10" fillId="0" borderId="0" xfId="2" applyFont="1" applyProtection="1">
      <protection hidden="1"/>
    </xf>
    <xf numFmtId="0" fontId="0" fillId="0" borderId="1" xfId="0" applyBorder="1" applyAlignment="1">
      <alignment horizontal="center"/>
    </xf>
    <xf numFmtId="3" fontId="0" fillId="10" borderId="0" xfId="0" applyNumberFormat="1" applyFill="1"/>
    <xf numFmtId="0" fontId="13" fillId="10" borderId="0" xfId="0" applyFont="1" applyFill="1" applyAlignment="1" applyProtection="1">
      <alignment horizontal="left" vertical="top" wrapText="1"/>
      <protection hidden="1"/>
    </xf>
    <xf numFmtId="0" fontId="10" fillId="10" borderId="0" xfId="6" applyFont="1" applyFill="1" applyAlignment="1" applyProtection="1">
      <alignment vertical="center"/>
      <protection hidden="1"/>
    </xf>
    <xf numFmtId="0" fontId="13" fillId="0" borderId="0" xfId="5" applyFont="1" applyAlignment="1" applyProtection="1">
      <alignment horizontal="left" vertical="top"/>
      <protection hidden="1"/>
    </xf>
    <xf numFmtId="0" fontId="13" fillId="0" borderId="0" xfId="2" applyFont="1" applyAlignment="1" applyProtection="1">
      <alignment horizontal="left" vertical="top"/>
      <protection hidden="1"/>
    </xf>
    <xf numFmtId="0" fontId="13" fillId="0" borderId="0" xfId="2" quotePrefix="1" applyFont="1" applyAlignment="1" applyProtection="1">
      <alignment horizontal="left" vertical="top"/>
      <protection hidden="1"/>
    </xf>
    <xf numFmtId="0" fontId="23" fillId="2" borderId="1" xfId="0" applyFont="1" applyFill="1" applyBorder="1" applyAlignment="1" applyProtection="1">
      <alignment horizontal="center" vertical="center"/>
      <protection hidden="1"/>
    </xf>
    <xf numFmtId="0" fontId="24" fillId="3" borderId="1" xfId="0" applyFont="1" applyFill="1" applyBorder="1" applyAlignment="1" applyProtection="1">
      <alignment horizontal="center" vertical="center"/>
      <protection hidden="1"/>
    </xf>
    <xf numFmtId="0" fontId="15" fillId="0" borderId="0" xfId="5" quotePrefix="1" applyFont="1" applyAlignment="1" applyProtection="1">
      <alignment vertical="top"/>
      <protection hidden="1"/>
    </xf>
    <xf numFmtId="0" fontId="13" fillId="3" borderId="1" xfId="2" applyFont="1" applyFill="1" applyBorder="1" applyAlignment="1" applyProtection="1">
      <alignment horizontal="centerContinuous" vertical="center" wrapText="1"/>
      <protection hidden="1"/>
    </xf>
    <xf numFmtId="0" fontId="7" fillId="5" borderId="7" xfId="2" applyFont="1" applyFill="1" applyBorder="1" applyAlignment="1" applyProtection="1">
      <alignment horizontal="centerContinuous" vertical="center" wrapText="1"/>
      <protection hidden="1"/>
    </xf>
    <xf numFmtId="0" fontId="9" fillId="7" borderId="1" xfId="0" applyFont="1" applyFill="1" applyBorder="1" applyAlignment="1" applyProtection="1">
      <alignment horizontal="center" wrapText="1"/>
      <protection hidden="1"/>
    </xf>
    <xf numFmtId="0" fontId="9" fillId="6" borderId="1" xfId="0" applyFont="1" applyFill="1" applyBorder="1" applyAlignment="1" applyProtection="1">
      <alignment horizontal="center" wrapText="1"/>
      <protection hidden="1"/>
    </xf>
    <xf numFmtId="0" fontId="9" fillId="6" borderId="1" xfId="0" quotePrefix="1" applyFont="1" applyFill="1" applyBorder="1" applyAlignment="1" applyProtection="1">
      <alignment horizontal="center" wrapText="1"/>
      <protection hidden="1"/>
    </xf>
    <xf numFmtId="0" fontId="8" fillId="4" borderId="5" xfId="2" applyFont="1" applyFill="1" applyBorder="1" applyAlignment="1" applyProtection="1">
      <alignment vertical="center" wrapText="1"/>
      <protection hidden="1"/>
    </xf>
    <xf numFmtId="0" fontId="8" fillId="4" borderId="6" xfId="2" applyFont="1" applyFill="1" applyBorder="1" applyAlignment="1" applyProtection="1">
      <alignment vertical="center" wrapText="1"/>
      <protection hidden="1"/>
    </xf>
    <xf numFmtId="0" fontId="9" fillId="6" borderId="5" xfId="2" applyFont="1" applyFill="1" applyBorder="1" applyAlignment="1" applyProtection="1">
      <alignment horizontal="center" vertical="center" wrapText="1"/>
      <protection hidden="1"/>
    </xf>
    <xf numFmtId="0" fontId="9" fillId="5" borderId="5" xfId="2" applyFont="1" applyFill="1" applyBorder="1" applyAlignment="1" applyProtection="1">
      <alignment horizontal="center" vertical="center" wrapText="1"/>
      <protection hidden="1"/>
    </xf>
    <xf numFmtId="0" fontId="9" fillId="11" borderId="5" xfId="2" applyFont="1" applyFill="1" applyBorder="1" applyAlignment="1" applyProtection="1">
      <alignment horizontal="center" vertical="center" wrapText="1"/>
      <protection hidden="1"/>
    </xf>
    <xf numFmtId="0" fontId="26" fillId="0" borderId="0" xfId="4" applyFont="1" applyAlignment="1"/>
    <xf numFmtId="164" fontId="12" fillId="0" borderId="0" xfId="0" applyNumberFormat="1" applyFont="1" applyAlignment="1" applyProtection="1">
      <alignment vertical="top"/>
      <protection hidden="1"/>
    </xf>
    <xf numFmtId="164" fontId="0" fillId="10" borderId="0" xfId="0" applyNumberFormat="1" applyFill="1"/>
    <xf numFmtId="164" fontId="8" fillId="0" borderId="0" xfId="0" applyNumberFormat="1" applyFont="1" applyAlignment="1" applyProtection="1">
      <alignment vertical="center"/>
      <protection hidden="1"/>
    </xf>
    <xf numFmtId="164" fontId="6" fillId="0" borderId="0" xfId="0" applyNumberFormat="1" applyFont="1" applyAlignment="1" applyProtection="1">
      <alignment horizontal="center" vertical="center"/>
      <protection hidden="1"/>
    </xf>
    <xf numFmtId="164" fontId="0" fillId="10" borderId="0" xfId="6" applyNumberFormat="1" applyFont="1" applyFill="1" applyAlignment="1" applyProtection="1">
      <alignment vertical="top"/>
      <protection hidden="1"/>
    </xf>
    <xf numFmtId="0" fontId="9" fillId="6" borderId="1" xfId="0" quotePrefix="1" applyFont="1" applyFill="1" applyBorder="1" applyAlignment="1" applyProtection="1">
      <alignment horizontal="center" vertical="center" wrapText="1"/>
      <protection hidden="1"/>
    </xf>
    <xf numFmtId="0" fontId="6" fillId="0" borderId="0" xfId="5" quotePrefix="1" applyFont="1" applyAlignment="1" applyProtection="1">
      <alignment vertical="top"/>
      <protection hidden="1"/>
    </xf>
    <xf numFmtId="0" fontId="6" fillId="0" borderId="0" xfId="5" applyFont="1" applyAlignment="1" applyProtection="1">
      <alignment vertical="top"/>
      <protection hidden="1"/>
    </xf>
    <xf numFmtId="0" fontId="24" fillId="3"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0" fontId="9" fillId="7" borderId="1" xfId="0" applyFont="1" applyFill="1" applyBorder="1" applyAlignment="1" applyProtection="1">
      <alignment horizontal="center" vertical="center" wrapText="1"/>
      <protection hidden="1"/>
    </xf>
    <xf numFmtId="0" fontId="23" fillId="2" borderId="1" xfId="0" applyFont="1" applyFill="1" applyBorder="1" applyAlignment="1" applyProtection="1">
      <alignment horizontal="center" vertical="center" wrapText="1"/>
      <protection hidden="1"/>
    </xf>
    <xf numFmtId="0" fontId="8" fillId="4" borderId="4" xfId="2" applyFont="1" applyFill="1" applyBorder="1" applyAlignment="1" applyProtection="1">
      <alignment horizontal="center" vertical="center" wrapText="1"/>
      <protection hidden="1"/>
    </xf>
    <xf numFmtId="0" fontId="8" fillId="4" borderId="6" xfId="2" applyFont="1" applyFill="1" applyBorder="1" applyAlignment="1" applyProtection="1">
      <alignment horizontal="center" vertical="center" wrapText="1"/>
      <protection hidden="1"/>
    </xf>
    <xf numFmtId="0" fontId="27" fillId="0" borderId="0" xfId="0" applyFont="1" applyAlignment="1">
      <alignment horizontal="left" vertical="top"/>
    </xf>
    <xf numFmtId="0" fontId="16" fillId="0" borderId="0" xfId="5" applyFont="1" applyAlignment="1" applyProtection="1">
      <alignment horizontal="left" vertical="center"/>
      <protection hidden="1"/>
    </xf>
    <xf numFmtId="0" fontId="13" fillId="3" borderId="1" xfId="6" applyFont="1" applyFill="1" applyBorder="1" applyAlignment="1" applyProtection="1">
      <alignment horizontal="centerContinuous" vertical="center" wrapText="1"/>
      <protection hidden="1"/>
    </xf>
    <xf numFmtId="0" fontId="13" fillId="3" borderId="1" xfId="0" applyFont="1" applyFill="1" applyBorder="1" applyAlignment="1" applyProtection="1">
      <alignment horizontal="centerContinuous" vertical="center" wrapText="1"/>
      <protection hidden="1"/>
    </xf>
    <xf numFmtId="0" fontId="7" fillId="5" borderId="1" xfId="0" applyFont="1" applyFill="1" applyBorder="1" applyAlignment="1">
      <alignment horizontal="centerContinuous" vertical="center" wrapText="1"/>
    </xf>
    <xf numFmtId="0" fontId="7" fillId="6" borderId="1" xfId="6" applyFont="1" applyFill="1" applyBorder="1" applyAlignment="1" applyProtection="1">
      <alignment horizontal="centerContinuous" vertical="center" wrapText="1"/>
      <protection hidden="1"/>
    </xf>
    <xf numFmtId="10" fontId="0" fillId="0" borderId="1" xfId="7" applyNumberFormat="1" applyFont="1" applyBorder="1" applyAlignment="1" applyProtection="1">
      <alignment horizontal="right" indent="2"/>
      <protection hidden="1"/>
    </xf>
    <xf numFmtId="0" fontId="7" fillId="5" borderId="1" xfId="2" applyFont="1" applyFill="1" applyBorder="1" applyAlignment="1" applyProtection="1">
      <alignment horizontal="centerContinuous" vertical="center" wrapText="1"/>
      <protection hidden="1"/>
    </xf>
    <xf numFmtId="0" fontId="7" fillId="6" borderId="1" xfId="2" applyFont="1" applyFill="1" applyBorder="1" applyAlignment="1" applyProtection="1">
      <alignment horizontal="centerContinuous" vertical="center" wrapText="1"/>
      <protection hidden="1"/>
    </xf>
    <xf numFmtId="0" fontId="9" fillId="5" borderId="3" xfId="0" applyFont="1" applyFill="1" applyBorder="1" applyAlignment="1">
      <alignment horizontal="center" vertical="center" wrapText="1"/>
    </xf>
    <xf numFmtId="0" fontId="8" fillId="8" borderId="6" xfId="6" applyFont="1" applyFill="1" applyBorder="1" applyProtection="1">
      <protection hidden="1"/>
    </xf>
    <xf numFmtId="0" fontId="8" fillId="8" borderId="6" xfId="6" applyFont="1" applyFill="1" applyBorder="1" applyAlignment="1" applyProtection="1">
      <alignment horizontal="center"/>
      <protection hidden="1"/>
    </xf>
    <xf numFmtId="0" fontId="8" fillId="4" borderId="11" xfId="6" applyFont="1" applyFill="1" applyBorder="1" applyAlignment="1" applyProtection="1">
      <alignment horizontal="center" vertical="center" wrapText="1"/>
      <protection hidden="1"/>
    </xf>
    <xf numFmtId="0" fontId="8" fillId="4" borderId="18" xfId="6" applyFont="1" applyFill="1" applyBorder="1" applyAlignment="1" applyProtection="1">
      <alignment horizontal="center" vertical="center" wrapText="1"/>
      <protection hidden="1"/>
    </xf>
    <xf numFmtId="0" fontId="8" fillId="4" borderId="7" xfId="6" applyFont="1" applyFill="1" applyBorder="1" applyAlignment="1" applyProtection="1">
      <alignment horizontal="center" vertical="center" wrapText="1"/>
      <protection hidden="1"/>
    </xf>
    <xf numFmtId="0" fontId="8" fillId="4" borderId="8" xfId="6" applyFont="1" applyFill="1" applyBorder="1" applyAlignment="1" applyProtection="1">
      <alignment horizontal="center" vertical="center" wrapText="1"/>
      <protection hidden="1"/>
    </xf>
    <xf numFmtId="0" fontId="8" fillId="4" borderId="4" xfId="6" applyFont="1" applyFill="1" applyBorder="1" applyAlignment="1" applyProtection="1">
      <alignment horizontal="center" vertical="center" wrapText="1"/>
      <protection hidden="1"/>
    </xf>
    <xf numFmtId="0" fontId="8" fillId="4" borderId="6" xfId="6" applyFont="1" applyFill="1" applyBorder="1" applyAlignment="1" applyProtection="1">
      <alignment horizontal="center" vertical="center" wrapText="1"/>
      <protection hidden="1"/>
    </xf>
    <xf numFmtId="0" fontId="9" fillId="5" borderId="3" xfId="2" applyFont="1" applyFill="1" applyBorder="1" applyAlignment="1" applyProtection="1">
      <alignment horizontal="center" vertical="center" wrapText="1"/>
      <protection hidden="1"/>
    </xf>
    <xf numFmtId="0" fontId="8" fillId="4" borderId="11" xfId="2" applyFont="1" applyFill="1" applyBorder="1" applyAlignment="1" applyProtection="1">
      <alignment horizontal="center" vertical="center" wrapText="1"/>
      <protection hidden="1"/>
    </xf>
    <xf numFmtId="0" fontId="8" fillId="4" borderId="18" xfId="2" applyFont="1" applyFill="1" applyBorder="1" applyAlignment="1" applyProtection="1">
      <alignment horizontal="center" vertical="center" wrapText="1"/>
      <protection hidden="1"/>
    </xf>
    <xf numFmtId="0" fontId="8" fillId="4" borderId="8" xfId="2" applyFont="1" applyFill="1" applyBorder="1" applyAlignment="1" applyProtection="1">
      <alignment horizontal="center" vertical="center" wrapText="1"/>
      <protection hidden="1"/>
    </xf>
    <xf numFmtId="10" fontId="0" fillId="0" borderId="1" xfId="6" applyNumberFormat="1" applyFont="1" applyBorder="1" applyAlignment="1" applyProtection="1">
      <alignment horizontal="right" indent="2"/>
      <protection hidden="1"/>
    </xf>
    <xf numFmtId="0" fontId="13" fillId="3" borderId="4" xfId="2" applyFont="1" applyFill="1" applyBorder="1" applyAlignment="1" applyProtection="1">
      <alignment horizontal="centerContinuous" vertical="center" wrapText="1"/>
      <protection hidden="1"/>
    </xf>
    <xf numFmtId="0" fontId="7" fillId="6" borderId="2" xfId="2" applyFont="1" applyFill="1" applyBorder="1" applyAlignment="1" applyProtection="1">
      <alignment vertical="center" wrapText="1"/>
      <protection hidden="1"/>
    </xf>
    <xf numFmtId="0" fontId="7" fillId="6" borderId="15" xfId="2" applyFont="1" applyFill="1" applyBorder="1" applyAlignment="1" applyProtection="1">
      <alignment vertical="center" wrapText="1"/>
      <protection hidden="1"/>
    </xf>
    <xf numFmtId="0" fontId="7" fillId="6" borderId="15" xfId="2" applyFont="1" applyFill="1" applyBorder="1" applyAlignment="1" applyProtection="1">
      <alignment horizontal="centerContinuous" vertical="center"/>
      <protection hidden="1"/>
    </xf>
    <xf numFmtId="172" fontId="0" fillId="0" borderId="0" xfId="0" applyNumberFormat="1"/>
    <xf numFmtId="164" fontId="13" fillId="0" borderId="1" xfId="0" applyNumberFormat="1" applyFont="1" applyBorder="1" applyAlignment="1" applyProtection="1">
      <alignment horizontal="right" indent="2"/>
      <protection hidden="1"/>
    </xf>
    <xf numFmtId="3" fontId="13" fillId="0" borderId="1" xfId="0" applyNumberFormat="1" applyFont="1" applyBorder="1" applyAlignment="1" applyProtection="1">
      <alignment horizontal="right" indent="2"/>
      <protection hidden="1"/>
    </xf>
    <xf numFmtId="164" fontId="13" fillId="0" borderId="14" xfId="0" applyNumberFormat="1" applyFont="1" applyBorder="1" applyAlignment="1" applyProtection="1">
      <alignment horizontal="right" indent="2"/>
      <protection hidden="1"/>
    </xf>
    <xf numFmtId="3" fontId="13" fillId="0" borderId="14" xfId="0" applyNumberFormat="1" applyFont="1" applyBorder="1" applyAlignment="1" applyProtection="1">
      <alignment horizontal="right" indent="2"/>
      <protection hidden="1"/>
    </xf>
    <xf numFmtId="10" fontId="13" fillId="0" borderId="1" xfId="0" applyNumberFormat="1" applyFont="1" applyBorder="1" applyAlignment="1" applyProtection="1">
      <alignment horizontal="right" indent="2"/>
      <protection hidden="1"/>
    </xf>
    <xf numFmtId="10" fontId="0" fillId="0" borderId="0" xfId="1" applyNumberFormat="1" applyFont="1"/>
    <xf numFmtId="3" fontId="6" fillId="0" borderId="14" xfId="0" applyNumberFormat="1" applyFont="1" applyBorder="1" applyAlignment="1" applyProtection="1">
      <alignment horizontal="right" indent="2"/>
      <protection hidden="1"/>
    </xf>
    <xf numFmtId="0" fontId="8" fillId="12" borderId="1" xfId="6" applyFont="1" applyFill="1" applyBorder="1" applyProtection="1">
      <protection hidden="1"/>
    </xf>
    <xf numFmtId="10" fontId="8" fillId="8" borderId="1" xfId="1" applyNumberFormat="1" applyFont="1" applyFill="1" applyBorder="1" applyAlignment="1" applyProtection="1">
      <alignment horizontal="right" indent="2"/>
      <protection hidden="1"/>
    </xf>
    <xf numFmtId="0" fontId="8" fillId="8" borderId="1" xfId="0" applyFont="1" applyFill="1" applyBorder="1" applyAlignment="1" applyProtection="1">
      <alignment horizontal="left"/>
      <protection hidden="1"/>
    </xf>
    <xf numFmtId="0" fontId="6" fillId="0" borderId="1" xfId="0" applyFont="1" applyBorder="1" applyAlignment="1" applyProtection="1">
      <alignment horizontal="left" vertical="top"/>
      <protection hidden="1"/>
    </xf>
    <xf numFmtId="0" fontId="7" fillId="6" borderId="15" xfId="0" applyFont="1" applyFill="1" applyBorder="1" applyAlignment="1" applyProtection="1">
      <alignment vertical="center" wrapText="1"/>
      <protection hidden="1"/>
    </xf>
    <xf numFmtId="0" fontId="7" fillId="6" borderId="15" xfId="0" applyFont="1" applyFill="1" applyBorder="1" applyAlignment="1" applyProtection="1">
      <alignment horizontal="center" vertical="center"/>
      <protection hidden="1"/>
    </xf>
    <xf numFmtId="0" fontId="7" fillId="6" borderId="15" xfId="0" applyFont="1" applyFill="1" applyBorder="1" applyAlignment="1" applyProtection="1">
      <alignment horizontal="centerContinuous" vertical="center" wrapText="1"/>
      <protection hidden="1"/>
    </xf>
    <xf numFmtId="0" fontId="0" fillId="3" borderId="19" xfId="0" applyFill="1" applyBorder="1" applyAlignment="1" applyProtection="1">
      <alignment horizontal="centerContinuous" vertical="center" wrapText="1"/>
      <protection hidden="1"/>
    </xf>
    <xf numFmtId="0" fontId="13" fillId="3" borderId="16" xfId="0" applyFont="1" applyFill="1" applyBorder="1" applyAlignment="1" applyProtection="1">
      <alignment horizontal="centerContinuous" vertical="center" wrapText="1"/>
      <protection hidden="1"/>
    </xf>
    <xf numFmtId="0" fontId="13" fillId="3" borderId="20" xfId="0" applyFont="1" applyFill="1" applyBorder="1" applyAlignment="1" applyProtection="1">
      <alignment horizontal="centerContinuous" vertical="center" wrapText="1"/>
      <protection hidden="1"/>
    </xf>
    <xf numFmtId="0" fontId="7" fillId="6" borderId="21" xfId="0" applyFont="1" applyFill="1" applyBorder="1" applyAlignment="1" applyProtection="1">
      <alignment vertical="center" wrapText="1"/>
      <protection hidden="1"/>
    </xf>
    <xf numFmtId="0" fontId="7" fillId="6" borderId="22" xfId="0" applyFont="1" applyFill="1" applyBorder="1" applyAlignment="1" applyProtection="1">
      <alignment vertical="center" wrapText="1"/>
      <protection hidden="1"/>
    </xf>
    <xf numFmtId="0" fontId="9" fillId="6" borderId="9" xfId="0" quotePrefix="1" applyFont="1" applyFill="1" applyBorder="1" applyAlignment="1" applyProtection="1">
      <alignment horizontal="center" vertical="center" wrapText="1"/>
      <protection hidden="1"/>
    </xf>
    <xf numFmtId="0" fontId="8" fillId="12" borderId="10" xfId="6" applyFont="1" applyFill="1" applyBorder="1" applyProtection="1">
      <protection hidden="1"/>
    </xf>
    <xf numFmtId="164" fontId="13" fillId="0" borderId="10" xfId="0" applyNumberFormat="1" applyFont="1" applyBorder="1" applyAlignment="1" applyProtection="1">
      <alignment horizontal="right" indent="2"/>
      <protection hidden="1"/>
    </xf>
    <xf numFmtId="164" fontId="13" fillId="0" borderId="9" xfId="0" applyNumberFormat="1" applyFont="1" applyBorder="1" applyAlignment="1" applyProtection="1">
      <alignment horizontal="right" indent="2"/>
      <protection hidden="1"/>
    </xf>
    <xf numFmtId="164" fontId="13" fillId="0" borderId="13" xfId="0" applyNumberFormat="1" applyFont="1" applyBorder="1" applyAlignment="1" applyProtection="1">
      <alignment horizontal="right" indent="2"/>
      <protection hidden="1"/>
    </xf>
    <xf numFmtId="164" fontId="13" fillId="0" borderId="17" xfId="0" applyNumberFormat="1" applyFont="1" applyBorder="1" applyAlignment="1" applyProtection="1">
      <alignment horizontal="right" indent="2"/>
      <protection hidden="1"/>
    </xf>
    <xf numFmtId="0" fontId="7" fillId="6" borderId="21" xfId="0" applyFont="1" applyFill="1" applyBorder="1" applyAlignment="1" applyProtection="1">
      <alignment horizontal="centerContinuous" vertical="center" wrapText="1"/>
      <protection hidden="1"/>
    </xf>
    <xf numFmtId="0" fontId="7" fillId="6" borderId="22" xfId="0" applyFont="1" applyFill="1" applyBorder="1" applyAlignment="1" applyProtection="1">
      <alignment horizontal="centerContinuous" vertical="center" wrapText="1"/>
      <protection hidden="1"/>
    </xf>
    <xf numFmtId="0" fontId="13" fillId="3" borderId="19" xfId="0" applyFont="1" applyFill="1" applyBorder="1" applyAlignment="1" applyProtection="1">
      <alignment horizontal="centerContinuous" vertical="center" wrapText="1"/>
      <protection hidden="1"/>
    </xf>
    <xf numFmtId="166" fontId="6" fillId="0" borderId="10" xfId="0" applyNumberFormat="1" applyFont="1" applyBorder="1" applyAlignment="1" applyProtection="1">
      <alignment horizontal="right" indent="2"/>
      <protection hidden="1"/>
    </xf>
    <xf numFmtId="166" fontId="6" fillId="0" borderId="13" xfId="0" applyNumberFormat="1" applyFont="1" applyBorder="1" applyAlignment="1" applyProtection="1">
      <alignment horizontal="right" indent="2"/>
      <protection hidden="1"/>
    </xf>
    <xf numFmtId="0" fontId="13" fillId="3" borderId="23"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wrapText="1"/>
      <protection hidden="1"/>
    </xf>
    <xf numFmtId="164" fontId="8" fillId="8" borderId="12" xfId="0" applyNumberFormat="1" applyFont="1" applyFill="1" applyBorder="1" applyAlignment="1" applyProtection="1">
      <alignment horizontal="right" indent="2"/>
      <protection hidden="1"/>
    </xf>
    <xf numFmtId="164" fontId="6" fillId="0" borderId="12" xfId="0" applyNumberFormat="1" applyFont="1" applyBorder="1" applyAlignment="1" applyProtection="1">
      <alignment horizontal="right" indent="2"/>
      <protection hidden="1"/>
    </xf>
    <xf numFmtId="0" fontId="1" fillId="10" borderId="0" xfId="6" applyFont="1" applyFill="1"/>
    <xf numFmtId="0" fontId="13" fillId="0" borderId="25" xfId="5" applyFont="1" applyBorder="1" applyAlignment="1" applyProtection="1">
      <alignment vertical="top"/>
      <protection hidden="1"/>
    </xf>
    <xf numFmtId="0" fontId="0" fillId="0" borderId="26" xfId="0" applyBorder="1"/>
    <xf numFmtId="0" fontId="0" fillId="0" borderId="26" xfId="0" applyBorder="1" applyAlignment="1">
      <alignment horizontal="center"/>
    </xf>
    <xf numFmtId="164" fontId="0" fillId="0" borderId="26" xfId="6" applyNumberFormat="1" applyFont="1" applyBorder="1" applyAlignment="1" applyProtection="1">
      <alignment horizontal="right" indent="2"/>
      <protection hidden="1"/>
    </xf>
    <xf numFmtId="10" fontId="0" fillId="0" borderId="26" xfId="6" applyNumberFormat="1" applyFont="1" applyBorder="1" applyAlignment="1" applyProtection="1">
      <alignment horizontal="right" indent="2"/>
      <protection hidden="1"/>
    </xf>
    <xf numFmtId="0" fontId="0" fillId="0" borderId="6" xfId="0" applyBorder="1"/>
    <xf numFmtId="0" fontId="0" fillId="0" borderId="6" xfId="0" applyBorder="1" applyAlignment="1">
      <alignment horizontal="center"/>
    </xf>
    <xf numFmtId="164" fontId="0" fillId="0" borderId="6" xfId="6" applyNumberFormat="1" applyFont="1" applyBorder="1" applyAlignment="1" applyProtection="1">
      <alignment horizontal="right" indent="2"/>
      <protection hidden="1"/>
    </xf>
    <xf numFmtId="10" fontId="0" fillId="0" borderId="6" xfId="6" applyNumberFormat="1" applyFont="1" applyBorder="1" applyAlignment="1" applyProtection="1">
      <alignment horizontal="right" indent="2"/>
      <protection hidden="1"/>
    </xf>
    <xf numFmtId="0" fontId="11" fillId="6" borderId="1" xfId="2" applyFont="1" applyFill="1" applyBorder="1" applyAlignment="1" applyProtection="1">
      <alignment horizontal="center" vertical="center" wrapText="1"/>
      <protection hidden="1"/>
    </xf>
    <xf numFmtId="0" fontId="11" fillId="6" borderId="1" xfId="0" applyFont="1" applyFill="1" applyBorder="1" applyAlignment="1" applyProtection="1">
      <alignment horizontal="center" vertical="center" wrapText="1"/>
      <protection hidden="1"/>
    </xf>
    <xf numFmtId="10" fontId="0" fillId="10" borderId="0" xfId="0" applyNumberFormat="1" applyFill="1"/>
    <xf numFmtId="164" fontId="0" fillId="0" borderId="14" xfId="0" applyNumberFormat="1" applyBorder="1" applyAlignment="1" applyProtection="1">
      <alignment horizontal="right" indent="2"/>
      <protection hidden="1"/>
    </xf>
    <xf numFmtId="164" fontId="0" fillId="0" borderId="24" xfId="0" applyNumberFormat="1" applyBorder="1" applyAlignment="1" applyProtection="1">
      <alignment horizontal="right" indent="2"/>
      <protection hidden="1"/>
    </xf>
    <xf numFmtId="0" fontId="8" fillId="4" borderId="25" xfId="2" applyFont="1" applyFill="1" applyBorder="1" applyAlignment="1" applyProtection="1">
      <alignment vertical="center" wrapText="1"/>
      <protection hidden="1"/>
    </xf>
    <xf numFmtId="0" fontId="8" fillId="4" borderId="5" xfId="2" applyFont="1" applyFill="1" applyBorder="1" applyAlignment="1" applyProtection="1">
      <alignment horizontal="center" vertical="center" wrapText="1"/>
      <protection hidden="1"/>
    </xf>
    <xf numFmtId="0" fontId="8" fillId="4" borderId="27" xfId="2" applyFont="1" applyFill="1" applyBorder="1" applyAlignment="1" applyProtection="1">
      <alignment horizontal="center" vertical="center" wrapText="1"/>
      <protection hidden="1"/>
    </xf>
    <xf numFmtId="0" fontId="8" fillId="4" borderId="25" xfId="6" applyFont="1" applyFill="1" applyBorder="1" applyAlignment="1" applyProtection="1">
      <alignment horizontal="center" vertical="center" wrapText="1"/>
      <protection hidden="1"/>
    </xf>
    <xf numFmtId="0" fontId="8" fillId="4" borderId="5" xfId="6" applyFont="1" applyFill="1" applyBorder="1" applyAlignment="1" applyProtection="1">
      <alignment horizontal="center" vertical="center" wrapText="1"/>
      <protection hidden="1"/>
    </xf>
    <xf numFmtId="0" fontId="8" fillId="4" borderId="27" xfId="6" applyFont="1" applyFill="1" applyBorder="1" applyAlignment="1" applyProtection="1">
      <alignment horizontal="center" vertical="center" wrapText="1"/>
      <protection hidden="1"/>
    </xf>
    <xf numFmtId="0" fontId="9" fillId="5" borderId="1" xfId="0" quotePrefix="1" applyFont="1" applyFill="1" applyBorder="1" applyAlignment="1">
      <alignment horizontal="center" vertical="center" wrapText="1"/>
    </xf>
    <xf numFmtId="0" fontId="9" fillId="6" borderId="1" xfId="6" quotePrefix="1" applyFont="1" applyFill="1" applyBorder="1" applyAlignment="1" applyProtection="1">
      <alignment horizontal="center" vertical="center" wrapText="1"/>
      <protection hidden="1"/>
    </xf>
    <xf numFmtId="0" fontId="8" fillId="4" borderId="5" xfId="0" applyFont="1" applyFill="1" applyBorder="1" applyAlignment="1" applyProtection="1">
      <alignment horizontal="center" vertical="center" wrapText="1"/>
      <protection hidden="1"/>
    </xf>
    <xf numFmtId="0" fontId="8" fillId="4" borderId="5" xfId="0" applyFont="1" applyFill="1" applyBorder="1" applyAlignment="1" applyProtection="1">
      <alignment horizontal="center" wrapText="1"/>
      <protection hidden="1"/>
    </xf>
    <xf numFmtId="0" fontId="8" fillId="4" borderId="29" xfId="0" applyFont="1" applyFill="1" applyBorder="1" applyAlignment="1" applyProtection="1">
      <alignment horizontal="center" wrapText="1"/>
      <protection hidden="1"/>
    </xf>
    <xf numFmtId="0" fontId="8" fillId="4" borderId="6" xfId="0" applyFont="1" applyFill="1" applyBorder="1" applyAlignment="1" applyProtection="1">
      <alignment horizontal="center" vertical="center" wrapText="1"/>
      <protection hidden="1"/>
    </xf>
    <xf numFmtId="0" fontId="8" fillId="4" borderId="6" xfId="0" applyFont="1" applyFill="1" applyBorder="1" applyAlignment="1" applyProtection="1">
      <alignment horizontal="center" wrapText="1"/>
      <protection hidden="1"/>
    </xf>
    <xf numFmtId="0" fontId="8" fillId="4" borderId="30" xfId="0" applyFont="1" applyFill="1" applyBorder="1" applyAlignment="1" applyProtection="1">
      <alignment horizontal="center" wrapText="1"/>
      <protection hidden="1"/>
    </xf>
    <xf numFmtId="0" fontId="8" fillId="4" borderId="4" xfId="0" applyFont="1" applyFill="1" applyBorder="1" applyAlignment="1" applyProtection="1">
      <alignment horizontal="center" vertical="center" wrapText="1"/>
      <protection hidden="1"/>
    </xf>
    <xf numFmtId="0" fontId="8" fillId="4" borderId="28" xfId="0" applyFont="1" applyFill="1" applyBorder="1" applyAlignment="1" applyProtection="1">
      <alignment horizontal="center" vertical="center" wrapText="1"/>
      <protection hidden="1"/>
    </xf>
    <xf numFmtId="0" fontId="26" fillId="0" borderId="0" xfId="4" applyAlignment="1">
      <alignment vertical="center"/>
    </xf>
    <xf numFmtId="0" fontId="9" fillId="0" borderId="0" xfId="5" applyFont="1" applyAlignment="1" applyProtection="1">
      <alignment vertical="top"/>
      <protection hidden="1"/>
    </xf>
  </cellXfs>
  <cellStyles count="19">
    <cellStyle name="Comma [0] 2" xfId="14" xr:uid="{9AA2905D-1DAA-467A-8BE7-A40E426980E5}"/>
    <cellStyle name="Comma 2" xfId="13" xr:uid="{25BB141D-7FAE-4A43-BD6D-FC4338B76E06}"/>
    <cellStyle name="Currency [0] 2" xfId="16" xr:uid="{5EDDD333-CCF6-427A-8D83-8CAD58C4D5EB}"/>
    <cellStyle name="Currency 2" xfId="15" xr:uid="{8E5390EE-2079-4AC5-BD83-905E4139BA31}"/>
    <cellStyle name="Currency 5 2" xfId="18" xr:uid="{86DC6ACF-E634-4B0D-A7E5-E911FD2C91CA}"/>
    <cellStyle name="Hyperlink" xfId="4" builtinId="8" customBuiltin="1"/>
    <cellStyle name="Hyperlink 2" xfId="10" xr:uid="{00000000-0005-0000-0000-000002000000}"/>
    <cellStyle name="Normal" xfId="0" builtinId="0"/>
    <cellStyle name="Normal 11 2 10" xfId="11" xr:uid="{00000000-0005-0000-0000-000004000000}"/>
    <cellStyle name="Normal 2" xfId="2" xr:uid="{00000000-0005-0000-0000-000005000000}"/>
    <cellStyle name="Normal 2 10" xfId="6" xr:uid="{00000000-0005-0000-0000-000006000000}"/>
    <cellStyle name="Normal 3" xfId="5" xr:uid="{00000000-0005-0000-0000-000007000000}"/>
    <cellStyle name="Normal 4" xfId="8" xr:uid="{00000000-0005-0000-0000-000008000000}"/>
    <cellStyle name="Normal 5" xfId="9" xr:uid="{00000000-0005-0000-0000-000009000000}"/>
    <cellStyle name="Normal 6" xfId="12" xr:uid="{3D1E063F-235F-4D39-9137-E7ABFEFD31AC}"/>
    <cellStyle name="Percent" xfId="1" builtinId="5"/>
    <cellStyle name="Percent 10" xfId="7" xr:uid="{00000000-0005-0000-0000-00000B000000}"/>
    <cellStyle name="Percent 2" xfId="3" xr:uid="{00000000-0005-0000-0000-00000C000000}"/>
    <cellStyle name="Percent 3" xfId="17" xr:uid="{B7CBD9E5-FBA9-4B4A-96AC-B3E898FCBB90}"/>
  </cellStyles>
  <dxfs count="0"/>
  <tableStyles count="0" defaultTableStyle="TableStyleMedium2" defaultPivotStyle="PivotStyleLight16"/>
  <colors>
    <mruColors>
      <color rgb="FFCCFFCC"/>
      <color rgb="FF004712"/>
      <color rgb="FF8A2529"/>
      <color rgb="FF104F75"/>
      <color rgb="FFC2A204"/>
      <color rgb="FFE8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4</xdr:col>
      <xdr:colOff>178659</xdr:colOff>
      <xdr:row>7</xdr:row>
      <xdr:rowOff>86503</xdr:rowOff>
    </xdr:to>
    <xdr:pic>
      <xdr:nvPicPr>
        <xdr:cNvPr id="3" name="Picture 2" descr="DfE logo">
          <a:extLst>
            <a:ext uri="{FF2B5EF4-FFF2-40B4-BE49-F238E27FC236}">
              <a16:creationId xmlns:a16="http://schemas.microsoft.com/office/drawing/2014/main" id="{18BFD203-6BA1-408D-9D94-BD56D153C51D}"/>
            </a:ext>
          </a:extLst>
        </xdr:cNvPr>
        <xdr:cNvPicPr>
          <a:picLocks noChangeAspect="1"/>
        </xdr:cNvPicPr>
      </xdr:nvPicPr>
      <xdr:blipFill>
        <a:blip xmlns:r="http://schemas.openxmlformats.org/officeDocument/2006/relationships" r:embed="rId1"/>
        <a:stretch>
          <a:fillRect/>
        </a:stretch>
      </xdr:blipFill>
      <xdr:spPr>
        <a:xfrm>
          <a:off x="123825" y="85725"/>
          <a:ext cx="2440847" cy="14009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education.gov.uk/service/Education_and_Skills_Funding_Agency__ESFA__enquiry_form" TargetMode="External"/><Relationship Id="rId2" Type="http://schemas.openxmlformats.org/officeDocument/2006/relationships/hyperlink" Target="https://form.education.gov.uk/service/Education_and_Skills_Funding_Agency__ESFA__enquiry_form" TargetMode="External"/><Relationship Id="rId1" Type="http://schemas.openxmlformats.org/officeDocument/2006/relationships/hyperlink" Target="https://www.gov.uk/government/publications/national-funding-formula-for-schools-and-high-need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37D01-8C47-4541-80B2-E1B0C41CE117}">
  <dimension ref="A1:V113"/>
  <sheetViews>
    <sheetView showGridLines="0" tabSelected="1" zoomScaleNormal="100" workbookViewId="0">
      <selection activeCell="A84" sqref="A84"/>
    </sheetView>
  </sheetViews>
  <sheetFormatPr defaultColWidth="7.33203125" defaultRowHeight="15" x14ac:dyDescent="0.2"/>
  <cols>
    <col min="1" max="1" width="4.6640625" style="16" customWidth="1"/>
    <col min="2" max="2" width="7.33203125" style="16"/>
    <col min="3" max="3" width="8.5546875" style="16" bestFit="1" customWidth="1"/>
    <col min="4" max="16" width="7.33203125" style="16"/>
    <col min="17" max="17" width="25.77734375" style="16" customWidth="1"/>
    <col min="18" max="18" width="13.77734375" style="16" customWidth="1"/>
    <col min="19" max="19" width="30.109375" style="16" customWidth="1"/>
    <col min="20" max="21" width="7.33203125" style="16"/>
    <col min="22" max="22" width="31.5546875" style="16" customWidth="1"/>
    <col min="23" max="16384" width="7.33203125" style="16"/>
  </cols>
  <sheetData>
    <row r="1" spans="1:22" ht="15.75" customHeight="1" x14ac:dyDescent="0.2"/>
    <row r="2" spans="1:22" ht="15.75" customHeight="1" x14ac:dyDescent="0.2"/>
    <row r="3" spans="1:22" ht="15.75" customHeight="1" x14ac:dyDescent="0.2"/>
    <row r="4" spans="1:22" ht="15.75" customHeight="1" x14ac:dyDescent="0.2"/>
    <row r="5" spans="1:22" ht="15.75" customHeight="1" x14ac:dyDescent="0.2">
      <c r="O5" s="209"/>
    </row>
    <row r="6" spans="1:22" ht="15.75" customHeight="1" x14ac:dyDescent="0.2"/>
    <row r="7" spans="1:22" ht="15.75" customHeight="1" x14ac:dyDescent="0.2"/>
    <row r="8" spans="1:22" ht="15.75" customHeight="1" x14ac:dyDescent="0.2"/>
    <row r="9" spans="1:22" ht="15.75" customHeight="1" x14ac:dyDescent="0.2"/>
    <row r="10" spans="1:22" ht="50.1" customHeight="1" x14ac:dyDescent="0.2">
      <c r="A10" s="116" t="s">
        <v>0</v>
      </c>
    </row>
    <row r="11" spans="1:22" ht="15.75" customHeight="1" x14ac:dyDescent="0.2">
      <c r="A11" s="83" t="s">
        <v>1</v>
      </c>
      <c r="B11" s="83"/>
      <c r="C11" s="83"/>
      <c r="D11" s="83"/>
      <c r="E11" s="83"/>
      <c r="F11" s="83"/>
      <c r="G11" s="83"/>
      <c r="H11" s="83"/>
      <c r="I11" s="83"/>
      <c r="J11" s="83"/>
      <c r="K11" s="83"/>
      <c r="L11" s="83"/>
      <c r="M11" s="83"/>
      <c r="N11" s="83"/>
      <c r="O11" s="83"/>
      <c r="P11" s="83"/>
      <c r="Q11" s="83"/>
      <c r="R11" s="38"/>
      <c r="S11" s="38"/>
      <c r="T11" s="38"/>
      <c r="U11" s="38"/>
      <c r="V11" s="38"/>
    </row>
    <row r="12" spans="1:22" ht="15.75" customHeight="1" x14ac:dyDescent="0.2">
      <c r="A12" s="39"/>
      <c r="B12" s="38"/>
      <c r="C12" s="38"/>
      <c r="D12" s="38"/>
      <c r="E12" s="38"/>
      <c r="F12" s="38"/>
      <c r="G12" s="38"/>
      <c r="H12" s="38"/>
      <c r="I12" s="38"/>
      <c r="J12" s="38"/>
      <c r="K12" s="38"/>
      <c r="L12" s="38"/>
      <c r="M12" s="38"/>
      <c r="N12" s="38"/>
      <c r="O12" s="38"/>
      <c r="P12" s="38"/>
      <c r="Q12" s="38"/>
      <c r="R12" s="38"/>
      <c r="S12" s="38"/>
      <c r="T12" s="38"/>
      <c r="U12" s="38"/>
      <c r="V12" s="38"/>
    </row>
    <row r="13" spans="1:22" ht="15.75" customHeight="1" x14ac:dyDescent="0.2">
      <c r="A13" s="83" t="s">
        <v>2</v>
      </c>
      <c r="B13" s="83"/>
      <c r="C13" s="83"/>
      <c r="D13" s="83"/>
      <c r="E13" s="83"/>
      <c r="F13" s="83"/>
      <c r="G13" s="83"/>
      <c r="H13" s="83"/>
      <c r="I13" s="83"/>
      <c r="J13" s="83"/>
      <c r="K13" s="83"/>
      <c r="L13" s="83"/>
      <c r="M13" s="83"/>
      <c r="N13" s="83"/>
      <c r="O13" s="83"/>
      <c r="P13" s="83"/>
      <c r="Q13" s="83"/>
      <c r="R13" s="38"/>
      <c r="S13" s="38"/>
      <c r="T13" s="38"/>
      <c r="U13" s="38"/>
      <c r="V13" s="38"/>
    </row>
    <row r="14" spans="1:22" ht="15.75" customHeight="1" x14ac:dyDescent="0.2">
      <c r="A14" s="99" t="s">
        <v>3</v>
      </c>
      <c r="C14" s="54"/>
      <c r="D14" s="54"/>
      <c r="E14" s="54"/>
      <c r="F14" s="54"/>
      <c r="G14" s="54"/>
      <c r="H14" s="81"/>
      <c r="I14" s="81"/>
      <c r="J14" s="81"/>
      <c r="K14" s="81"/>
      <c r="L14" s="81"/>
      <c r="M14" s="81"/>
      <c r="N14" s="81"/>
      <c r="O14" s="81"/>
      <c r="P14" s="81"/>
      <c r="Q14" s="81"/>
      <c r="R14" s="81"/>
      <c r="S14" s="81"/>
      <c r="T14" s="81"/>
      <c r="U14" s="81"/>
      <c r="V14" s="81"/>
    </row>
    <row r="15" spans="1:22" ht="15.75" customHeight="1" x14ac:dyDescent="0.25">
      <c r="A15" s="40"/>
      <c r="B15" s="40"/>
      <c r="C15" s="40"/>
      <c r="D15" s="40"/>
      <c r="E15" s="40"/>
      <c r="F15" s="40"/>
      <c r="G15" s="40"/>
      <c r="H15" s="81"/>
      <c r="I15" s="81"/>
      <c r="J15" s="81"/>
      <c r="K15" s="81"/>
      <c r="L15" s="81"/>
      <c r="M15" s="81"/>
      <c r="N15" s="81"/>
      <c r="O15" s="81"/>
      <c r="P15" s="81"/>
      <c r="Q15" s="81"/>
      <c r="R15" s="81"/>
      <c r="S15" s="81"/>
      <c r="T15" s="81"/>
      <c r="U15" s="81"/>
      <c r="V15" s="81"/>
    </row>
    <row r="16" spans="1:22" ht="15.75" customHeight="1" x14ac:dyDescent="0.2">
      <c r="A16" s="83" t="s">
        <v>4</v>
      </c>
      <c r="B16" s="83"/>
      <c r="C16" s="83"/>
      <c r="D16" s="83"/>
      <c r="E16" s="83"/>
      <c r="F16" s="83"/>
      <c r="G16" s="83"/>
      <c r="H16" s="83"/>
      <c r="I16" s="83"/>
      <c r="J16" s="83"/>
      <c r="K16" s="83"/>
      <c r="L16" s="83"/>
      <c r="M16" s="83"/>
      <c r="N16" s="83"/>
      <c r="O16" s="83"/>
      <c r="P16" s="83"/>
      <c r="Q16" s="83"/>
      <c r="R16" s="38"/>
      <c r="S16" s="38"/>
      <c r="T16" s="38"/>
      <c r="U16" s="38"/>
      <c r="V16" s="38"/>
    </row>
    <row r="17" spans="1:22" ht="15.75" customHeight="1" x14ac:dyDescent="0.2">
      <c r="A17" s="51" t="s">
        <v>5</v>
      </c>
      <c r="C17" s="38"/>
      <c r="D17" s="38"/>
      <c r="E17" s="38"/>
      <c r="F17" s="38"/>
      <c r="G17" s="38"/>
      <c r="H17" s="38"/>
      <c r="I17" s="38"/>
      <c r="J17" s="38"/>
      <c r="K17" s="38"/>
      <c r="L17" s="38"/>
      <c r="M17" s="38"/>
      <c r="N17" s="38"/>
      <c r="O17" s="38"/>
      <c r="P17" s="38"/>
      <c r="Q17" s="38"/>
      <c r="R17" s="38"/>
      <c r="S17" s="38"/>
      <c r="T17" s="38"/>
      <c r="U17" s="38"/>
      <c r="V17" s="38"/>
    </row>
    <row r="18" spans="1:22" ht="15.75" customHeight="1" x14ac:dyDescent="0.2">
      <c r="A18" s="34" t="s">
        <v>6</v>
      </c>
      <c r="C18" s="38"/>
      <c r="D18" s="38"/>
      <c r="E18" s="38"/>
      <c r="F18" s="38"/>
      <c r="G18" s="38"/>
      <c r="H18" s="38"/>
      <c r="I18" s="38"/>
      <c r="J18" s="38"/>
      <c r="K18" s="38"/>
      <c r="L18" s="38"/>
      <c r="M18" s="38"/>
      <c r="N18" s="38"/>
      <c r="O18" s="38"/>
      <c r="P18" s="38"/>
      <c r="Q18" s="38"/>
      <c r="R18" s="38"/>
      <c r="S18" s="38"/>
      <c r="T18" s="38"/>
      <c r="U18" s="38"/>
      <c r="V18" s="38"/>
    </row>
    <row r="19" spans="1:22" ht="15.75" customHeight="1" x14ac:dyDescent="0.2">
      <c r="B19" s="38"/>
      <c r="C19" s="38"/>
      <c r="D19" s="38"/>
      <c r="E19" s="38"/>
      <c r="F19" s="38"/>
      <c r="G19" s="38"/>
      <c r="H19" s="38"/>
      <c r="I19" s="38"/>
      <c r="J19" s="38"/>
      <c r="K19" s="38"/>
      <c r="L19" s="38"/>
      <c r="M19" s="38"/>
      <c r="N19" s="38"/>
      <c r="O19" s="38"/>
      <c r="P19" s="38"/>
      <c r="Q19" s="38"/>
      <c r="R19" s="38"/>
      <c r="S19" s="38"/>
      <c r="T19" s="38"/>
      <c r="U19" s="38"/>
      <c r="V19" s="38"/>
    </row>
    <row r="20" spans="1:22" ht="15.75" customHeight="1" x14ac:dyDescent="0.2">
      <c r="A20" s="16" t="s">
        <v>7</v>
      </c>
      <c r="B20" s="38"/>
      <c r="C20" s="38"/>
      <c r="D20" s="38"/>
      <c r="E20" s="38"/>
      <c r="F20" s="38"/>
      <c r="G20" s="38"/>
      <c r="H20" s="38"/>
      <c r="I20" s="38"/>
      <c r="J20" s="38"/>
      <c r="K20" s="38"/>
      <c r="L20" s="38"/>
      <c r="M20" s="38"/>
      <c r="N20" s="38"/>
      <c r="O20" s="38"/>
      <c r="P20" s="38"/>
      <c r="Q20" s="38"/>
      <c r="R20" s="38"/>
      <c r="S20" s="38"/>
      <c r="T20" s="38"/>
      <c r="U20" s="38"/>
      <c r="V20" s="38"/>
    </row>
    <row r="21" spans="1:22" ht="15.75" customHeight="1" x14ac:dyDescent="0.2">
      <c r="A21" s="51" t="s">
        <v>8</v>
      </c>
      <c r="B21" s="83"/>
      <c r="C21" s="83"/>
      <c r="D21" s="83"/>
      <c r="E21" s="83"/>
      <c r="F21" s="83"/>
      <c r="G21" s="83"/>
      <c r="H21" s="83"/>
      <c r="I21" s="83"/>
      <c r="J21" s="83"/>
      <c r="K21" s="83"/>
      <c r="L21" s="83"/>
      <c r="M21" s="83"/>
      <c r="N21" s="83"/>
      <c r="O21" s="83"/>
      <c r="P21" s="83"/>
      <c r="Q21" s="83"/>
      <c r="R21" s="38"/>
      <c r="S21" s="38"/>
      <c r="T21" s="38"/>
      <c r="U21" s="38"/>
      <c r="V21" s="38"/>
    </row>
    <row r="22" spans="1:22" ht="15.75" customHeight="1" x14ac:dyDescent="0.2">
      <c r="A22" s="51" t="s">
        <v>9</v>
      </c>
      <c r="B22" s="83"/>
      <c r="C22" s="83"/>
      <c r="D22" s="83"/>
      <c r="E22" s="83"/>
      <c r="F22" s="83"/>
      <c r="G22" s="83"/>
      <c r="H22" s="83"/>
      <c r="I22" s="83"/>
      <c r="J22" s="83"/>
      <c r="K22" s="83"/>
      <c r="L22" s="83"/>
      <c r="M22" s="83"/>
      <c r="N22" s="83"/>
      <c r="O22" s="83"/>
      <c r="P22" s="83"/>
      <c r="Q22" s="83"/>
      <c r="R22" s="38"/>
      <c r="S22" s="38"/>
      <c r="T22" s="38"/>
      <c r="U22" s="38"/>
      <c r="V22" s="38"/>
    </row>
    <row r="23" spans="1:22" ht="15.75" customHeight="1" x14ac:dyDescent="0.2">
      <c r="A23" s="51" t="s">
        <v>10</v>
      </c>
      <c r="B23" s="83"/>
      <c r="C23" s="83"/>
      <c r="D23" s="83"/>
      <c r="E23" s="83"/>
      <c r="F23" s="83"/>
      <c r="G23" s="83"/>
      <c r="H23" s="83"/>
      <c r="I23" s="83"/>
      <c r="J23" s="83"/>
      <c r="K23" s="83"/>
      <c r="L23" s="83"/>
      <c r="M23" s="83"/>
      <c r="N23" s="83"/>
      <c r="O23" s="83"/>
      <c r="P23" s="83"/>
      <c r="Q23" s="83"/>
      <c r="R23" s="38"/>
      <c r="S23" s="38"/>
      <c r="T23" s="38"/>
      <c r="U23" s="38"/>
      <c r="V23" s="38"/>
    </row>
    <row r="24" spans="1:22" ht="15.75" customHeight="1" x14ac:dyDescent="0.2">
      <c r="A24" s="51" t="s">
        <v>11</v>
      </c>
      <c r="B24" s="83"/>
      <c r="C24" s="83"/>
      <c r="D24" s="83"/>
      <c r="E24" s="83"/>
      <c r="F24" s="83"/>
      <c r="G24" s="83"/>
      <c r="H24" s="83"/>
      <c r="I24" s="83"/>
      <c r="J24" s="83"/>
      <c r="K24" s="83"/>
      <c r="L24" s="83"/>
      <c r="M24" s="83"/>
      <c r="N24" s="83"/>
      <c r="O24" s="83"/>
      <c r="P24" s="83"/>
      <c r="Q24" s="83"/>
      <c r="R24" s="38"/>
      <c r="S24" s="38"/>
      <c r="T24" s="38"/>
      <c r="U24" s="38"/>
      <c r="V24" s="38"/>
    </row>
    <row r="25" spans="1:22" ht="15.75" customHeight="1" x14ac:dyDescent="0.2">
      <c r="A25" s="115"/>
      <c r="B25" s="38"/>
      <c r="C25" s="38"/>
      <c r="D25" s="38"/>
      <c r="E25" s="38"/>
      <c r="F25" s="38"/>
      <c r="G25" s="38"/>
      <c r="H25" s="38"/>
      <c r="I25" s="38"/>
      <c r="J25" s="38"/>
      <c r="K25" s="38"/>
      <c r="L25" s="38"/>
      <c r="M25" s="38"/>
      <c r="N25" s="38"/>
      <c r="O25" s="38"/>
      <c r="P25" s="38"/>
      <c r="Q25" s="38"/>
      <c r="R25" s="38"/>
      <c r="S25" s="38"/>
      <c r="T25" s="38"/>
      <c r="U25" s="38"/>
      <c r="V25" s="38"/>
    </row>
    <row r="26" spans="1:22" ht="15.75" customHeight="1" x14ac:dyDescent="0.2">
      <c r="A26" s="16" t="s">
        <v>12</v>
      </c>
      <c r="B26" s="38"/>
      <c r="C26" s="38"/>
      <c r="D26" s="38"/>
      <c r="E26" s="38"/>
      <c r="F26" s="38"/>
      <c r="G26" s="38"/>
      <c r="H26" s="38"/>
      <c r="I26" s="38"/>
      <c r="J26" s="38"/>
      <c r="K26" s="38"/>
      <c r="L26" s="38"/>
      <c r="M26" s="38"/>
      <c r="N26" s="38"/>
      <c r="O26" s="38"/>
      <c r="P26" s="38"/>
      <c r="Q26" s="38"/>
      <c r="R26" s="38"/>
      <c r="S26" s="38"/>
      <c r="T26" s="38"/>
      <c r="U26" s="38"/>
      <c r="V26" s="38"/>
    </row>
    <row r="27" spans="1:22" ht="15.75" customHeight="1" x14ac:dyDescent="0.2"/>
    <row r="28" spans="1:22" ht="15.75" customHeight="1" x14ac:dyDescent="0.2">
      <c r="A28" s="34" t="s">
        <v>13</v>
      </c>
    </row>
    <row r="29" spans="1:22" ht="15.75" customHeight="1" x14ac:dyDescent="0.2">
      <c r="A29" s="34" t="s">
        <v>14</v>
      </c>
    </row>
    <row r="30" spans="1:22" ht="15.75" customHeight="1" x14ac:dyDescent="0.2"/>
    <row r="31" spans="1:22" ht="15.75" customHeight="1" x14ac:dyDescent="0.2">
      <c r="A31" s="41" t="s">
        <v>15</v>
      </c>
      <c r="C31" s="34"/>
    </row>
    <row r="32" spans="1:22" ht="15.75" customHeight="1" x14ac:dyDescent="0.2"/>
    <row r="33" spans="1:1" ht="15.75" customHeight="1" x14ac:dyDescent="0.2">
      <c r="A33" s="16" t="s">
        <v>16</v>
      </c>
    </row>
    <row r="34" spans="1:1" ht="15.75" customHeight="1" x14ac:dyDescent="0.2"/>
    <row r="35" spans="1:1" ht="15.75" customHeight="1" x14ac:dyDescent="0.2">
      <c r="A35" s="16" t="s">
        <v>17</v>
      </c>
    </row>
    <row r="36" spans="1:1" ht="15.75" customHeight="1" x14ac:dyDescent="0.2">
      <c r="A36" s="34" t="s">
        <v>18</v>
      </c>
    </row>
    <row r="37" spans="1:1" ht="15.75" customHeight="1" x14ac:dyDescent="0.2">
      <c r="A37" s="34" t="s">
        <v>19</v>
      </c>
    </row>
    <row r="38" spans="1:1" ht="15.75" customHeight="1" x14ac:dyDescent="0.2">
      <c r="A38" s="16" t="s">
        <v>20</v>
      </c>
    </row>
    <row r="39" spans="1:1" ht="15.75" customHeight="1" x14ac:dyDescent="0.2">
      <c r="A39" s="34" t="s">
        <v>21</v>
      </c>
    </row>
    <row r="40" spans="1:1" ht="15.75" customHeight="1" x14ac:dyDescent="0.2">
      <c r="A40" s="34" t="s">
        <v>22</v>
      </c>
    </row>
    <row r="41" spans="1:1" ht="15.75" customHeight="1" x14ac:dyDescent="0.2">
      <c r="A41" s="16" t="s">
        <v>23</v>
      </c>
    </row>
    <row r="42" spans="1:1" ht="15.75" customHeight="1" x14ac:dyDescent="0.2"/>
    <row r="43" spans="1:1" ht="15.75" customHeight="1" x14ac:dyDescent="0.2">
      <c r="A43" s="16" t="s">
        <v>24</v>
      </c>
    </row>
    <row r="44" spans="1:1" ht="15.75" customHeight="1" x14ac:dyDescent="0.2">
      <c r="A44" s="34" t="s">
        <v>25</v>
      </c>
    </row>
    <row r="45" spans="1:1" ht="15.75" customHeight="1" x14ac:dyDescent="0.2">
      <c r="A45" s="16" t="s">
        <v>26</v>
      </c>
    </row>
    <row r="46" spans="1:1" ht="15.75" customHeight="1" x14ac:dyDescent="0.2">
      <c r="A46" s="34" t="s">
        <v>27</v>
      </c>
    </row>
    <row r="47" spans="1:1" ht="15.75" customHeight="1" x14ac:dyDescent="0.2">
      <c r="A47" s="34" t="s">
        <v>28</v>
      </c>
    </row>
    <row r="48" spans="1:1" ht="15.75" customHeight="1" x14ac:dyDescent="0.2">
      <c r="A48" s="34" t="s">
        <v>340</v>
      </c>
    </row>
    <row r="49" spans="1:20" ht="15.75" customHeight="1" x14ac:dyDescent="0.2">
      <c r="A49" s="34"/>
    </row>
    <row r="50" spans="1:20" ht="15.75" customHeight="1" x14ac:dyDescent="0.2">
      <c r="A50" s="34" t="s">
        <v>29</v>
      </c>
    </row>
    <row r="51" spans="1:20" ht="15.75" customHeight="1" x14ac:dyDescent="0.2">
      <c r="A51" s="34" t="s">
        <v>30</v>
      </c>
    </row>
    <row r="52" spans="1:20" ht="15.75" customHeight="1" x14ac:dyDescent="0.2">
      <c r="A52" s="34" t="s">
        <v>31</v>
      </c>
    </row>
    <row r="53" spans="1:20" ht="15.75" customHeight="1" x14ac:dyDescent="0.2">
      <c r="A53" s="34" t="s">
        <v>32</v>
      </c>
    </row>
    <row r="54" spans="1:20" ht="15.75" customHeight="1" x14ac:dyDescent="0.2">
      <c r="A54" s="34" t="s">
        <v>33</v>
      </c>
    </row>
    <row r="55" spans="1:20" ht="15.75" customHeight="1" x14ac:dyDescent="0.2">
      <c r="A55" s="34"/>
    </row>
    <row r="56" spans="1:20" ht="15.75" customHeight="1" x14ac:dyDescent="0.2">
      <c r="A56" s="34" t="s">
        <v>34</v>
      </c>
    </row>
    <row r="57" spans="1:20" ht="15.75" customHeight="1" x14ac:dyDescent="0.2">
      <c r="A57" s="34" t="s">
        <v>35</v>
      </c>
    </row>
    <row r="58" spans="1:20" ht="15.75" customHeight="1" x14ac:dyDescent="0.2"/>
    <row r="59" spans="1:20" ht="15.75" customHeight="1" x14ac:dyDescent="0.2">
      <c r="A59" s="41" t="s">
        <v>36</v>
      </c>
    </row>
    <row r="60" spans="1:20" ht="15.75" customHeight="1" x14ac:dyDescent="0.2">
      <c r="C60" s="34"/>
    </row>
    <row r="61" spans="1:20" ht="15.75" customHeight="1" x14ac:dyDescent="0.2">
      <c r="A61" s="84" t="s">
        <v>37</v>
      </c>
      <c r="B61" s="84"/>
      <c r="C61" s="84"/>
      <c r="D61" s="84"/>
      <c r="E61" s="84"/>
      <c r="F61" s="84"/>
      <c r="G61" s="84"/>
      <c r="H61" s="84"/>
      <c r="I61" s="84"/>
      <c r="J61" s="84"/>
      <c r="K61" s="84"/>
      <c r="L61" s="84"/>
      <c r="M61" s="84"/>
      <c r="N61" s="84"/>
      <c r="O61" s="84"/>
      <c r="P61" s="84"/>
      <c r="Q61" s="84"/>
      <c r="R61" s="84"/>
      <c r="S61" s="84"/>
      <c r="T61" s="84"/>
    </row>
    <row r="62" spans="1:20" ht="15.75" customHeight="1" x14ac:dyDescent="0.2">
      <c r="A62" s="16" t="s">
        <v>38</v>
      </c>
      <c r="C62" s="34"/>
    </row>
    <row r="63" spans="1:20" ht="15.75" customHeight="1" x14ac:dyDescent="0.2">
      <c r="A63" s="34" t="s">
        <v>39</v>
      </c>
      <c r="C63" s="34"/>
    </row>
    <row r="64" spans="1:20" ht="15.75" customHeight="1" x14ac:dyDescent="0.2">
      <c r="A64" s="16" t="s">
        <v>40</v>
      </c>
      <c r="C64" s="34"/>
    </row>
    <row r="65" spans="1:13" ht="15.75" customHeight="1" x14ac:dyDescent="0.2">
      <c r="C65" s="34"/>
    </row>
    <row r="66" spans="1:13" ht="15.75" customHeight="1" x14ac:dyDescent="0.2">
      <c r="A66" s="16" t="s">
        <v>41</v>
      </c>
      <c r="C66" s="34"/>
    </row>
    <row r="67" spans="1:13" ht="15.75" customHeight="1" x14ac:dyDescent="0.2">
      <c r="A67" s="16" t="s">
        <v>42</v>
      </c>
      <c r="C67" s="34"/>
    </row>
    <row r="68" spans="1:13" s="55" customFormat="1" ht="15.75" customHeight="1" x14ac:dyDescent="0.4"/>
    <row r="69" spans="1:13" ht="15.75" customHeight="1" x14ac:dyDescent="0.4">
      <c r="A69" s="84" t="s">
        <v>43</v>
      </c>
      <c r="B69" s="84"/>
      <c r="C69" s="84"/>
      <c r="D69" s="52"/>
      <c r="E69" s="52"/>
      <c r="F69" s="52"/>
      <c r="G69" s="52"/>
      <c r="H69" s="52"/>
      <c r="I69" s="52"/>
      <c r="J69" s="52"/>
      <c r="K69" s="52"/>
      <c r="L69" s="52"/>
      <c r="M69" s="53"/>
    </row>
    <row r="70" spans="1:13" ht="15.75" customHeight="1" x14ac:dyDescent="0.2">
      <c r="A70" s="34" t="s">
        <v>44</v>
      </c>
      <c r="C70" s="34"/>
    </row>
    <row r="71" spans="1:13" ht="15.75" customHeight="1" x14ac:dyDescent="0.2">
      <c r="A71" s="16" t="s">
        <v>337</v>
      </c>
      <c r="C71" s="34"/>
    </row>
    <row r="72" spans="1:13" ht="15.75" customHeight="1" x14ac:dyDescent="0.2">
      <c r="A72" s="16" t="s">
        <v>45</v>
      </c>
      <c r="C72" s="34"/>
    </row>
    <row r="73" spans="1:13" ht="15.75" customHeight="1" x14ac:dyDescent="0.2">
      <c r="A73" s="208" t="s">
        <v>352</v>
      </c>
      <c r="C73" s="34"/>
    </row>
    <row r="74" spans="1:13" ht="15.75" customHeight="1" x14ac:dyDescent="0.2">
      <c r="A74" s="16" t="s">
        <v>357</v>
      </c>
      <c r="C74" s="34"/>
    </row>
    <row r="75" spans="1:13" ht="15.75" customHeight="1" x14ac:dyDescent="0.2">
      <c r="C75" s="34"/>
    </row>
    <row r="76" spans="1:13" ht="15.75" customHeight="1" x14ac:dyDescent="0.2">
      <c r="A76" s="34" t="s">
        <v>46</v>
      </c>
      <c r="C76" s="34"/>
    </row>
    <row r="77" spans="1:13" ht="15.75" customHeight="1" x14ac:dyDescent="0.2">
      <c r="A77" s="34" t="s">
        <v>47</v>
      </c>
      <c r="C77" s="34"/>
    </row>
    <row r="78" spans="1:13" ht="15.75" customHeight="1" x14ac:dyDescent="0.2">
      <c r="A78" s="34"/>
      <c r="C78" s="34"/>
    </row>
    <row r="79" spans="1:13" ht="15.75" customHeight="1" x14ac:dyDescent="0.2">
      <c r="A79" s="34" t="s">
        <v>48</v>
      </c>
      <c r="C79" s="34"/>
    </row>
    <row r="80" spans="1:13" ht="15.75" customHeight="1" x14ac:dyDescent="0.2">
      <c r="A80" s="16" t="s">
        <v>49</v>
      </c>
      <c r="C80" s="34"/>
    </row>
    <row r="81" spans="1:19" ht="15.75" customHeight="1" x14ac:dyDescent="0.2">
      <c r="A81" s="16" t="s">
        <v>50</v>
      </c>
      <c r="C81" s="34"/>
    </row>
    <row r="82" spans="1:19" ht="15.75" customHeight="1" x14ac:dyDescent="0.2">
      <c r="A82" s="208" t="s">
        <v>352</v>
      </c>
      <c r="B82" s="85"/>
      <c r="C82" s="85"/>
      <c r="D82" s="85"/>
      <c r="E82" s="85"/>
      <c r="F82" s="85"/>
      <c r="G82" s="85"/>
      <c r="H82" s="85"/>
      <c r="I82" s="85"/>
      <c r="J82" s="85"/>
      <c r="K82" s="85"/>
      <c r="L82" s="85"/>
      <c r="M82" s="85"/>
      <c r="N82" s="85"/>
      <c r="O82" s="85"/>
      <c r="P82" s="85"/>
      <c r="Q82" s="85"/>
      <c r="R82" s="85"/>
      <c r="S82" s="85"/>
    </row>
    <row r="83" spans="1:19" ht="15.75" customHeight="1" x14ac:dyDescent="0.2">
      <c r="A83" s="16" t="s">
        <v>358</v>
      </c>
      <c r="C83" s="34"/>
    </row>
    <row r="84" spans="1:19" ht="15.75" customHeight="1" x14ac:dyDescent="0.2">
      <c r="A84" s="16" t="s">
        <v>354</v>
      </c>
      <c r="C84" s="34"/>
    </row>
    <row r="85" spans="1:19" ht="15.75" customHeight="1" x14ac:dyDescent="0.2">
      <c r="A85" s="16" t="s">
        <v>353</v>
      </c>
      <c r="C85" s="34"/>
    </row>
    <row r="86" spans="1:19" ht="15.75" customHeight="1" x14ac:dyDescent="0.2">
      <c r="A86" s="16" t="s">
        <v>355</v>
      </c>
      <c r="C86" s="34"/>
    </row>
    <row r="87" spans="1:19" ht="15.75" customHeight="1" x14ac:dyDescent="0.2">
      <c r="A87" s="16" t="s">
        <v>356</v>
      </c>
      <c r="C87" s="34"/>
    </row>
    <row r="88" spans="1:19" ht="15.75" customHeight="1" x14ac:dyDescent="0.2">
      <c r="C88" s="34"/>
    </row>
    <row r="89" spans="1:19" ht="15.75" customHeight="1" x14ac:dyDescent="0.2">
      <c r="A89" s="41" t="s">
        <v>51</v>
      </c>
    </row>
    <row r="90" spans="1:19" ht="15.75" customHeight="1" x14ac:dyDescent="0.2">
      <c r="A90" s="41"/>
    </row>
    <row r="91" spans="1:19" ht="15.75" customHeight="1" x14ac:dyDescent="0.2">
      <c r="A91" s="16" t="s">
        <v>52</v>
      </c>
    </row>
    <row r="92" spans="1:19" ht="15.75" customHeight="1" x14ac:dyDescent="0.2"/>
    <row r="93" spans="1:19" ht="15.75" customHeight="1" x14ac:dyDescent="0.2">
      <c r="A93" s="106" t="s">
        <v>53</v>
      </c>
    </row>
    <row r="94" spans="1:19" ht="15.75" customHeight="1" x14ac:dyDescent="0.2">
      <c r="A94" s="107" t="s">
        <v>54</v>
      </c>
    </row>
    <row r="95" spans="1:19" ht="15.75" customHeight="1" x14ac:dyDescent="0.2">
      <c r="A95" s="34" t="s">
        <v>55</v>
      </c>
    </row>
    <row r="96" spans="1:19" ht="15.75" customHeight="1" x14ac:dyDescent="0.2">
      <c r="A96" s="16" t="s">
        <v>56</v>
      </c>
    </row>
    <row r="97" spans="1:21" ht="15.75" customHeight="1" x14ac:dyDescent="0.2">
      <c r="A97" s="106" t="s">
        <v>57</v>
      </c>
      <c r="F97" s="178"/>
    </row>
    <row r="98" spans="1:21" ht="15.75" customHeight="1" x14ac:dyDescent="0.2">
      <c r="A98" s="34"/>
    </row>
    <row r="99" spans="1:21" ht="15.75" customHeight="1" x14ac:dyDescent="0.2">
      <c r="A99" s="106" t="s">
        <v>58</v>
      </c>
    </row>
    <row r="100" spans="1:21" ht="15.75" customHeight="1" x14ac:dyDescent="0.2">
      <c r="A100" s="106" t="s">
        <v>59</v>
      </c>
      <c r="B100" s="88"/>
      <c r="C100" s="88"/>
      <c r="D100" s="88"/>
      <c r="E100" s="88"/>
      <c r="F100" s="88"/>
      <c r="G100" s="88"/>
      <c r="H100" s="88"/>
      <c r="I100" s="88"/>
      <c r="J100" s="88"/>
      <c r="K100" s="88"/>
      <c r="L100" s="88"/>
      <c r="M100" s="88"/>
      <c r="N100" s="88"/>
      <c r="O100" s="88"/>
      <c r="P100" s="88"/>
      <c r="Q100" s="88"/>
      <c r="R100" s="88"/>
      <c r="S100" s="88"/>
      <c r="T100" s="88"/>
      <c r="U100" s="88"/>
    </row>
    <row r="101" spans="1:21" ht="15.75" customHeight="1" x14ac:dyDescent="0.2">
      <c r="A101" s="106" t="s">
        <v>60</v>
      </c>
    </row>
    <row r="102" spans="1:21" ht="15.75" customHeight="1" x14ac:dyDescent="0.2">
      <c r="A102" s="106" t="s">
        <v>61</v>
      </c>
    </row>
    <row r="103" spans="1:21" ht="15.75" customHeight="1" x14ac:dyDescent="0.2">
      <c r="A103" s="41"/>
    </row>
    <row r="104" spans="1:21" ht="15.75" customHeight="1" x14ac:dyDescent="0.2">
      <c r="A104" s="41" t="s">
        <v>62</v>
      </c>
    </row>
    <row r="105" spans="1:21" ht="15.75" customHeight="1" x14ac:dyDescent="0.2">
      <c r="A105" s="41"/>
    </row>
    <row r="106" spans="1:21" ht="15.75" customHeight="1" x14ac:dyDescent="0.2">
      <c r="A106" s="16" t="s">
        <v>63</v>
      </c>
    </row>
    <row r="107" spans="1:21" ht="15.75" customHeight="1" x14ac:dyDescent="0.2"/>
    <row r="108" spans="1:21" ht="15.75" customHeight="1" x14ac:dyDescent="0.2">
      <c r="A108" s="34" t="s">
        <v>64</v>
      </c>
    </row>
    <row r="109" spans="1:21" ht="15.75" customHeight="1" x14ac:dyDescent="0.2">
      <c r="A109" s="34" t="s">
        <v>65</v>
      </c>
    </row>
    <row r="110" spans="1:21" ht="15.75" customHeight="1" x14ac:dyDescent="0.2">
      <c r="A110" s="34" t="s">
        <v>349</v>
      </c>
    </row>
    <row r="111" spans="1:21" ht="15.75" customHeight="1" x14ac:dyDescent="0.2">
      <c r="A111" s="16" t="s">
        <v>350</v>
      </c>
    </row>
    <row r="112" spans="1:21" ht="15.75" customHeight="1" x14ac:dyDescent="0.2"/>
    <row r="113" spans="1:1" ht="15.75" customHeight="1" x14ac:dyDescent="0.2">
      <c r="A113" s="16" t="s">
        <v>338</v>
      </c>
    </row>
  </sheetData>
  <hyperlinks>
    <hyperlink ref="A14:G14" r:id="rId1" display="National funding formula for schools and high needs " xr:uid="{56C3829F-CD35-48B5-9279-1CF861AF0D6B}"/>
    <hyperlink ref="A73" r:id="rId2" xr:uid="{23E545E8-9642-4AB7-B7DD-473F1D74D497}"/>
    <hyperlink ref="A82" r:id="rId3" xr:uid="{904F9D37-0DC6-48DE-AE7F-A848DD01DAF0}"/>
  </hyperlinks>
  <pageMargins left="0.7" right="0.7" top="0.75" bottom="0.75" header="0.3" footer="0.3"/>
  <pageSetup paperSize="9" orientation="portrait" horizont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D811-E615-4A0C-A876-978529F120B3}">
  <dimension ref="A1:AB160"/>
  <sheetViews>
    <sheetView showGridLines="0" zoomScale="80" zoomScaleNormal="80" workbookViewId="0"/>
  </sheetViews>
  <sheetFormatPr defaultColWidth="7" defaultRowHeight="15" x14ac:dyDescent="0.2"/>
  <cols>
    <col min="1" max="1" width="30.77734375" customWidth="1"/>
    <col min="2" max="2" width="12.77734375" customWidth="1"/>
    <col min="3" max="3" width="32.77734375" customWidth="1"/>
    <col min="4" max="23" width="20.77734375" customWidth="1"/>
    <col min="24" max="26" width="19.88671875" customWidth="1"/>
    <col min="27" max="27" width="23.6640625" customWidth="1"/>
    <col min="28" max="28" width="19.88671875" customWidth="1"/>
  </cols>
  <sheetData>
    <row r="1" spans="1:26" s="3" customFormat="1" ht="31.5" customHeight="1" x14ac:dyDescent="0.2">
      <c r="A1" s="1" t="s">
        <v>66</v>
      </c>
      <c r="B1" s="2"/>
      <c r="C1" s="2"/>
      <c r="D1" s="2"/>
      <c r="E1" s="86" t="s">
        <v>67</v>
      </c>
      <c r="F1" s="87" t="s">
        <v>68</v>
      </c>
      <c r="G1" s="91" t="s">
        <v>69</v>
      </c>
      <c r="H1" s="92" t="s">
        <v>70</v>
      </c>
      <c r="I1" s="93" t="s">
        <v>71</v>
      </c>
    </row>
    <row r="2" spans="1:26" s="3" customFormat="1" ht="31.5" customHeight="1" x14ac:dyDescent="0.2">
      <c r="A2" s="1" t="s">
        <v>72</v>
      </c>
      <c r="B2" s="2"/>
      <c r="C2" s="2"/>
      <c r="D2" s="2"/>
      <c r="E2" s="2"/>
      <c r="F2" s="103"/>
      <c r="G2" s="103"/>
      <c r="H2" s="103"/>
      <c r="I2" s="103"/>
      <c r="J2" s="103"/>
      <c r="K2" s="103"/>
      <c r="L2" s="103"/>
      <c r="M2" s="103"/>
      <c r="N2" s="103"/>
      <c r="O2" s="103"/>
      <c r="P2" s="103"/>
      <c r="Q2" s="103"/>
      <c r="R2" s="103"/>
      <c r="S2" s="2"/>
      <c r="T2" s="2"/>
      <c r="U2" s="2"/>
      <c r="V2" s="2"/>
      <c r="W2" s="2"/>
    </row>
    <row r="3" spans="1:26" s="3" customFormat="1" ht="15.75" customHeight="1" x14ac:dyDescent="0.2">
      <c r="A3" s="1"/>
      <c r="G3" s="102"/>
      <c r="H3" s="102"/>
      <c r="I3" s="102"/>
      <c r="J3" s="102"/>
      <c r="K3" s="102"/>
      <c r="L3" s="102"/>
      <c r="M3" s="102"/>
      <c r="N3" s="102"/>
      <c r="O3" s="102"/>
      <c r="P3" s="102"/>
      <c r="Q3" s="102"/>
      <c r="R3" s="102"/>
      <c r="S3" s="58"/>
      <c r="T3" s="56"/>
      <c r="U3" s="56"/>
      <c r="V3" s="56"/>
      <c r="W3" s="56"/>
    </row>
    <row r="4" spans="1:26" s="3" customFormat="1" ht="15.75" customHeight="1" thickBot="1" x14ac:dyDescent="0.25">
      <c r="A4" s="4"/>
      <c r="B4" s="2"/>
      <c r="C4" s="2"/>
      <c r="D4" s="2"/>
      <c r="E4" s="2"/>
      <c r="F4" s="2"/>
      <c r="G4" s="2"/>
      <c r="H4" s="2"/>
      <c r="I4" s="2"/>
      <c r="J4" s="2"/>
      <c r="K4" s="2"/>
      <c r="L4" s="2"/>
      <c r="M4" s="2"/>
      <c r="N4" s="2"/>
      <c r="O4" s="2"/>
      <c r="P4" s="2"/>
      <c r="Q4" s="2"/>
      <c r="R4" s="2"/>
      <c r="S4" s="2"/>
      <c r="T4" s="2"/>
      <c r="U4" s="2"/>
      <c r="V4" s="2"/>
      <c r="W4" s="2"/>
    </row>
    <row r="5" spans="1:26" s="5" customFormat="1" ht="96" customHeight="1" x14ac:dyDescent="0.2">
      <c r="D5" s="157" t="s">
        <v>73</v>
      </c>
      <c r="E5" s="158"/>
      <c r="F5" s="158"/>
      <c r="G5" s="158"/>
      <c r="H5" s="158"/>
      <c r="I5" s="159"/>
      <c r="J5" s="170" t="s">
        <v>74</v>
      </c>
      <c r="K5" s="158"/>
      <c r="L5" s="158"/>
      <c r="M5" s="158"/>
      <c r="N5" s="158"/>
      <c r="O5" s="158"/>
      <c r="P5" s="158"/>
      <c r="Q5" s="158"/>
      <c r="R5" s="159"/>
      <c r="S5" s="170" t="s">
        <v>75</v>
      </c>
      <c r="T5" s="158"/>
      <c r="U5" s="158"/>
      <c r="V5" s="159"/>
      <c r="W5" s="173" t="s">
        <v>76</v>
      </c>
    </row>
    <row r="6" spans="1:26" s="5" customFormat="1" ht="41.65" customHeight="1" x14ac:dyDescent="0.2">
      <c r="D6" s="160"/>
      <c r="E6" s="154"/>
      <c r="F6" s="154"/>
      <c r="G6" s="155" t="s">
        <v>77</v>
      </c>
      <c r="H6" s="154"/>
      <c r="I6" s="161"/>
      <c r="J6" s="168" t="s">
        <v>78</v>
      </c>
      <c r="K6" s="156"/>
      <c r="L6" s="156"/>
      <c r="M6" s="156"/>
      <c r="N6" s="156"/>
      <c r="O6" s="156"/>
      <c r="P6" s="156"/>
      <c r="Q6" s="156"/>
      <c r="R6" s="169"/>
      <c r="S6" s="168" t="s">
        <v>79</v>
      </c>
      <c r="T6" s="156"/>
      <c r="U6" s="156"/>
      <c r="V6" s="169"/>
      <c r="W6" s="174" t="s">
        <v>80</v>
      </c>
    </row>
    <row r="7" spans="1:26" s="5" customFormat="1" ht="171.75" customHeight="1" x14ac:dyDescent="0.2">
      <c r="A7" s="206" t="s">
        <v>81</v>
      </c>
      <c r="B7" s="206" t="s">
        <v>82</v>
      </c>
      <c r="C7" s="207" t="s">
        <v>83</v>
      </c>
      <c r="D7" s="21" t="s">
        <v>84</v>
      </c>
      <c r="E7" s="110" t="s">
        <v>85</v>
      </c>
      <c r="F7" s="110" t="s">
        <v>86</v>
      </c>
      <c r="G7" s="110" t="s">
        <v>87</v>
      </c>
      <c r="H7" s="110" t="s">
        <v>88</v>
      </c>
      <c r="I7" s="22" t="s">
        <v>89</v>
      </c>
      <c r="J7" s="67" t="s">
        <v>90</v>
      </c>
      <c r="K7" s="110" t="s">
        <v>91</v>
      </c>
      <c r="L7" s="110" t="str">
        <f>"ACA-weighted basic entitlement unit rate (£4,660 per pupil)"</f>
        <v>ACA-weighted basic entitlement unit rate (£4,660 per pupil)</v>
      </c>
      <c r="M7" s="110" t="s">
        <v>92</v>
      </c>
      <c r="N7" s="105" t="s">
        <v>93</v>
      </c>
      <c r="O7" s="105" t="s">
        <v>94</v>
      </c>
      <c r="P7" s="105" t="s">
        <v>95</v>
      </c>
      <c r="Q7" s="105" t="s">
        <v>342</v>
      </c>
      <c r="R7" s="68" t="s">
        <v>96</v>
      </c>
      <c r="S7" s="21" t="s">
        <v>97</v>
      </c>
      <c r="T7" s="110" t="s">
        <v>98</v>
      </c>
      <c r="U7" s="188" t="s">
        <v>348</v>
      </c>
      <c r="V7" s="22" t="s">
        <v>99</v>
      </c>
      <c r="W7" s="64" t="s">
        <v>100</v>
      </c>
    </row>
    <row r="8" spans="1:26" s="6" customFormat="1" ht="30" customHeight="1" x14ac:dyDescent="0.25">
      <c r="A8" s="200"/>
      <c r="B8" s="201"/>
      <c r="C8" s="202"/>
      <c r="D8" s="21" t="s">
        <v>101</v>
      </c>
      <c r="E8" s="110" t="s">
        <v>102</v>
      </c>
      <c r="F8" s="110" t="s">
        <v>103</v>
      </c>
      <c r="G8" s="110" t="s">
        <v>104</v>
      </c>
      <c r="H8" s="110" t="s">
        <v>105</v>
      </c>
      <c r="I8" s="22" t="s">
        <v>106</v>
      </c>
      <c r="J8" s="67" t="s">
        <v>107</v>
      </c>
      <c r="K8" s="110" t="s">
        <v>108</v>
      </c>
      <c r="L8" s="110" t="s">
        <v>109</v>
      </c>
      <c r="M8" s="110" t="s">
        <v>110</v>
      </c>
      <c r="N8" s="105" t="s">
        <v>111</v>
      </c>
      <c r="O8" s="105" t="s">
        <v>112</v>
      </c>
      <c r="P8" s="105" t="s">
        <v>113</v>
      </c>
      <c r="Q8" s="45" t="s">
        <v>341</v>
      </c>
      <c r="R8" s="68" t="s">
        <v>114</v>
      </c>
      <c r="S8" s="21" t="s">
        <v>115</v>
      </c>
      <c r="T8" s="110" t="s">
        <v>116</v>
      </c>
      <c r="U8" s="110" t="s">
        <v>117</v>
      </c>
      <c r="V8" s="22" t="s">
        <v>118</v>
      </c>
      <c r="W8" s="64" t="s">
        <v>119</v>
      </c>
    </row>
    <row r="9" spans="1:26" s="6" customFormat="1" ht="60" customHeight="1" x14ac:dyDescent="0.25">
      <c r="A9" s="203"/>
      <c r="B9" s="204"/>
      <c r="C9" s="205"/>
      <c r="D9" s="23"/>
      <c r="E9" s="105"/>
      <c r="F9" s="105"/>
      <c r="G9" s="105"/>
      <c r="H9" s="105"/>
      <c r="I9" s="162" t="s">
        <v>120</v>
      </c>
      <c r="J9" s="69"/>
      <c r="K9" s="42"/>
      <c r="L9" s="42"/>
      <c r="M9" s="42" t="s">
        <v>121</v>
      </c>
      <c r="N9" s="105"/>
      <c r="O9" s="105"/>
      <c r="P9" s="105" t="s">
        <v>122</v>
      </c>
      <c r="Q9" s="105"/>
      <c r="R9" s="70" t="s">
        <v>123</v>
      </c>
      <c r="S9" s="23"/>
      <c r="T9" s="105" t="s">
        <v>124</v>
      </c>
      <c r="U9" s="105"/>
      <c r="V9" s="162" t="s">
        <v>125</v>
      </c>
      <c r="W9" s="24" t="s">
        <v>126</v>
      </c>
    </row>
    <row r="10" spans="1:26" s="5" customFormat="1" ht="15.75" customHeight="1" x14ac:dyDescent="0.25">
      <c r="A10" s="152" t="s">
        <v>127</v>
      </c>
      <c r="B10" s="25"/>
      <c r="C10" s="26"/>
      <c r="D10" s="163"/>
      <c r="E10" s="150"/>
      <c r="F10" s="62">
        <f>SUM(F11:F160)</f>
        <v>4473680.42</v>
      </c>
      <c r="G10" s="62">
        <f>SUM(G11:G160)</f>
        <v>2983854.83</v>
      </c>
      <c r="H10" s="43">
        <f>SUM(H11:H160)</f>
        <v>651291463.42670321</v>
      </c>
      <c r="I10" s="72">
        <f>SUM(I11:I160)</f>
        <v>40029676597.707069</v>
      </c>
      <c r="J10" s="71">
        <f>SUM(J11:J160)</f>
        <v>7814438384.0601025</v>
      </c>
      <c r="K10" s="150"/>
      <c r="L10" s="150"/>
      <c r="M10" s="43">
        <f>SUM(M11:M160)</f>
        <v>717511268.01026654</v>
      </c>
      <c r="N10" s="150"/>
      <c r="O10" s="43">
        <f>SUM(O11:O160)</f>
        <v>16051560</v>
      </c>
      <c r="P10" s="150"/>
      <c r="Q10" s="43">
        <f>SUM(Q11:Q160)</f>
        <v>125766492.92963447</v>
      </c>
      <c r="R10" s="72">
        <f>SUM(R11:R160)</f>
        <v>8604550204.9999981</v>
      </c>
      <c r="S10" s="163"/>
      <c r="T10" s="62">
        <f>SUM(T11:T160)</f>
        <v>7457535.25</v>
      </c>
      <c r="U10" s="43">
        <f>SUM(U11:U160)</f>
        <v>118152900</v>
      </c>
      <c r="V10" s="72">
        <f>SUM(V11:V160)</f>
        <v>402433536.1093629</v>
      </c>
      <c r="W10" s="175">
        <f>SUM(W11:W160)</f>
        <v>49036660338.816406</v>
      </c>
      <c r="Y10" s="100"/>
      <c r="Z10" s="100"/>
    </row>
    <row r="11" spans="1:26" s="5" customFormat="1" ht="15.75" customHeight="1" x14ac:dyDescent="0.2">
      <c r="A11" s="153" t="s">
        <v>128</v>
      </c>
      <c r="B11" s="7">
        <v>831</v>
      </c>
      <c r="C11" s="15" t="s">
        <v>129</v>
      </c>
      <c r="D11" s="164">
        <v>4692.1071686800897</v>
      </c>
      <c r="E11" s="143">
        <v>6067.6579059846499</v>
      </c>
      <c r="F11" s="144">
        <v>23450.5</v>
      </c>
      <c r="G11" s="144">
        <v>15886.5</v>
      </c>
      <c r="H11" s="143">
        <v>2604471.2482668399</v>
      </c>
      <c r="I11" s="165">
        <v>209030577.73082501</v>
      </c>
      <c r="J11" s="73">
        <v>43786923.208025262</v>
      </c>
      <c r="K11" s="77">
        <v>821.5</v>
      </c>
      <c r="L11" s="44">
        <v>4660</v>
      </c>
      <c r="M11" s="44">
        <v>3828190</v>
      </c>
      <c r="N11" s="46">
        <v>127.5</v>
      </c>
      <c r="O11" s="44">
        <v>0</v>
      </c>
      <c r="P11" s="44">
        <v>765000</v>
      </c>
      <c r="Q11" s="44">
        <v>500028.3504270644</v>
      </c>
      <c r="R11" s="74">
        <v>48880141.558452323</v>
      </c>
      <c r="S11" s="171">
        <v>34.697572000000001</v>
      </c>
      <c r="T11" s="77">
        <v>39337</v>
      </c>
      <c r="U11" s="44">
        <v>1469440</v>
      </c>
      <c r="V11" s="74">
        <v>2834338.38976399</v>
      </c>
      <c r="W11" s="176">
        <f t="shared" ref="W11" si="0">V11+R11+I11</f>
        <v>260745057.67904133</v>
      </c>
      <c r="X11" s="37"/>
      <c r="Y11" s="37"/>
    </row>
    <row r="12" spans="1:26" s="5" customFormat="1" ht="15.75" customHeight="1" x14ac:dyDescent="0.2">
      <c r="A12" s="153" t="s">
        <v>128</v>
      </c>
      <c r="B12" s="7">
        <v>830</v>
      </c>
      <c r="C12" s="15" t="s">
        <v>130</v>
      </c>
      <c r="D12" s="164">
        <v>4772.8657106889696</v>
      </c>
      <c r="E12" s="143">
        <v>5822.0494306897199</v>
      </c>
      <c r="F12" s="144">
        <v>58791</v>
      </c>
      <c r="G12" s="144">
        <v>39812.5</v>
      </c>
      <c r="H12" s="143">
        <v>9220845.4685007203</v>
      </c>
      <c r="I12" s="165">
        <v>521612736.42495</v>
      </c>
      <c r="J12" s="73">
        <v>93082403.08961904</v>
      </c>
      <c r="K12" s="77">
        <v>1145</v>
      </c>
      <c r="L12" s="44">
        <v>4660</v>
      </c>
      <c r="M12" s="44">
        <v>5335700</v>
      </c>
      <c r="N12" s="46">
        <v>-455.5</v>
      </c>
      <c r="O12" s="44">
        <v>0</v>
      </c>
      <c r="P12" s="44">
        <v>-2733000</v>
      </c>
      <c r="Q12" s="44">
        <v>294182.59077966108</v>
      </c>
      <c r="R12" s="74">
        <v>95979285.680398703</v>
      </c>
      <c r="S12" s="171">
        <v>37.488750000000003</v>
      </c>
      <c r="T12" s="77">
        <v>98603.5</v>
      </c>
      <c r="U12" s="44">
        <v>889344</v>
      </c>
      <c r="V12" s="74">
        <v>4585865.9606250003</v>
      </c>
      <c r="W12" s="176">
        <f t="shared" ref="W12:W43" si="1">V12+R12+I12</f>
        <v>622177888.06597376</v>
      </c>
      <c r="X12" s="37"/>
      <c r="Y12" s="37"/>
    </row>
    <row r="13" spans="1:26" s="5" customFormat="1" ht="15.75" customHeight="1" x14ac:dyDescent="0.2">
      <c r="A13" s="153" t="s">
        <v>128</v>
      </c>
      <c r="B13" s="7">
        <v>856</v>
      </c>
      <c r="C13" s="15" t="s">
        <v>131</v>
      </c>
      <c r="D13" s="164">
        <v>4707.6774467854802</v>
      </c>
      <c r="E13" s="143">
        <v>6242.0519975399502</v>
      </c>
      <c r="F13" s="144">
        <v>32885</v>
      </c>
      <c r="G13" s="144">
        <v>20575.5</v>
      </c>
      <c r="H13" s="143">
        <v>5077825.4924465399</v>
      </c>
      <c r="I13" s="165">
        <v>288323139.20537001</v>
      </c>
      <c r="J13" s="73">
        <v>60802225.581595697</v>
      </c>
      <c r="K13" s="77">
        <v>1138</v>
      </c>
      <c r="L13" s="44">
        <v>4660</v>
      </c>
      <c r="M13" s="44">
        <v>5303080</v>
      </c>
      <c r="N13" s="46">
        <v>-91</v>
      </c>
      <c r="O13" s="44">
        <v>6000</v>
      </c>
      <c r="P13" s="44">
        <v>-540000</v>
      </c>
      <c r="Q13" s="44">
        <v>2725211.6077739089</v>
      </c>
      <c r="R13" s="74">
        <v>68290517.189369604</v>
      </c>
      <c r="S13" s="171">
        <v>37.859249999999903</v>
      </c>
      <c r="T13" s="77">
        <v>53460.5</v>
      </c>
      <c r="U13" s="44">
        <v>96768</v>
      </c>
      <c r="V13" s="74">
        <v>2120742.43462499</v>
      </c>
      <c r="W13" s="176">
        <f t="shared" si="1"/>
        <v>358734398.8293646</v>
      </c>
      <c r="X13" s="37"/>
      <c r="Y13" s="37"/>
    </row>
    <row r="14" spans="1:26" s="5" customFormat="1" ht="15.75" customHeight="1" x14ac:dyDescent="0.2">
      <c r="A14" s="153" t="s">
        <v>128</v>
      </c>
      <c r="B14" s="7">
        <v>855</v>
      </c>
      <c r="C14" s="15" t="s">
        <v>132</v>
      </c>
      <c r="D14" s="164">
        <v>4455.8544197885603</v>
      </c>
      <c r="E14" s="143">
        <v>5644.8441527035002</v>
      </c>
      <c r="F14" s="144">
        <v>54815</v>
      </c>
      <c r="G14" s="144">
        <v>38212</v>
      </c>
      <c r="H14" s="143">
        <v>3670092.4990914501</v>
      </c>
      <c r="I14" s="165">
        <v>463618537.28290701</v>
      </c>
      <c r="J14" s="73">
        <v>81540489.861412629</v>
      </c>
      <c r="K14" s="77">
        <v>1870</v>
      </c>
      <c r="L14" s="44">
        <v>4660</v>
      </c>
      <c r="M14" s="44">
        <v>8714200</v>
      </c>
      <c r="N14" s="46">
        <v>-181</v>
      </c>
      <c r="O14" s="44">
        <v>553167</v>
      </c>
      <c r="P14" s="44">
        <v>-532833</v>
      </c>
      <c r="Q14" s="44">
        <v>828232.65028818278</v>
      </c>
      <c r="R14" s="74">
        <v>90550089.511700809</v>
      </c>
      <c r="S14" s="171">
        <v>34.032544000000001</v>
      </c>
      <c r="T14" s="77">
        <v>93027</v>
      </c>
      <c r="U14" s="44">
        <v>472576</v>
      </c>
      <c r="V14" s="74">
        <v>3638521.4706879999</v>
      </c>
      <c r="W14" s="176">
        <f t="shared" si="1"/>
        <v>557807148.26529586</v>
      </c>
      <c r="X14" s="37"/>
      <c r="Y14" s="37"/>
    </row>
    <row r="15" spans="1:26" s="5" customFormat="1" ht="15.75" customHeight="1" x14ac:dyDescent="0.2">
      <c r="A15" s="153" t="s">
        <v>128</v>
      </c>
      <c r="B15" s="7">
        <v>925</v>
      </c>
      <c r="C15" s="15" t="s">
        <v>133</v>
      </c>
      <c r="D15" s="164">
        <v>4734.6689648091497</v>
      </c>
      <c r="E15" s="143">
        <v>5899.3962674905797</v>
      </c>
      <c r="F15" s="144">
        <v>55711.5</v>
      </c>
      <c r="G15" s="144">
        <v>40739.5</v>
      </c>
      <c r="H15" s="143">
        <v>6026698.0074533103</v>
      </c>
      <c r="I15" s="165">
        <v>510140662.27985102</v>
      </c>
      <c r="J15" s="73">
        <v>98977746.659876898</v>
      </c>
      <c r="K15" s="77">
        <v>2122</v>
      </c>
      <c r="L15" s="44">
        <v>4660</v>
      </c>
      <c r="M15" s="44">
        <v>9888520</v>
      </c>
      <c r="N15" s="46">
        <v>-211.5</v>
      </c>
      <c r="O15" s="44">
        <v>0</v>
      </c>
      <c r="P15" s="44">
        <v>-1269000</v>
      </c>
      <c r="Q15" s="44">
        <v>2696791.6391613432</v>
      </c>
      <c r="R15" s="74">
        <v>110294058.29903825</v>
      </c>
      <c r="S15" s="171">
        <v>36.286130492604201</v>
      </c>
      <c r="T15" s="77">
        <v>96451</v>
      </c>
      <c r="U15" s="44">
        <v>1423360</v>
      </c>
      <c r="V15" s="74">
        <v>4923193.5721421698</v>
      </c>
      <c r="W15" s="176">
        <f t="shared" si="1"/>
        <v>625357914.15103149</v>
      </c>
      <c r="X15" s="37"/>
      <c r="Y15" s="37"/>
    </row>
    <row r="16" spans="1:26" s="5" customFormat="1" ht="15.75" customHeight="1" x14ac:dyDescent="0.2">
      <c r="A16" s="153" t="s">
        <v>128</v>
      </c>
      <c r="B16" s="7">
        <v>940</v>
      </c>
      <c r="C16" s="15" t="s">
        <v>134</v>
      </c>
      <c r="D16" s="164">
        <v>4526.1132098316502</v>
      </c>
      <c r="E16" s="143">
        <v>5857.6778801276596</v>
      </c>
      <c r="F16" s="144">
        <v>29695.5</v>
      </c>
      <c r="G16" s="144">
        <v>19491.5</v>
      </c>
      <c r="H16" s="143">
        <v>1795379.32</v>
      </c>
      <c r="I16" s="165">
        <v>250375502.543064</v>
      </c>
      <c r="J16" s="73">
        <v>45822047.563717291</v>
      </c>
      <c r="K16" s="77">
        <v>1079.5</v>
      </c>
      <c r="L16" s="44">
        <v>4683.8722851769671</v>
      </c>
      <c r="M16" s="44">
        <v>5056240.1318485364</v>
      </c>
      <c r="N16" s="46">
        <v>-269</v>
      </c>
      <c r="O16" s="44">
        <v>78000</v>
      </c>
      <c r="P16" s="44">
        <v>-1536000</v>
      </c>
      <c r="Q16" s="44">
        <v>20899.113985472242</v>
      </c>
      <c r="R16" s="74">
        <v>49363186.809551299</v>
      </c>
      <c r="S16" s="171">
        <v>35.594831999999997</v>
      </c>
      <c r="T16" s="77">
        <v>49187</v>
      </c>
      <c r="U16" s="44">
        <v>1799596</v>
      </c>
      <c r="V16" s="74">
        <v>3550399.001584</v>
      </c>
      <c r="W16" s="176">
        <f t="shared" si="1"/>
        <v>303289088.35419929</v>
      </c>
      <c r="X16" s="37"/>
      <c r="Y16" s="37"/>
    </row>
    <row r="17" spans="1:25" s="5" customFormat="1" ht="15.75" customHeight="1" x14ac:dyDescent="0.2">
      <c r="A17" s="153" t="s">
        <v>128</v>
      </c>
      <c r="B17" s="7">
        <v>892</v>
      </c>
      <c r="C17" s="15" t="s">
        <v>135</v>
      </c>
      <c r="D17" s="164">
        <v>4979.8231046130704</v>
      </c>
      <c r="E17" s="143">
        <v>6605.92429230575</v>
      </c>
      <c r="F17" s="144">
        <v>26572</v>
      </c>
      <c r="G17" s="144">
        <v>15710.5</v>
      </c>
      <c r="H17" s="143">
        <v>4428202.8654774697</v>
      </c>
      <c r="I17" s="165">
        <v>240534435.99552599</v>
      </c>
      <c r="J17" s="73">
        <v>44434294.621986903</v>
      </c>
      <c r="K17" s="77">
        <v>630.47618999999997</v>
      </c>
      <c r="L17" s="44">
        <v>4680.0997583411599</v>
      </c>
      <c r="M17" s="44">
        <v>2950691.4644588553</v>
      </c>
      <c r="N17" s="46">
        <v>17</v>
      </c>
      <c r="O17" s="44">
        <v>0</v>
      </c>
      <c r="P17" s="44">
        <v>102000</v>
      </c>
      <c r="Q17" s="44">
        <v>2440482.1944048307</v>
      </c>
      <c r="R17" s="74">
        <v>49927468.280850589</v>
      </c>
      <c r="S17" s="171">
        <v>38.851877525212601</v>
      </c>
      <c r="T17" s="77">
        <v>42282.5</v>
      </c>
      <c r="U17" s="44">
        <v>2905161.6</v>
      </c>
      <c r="V17" s="74">
        <v>4547916.1114598</v>
      </c>
      <c r="W17" s="176">
        <f t="shared" si="1"/>
        <v>295009820.3878364</v>
      </c>
      <c r="X17" s="37"/>
      <c r="Y17" s="37"/>
    </row>
    <row r="18" spans="1:25" s="5" customFormat="1" ht="15.75" customHeight="1" x14ac:dyDescent="0.2">
      <c r="A18" s="153" t="s">
        <v>128</v>
      </c>
      <c r="B18" s="7">
        <v>891</v>
      </c>
      <c r="C18" s="15" t="s">
        <v>136</v>
      </c>
      <c r="D18" s="164">
        <v>4592.2514407280296</v>
      </c>
      <c r="E18" s="143">
        <v>5816.7440536940703</v>
      </c>
      <c r="F18" s="144">
        <v>66628</v>
      </c>
      <c r="G18" s="144">
        <v>44105</v>
      </c>
      <c r="H18" s="143">
        <v>6111467.5155239897</v>
      </c>
      <c r="I18" s="165">
        <v>568631492.99652803</v>
      </c>
      <c r="J18" s="73">
        <v>94884473.859526947</v>
      </c>
      <c r="K18" s="77">
        <v>1295.1666660000001</v>
      </c>
      <c r="L18" s="44">
        <v>4680.0997583411599</v>
      </c>
      <c r="M18" s="44">
        <v>6061509.200558126</v>
      </c>
      <c r="N18" s="46">
        <v>-389</v>
      </c>
      <c r="O18" s="44">
        <v>0</v>
      </c>
      <c r="P18" s="44">
        <v>-2334000</v>
      </c>
      <c r="Q18" s="44">
        <v>43414.098159806352</v>
      </c>
      <c r="R18" s="74">
        <v>98655397.158244878</v>
      </c>
      <c r="S18" s="171">
        <v>36.296476145903597</v>
      </c>
      <c r="T18" s="77">
        <v>110733</v>
      </c>
      <c r="U18" s="44">
        <v>1613823.2</v>
      </c>
      <c r="V18" s="74">
        <v>5633040.8930643396</v>
      </c>
      <c r="W18" s="176">
        <f t="shared" si="1"/>
        <v>672919931.04783726</v>
      </c>
      <c r="X18" s="37"/>
      <c r="Y18" s="37"/>
    </row>
    <row r="19" spans="1:25" s="5" customFormat="1" ht="15.75" customHeight="1" x14ac:dyDescent="0.2">
      <c r="A19" s="153" t="s">
        <v>128</v>
      </c>
      <c r="B19" s="7">
        <v>857</v>
      </c>
      <c r="C19" s="15" t="s">
        <v>137</v>
      </c>
      <c r="D19" s="164">
        <v>4487.6299066032498</v>
      </c>
      <c r="E19" s="143">
        <v>5525</v>
      </c>
      <c r="F19" s="144">
        <v>2796.5</v>
      </c>
      <c r="G19" s="144">
        <v>2760</v>
      </c>
      <c r="H19" s="143">
        <v>184400.39</v>
      </c>
      <c r="I19" s="165">
        <v>27983057.423815999</v>
      </c>
      <c r="J19" s="73">
        <v>5130882.2787310928</v>
      </c>
      <c r="K19" s="77">
        <v>35</v>
      </c>
      <c r="L19" s="44">
        <v>4660</v>
      </c>
      <c r="M19" s="44">
        <v>163100</v>
      </c>
      <c r="N19" s="46">
        <v>-46</v>
      </c>
      <c r="O19" s="44">
        <v>0</v>
      </c>
      <c r="P19" s="44">
        <v>-276000</v>
      </c>
      <c r="Q19" s="44">
        <v>0</v>
      </c>
      <c r="R19" s="74">
        <v>5017982.2787310928</v>
      </c>
      <c r="S19" s="171">
        <v>32.976944000000003</v>
      </c>
      <c r="T19" s="77">
        <v>5556.5</v>
      </c>
      <c r="U19" s="44">
        <v>0</v>
      </c>
      <c r="V19" s="74">
        <v>183236.38933599999</v>
      </c>
      <c r="W19" s="176">
        <f t="shared" si="1"/>
        <v>33184276.091883093</v>
      </c>
      <c r="X19" s="37"/>
      <c r="Y19" s="37"/>
    </row>
    <row r="20" spans="1:25" s="5" customFormat="1" ht="15.75" customHeight="1" x14ac:dyDescent="0.2">
      <c r="A20" s="153" t="s">
        <v>128</v>
      </c>
      <c r="B20" s="7">
        <v>941</v>
      </c>
      <c r="C20" s="15" t="s">
        <v>138</v>
      </c>
      <c r="D20" s="164">
        <v>4537.5482753750503</v>
      </c>
      <c r="E20" s="143">
        <v>5768.9253221607796</v>
      </c>
      <c r="F20" s="144">
        <v>35783</v>
      </c>
      <c r="G20" s="144">
        <v>23261.5</v>
      </c>
      <c r="H20" s="143">
        <v>10661474.1502467</v>
      </c>
      <c r="I20" s="165">
        <v>307222420.46943498</v>
      </c>
      <c r="J20" s="73">
        <v>49020632.515593871</v>
      </c>
      <c r="K20" s="77">
        <v>1162.5</v>
      </c>
      <c r="L20" s="44">
        <v>4683.8722851769671</v>
      </c>
      <c r="M20" s="44">
        <v>5445001.5315182246</v>
      </c>
      <c r="N20" s="46">
        <v>101</v>
      </c>
      <c r="O20" s="44">
        <v>1404000</v>
      </c>
      <c r="P20" s="44">
        <v>2010000</v>
      </c>
      <c r="Q20" s="44">
        <v>1985500.8920153498</v>
      </c>
      <c r="R20" s="74">
        <v>58461134.939127445</v>
      </c>
      <c r="S20" s="171">
        <v>35.204259999999998</v>
      </c>
      <c r="T20" s="77">
        <v>59044.5</v>
      </c>
      <c r="U20" s="44">
        <v>2182390.4</v>
      </c>
      <c r="V20" s="74">
        <v>4261008.3295700001</v>
      </c>
      <c r="W20" s="176">
        <f t="shared" si="1"/>
        <v>369944563.73813242</v>
      </c>
      <c r="X20" s="37"/>
      <c r="Y20" s="37"/>
    </row>
    <row r="21" spans="1:25" s="5" customFormat="1" ht="15.75" customHeight="1" x14ac:dyDescent="0.2">
      <c r="A21" s="153" t="s">
        <v>139</v>
      </c>
      <c r="B21" s="7">
        <v>822</v>
      </c>
      <c r="C21" s="15" t="s">
        <v>140</v>
      </c>
      <c r="D21" s="164">
        <v>4588.8173333144196</v>
      </c>
      <c r="E21" s="143">
        <v>6112.8697154225802</v>
      </c>
      <c r="F21" s="144">
        <v>15683</v>
      </c>
      <c r="G21" s="144">
        <v>10642</v>
      </c>
      <c r="H21" s="143">
        <v>1485538.81</v>
      </c>
      <c r="I21" s="165">
        <v>138505120.55989701</v>
      </c>
      <c r="J21" s="73">
        <v>25752576.354592338</v>
      </c>
      <c r="K21" s="77">
        <v>407.5</v>
      </c>
      <c r="L21" s="44">
        <v>4773.9304468085484</v>
      </c>
      <c r="M21" s="44">
        <v>1945376.6570744833</v>
      </c>
      <c r="N21" s="46">
        <v>85</v>
      </c>
      <c r="O21" s="44">
        <v>0</v>
      </c>
      <c r="P21" s="44">
        <v>510000</v>
      </c>
      <c r="Q21" s="44">
        <v>913697.46775535122</v>
      </c>
      <c r="R21" s="74">
        <v>29121650.479422174</v>
      </c>
      <c r="S21" s="171">
        <v>37.808666026161198</v>
      </c>
      <c r="T21" s="77">
        <v>26325</v>
      </c>
      <c r="U21" s="44">
        <v>1237248</v>
      </c>
      <c r="V21" s="74">
        <v>2232561.1331386901</v>
      </c>
      <c r="W21" s="176">
        <f t="shared" si="1"/>
        <v>169859332.17245787</v>
      </c>
      <c r="X21" s="37"/>
      <c r="Y21" s="37"/>
    </row>
    <row r="22" spans="1:25" s="5" customFormat="1" ht="15.75" customHeight="1" x14ac:dyDescent="0.2">
      <c r="A22" s="153" t="s">
        <v>139</v>
      </c>
      <c r="B22" s="7">
        <v>873</v>
      </c>
      <c r="C22" s="15" t="s">
        <v>141</v>
      </c>
      <c r="D22" s="164">
        <v>4526.8757840370299</v>
      </c>
      <c r="E22" s="143">
        <v>5731.4640470848399</v>
      </c>
      <c r="F22" s="144">
        <v>50581</v>
      </c>
      <c r="G22" s="144">
        <v>31339.5</v>
      </c>
      <c r="H22" s="143">
        <v>5248501.00199652</v>
      </c>
      <c r="I22" s="165">
        <v>413843622.53798902</v>
      </c>
      <c r="J22" s="73">
        <v>81434030.070489198</v>
      </c>
      <c r="K22" s="77">
        <v>1593.4999990000001</v>
      </c>
      <c r="L22" s="44">
        <v>4753.3005845479875</v>
      </c>
      <c r="M22" s="44">
        <v>7574384.4767239178</v>
      </c>
      <c r="N22" s="46">
        <v>-84.5</v>
      </c>
      <c r="O22" s="44">
        <v>738877</v>
      </c>
      <c r="P22" s="44">
        <v>231877</v>
      </c>
      <c r="Q22" s="44">
        <v>893801.14064755465</v>
      </c>
      <c r="R22" s="74">
        <v>90134092.687860683</v>
      </c>
      <c r="S22" s="171">
        <v>35.900955999999901</v>
      </c>
      <c r="T22" s="77">
        <v>81920.5</v>
      </c>
      <c r="U22" s="44">
        <v>2954240</v>
      </c>
      <c r="V22" s="74">
        <v>5895264.26599799</v>
      </c>
      <c r="W22" s="176">
        <f t="shared" si="1"/>
        <v>509872979.49184769</v>
      </c>
      <c r="X22" s="37"/>
      <c r="Y22" s="37"/>
    </row>
    <row r="23" spans="1:25" s="5" customFormat="1" ht="15.75" customHeight="1" x14ac:dyDescent="0.2">
      <c r="A23" s="153" t="s">
        <v>139</v>
      </c>
      <c r="B23" s="7">
        <v>823</v>
      </c>
      <c r="C23" s="15" t="s">
        <v>142</v>
      </c>
      <c r="D23" s="164">
        <v>4471.7516203830401</v>
      </c>
      <c r="E23" s="143">
        <v>5766.7340725864497</v>
      </c>
      <c r="F23" s="144">
        <v>25202</v>
      </c>
      <c r="G23" s="144">
        <v>14927</v>
      </c>
      <c r="H23" s="143">
        <v>3328914.40142857</v>
      </c>
      <c r="I23" s="165">
        <v>202106038.23982</v>
      </c>
      <c r="J23" s="73">
        <v>34294186.593531586</v>
      </c>
      <c r="K23" s="77">
        <v>738</v>
      </c>
      <c r="L23" s="44">
        <v>4773.9304468085484</v>
      </c>
      <c r="M23" s="44">
        <v>3523160.6697447086</v>
      </c>
      <c r="N23" s="46">
        <v>52</v>
      </c>
      <c r="O23" s="44">
        <v>0</v>
      </c>
      <c r="P23" s="44">
        <v>312000</v>
      </c>
      <c r="Q23" s="44">
        <v>951412.25828490849</v>
      </c>
      <c r="R23" s="74">
        <v>39080759.521561205</v>
      </c>
      <c r="S23" s="171">
        <v>36.820213537445099</v>
      </c>
      <c r="T23" s="77">
        <v>40129</v>
      </c>
      <c r="U23" s="44">
        <v>0</v>
      </c>
      <c r="V23" s="74">
        <v>1477558.34904413</v>
      </c>
      <c r="W23" s="176">
        <f t="shared" si="1"/>
        <v>242664356.11042535</v>
      </c>
      <c r="X23" s="37"/>
      <c r="Y23" s="37"/>
    </row>
    <row r="24" spans="1:25" s="5" customFormat="1" ht="15.75" customHeight="1" x14ac:dyDescent="0.2">
      <c r="A24" s="153" t="s">
        <v>139</v>
      </c>
      <c r="B24" s="7">
        <v>881</v>
      </c>
      <c r="C24" s="15" t="s">
        <v>143</v>
      </c>
      <c r="D24" s="164">
        <v>4507.1630796146701</v>
      </c>
      <c r="E24" s="143">
        <v>5797.2434522733502</v>
      </c>
      <c r="F24" s="144">
        <v>117802.25</v>
      </c>
      <c r="G24" s="144">
        <v>79674.33</v>
      </c>
      <c r="H24" s="143">
        <v>15682069.763810501</v>
      </c>
      <c r="I24" s="165">
        <v>1008527509.56611</v>
      </c>
      <c r="J24" s="73">
        <v>180660035.24357492</v>
      </c>
      <c r="K24" s="77">
        <v>3430.333333</v>
      </c>
      <c r="L24" s="44">
        <v>4751.485073439284</v>
      </c>
      <c r="M24" s="44">
        <v>16299177.62867073</v>
      </c>
      <c r="N24" s="46">
        <v>-307</v>
      </c>
      <c r="O24" s="44">
        <v>6000</v>
      </c>
      <c r="P24" s="44">
        <v>-1836000</v>
      </c>
      <c r="Q24" s="44">
        <v>722496.16291525448</v>
      </c>
      <c r="R24" s="74">
        <v>195845709.0351609</v>
      </c>
      <c r="S24" s="171">
        <v>37.430250000000001</v>
      </c>
      <c r="T24" s="77">
        <v>197476.58</v>
      </c>
      <c r="U24" s="44">
        <v>3043523.2</v>
      </c>
      <c r="V24" s="74">
        <v>10435120.958544999</v>
      </c>
      <c r="W24" s="176">
        <f t="shared" si="1"/>
        <v>1214808339.5598159</v>
      </c>
      <c r="X24" s="37"/>
      <c r="Y24" s="37"/>
    </row>
    <row r="25" spans="1:25" s="5" customFormat="1" ht="15.75" customHeight="1" x14ac:dyDescent="0.2">
      <c r="A25" s="153" t="s">
        <v>139</v>
      </c>
      <c r="B25" s="7">
        <v>919</v>
      </c>
      <c r="C25" s="15" t="s">
        <v>144</v>
      </c>
      <c r="D25" s="164">
        <v>4558.9680831033402</v>
      </c>
      <c r="E25" s="143">
        <v>5859.37633030506</v>
      </c>
      <c r="F25" s="144">
        <v>99432.5</v>
      </c>
      <c r="G25" s="144">
        <v>71043.5</v>
      </c>
      <c r="H25" s="143">
        <v>10885520.816395899</v>
      </c>
      <c r="I25" s="165">
        <v>880465717.06159699</v>
      </c>
      <c r="J25" s="73">
        <v>141225045.87058076</v>
      </c>
      <c r="K25" s="77">
        <v>2756.8333320000002</v>
      </c>
      <c r="L25" s="44">
        <v>4913.2482495952281</v>
      </c>
      <c r="M25" s="44">
        <v>13545006.542874781</v>
      </c>
      <c r="N25" s="46">
        <v>167</v>
      </c>
      <c r="O25" s="44">
        <v>18000</v>
      </c>
      <c r="P25" s="44">
        <v>1020000</v>
      </c>
      <c r="Q25" s="44">
        <v>2218613.7728755949</v>
      </c>
      <c r="R25" s="74">
        <v>158008666.18633115</v>
      </c>
      <c r="S25" s="171">
        <v>39.078000000000003</v>
      </c>
      <c r="T25" s="77">
        <v>170476</v>
      </c>
      <c r="U25" s="44">
        <v>0</v>
      </c>
      <c r="V25" s="74">
        <v>6661861.1279999996</v>
      </c>
      <c r="W25" s="176">
        <f t="shared" si="1"/>
        <v>1045136244.3759282</v>
      </c>
      <c r="X25" s="37"/>
      <c r="Y25" s="37"/>
    </row>
    <row r="26" spans="1:25" s="5" customFormat="1" ht="15.75" customHeight="1" x14ac:dyDescent="0.2">
      <c r="A26" s="153" t="s">
        <v>139</v>
      </c>
      <c r="B26" s="7">
        <v>821</v>
      </c>
      <c r="C26" s="15" t="s">
        <v>145</v>
      </c>
      <c r="D26" s="164">
        <v>4680.5036739531697</v>
      </c>
      <c r="E26" s="143">
        <v>6160.4509658444304</v>
      </c>
      <c r="F26" s="144">
        <v>22429</v>
      </c>
      <c r="G26" s="144">
        <v>14678.5</v>
      </c>
      <c r="H26" s="143">
        <v>3050556.1943589598</v>
      </c>
      <c r="I26" s="165">
        <v>198455752.59960201</v>
      </c>
      <c r="J26" s="73">
        <v>37371491.654295087</v>
      </c>
      <c r="K26" s="77">
        <v>636.5</v>
      </c>
      <c r="L26" s="44">
        <v>4773.9304468085484</v>
      </c>
      <c r="M26" s="44">
        <v>3038606.729393641</v>
      </c>
      <c r="N26" s="46">
        <v>-228</v>
      </c>
      <c r="O26" s="44">
        <v>0</v>
      </c>
      <c r="P26" s="44">
        <v>-1368000</v>
      </c>
      <c r="Q26" s="44">
        <v>133033.91438846922</v>
      </c>
      <c r="R26" s="74">
        <v>39175132.298077196</v>
      </c>
      <c r="S26" s="171">
        <v>38.877747999999997</v>
      </c>
      <c r="T26" s="77">
        <v>37107.5</v>
      </c>
      <c r="U26" s="44">
        <v>100592</v>
      </c>
      <c r="V26" s="74">
        <v>1543248.03391</v>
      </c>
      <c r="W26" s="176">
        <f t="shared" si="1"/>
        <v>239174132.93158922</v>
      </c>
      <c r="X26" s="37"/>
      <c r="Y26" s="37"/>
    </row>
    <row r="27" spans="1:25" s="5" customFormat="1" ht="15.75" customHeight="1" x14ac:dyDescent="0.2">
      <c r="A27" s="153" t="s">
        <v>139</v>
      </c>
      <c r="B27" s="7">
        <v>926</v>
      </c>
      <c r="C27" s="15" t="s">
        <v>146</v>
      </c>
      <c r="D27" s="164">
        <v>4775.9614250310397</v>
      </c>
      <c r="E27" s="143">
        <v>5855.1178394139797</v>
      </c>
      <c r="F27" s="144">
        <v>63967</v>
      </c>
      <c r="G27" s="144">
        <v>42869</v>
      </c>
      <c r="H27" s="143">
        <v>5214040.4636759199</v>
      </c>
      <c r="I27" s="165">
        <v>561721011.59647501</v>
      </c>
      <c r="J27" s="73">
        <v>104393383.36099045</v>
      </c>
      <c r="K27" s="77">
        <v>2305</v>
      </c>
      <c r="L27" s="44">
        <v>4660</v>
      </c>
      <c r="M27" s="44">
        <v>10741300</v>
      </c>
      <c r="N27" s="46">
        <v>-98</v>
      </c>
      <c r="O27" s="44">
        <v>0</v>
      </c>
      <c r="P27" s="44">
        <v>-588000</v>
      </c>
      <c r="Q27" s="44">
        <v>364454.9414721551</v>
      </c>
      <c r="R27" s="74">
        <v>114911138.30246261</v>
      </c>
      <c r="S27" s="171">
        <v>35.753171999999999</v>
      </c>
      <c r="T27" s="77">
        <v>106836</v>
      </c>
      <c r="U27" s="44">
        <v>122880</v>
      </c>
      <c r="V27" s="74">
        <v>3942605.8837919999</v>
      </c>
      <c r="W27" s="176">
        <f t="shared" si="1"/>
        <v>680574755.78272963</v>
      </c>
      <c r="X27" s="37"/>
      <c r="Y27" s="37"/>
    </row>
    <row r="28" spans="1:25" s="5" customFormat="1" ht="15.75" customHeight="1" x14ac:dyDescent="0.2">
      <c r="A28" s="153" t="s">
        <v>139</v>
      </c>
      <c r="B28" s="7">
        <v>874</v>
      </c>
      <c r="C28" s="15" t="s">
        <v>147</v>
      </c>
      <c r="D28" s="164">
        <v>4670.9551729825698</v>
      </c>
      <c r="E28" s="143">
        <v>6185.3932179413996</v>
      </c>
      <c r="F28" s="144">
        <v>21438</v>
      </c>
      <c r="G28" s="144">
        <v>13863</v>
      </c>
      <c r="H28" s="143">
        <v>3209065.5984875001</v>
      </c>
      <c r="I28" s="165">
        <v>189093108.77720901</v>
      </c>
      <c r="J28" s="73">
        <v>36297272.91892685</v>
      </c>
      <c r="K28" s="77">
        <v>746.5</v>
      </c>
      <c r="L28" s="44">
        <v>4753.3005845479875</v>
      </c>
      <c r="M28" s="44">
        <v>3548338.8863650728</v>
      </c>
      <c r="N28" s="46">
        <v>239</v>
      </c>
      <c r="O28" s="44">
        <v>0</v>
      </c>
      <c r="P28" s="44">
        <v>1434000</v>
      </c>
      <c r="Q28" s="44">
        <v>508335.13086062972</v>
      </c>
      <c r="R28" s="74">
        <v>41787946.936152548</v>
      </c>
      <c r="S28" s="171">
        <v>38.597659119848501</v>
      </c>
      <c r="T28" s="77">
        <v>35301</v>
      </c>
      <c r="U28" s="44">
        <v>164605.6</v>
      </c>
      <c r="V28" s="74">
        <v>1527141.56458977</v>
      </c>
      <c r="W28" s="176">
        <f t="shared" si="1"/>
        <v>232408197.27795133</v>
      </c>
      <c r="X28" s="37"/>
      <c r="Y28" s="37"/>
    </row>
    <row r="29" spans="1:25" s="5" customFormat="1" ht="15.75" customHeight="1" x14ac:dyDescent="0.2">
      <c r="A29" s="153" t="s">
        <v>139</v>
      </c>
      <c r="B29" s="7">
        <v>882</v>
      </c>
      <c r="C29" s="15" t="s">
        <v>148</v>
      </c>
      <c r="D29" s="164">
        <v>4480.0196707088999</v>
      </c>
      <c r="E29" s="143">
        <v>5899.7837972750003</v>
      </c>
      <c r="F29" s="144">
        <v>14995</v>
      </c>
      <c r="G29" s="144">
        <v>11454.5</v>
      </c>
      <c r="H29" s="143">
        <v>1069710</v>
      </c>
      <c r="I29" s="165">
        <v>135826678.46816599</v>
      </c>
      <c r="J29" s="73">
        <v>24406105.866744269</v>
      </c>
      <c r="K29" s="77">
        <v>603</v>
      </c>
      <c r="L29" s="44">
        <v>4685.7333750675016</v>
      </c>
      <c r="M29" s="44">
        <v>2825497.2251657033</v>
      </c>
      <c r="N29" s="46">
        <v>59</v>
      </c>
      <c r="O29" s="44">
        <v>0</v>
      </c>
      <c r="P29" s="44">
        <v>354000</v>
      </c>
      <c r="Q29" s="44">
        <v>132654.05164629544</v>
      </c>
      <c r="R29" s="74">
        <v>27718257.143556267</v>
      </c>
      <c r="S29" s="171">
        <v>36.746449965109001</v>
      </c>
      <c r="T29" s="77">
        <v>26449.5</v>
      </c>
      <c r="U29" s="44">
        <v>463303.2</v>
      </c>
      <c r="V29" s="74">
        <v>1435228.4283521499</v>
      </c>
      <c r="W29" s="176">
        <f t="shared" si="1"/>
        <v>164980164.04007441</v>
      </c>
      <c r="X29" s="37"/>
      <c r="Y29" s="37"/>
    </row>
    <row r="30" spans="1:25" s="5" customFormat="1" ht="15.75" customHeight="1" x14ac:dyDescent="0.2">
      <c r="A30" s="153" t="s">
        <v>139</v>
      </c>
      <c r="B30" s="7">
        <v>935</v>
      </c>
      <c r="C30" s="15" t="s">
        <v>149</v>
      </c>
      <c r="D30" s="164">
        <v>4604.0660147645403</v>
      </c>
      <c r="E30" s="143">
        <v>5805.9376514083497</v>
      </c>
      <c r="F30" s="144">
        <v>55124.5</v>
      </c>
      <c r="G30" s="144">
        <v>37952</v>
      </c>
      <c r="H30" s="143">
        <v>4687000.3099999996</v>
      </c>
      <c r="I30" s="165">
        <v>478830783.087138</v>
      </c>
      <c r="J30" s="73">
        <v>83684473.635256439</v>
      </c>
      <c r="K30" s="77">
        <v>1589.1666660000001</v>
      </c>
      <c r="L30" s="44">
        <v>4660.1736862600756</v>
      </c>
      <c r="M30" s="44">
        <v>7405792.6799748549</v>
      </c>
      <c r="N30" s="46">
        <v>77</v>
      </c>
      <c r="O30" s="44">
        <v>356995</v>
      </c>
      <c r="P30" s="44">
        <v>818995</v>
      </c>
      <c r="Q30" s="44">
        <v>552605.92868571426</v>
      </c>
      <c r="R30" s="74">
        <v>92461867.243917003</v>
      </c>
      <c r="S30" s="171">
        <v>27.910063999999998</v>
      </c>
      <c r="T30" s="77">
        <v>93076.5</v>
      </c>
      <c r="U30" s="44">
        <v>3389638.4</v>
      </c>
      <c r="V30" s="74">
        <v>5987409.4718960002</v>
      </c>
      <c r="W30" s="176">
        <f t="shared" si="1"/>
        <v>577280059.80295098</v>
      </c>
      <c r="X30" s="37"/>
      <c r="Y30" s="37"/>
    </row>
    <row r="31" spans="1:25" s="5" customFormat="1" ht="15.75" customHeight="1" x14ac:dyDescent="0.2">
      <c r="A31" s="153" t="s">
        <v>139</v>
      </c>
      <c r="B31" s="7">
        <v>883</v>
      </c>
      <c r="C31" s="15" t="s">
        <v>150</v>
      </c>
      <c r="D31" s="164">
        <v>4500.8451641212296</v>
      </c>
      <c r="E31" s="143">
        <v>6102.8268193098602</v>
      </c>
      <c r="F31" s="144">
        <v>17292.5</v>
      </c>
      <c r="G31" s="144">
        <v>10542.5</v>
      </c>
      <c r="H31" s="143">
        <v>736286</v>
      </c>
      <c r="I31" s="165">
        <v>142906202.74314001</v>
      </c>
      <c r="J31" s="73">
        <v>29915576.197524849</v>
      </c>
      <c r="K31" s="77">
        <v>422</v>
      </c>
      <c r="L31" s="44">
        <v>4877.3021292780322</v>
      </c>
      <c r="M31" s="44">
        <v>2058221.4985553296</v>
      </c>
      <c r="N31" s="46">
        <v>-112</v>
      </c>
      <c r="O31" s="44">
        <v>18000</v>
      </c>
      <c r="P31" s="44">
        <v>-654000</v>
      </c>
      <c r="Q31" s="44">
        <v>62311.320953995179</v>
      </c>
      <c r="R31" s="74">
        <v>31382109.017034173</v>
      </c>
      <c r="S31" s="171">
        <v>36.608207999999998</v>
      </c>
      <c r="T31" s="77">
        <v>27835</v>
      </c>
      <c r="U31" s="44">
        <v>654336</v>
      </c>
      <c r="V31" s="74">
        <v>1673325.4696800001</v>
      </c>
      <c r="W31" s="176">
        <f t="shared" si="1"/>
        <v>175961637.2298542</v>
      </c>
      <c r="X31" s="37"/>
      <c r="Y31" s="37"/>
    </row>
    <row r="32" spans="1:25" s="5" customFormat="1" ht="15.75" customHeight="1" x14ac:dyDescent="0.2">
      <c r="A32" s="153" t="s">
        <v>151</v>
      </c>
      <c r="B32" s="7">
        <v>202</v>
      </c>
      <c r="C32" s="15" t="s">
        <v>152</v>
      </c>
      <c r="D32" s="164">
        <v>5935.0058961824998</v>
      </c>
      <c r="E32" s="143">
        <v>7683.55517518344</v>
      </c>
      <c r="F32" s="144">
        <v>10232</v>
      </c>
      <c r="G32" s="144">
        <v>7960</v>
      </c>
      <c r="H32" s="143">
        <v>3865456.8352223202</v>
      </c>
      <c r="I32" s="165">
        <v>125753536.359422</v>
      </c>
      <c r="J32" s="73">
        <v>40652749.295803383</v>
      </c>
      <c r="K32" s="77">
        <v>365</v>
      </c>
      <c r="L32" s="44">
        <v>5644.9507750852836</v>
      </c>
      <c r="M32" s="44">
        <v>2060407.0329061286</v>
      </c>
      <c r="N32" s="46">
        <v>276</v>
      </c>
      <c r="O32" s="44">
        <v>12000</v>
      </c>
      <c r="P32" s="44">
        <v>1668000</v>
      </c>
      <c r="Q32" s="44">
        <v>3968349.080200668</v>
      </c>
      <c r="R32" s="74">
        <v>48349505.408910178</v>
      </c>
      <c r="S32" s="171">
        <v>50.721579999999904</v>
      </c>
      <c r="T32" s="77">
        <v>18192</v>
      </c>
      <c r="U32" s="44">
        <v>362496</v>
      </c>
      <c r="V32" s="74">
        <v>1285222.98336</v>
      </c>
      <c r="W32" s="176">
        <f t="shared" si="1"/>
        <v>175388264.75169218</v>
      </c>
      <c r="X32" s="37"/>
      <c r="Y32" s="37"/>
    </row>
    <row r="33" spans="1:25" s="5" customFormat="1" ht="15.75" customHeight="1" x14ac:dyDescent="0.2">
      <c r="A33" s="153" t="s">
        <v>151</v>
      </c>
      <c r="B33" s="7">
        <v>204</v>
      </c>
      <c r="C33" s="15" t="s">
        <v>153</v>
      </c>
      <c r="D33" s="164">
        <v>6484.0182300034803</v>
      </c>
      <c r="E33" s="143">
        <v>8667.1773151042908</v>
      </c>
      <c r="F33" s="144">
        <v>17849.169999999998</v>
      </c>
      <c r="G33" s="144">
        <v>12207.5</v>
      </c>
      <c r="H33" s="143">
        <v>2519955</v>
      </c>
      <c r="I33" s="165">
        <v>224058865.74456701</v>
      </c>
      <c r="J33" s="73">
        <v>53695304.302428208</v>
      </c>
      <c r="K33" s="77">
        <v>663</v>
      </c>
      <c r="L33" s="44">
        <v>5644.9507750852836</v>
      </c>
      <c r="M33" s="44">
        <v>3742602.3638815428</v>
      </c>
      <c r="N33" s="46">
        <v>-150</v>
      </c>
      <c r="O33" s="44">
        <v>18000</v>
      </c>
      <c r="P33" s="44">
        <v>-882000</v>
      </c>
      <c r="Q33" s="44">
        <v>220203.1458934625</v>
      </c>
      <c r="R33" s="74">
        <v>56776109.812203214</v>
      </c>
      <c r="S33" s="171">
        <v>46.509735999999997</v>
      </c>
      <c r="T33" s="77">
        <v>30056.67</v>
      </c>
      <c r="U33" s="44">
        <v>492032</v>
      </c>
      <c r="V33" s="74">
        <v>1889959.78673912</v>
      </c>
      <c r="W33" s="176">
        <f t="shared" si="1"/>
        <v>282724935.34350932</v>
      </c>
      <c r="X33" s="37"/>
      <c r="Y33" s="37"/>
    </row>
    <row r="34" spans="1:25" s="5" customFormat="1" ht="15.75" customHeight="1" x14ac:dyDescent="0.2">
      <c r="A34" s="153" t="s">
        <v>151</v>
      </c>
      <c r="B34" s="7">
        <v>205</v>
      </c>
      <c r="C34" s="15" t="s">
        <v>154</v>
      </c>
      <c r="D34" s="164">
        <v>5740.9149608071803</v>
      </c>
      <c r="E34" s="143">
        <v>7756.7150317616397</v>
      </c>
      <c r="F34" s="144">
        <v>9450</v>
      </c>
      <c r="G34" s="144">
        <v>7270.5</v>
      </c>
      <c r="H34" s="143">
        <v>1330416</v>
      </c>
      <c r="I34" s="165">
        <v>111977259.018051</v>
      </c>
      <c r="J34" s="73">
        <v>25555933.783444058</v>
      </c>
      <c r="K34" s="77">
        <v>575.5</v>
      </c>
      <c r="L34" s="44">
        <v>5644.9507750852836</v>
      </c>
      <c r="M34" s="44">
        <v>3248669.1710615805</v>
      </c>
      <c r="N34" s="46">
        <v>445</v>
      </c>
      <c r="O34" s="44">
        <v>6000</v>
      </c>
      <c r="P34" s="44">
        <v>2676000</v>
      </c>
      <c r="Q34" s="44">
        <v>609018.03670217935</v>
      </c>
      <c r="R34" s="74">
        <v>32089620.991207816</v>
      </c>
      <c r="S34" s="171">
        <v>60.996000000000002</v>
      </c>
      <c r="T34" s="77">
        <v>16720.5</v>
      </c>
      <c r="U34" s="44">
        <v>1813580.8</v>
      </c>
      <c r="V34" s="74">
        <v>2833464.4180000001</v>
      </c>
      <c r="W34" s="176">
        <f t="shared" si="1"/>
        <v>146900344.42725882</v>
      </c>
      <c r="X34" s="37"/>
      <c r="Y34" s="37"/>
    </row>
    <row r="35" spans="1:25" s="5" customFormat="1" ht="15.75" customHeight="1" x14ac:dyDescent="0.2">
      <c r="A35" s="153" t="s">
        <v>151</v>
      </c>
      <c r="B35" s="7">
        <v>309</v>
      </c>
      <c r="C35" s="15" t="s">
        <v>155</v>
      </c>
      <c r="D35" s="164">
        <v>5516.29317629869</v>
      </c>
      <c r="E35" s="143">
        <v>7608.8055353971904</v>
      </c>
      <c r="F35" s="144">
        <v>20422.5</v>
      </c>
      <c r="G35" s="144">
        <v>13114</v>
      </c>
      <c r="H35" s="143">
        <v>2550039.2237999998</v>
      </c>
      <c r="I35" s="165">
        <v>214988412.40795901</v>
      </c>
      <c r="J35" s="73">
        <v>45500915.543118551</v>
      </c>
      <c r="K35" s="77">
        <v>522</v>
      </c>
      <c r="L35" s="44">
        <v>5252.0951199029341</v>
      </c>
      <c r="M35" s="44">
        <v>2741593.6525893318</v>
      </c>
      <c r="N35" s="46">
        <v>-38</v>
      </c>
      <c r="O35" s="44">
        <v>540000</v>
      </c>
      <c r="P35" s="44">
        <v>312000</v>
      </c>
      <c r="Q35" s="44">
        <v>917030.75009026658</v>
      </c>
      <c r="R35" s="74">
        <v>49471539.945798144</v>
      </c>
      <c r="S35" s="171">
        <v>84.649499999999904</v>
      </c>
      <c r="T35" s="77">
        <v>33536.5</v>
      </c>
      <c r="U35" s="44">
        <v>0</v>
      </c>
      <c r="V35" s="74">
        <v>2838847.9567499901</v>
      </c>
      <c r="W35" s="176">
        <f t="shared" si="1"/>
        <v>267298800.31050715</v>
      </c>
      <c r="X35" s="37"/>
      <c r="Y35" s="37"/>
    </row>
    <row r="36" spans="1:25" s="5" customFormat="1" ht="15.75" customHeight="1" x14ac:dyDescent="0.2">
      <c r="A36" s="153" t="s">
        <v>151</v>
      </c>
      <c r="B36" s="7">
        <v>206</v>
      </c>
      <c r="C36" s="15" t="s">
        <v>156</v>
      </c>
      <c r="D36" s="164">
        <v>5880.3012092554</v>
      </c>
      <c r="E36" s="143">
        <v>7826.2821983009098</v>
      </c>
      <c r="F36" s="144">
        <v>13098</v>
      </c>
      <c r="G36" s="144">
        <v>7387</v>
      </c>
      <c r="H36" s="143">
        <v>5070987.9089562995</v>
      </c>
      <c r="I36" s="165">
        <v>139903919.74663201</v>
      </c>
      <c r="J36" s="73">
        <v>36743327.717105411</v>
      </c>
      <c r="K36" s="77">
        <v>572.5</v>
      </c>
      <c r="L36" s="44">
        <v>5644.9507750852836</v>
      </c>
      <c r="M36" s="44">
        <v>3231734.318736325</v>
      </c>
      <c r="N36" s="46">
        <v>-18</v>
      </c>
      <c r="O36" s="44">
        <v>292997</v>
      </c>
      <c r="P36" s="44">
        <v>184997</v>
      </c>
      <c r="Q36" s="44">
        <v>210841.48144794203</v>
      </c>
      <c r="R36" s="74">
        <v>40370900.517289676</v>
      </c>
      <c r="S36" s="171">
        <v>52.144595142125503</v>
      </c>
      <c r="T36" s="77">
        <v>20485</v>
      </c>
      <c r="U36" s="44">
        <v>421888</v>
      </c>
      <c r="V36" s="74">
        <v>1490070.03148644</v>
      </c>
      <c r="W36" s="176">
        <f t="shared" si="1"/>
        <v>181764890.29540813</v>
      </c>
      <c r="X36" s="37"/>
      <c r="Y36" s="37"/>
    </row>
    <row r="37" spans="1:25" s="5" customFormat="1" ht="15.75" customHeight="1" x14ac:dyDescent="0.2">
      <c r="A37" s="153" t="s">
        <v>151</v>
      </c>
      <c r="B37" s="7">
        <v>207</v>
      </c>
      <c r="C37" s="15" t="s">
        <v>157</v>
      </c>
      <c r="D37" s="164">
        <v>5926.9330455784702</v>
      </c>
      <c r="E37" s="143">
        <v>7493.7313464184199</v>
      </c>
      <c r="F37" s="144">
        <v>6589.5</v>
      </c>
      <c r="G37" s="144">
        <v>4911</v>
      </c>
      <c r="H37" s="143">
        <v>1268935.94</v>
      </c>
      <c r="I37" s="165">
        <v>77126175.886100203</v>
      </c>
      <c r="J37" s="73">
        <v>18307378.410390951</v>
      </c>
      <c r="K37" s="77">
        <v>162</v>
      </c>
      <c r="L37" s="44">
        <v>5644.9507750852836</v>
      </c>
      <c r="M37" s="44">
        <v>914482.02556381596</v>
      </c>
      <c r="N37" s="46">
        <v>147</v>
      </c>
      <c r="O37" s="44">
        <v>0</v>
      </c>
      <c r="P37" s="44">
        <v>882000</v>
      </c>
      <c r="Q37" s="44">
        <v>2516466.3534769979</v>
      </c>
      <c r="R37" s="74">
        <v>22620326.789431766</v>
      </c>
      <c r="S37" s="171">
        <v>49.607999999999997</v>
      </c>
      <c r="T37" s="77">
        <v>11500.5</v>
      </c>
      <c r="U37" s="44">
        <v>226304</v>
      </c>
      <c r="V37" s="74">
        <v>796820.804</v>
      </c>
      <c r="W37" s="176">
        <f t="shared" si="1"/>
        <v>100543323.47953197</v>
      </c>
      <c r="X37" s="37"/>
      <c r="Y37" s="37"/>
    </row>
    <row r="38" spans="1:25" s="5" customFormat="1" ht="15.75" customHeight="1" x14ac:dyDescent="0.2">
      <c r="A38" s="153" t="s">
        <v>151</v>
      </c>
      <c r="B38" s="7">
        <v>208</v>
      </c>
      <c r="C38" s="15" t="s">
        <v>158</v>
      </c>
      <c r="D38" s="164">
        <v>6014.1395354639199</v>
      </c>
      <c r="E38" s="143">
        <v>8154.1540403937297</v>
      </c>
      <c r="F38" s="144">
        <v>20728</v>
      </c>
      <c r="G38" s="144">
        <v>11680</v>
      </c>
      <c r="H38" s="143">
        <v>4307664.1433221502</v>
      </c>
      <c r="I38" s="165">
        <v>224209267.62621701</v>
      </c>
      <c r="J38" s="73">
        <v>52848046.288043804</v>
      </c>
      <c r="K38" s="77">
        <v>699.5</v>
      </c>
      <c r="L38" s="44">
        <v>5644.9507750852836</v>
      </c>
      <c r="M38" s="44">
        <v>3948643.0671721557</v>
      </c>
      <c r="N38" s="46">
        <v>-167</v>
      </c>
      <c r="O38" s="44">
        <v>153905</v>
      </c>
      <c r="P38" s="44">
        <v>-848095</v>
      </c>
      <c r="Q38" s="44">
        <v>123939.14875731403</v>
      </c>
      <c r="R38" s="74">
        <v>56072533.503973275</v>
      </c>
      <c r="S38" s="171">
        <v>38.466063999999903</v>
      </c>
      <c r="T38" s="77">
        <v>32408</v>
      </c>
      <c r="U38" s="44">
        <v>0</v>
      </c>
      <c r="V38" s="74">
        <v>1246608.202112</v>
      </c>
      <c r="W38" s="176">
        <f t="shared" si="1"/>
        <v>281528409.33230227</v>
      </c>
      <c r="X38" s="37"/>
      <c r="Y38" s="37"/>
    </row>
    <row r="39" spans="1:25" s="5" customFormat="1" ht="15.75" customHeight="1" x14ac:dyDescent="0.2">
      <c r="A39" s="153" t="s">
        <v>151</v>
      </c>
      <c r="B39" s="7">
        <v>209</v>
      </c>
      <c r="C39" s="15" t="s">
        <v>159</v>
      </c>
      <c r="D39" s="164">
        <v>5572.8636274891996</v>
      </c>
      <c r="E39" s="143">
        <v>7558.1894212546904</v>
      </c>
      <c r="F39" s="144">
        <v>23999.5</v>
      </c>
      <c r="G39" s="144">
        <v>11356</v>
      </c>
      <c r="H39" s="143">
        <v>6226241.2426614203</v>
      </c>
      <c r="I39" s="165">
        <v>225802980.938357</v>
      </c>
      <c r="J39" s="73">
        <v>63834660.252464615</v>
      </c>
      <c r="K39" s="77">
        <v>929.5</v>
      </c>
      <c r="L39" s="44">
        <v>5644.9507750852836</v>
      </c>
      <c r="M39" s="44">
        <v>5246981.7454417711</v>
      </c>
      <c r="N39" s="46">
        <v>-413.5</v>
      </c>
      <c r="O39" s="44">
        <v>6000</v>
      </c>
      <c r="P39" s="44">
        <v>-2475000</v>
      </c>
      <c r="Q39" s="44">
        <v>386813.37220134353</v>
      </c>
      <c r="R39" s="74">
        <v>66993455.370107733</v>
      </c>
      <c r="S39" s="171">
        <v>48.479845096895197</v>
      </c>
      <c r="T39" s="77">
        <v>35355.5</v>
      </c>
      <c r="U39" s="44">
        <v>2025414.4</v>
      </c>
      <c r="V39" s="74">
        <v>3739443.5633232701</v>
      </c>
      <c r="W39" s="176">
        <f t="shared" si="1"/>
        <v>296535879.87178802</v>
      </c>
      <c r="X39" s="37"/>
      <c r="Y39" s="37"/>
    </row>
    <row r="40" spans="1:25" s="5" customFormat="1" ht="15.75" customHeight="1" x14ac:dyDescent="0.2">
      <c r="A40" s="153" t="s">
        <v>151</v>
      </c>
      <c r="B40" s="7">
        <v>316</v>
      </c>
      <c r="C40" s="15" t="s">
        <v>160</v>
      </c>
      <c r="D40" s="164">
        <v>6003.0777325717099</v>
      </c>
      <c r="E40" s="143">
        <v>7455.4410100770001</v>
      </c>
      <c r="F40" s="144">
        <v>33253.5</v>
      </c>
      <c r="G40" s="144">
        <v>22829.5</v>
      </c>
      <c r="H40" s="143">
        <v>7951321.9430502001</v>
      </c>
      <c r="I40" s="165">
        <v>377778657.86267698</v>
      </c>
      <c r="J40" s="73">
        <v>64071879.060612053</v>
      </c>
      <c r="K40" s="77">
        <v>196</v>
      </c>
      <c r="L40" s="44">
        <v>5252.0951199029341</v>
      </c>
      <c r="M40" s="44">
        <v>1029410.6435009751</v>
      </c>
      <c r="N40" s="46">
        <v>-84</v>
      </c>
      <c r="O40" s="44">
        <v>6000</v>
      </c>
      <c r="P40" s="44">
        <v>-498000</v>
      </c>
      <c r="Q40" s="44">
        <v>274258.87598062959</v>
      </c>
      <c r="R40" s="74">
        <v>64877548.580093659</v>
      </c>
      <c r="S40" s="171">
        <v>42.015941952414799</v>
      </c>
      <c r="T40" s="77">
        <v>56083</v>
      </c>
      <c r="U40" s="44">
        <v>0</v>
      </c>
      <c r="V40" s="74">
        <v>2356380.07251728</v>
      </c>
      <c r="W40" s="176">
        <f t="shared" si="1"/>
        <v>445012586.51528794</v>
      </c>
      <c r="X40" s="37"/>
      <c r="Y40" s="37"/>
    </row>
    <row r="41" spans="1:25" s="5" customFormat="1" ht="15.75" customHeight="1" x14ac:dyDescent="0.2">
      <c r="A41" s="153" t="s">
        <v>151</v>
      </c>
      <c r="B41" s="7">
        <v>210</v>
      </c>
      <c r="C41" s="15" t="s">
        <v>161</v>
      </c>
      <c r="D41" s="164">
        <v>6095.55546380755</v>
      </c>
      <c r="E41" s="143">
        <v>8517.6249531233207</v>
      </c>
      <c r="F41" s="144">
        <v>22044.5</v>
      </c>
      <c r="G41" s="144">
        <v>15674</v>
      </c>
      <c r="H41" s="143">
        <v>3713283.2</v>
      </c>
      <c r="I41" s="165">
        <v>271592009.13716102</v>
      </c>
      <c r="J41" s="73">
        <v>55175438.296234347</v>
      </c>
      <c r="K41" s="77">
        <v>788.5</v>
      </c>
      <c r="L41" s="44">
        <v>5644.9507750852836</v>
      </c>
      <c r="M41" s="44">
        <v>4451043.6861547465</v>
      </c>
      <c r="N41" s="46">
        <v>-313</v>
      </c>
      <c r="O41" s="44">
        <v>396599</v>
      </c>
      <c r="P41" s="44">
        <v>-1481401</v>
      </c>
      <c r="Q41" s="44">
        <v>3462450.2887056484</v>
      </c>
      <c r="R41" s="74">
        <v>61607531.271094739</v>
      </c>
      <c r="S41" s="171">
        <v>49.866543999999998</v>
      </c>
      <c r="T41" s="77">
        <v>37718.5</v>
      </c>
      <c r="U41" s="44">
        <v>0</v>
      </c>
      <c r="V41" s="74">
        <v>1880891.2398639999</v>
      </c>
      <c r="W41" s="176">
        <f t="shared" si="1"/>
        <v>335080431.64811975</v>
      </c>
      <c r="X41" s="37"/>
      <c r="Y41" s="37"/>
    </row>
    <row r="42" spans="1:25" s="5" customFormat="1" ht="15.75" customHeight="1" x14ac:dyDescent="0.2">
      <c r="A42" s="153" t="s">
        <v>151</v>
      </c>
      <c r="B42" s="7">
        <v>211</v>
      </c>
      <c r="C42" s="15" t="s">
        <v>162</v>
      </c>
      <c r="D42" s="164">
        <v>6485.3010979850496</v>
      </c>
      <c r="E42" s="143">
        <v>8647.4484442308003</v>
      </c>
      <c r="F42" s="144">
        <v>23041</v>
      </c>
      <c r="G42" s="144">
        <v>14578.5</v>
      </c>
      <c r="H42" s="143">
        <v>8071797.0698469495</v>
      </c>
      <c r="I42" s="165">
        <v>283566446.81273901</v>
      </c>
      <c r="J42" s="73">
        <v>63979373.087099917</v>
      </c>
      <c r="K42" s="77">
        <v>769</v>
      </c>
      <c r="L42" s="44">
        <v>5644.9507750852836</v>
      </c>
      <c r="M42" s="44">
        <v>4340967.146040583</v>
      </c>
      <c r="N42" s="46">
        <v>403</v>
      </c>
      <c r="O42" s="44">
        <v>0</v>
      </c>
      <c r="P42" s="44">
        <v>2418000</v>
      </c>
      <c r="Q42" s="44">
        <v>815293.9837714287</v>
      </c>
      <c r="R42" s="74">
        <v>71553634.216911927</v>
      </c>
      <c r="S42" s="171">
        <v>54.6</v>
      </c>
      <c r="T42" s="77">
        <v>37619.5</v>
      </c>
      <c r="U42" s="44">
        <v>1424384</v>
      </c>
      <c r="V42" s="74">
        <v>3478408.7</v>
      </c>
      <c r="W42" s="176">
        <f t="shared" si="1"/>
        <v>358598489.72965097</v>
      </c>
      <c r="X42" s="37"/>
      <c r="Y42" s="37"/>
    </row>
    <row r="43" spans="1:25" s="5" customFormat="1" ht="15.75" customHeight="1" x14ac:dyDescent="0.2">
      <c r="A43" s="153" t="s">
        <v>151</v>
      </c>
      <c r="B43" s="7">
        <v>212</v>
      </c>
      <c r="C43" s="15" t="s">
        <v>163</v>
      </c>
      <c r="D43" s="164">
        <v>5572.6052808868099</v>
      </c>
      <c r="E43" s="143">
        <v>7195.4447738272902</v>
      </c>
      <c r="F43" s="144">
        <v>18241.5</v>
      </c>
      <c r="G43" s="144">
        <v>9946.5</v>
      </c>
      <c r="H43" s="143">
        <v>2495231.966</v>
      </c>
      <c r="I43" s="165">
        <v>175717402.64017001</v>
      </c>
      <c r="J43" s="73">
        <v>48783718.616008192</v>
      </c>
      <c r="K43" s="77">
        <v>1039.5</v>
      </c>
      <c r="L43" s="44">
        <v>5644.9507750852836</v>
      </c>
      <c r="M43" s="44">
        <v>5867926.3307011519</v>
      </c>
      <c r="N43" s="46">
        <v>139.5</v>
      </c>
      <c r="O43" s="44">
        <v>18000</v>
      </c>
      <c r="P43" s="44">
        <v>855000</v>
      </c>
      <c r="Q43" s="44">
        <v>1397816.8582325135</v>
      </c>
      <c r="R43" s="74">
        <v>56904461.804941855</v>
      </c>
      <c r="S43" s="171">
        <v>48.139106127722897</v>
      </c>
      <c r="T43" s="77">
        <v>28188</v>
      </c>
      <c r="U43" s="44">
        <v>1090048</v>
      </c>
      <c r="V43" s="74">
        <v>2446993.12352825</v>
      </c>
      <c r="W43" s="176">
        <f t="shared" si="1"/>
        <v>235068857.56864011</v>
      </c>
      <c r="X43" s="37"/>
      <c r="Y43" s="37"/>
    </row>
    <row r="44" spans="1:25" s="5" customFormat="1" ht="15.75" customHeight="1" x14ac:dyDescent="0.2">
      <c r="A44" s="153" t="s">
        <v>151</v>
      </c>
      <c r="B44" s="7">
        <v>213</v>
      </c>
      <c r="C44" s="15" t="s">
        <v>164</v>
      </c>
      <c r="D44" s="164">
        <v>5946.6197362599596</v>
      </c>
      <c r="E44" s="143">
        <v>7605.3944776126</v>
      </c>
      <c r="F44" s="144">
        <v>9037.5</v>
      </c>
      <c r="G44" s="144">
        <v>9047.5</v>
      </c>
      <c r="H44" s="143">
        <v>1698692.25</v>
      </c>
      <c r="I44" s="165">
        <v>124251074.652649</v>
      </c>
      <c r="J44" s="73">
        <v>32931612.490830604</v>
      </c>
      <c r="K44" s="77">
        <v>278.5</v>
      </c>
      <c r="L44" s="44">
        <v>5644.9507750852836</v>
      </c>
      <c r="M44" s="44">
        <v>1572118.7908612515</v>
      </c>
      <c r="N44" s="46">
        <v>-69</v>
      </c>
      <c r="O44" s="44">
        <v>12000</v>
      </c>
      <c r="P44" s="44">
        <v>-402000</v>
      </c>
      <c r="Q44" s="44">
        <v>634943.07556217245</v>
      </c>
      <c r="R44" s="74">
        <v>34736674.357254028</v>
      </c>
      <c r="S44" s="171">
        <v>50.817</v>
      </c>
      <c r="T44" s="77">
        <v>18085</v>
      </c>
      <c r="U44" s="44">
        <v>90112</v>
      </c>
      <c r="V44" s="74">
        <v>1009137.4449999999</v>
      </c>
      <c r="W44" s="176">
        <f t="shared" ref="W44:W75" si="2">V44+R44+I44</f>
        <v>159996886.45490304</v>
      </c>
      <c r="X44" s="37"/>
      <c r="Y44" s="37"/>
    </row>
    <row r="45" spans="1:25" s="5" customFormat="1" ht="15.75" customHeight="1" x14ac:dyDescent="0.2">
      <c r="A45" s="153" t="s">
        <v>165</v>
      </c>
      <c r="B45" s="7">
        <v>840</v>
      </c>
      <c r="C45" s="15" t="s">
        <v>166</v>
      </c>
      <c r="D45" s="164">
        <v>4860.2372137995999</v>
      </c>
      <c r="E45" s="143">
        <v>6012.5815275287596</v>
      </c>
      <c r="F45" s="144">
        <v>38752</v>
      </c>
      <c r="G45" s="144">
        <v>26170.5</v>
      </c>
      <c r="H45" s="143">
        <v>6063141.10460064</v>
      </c>
      <c r="I45" s="165">
        <v>351759318.479954</v>
      </c>
      <c r="J45" s="73">
        <v>69329055.028386921</v>
      </c>
      <c r="K45" s="77">
        <v>1545</v>
      </c>
      <c r="L45" s="44">
        <v>4660</v>
      </c>
      <c r="M45" s="44">
        <v>7199700</v>
      </c>
      <c r="N45" s="46">
        <v>-152</v>
      </c>
      <c r="O45" s="44">
        <v>0</v>
      </c>
      <c r="P45" s="44">
        <v>-912000</v>
      </c>
      <c r="Q45" s="44">
        <v>1341241.8670628574</v>
      </c>
      <c r="R45" s="74">
        <v>76957996.895449772</v>
      </c>
      <c r="S45" s="171">
        <v>38.317499999999903</v>
      </c>
      <c r="T45" s="77">
        <v>64922.5</v>
      </c>
      <c r="U45" s="44">
        <v>379392</v>
      </c>
      <c r="V45" s="74">
        <v>2867059.8937499998</v>
      </c>
      <c r="W45" s="176">
        <f t="shared" si="2"/>
        <v>431584375.26915377</v>
      </c>
      <c r="X45" s="37"/>
      <c r="Y45" s="37"/>
    </row>
    <row r="46" spans="1:25" s="5" customFormat="1" ht="15.75" customHeight="1" x14ac:dyDescent="0.2">
      <c r="A46" s="153" t="s">
        <v>165</v>
      </c>
      <c r="B46" s="7">
        <v>841</v>
      </c>
      <c r="C46" s="15" t="s">
        <v>167</v>
      </c>
      <c r="D46" s="164">
        <v>4586.9579359402396</v>
      </c>
      <c r="E46" s="143">
        <v>5908.1440343719096</v>
      </c>
      <c r="F46" s="144">
        <v>8741.5</v>
      </c>
      <c r="G46" s="144">
        <v>6053.5</v>
      </c>
      <c r="H46" s="143">
        <v>975589.58450350096</v>
      </c>
      <c r="I46" s="165">
        <v>76837432.293595493</v>
      </c>
      <c r="J46" s="73">
        <v>15418547.276250914</v>
      </c>
      <c r="K46" s="77">
        <v>352</v>
      </c>
      <c r="L46" s="44">
        <v>4660</v>
      </c>
      <c r="M46" s="44">
        <v>1640320</v>
      </c>
      <c r="N46" s="46">
        <v>39</v>
      </c>
      <c r="O46" s="44">
        <v>0</v>
      </c>
      <c r="P46" s="44">
        <v>234000</v>
      </c>
      <c r="Q46" s="44">
        <v>163404.15284087171</v>
      </c>
      <c r="R46" s="74">
        <v>17456271.429091785</v>
      </c>
      <c r="S46" s="171">
        <v>37.133505746043703</v>
      </c>
      <c r="T46" s="77">
        <v>14795</v>
      </c>
      <c r="U46" s="44">
        <v>497664</v>
      </c>
      <c r="V46" s="74">
        <v>1047054.21751271</v>
      </c>
      <c r="W46" s="176">
        <f t="shared" si="2"/>
        <v>95340757.940199986</v>
      </c>
      <c r="X46" s="37"/>
      <c r="Y46" s="37"/>
    </row>
    <row r="47" spans="1:25" s="5" customFormat="1" ht="15.75" customHeight="1" x14ac:dyDescent="0.2">
      <c r="A47" s="153" t="s">
        <v>165</v>
      </c>
      <c r="B47" s="7">
        <v>390</v>
      </c>
      <c r="C47" s="15" t="s">
        <v>168</v>
      </c>
      <c r="D47" s="164">
        <v>4709.71626625516</v>
      </c>
      <c r="E47" s="143">
        <v>5897.59325606127</v>
      </c>
      <c r="F47" s="144">
        <v>14709</v>
      </c>
      <c r="G47" s="144">
        <v>9158.5</v>
      </c>
      <c r="H47" s="143">
        <v>4348280.8551559402</v>
      </c>
      <c r="I47" s="165">
        <v>127636605.25114</v>
      </c>
      <c r="J47" s="73">
        <v>27215679.14073569</v>
      </c>
      <c r="K47" s="77">
        <v>718</v>
      </c>
      <c r="L47" s="44">
        <v>4660</v>
      </c>
      <c r="M47" s="44">
        <v>3345880</v>
      </c>
      <c r="N47" s="46">
        <v>7</v>
      </c>
      <c r="O47" s="44">
        <v>0</v>
      </c>
      <c r="P47" s="44">
        <v>42000</v>
      </c>
      <c r="Q47" s="44">
        <v>87691.665142857193</v>
      </c>
      <c r="R47" s="74">
        <v>30691250.805878546</v>
      </c>
      <c r="S47" s="171">
        <v>37.183576056310997</v>
      </c>
      <c r="T47" s="77">
        <v>23867.5</v>
      </c>
      <c r="U47" s="44">
        <v>487936</v>
      </c>
      <c r="V47" s="74">
        <v>1375415.001524</v>
      </c>
      <c r="W47" s="176">
        <f t="shared" si="2"/>
        <v>159703271.05854255</v>
      </c>
      <c r="X47" s="37"/>
      <c r="Y47" s="37"/>
    </row>
    <row r="48" spans="1:25" s="5" customFormat="1" ht="15.75" customHeight="1" x14ac:dyDescent="0.2">
      <c r="A48" s="153" t="s">
        <v>165</v>
      </c>
      <c r="B48" s="7">
        <v>805</v>
      </c>
      <c r="C48" s="15" t="s">
        <v>169</v>
      </c>
      <c r="D48" s="164">
        <v>4832.9577198386596</v>
      </c>
      <c r="E48" s="143">
        <v>6200.9441213492501</v>
      </c>
      <c r="F48" s="144">
        <v>7812</v>
      </c>
      <c r="G48" s="144">
        <v>5507.5</v>
      </c>
      <c r="H48" s="143">
        <v>630565.54</v>
      </c>
      <c r="I48" s="165">
        <v>72537330.995710596</v>
      </c>
      <c r="J48" s="73">
        <v>14884490.058607109</v>
      </c>
      <c r="K48" s="77">
        <v>312.83333299999998</v>
      </c>
      <c r="L48" s="44">
        <v>4660</v>
      </c>
      <c r="M48" s="44">
        <v>1457803.3317799999</v>
      </c>
      <c r="N48" s="46">
        <v>-55</v>
      </c>
      <c r="O48" s="44">
        <v>0</v>
      </c>
      <c r="P48" s="44">
        <v>-330000</v>
      </c>
      <c r="Q48" s="44">
        <v>53142.600101694901</v>
      </c>
      <c r="R48" s="74">
        <v>16065435.990488803</v>
      </c>
      <c r="S48" s="171">
        <v>37.188788000000002</v>
      </c>
      <c r="T48" s="77">
        <v>13319.5</v>
      </c>
      <c r="U48" s="44">
        <v>238080</v>
      </c>
      <c r="V48" s="74">
        <v>733416.061766</v>
      </c>
      <c r="W48" s="176">
        <f t="shared" si="2"/>
        <v>89336183.047965407</v>
      </c>
      <c r="X48" s="37"/>
      <c r="Y48" s="37"/>
    </row>
    <row r="49" spans="1:28" s="5" customFormat="1" ht="15.75" customHeight="1" x14ac:dyDescent="0.2">
      <c r="A49" s="153" t="s">
        <v>165</v>
      </c>
      <c r="B49" s="7">
        <v>806</v>
      </c>
      <c r="C49" s="15" t="s">
        <v>170</v>
      </c>
      <c r="D49" s="164">
        <v>4924.0479304422497</v>
      </c>
      <c r="E49" s="143">
        <v>6499.4788327967599</v>
      </c>
      <c r="F49" s="144">
        <v>13648.5</v>
      </c>
      <c r="G49" s="144">
        <v>8053</v>
      </c>
      <c r="H49" s="143">
        <v>753059.39199999999</v>
      </c>
      <c r="I49" s="165">
        <v>120299230.61115301</v>
      </c>
      <c r="J49" s="73">
        <v>27345275.03207989</v>
      </c>
      <c r="K49" s="77">
        <v>584</v>
      </c>
      <c r="L49" s="44">
        <v>4660</v>
      </c>
      <c r="M49" s="44">
        <v>2721440</v>
      </c>
      <c r="N49" s="46">
        <v>73.5</v>
      </c>
      <c r="O49" s="44">
        <v>395667</v>
      </c>
      <c r="P49" s="44">
        <v>836667</v>
      </c>
      <c r="Q49" s="44">
        <v>1614851.8117615497</v>
      </c>
      <c r="R49" s="74">
        <v>32518233.843841441</v>
      </c>
      <c r="S49" s="171">
        <v>39.124713931295403</v>
      </c>
      <c r="T49" s="77">
        <v>21701.5</v>
      </c>
      <c r="U49" s="44">
        <v>190464</v>
      </c>
      <c r="V49" s="74">
        <v>1039528.97938</v>
      </c>
      <c r="W49" s="176">
        <f t="shared" si="2"/>
        <v>153856993.43437445</v>
      </c>
      <c r="X49" s="37"/>
      <c r="Y49" s="37"/>
    </row>
    <row r="50" spans="1:28" s="5" customFormat="1" ht="15.75" customHeight="1" x14ac:dyDescent="0.2">
      <c r="A50" s="153" t="s">
        <v>165</v>
      </c>
      <c r="B50" s="7">
        <v>391</v>
      </c>
      <c r="C50" s="15" t="s">
        <v>171</v>
      </c>
      <c r="D50" s="164">
        <v>4830.5588384182101</v>
      </c>
      <c r="E50" s="143">
        <v>6304.6551036134697</v>
      </c>
      <c r="F50" s="144">
        <v>21840</v>
      </c>
      <c r="G50" s="144">
        <v>13676</v>
      </c>
      <c r="H50" s="143">
        <v>3903917.7388919201</v>
      </c>
      <c r="I50" s="165">
        <v>195625785.96696401</v>
      </c>
      <c r="J50" s="73">
        <v>43966166.079053119</v>
      </c>
      <c r="K50" s="77">
        <v>768.5</v>
      </c>
      <c r="L50" s="44">
        <v>4660</v>
      </c>
      <c r="M50" s="44">
        <v>3581210</v>
      </c>
      <c r="N50" s="46">
        <v>-187.5</v>
      </c>
      <c r="O50" s="44">
        <v>0</v>
      </c>
      <c r="P50" s="44">
        <v>-1125000</v>
      </c>
      <c r="Q50" s="44">
        <v>2691648.3903544806</v>
      </c>
      <c r="R50" s="74">
        <v>49114024.469407603</v>
      </c>
      <c r="S50" s="171">
        <v>38.674920652799202</v>
      </c>
      <c r="T50" s="77">
        <v>35516</v>
      </c>
      <c r="U50" s="44">
        <v>267894.40000000002</v>
      </c>
      <c r="V50" s="74">
        <v>1641472.88190481</v>
      </c>
      <c r="W50" s="176">
        <f t="shared" si="2"/>
        <v>246381283.31827641</v>
      </c>
      <c r="X50" s="37"/>
      <c r="Y50" s="37"/>
    </row>
    <row r="51" spans="1:28" s="5" customFormat="1" ht="15.75" customHeight="1" x14ac:dyDescent="0.2">
      <c r="A51" s="153" t="s">
        <v>165</v>
      </c>
      <c r="B51" s="7">
        <v>392</v>
      </c>
      <c r="C51" s="15" t="s">
        <v>172</v>
      </c>
      <c r="D51" s="164">
        <v>4539.3305205179004</v>
      </c>
      <c r="E51" s="143">
        <v>5987.7022590494498</v>
      </c>
      <c r="F51" s="144">
        <v>16237</v>
      </c>
      <c r="G51" s="144">
        <v>10746</v>
      </c>
      <c r="H51" s="143">
        <v>1997876.13086804</v>
      </c>
      <c r="I51" s="165">
        <v>140046834.26826301</v>
      </c>
      <c r="J51" s="73">
        <v>26015203.701644938</v>
      </c>
      <c r="K51" s="77">
        <v>704</v>
      </c>
      <c r="L51" s="44">
        <v>4660</v>
      </c>
      <c r="M51" s="44">
        <v>3280640</v>
      </c>
      <c r="N51" s="46">
        <v>-109</v>
      </c>
      <c r="O51" s="44">
        <v>0</v>
      </c>
      <c r="P51" s="44">
        <v>-654000</v>
      </c>
      <c r="Q51" s="44">
        <v>188204.57332203403</v>
      </c>
      <c r="R51" s="74">
        <v>28830048.274966974</v>
      </c>
      <c r="S51" s="171">
        <v>34.497008000000001</v>
      </c>
      <c r="T51" s="77">
        <v>26983</v>
      </c>
      <c r="U51" s="44">
        <v>796160</v>
      </c>
      <c r="V51" s="74">
        <v>1726992.7668639999</v>
      </c>
      <c r="W51" s="176">
        <f t="shared" si="2"/>
        <v>170603875.310094</v>
      </c>
      <c r="X51" s="37"/>
      <c r="Y51" s="37"/>
    </row>
    <row r="52" spans="1:28" s="5" customFormat="1" ht="15.75" customHeight="1" x14ac:dyDescent="0.2">
      <c r="A52" s="153" t="s">
        <v>165</v>
      </c>
      <c r="B52" s="7">
        <v>929</v>
      </c>
      <c r="C52" s="15" t="s">
        <v>173</v>
      </c>
      <c r="D52" s="164">
        <v>4790.2581908726197</v>
      </c>
      <c r="E52" s="143">
        <v>5905.10443028802</v>
      </c>
      <c r="F52" s="144">
        <v>23049</v>
      </c>
      <c r="G52" s="144">
        <v>16034.5</v>
      </c>
      <c r="H52" s="143">
        <v>3411507.9414837901</v>
      </c>
      <c r="I52" s="165">
        <v>208507565.97036001</v>
      </c>
      <c r="J52" s="73">
        <v>39915623.684527792</v>
      </c>
      <c r="K52" s="77">
        <v>1083.25</v>
      </c>
      <c r="L52" s="44">
        <v>4660</v>
      </c>
      <c r="M52" s="44">
        <v>5047945</v>
      </c>
      <c r="N52" s="46">
        <v>-178.5</v>
      </c>
      <c r="O52" s="44">
        <v>0</v>
      </c>
      <c r="P52" s="44">
        <v>-1071000</v>
      </c>
      <c r="Q52" s="44">
        <v>31211.350208232456</v>
      </c>
      <c r="R52" s="74">
        <v>43923780.034736022</v>
      </c>
      <c r="S52" s="171">
        <v>36.230999999999902</v>
      </c>
      <c r="T52" s="77">
        <v>39083.5</v>
      </c>
      <c r="U52" s="44">
        <v>1044000</v>
      </c>
      <c r="V52" s="74">
        <v>2460034.2884999998</v>
      </c>
      <c r="W52" s="176">
        <f t="shared" si="2"/>
        <v>254891380.29359603</v>
      </c>
      <c r="X52" s="37"/>
      <c r="Y52" s="37"/>
    </row>
    <row r="53" spans="1:28" s="5" customFormat="1" ht="15.75" customHeight="1" x14ac:dyDescent="0.2">
      <c r="A53" s="153" t="s">
        <v>165</v>
      </c>
      <c r="B53" s="7">
        <v>807</v>
      </c>
      <c r="C53" s="15" t="s">
        <v>174</v>
      </c>
      <c r="D53" s="164">
        <v>4734.3265070036796</v>
      </c>
      <c r="E53" s="143">
        <v>5982.5370312134601</v>
      </c>
      <c r="F53" s="144">
        <v>11125</v>
      </c>
      <c r="G53" s="144">
        <v>8111</v>
      </c>
      <c r="H53" s="143">
        <v>1962260.7104426899</v>
      </c>
      <c r="I53" s="165">
        <v>103156000.961031</v>
      </c>
      <c r="J53" s="73">
        <v>21149591.618473187</v>
      </c>
      <c r="K53" s="77">
        <v>441.5</v>
      </c>
      <c r="L53" s="44">
        <v>4660</v>
      </c>
      <c r="M53" s="44">
        <v>2057390</v>
      </c>
      <c r="N53" s="46">
        <v>-93.5</v>
      </c>
      <c r="O53" s="44">
        <v>60000</v>
      </c>
      <c r="P53" s="44">
        <v>-501000</v>
      </c>
      <c r="Q53" s="44">
        <v>233358.31419622284</v>
      </c>
      <c r="R53" s="74">
        <v>22939339.932669409</v>
      </c>
      <c r="S53" s="171">
        <v>36.692655999999999</v>
      </c>
      <c r="T53" s="77">
        <v>19236</v>
      </c>
      <c r="U53" s="44">
        <v>108492.8</v>
      </c>
      <c r="V53" s="74">
        <v>814312.73081600002</v>
      </c>
      <c r="W53" s="176">
        <f t="shared" si="2"/>
        <v>126909653.62451641</v>
      </c>
      <c r="X53" s="37"/>
      <c r="Y53" s="37"/>
    </row>
    <row r="54" spans="1:28" s="5" customFormat="1" ht="15.75" customHeight="1" x14ac:dyDescent="0.2">
      <c r="A54" s="153" t="s">
        <v>165</v>
      </c>
      <c r="B54" s="7">
        <v>393</v>
      </c>
      <c r="C54" s="15" t="s">
        <v>175</v>
      </c>
      <c r="D54" s="164">
        <v>4787.6593758169101</v>
      </c>
      <c r="E54" s="143">
        <v>6116.5482455335004</v>
      </c>
      <c r="F54" s="144">
        <v>11704.5</v>
      </c>
      <c r="G54" s="144">
        <v>8087.5</v>
      </c>
      <c r="H54" s="143">
        <v>1782978.09818483</v>
      </c>
      <c r="I54" s="165">
        <v>107287721.198186</v>
      </c>
      <c r="J54" s="73">
        <v>22014789.787268795</v>
      </c>
      <c r="K54" s="77">
        <v>583</v>
      </c>
      <c r="L54" s="44">
        <v>4660</v>
      </c>
      <c r="M54" s="44">
        <v>2716780</v>
      </c>
      <c r="N54" s="46">
        <v>-12</v>
      </c>
      <c r="O54" s="44">
        <v>0</v>
      </c>
      <c r="P54" s="44">
        <v>-72000</v>
      </c>
      <c r="Q54" s="44">
        <v>42896.657142857141</v>
      </c>
      <c r="R54" s="74">
        <v>24702466.444411654</v>
      </c>
      <c r="S54" s="171">
        <v>32.058571999999998</v>
      </c>
      <c r="T54" s="77">
        <v>19792</v>
      </c>
      <c r="U54" s="44">
        <v>1546926.4</v>
      </c>
      <c r="V54" s="74">
        <v>2181429.6570239998</v>
      </c>
      <c r="W54" s="176">
        <f t="shared" si="2"/>
        <v>134171617.29962164</v>
      </c>
      <c r="X54" s="37"/>
      <c r="Y54" s="37"/>
    </row>
    <row r="55" spans="1:28" s="5" customFormat="1" ht="15.75" customHeight="1" x14ac:dyDescent="0.2">
      <c r="A55" s="153" t="s">
        <v>165</v>
      </c>
      <c r="B55" s="7">
        <v>808</v>
      </c>
      <c r="C55" s="15" t="s">
        <v>176</v>
      </c>
      <c r="D55" s="164">
        <v>4644.1186942880304</v>
      </c>
      <c r="E55" s="143">
        <v>5947.16719294212</v>
      </c>
      <c r="F55" s="144">
        <v>17210</v>
      </c>
      <c r="G55" s="144">
        <v>11254</v>
      </c>
      <c r="H55" s="143">
        <v>1788346.4256381099</v>
      </c>
      <c r="I55" s="165">
        <v>148643048.74370599</v>
      </c>
      <c r="J55" s="73">
        <v>31234547.327616122</v>
      </c>
      <c r="K55" s="77">
        <v>680.5</v>
      </c>
      <c r="L55" s="44">
        <v>4660</v>
      </c>
      <c r="M55" s="44">
        <v>3171130</v>
      </c>
      <c r="N55" s="46">
        <v>-70</v>
      </c>
      <c r="O55" s="44">
        <v>0</v>
      </c>
      <c r="P55" s="44">
        <v>-420000</v>
      </c>
      <c r="Q55" s="44">
        <v>86532.942348668308</v>
      </c>
      <c r="R55" s="74">
        <v>34072210.269964792</v>
      </c>
      <c r="S55" s="171">
        <v>31.256316000000002</v>
      </c>
      <c r="T55" s="77">
        <v>28464</v>
      </c>
      <c r="U55" s="44">
        <v>76744</v>
      </c>
      <c r="V55" s="74">
        <v>966423.77862400003</v>
      </c>
      <c r="W55" s="176">
        <f t="shared" si="2"/>
        <v>183681682.79229477</v>
      </c>
      <c r="X55" s="37"/>
      <c r="Y55" s="37"/>
    </row>
    <row r="56" spans="1:28" s="5" customFormat="1" ht="15.75" customHeight="1" x14ac:dyDescent="0.2">
      <c r="A56" s="153" t="s">
        <v>165</v>
      </c>
      <c r="B56" s="7">
        <v>394</v>
      </c>
      <c r="C56" s="15" t="s">
        <v>177</v>
      </c>
      <c r="D56" s="164">
        <v>4684.09815957715</v>
      </c>
      <c r="E56" s="143">
        <v>6057.6530456393202</v>
      </c>
      <c r="F56" s="144">
        <v>21186</v>
      </c>
      <c r="G56" s="144">
        <v>14652.5</v>
      </c>
      <c r="H56" s="143">
        <v>2792653.7480604099</v>
      </c>
      <c r="I56" s="165">
        <v>190789718.60809201</v>
      </c>
      <c r="J56" s="73">
        <v>31822648.272720616</v>
      </c>
      <c r="K56" s="77">
        <v>834.5</v>
      </c>
      <c r="L56" s="44">
        <v>4660</v>
      </c>
      <c r="M56" s="44">
        <v>3888770</v>
      </c>
      <c r="N56" s="46">
        <v>-73</v>
      </c>
      <c r="O56" s="44">
        <v>540167</v>
      </c>
      <c r="P56" s="44">
        <v>102167</v>
      </c>
      <c r="Q56" s="44">
        <v>181758.66049878934</v>
      </c>
      <c r="R56" s="74">
        <v>35995343.93321941</v>
      </c>
      <c r="S56" s="171">
        <v>34.2119959999999</v>
      </c>
      <c r="T56" s="77">
        <v>35838.5</v>
      </c>
      <c r="U56" s="44">
        <v>125440</v>
      </c>
      <c r="V56" s="74">
        <v>1351546.61864599</v>
      </c>
      <c r="W56" s="176">
        <f t="shared" si="2"/>
        <v>228136609.15995741</v>
      </c>
      <c r="X56" s="37"/>
      <c r="Y56" s="37"/>
    </row>
    <row r="57" spans="1:28" s="5" customFormat="1" ht="15.75" customHeight="1" x14ac:dyDescent="0.2">
      <c r="A57" s="153" t="s">
        <v>178</v>
      </c>
      <c r="B57" s="7">
        <v>889</v>
      </c>
      <c r="C57" s="15" t="s">
        <v>179</v>
      </c>
      <c r="D57" s="164">
        <v>4748.9209561525304</v>
      </c>
      <c r="E57" s="143">
        <v>6328.0068403940904</v>
      </c>
      <c r="F57" s="144">
        <v>15077.5</v>
      </c>
      <c r="G57" s="144">
        <v>10514.5</v>
      </c>
      <c r="H57" s="143">
        <v>2253363.0668799998</v>
      </c>
      <c r="I57" s="165">
        <v>140391046.70659399</v>
      </c>
      <c r="J57" s="73">
        <v>25462390.766210761</v>
      </c>
      <c r="K57" s="77">
        <v>348.5</v>
      </c>
      <c r="L57" s="44">
        <v>4660</v>
      </c>
      <c r="M57" s="44">
        <v>1624010</v>
      </c>
      <c r="N57" s="46">
        <v>22.5</v>
      </c>
      <c r="O57" s="44">
        <v>239000</v>
      </c>
      <c r="P57" s="44">
        <v>374000</v>
      </c>
      <c r="Q57" s="44">
        <v>664182.63144364185</v>
      </c>
      <c r="R57" s="74">
        <v>28124583.397654403</v>
      </c>
      <c r="S57" s="171">
        <v>46.8</v>
      </c>
      <c r="T57" s="77">
        <v>25592</v>
      </c>
      <c r="U57" s="44">
        <v>737792</v>
      </c>
      <c r="V57" s="74">
        <v>1935497.5999999901</v>
      </c>
      <c r="W57" s="176">
        <f t="shared" si="2"/>
        <v>170451127.70424837</v>
      </c>
      <c r="X57" s="37"/>
      <c r="Y57" s="37"/>
    </row>
    <row r="58" spans="1:28" s="5" customFormat="1" ht="15.75" customHeight="1" x14ac:dyDescent="0.2">
      <c r="A58" s="153" t="s">
        <v>178</v>
      </c>
      <c r="B58" s="7">
        <v>890</v>
      </c>
      <c r="C58" s="15" t="s">
        <v>180</v>
      </c>
      <c r="D58" s="164">
        <v>4737.3987717158898</v>
      </c>
      <c r="E58" s="143">
        <v>6415.4348112383404</v>
      </c>
      <c r="F58" s="144">
        <v>11621</v>
      </c>
      <c r="G58" s="144">
        <v>6467.5</v>
      </c>
      <c r="H58" s="143">
        <v>786478.40951698704</v>
      </c>
      <c r="I58" s="165">
        <v>97331614.177311197</v>
      </c>
      <c r="J58" s="73">
        <v>22939862.721126184</v>
      </c>
      <c r="K58" s="77">
        <v>657.5</v>
      </c>
      <c r="L58" s="44">
        <v>4660</v>
      </c>
      <c r="M58" s="44">
        <v>3063950</v>
      </c>
      <c r="N58" s="46">
        <v>36</v>
      </c>
      <c r="O58" s="44">
        <v>261334</v>
      </c>
      <c r="P58" s="44">
        <v>477334</v>
      </c>
      <c r="Q58" s="44">
        <v>1605241.0666971433</v>
      </c>
      <c r="R58" s="74">
        <v>28086387.787823327</v>
      </c>
      <c r="S58" s="171">
        <v>37.547691999999998</v>
      </c>
      <c r="T58" s="77">
        <v>18088.5</v>
      </c>
      <c r="U58" s="44">
        <v>512000</v>
      </c>
      <c r="V58" s="74">
        <v>1191181.426742</v>
      </c>
      <c r="W58" s="176">
        <f t="shared" si="2"/>
        <v>126609183.39187652</v>
      </c>
      <c r="X58" s="37"/>
      <c r="Y58" s="37"/>
    </row>
    <row r="59" spans="1:28" s="3" customFormat="1" ht="15.75" customHeight="1" x14ac:dyDescent="0.2">
      <c r="A59" s="153" t="s">
        <v>178</v>
      </c>
      <c r="B59" s="7">
        <v>350</v>
      </c>
      <c r="C59" s="15" t="s">
        <v>181</v>
      </c>
      <c r="D59" s="164">
        <v>4714.2330977981101</v>
      </c>
      <c r="E59" s="143">
        <v>6114.7203144450395</v>
      </c>
      <c r="F59" s="144">
        <v>27964.5</v>
      </c>
      <c r="G59" s="144">
        <v>19158.5</v>
      </c>
      <c r="H59" s="143">
        <v>2593876.4147456</v>
      </c>
      <c r="I59" s="165">
        <v>251573917.022416</v>
      </c>
      <c r="J59" s="73">
        <v>46581992.100242279</v>
      </c>
      <c r="K59" s="77">
        <v>1008.166666</v>
      </c>
      <c r="L59" s="44">
        <v>4699.6710732916163</v>
      </c>
      <c r="M59" s="44">
        <v>4738051.7172570499</v>
      </c>
      <c r="N59" s="46">
        <v>-110.75</v>
      </c>
      <c r="O59" s="44">
        <v>0</v>
      </c>
      <c r="P59" s="44">
        <v>-664500</v>
      </c>
      <c r="Q59" s="44">
        <v>187702.56600968534</v>
      </c>
      <c r="R59" s="74">
        <v>50843246.383509018</v>
      </c>
      <c r="S59" s="171">
        <v>34.116992000000003</v>
      </c>
      <c r="T59" s="77">
        <v>47123</v>
      </c>
      <c r="U59" s="44">
        <v>350208</v>
      </c>
      <c r="V59" s="74">
        <v>1957903.0140160001</v>
      </c>
      <c r="W59" s="176">
        <f t="shared" si="2"/>
        <v>304375066.41994101</v>
      </c>
      <c r="X59" s="37"/>
      <c r="Y59" s="37"/>
      <c r="Z59" s="5"/>
      <c r="AA59" s="5"/>
      <c r="AB59" s="5"/>
    </row>
    <row r="60" spans="1:28" s="3" customFormat="1" ht="15.75" customHeight="1" x14ac:dyDescent="0.2">
      <c r="A60" s="153" t="s">
        <v>178</v>
      </c>
      <c r="B60" s="7">
        <v>351</v>
      </c>
      <c r="C60" s="15" t="s">
        <v>182</v>
      </c>
      <c r="D60" s="164">
        <v>4588.3469252599098</v>
      </c>
      <c r="E60" s="143">
        <v>5934.1490656697797</v>
      </c>
      <c r="F60" s="144">
        <v>16373.5</v>
      </c>
      <c r="G60" s="144">
        <v>11264</v>
      </c>
      <c r="H60" s="143">
        <v>1248873.1481999999</v>
      </c>
      <c r="I60" s="165">
        <v>143218426.60464799</v>
      </c>
      <c r="J60" s="73">
        <v>36430516.598003089</v>
      </c>
      <c r="K60" s="77">
        <v>529</v>
      </c>
      <c r="L60" s="44">
        <v>4699.6710732916163</v>
      </c>
      <c r="M60" s="44">
        <v>2486125.997771265</v>
      </c>
      <c r="N60" s="46">
        <v>1.5</v>
      </c>
      <c r="O60" s="44">
        <v>6000</v>
      </c>
      <c r="P60" s="44">
        <v>15000</v>
      </c>
      <c r="Q60" s="44">
        <v>338234.53189375543</v>
      </c>
      <c r="R60" s="74">
        <v>39269877.127668105</v>
      </c>
      <c r="S60" s="171">
        <v>35.119812000000003</v>
      </c>
      <c r="T60" s="77">
        <v>27637.5</v>
      </c>
      <c r="U60" s="44">
        <v>26012.799999999999</v>
      </c>
      <c r="V60" s="74">
        <v>996636.60415000003</v>
      </c>
      <c r="W60" s="176">
        <f t="shared" si="2"/>
        <v>183484940.3364661</v>
      </c>
      <c r="X60" s="37"/>
      <c r="Y60" s="37"/>
      <c r="Z60" s="5"/>
      <c r="AA60" s="5"/>
      <c r="AB60" s="5"/>
    </row>
    <row r="61" spans="1:28" s="3" customFormat="1" ht="15.75" customHeight="1" x14ac:dyDescent="0.2">
      <c r="A61" s="153" t="s">
        <v>178</v>
      </c>
      <c r="B61" s="7">
        <v>895</v>
      </c>
      <c r="C61" s="15" t="s">
        <v>183</v>
      </c>
      <c r="D61" s="164">
        <v>4487.9853678854497</v>
      </c>
      <c r="E61" s="143">
        <v>5699.9368045036499</v>
      </c>
      <c r="F61" s="144">
        <v>29271</v>
      </c>
      <c r="G61" s="144">
        <v>20413.5</v>
      </c>
      <c r="H61" s="143">
        <v>2363073</v>
      </c>
      <c r="I61" s="165">
        <v>250086552.66211</v>
      </c>
      <c r="J61" s="73">
        <v>44576104.96111989</v>
      </c>
      <c r="K61" s="77">
        <v>598.999999</v>
      </c>
      <c r="L61" s="44">
        <v>4686.366612276267</v>
      </c>
      <c r="M61" s="44">
        <v>2807133.5960671175</v>
      </c>
      <c r="N61" s="46">
        <v>46</v>
      </c>
      <c r="O61" s="44">
        <v>326444</v>
      </c>
      <c r="P61" s="44">
        <v>602444</v>
      </c>
      <c r="Q61" s="44">
        <v>104983.49498305091</v>
      </c>
      <c r="R61" s="74">
        <v>48090666.052170053</v>
      </c>
      <c r="S61" s="171">
        <v>35.538692824512999</v>
      </c>
      <c r="T61" s="77">
        <v>49684.5</v>
      </c>
      <c r="U61" s="44">
        <v>752128</v>
      </c>
      <c r="V61" s="74">
        <v>2517850.1836395101</v>
      </c>
      <c r="W61" s="176">
        <f t="shared" si="2"/>
        <v>300695068.89791954</v>
      </c>
      <c r="X61" s="37"/>
      <c r="Y61" s="37"/>
      <c r="Z61" s="5"/>
      <c r="AA61" s="5"/>
      <c r="AB61" s="5"/>
    </row>
    <row r="62" spans="1:28" s="3" customFormat="1" ht="15.75" customHeight="1" x14ac:dyDescent="0.2">
      <c r="A62" s="153" t="s">
        <v>178</v>
      </c>
      <c r="B62" s="7">
        <v>896</v>
      </c>
      <c r="C62" s="15" t="s">
        <v>184</v>
      </c>
      <c r="D62" s="164">
        <v>4617.23892733921</v>
      </c>
      <c r="E62" s="143">
        <v>5824.1791527332598</v>
      </c>
      <c r="F62" s="144">
        <v>27364</v>
      </c>
      <c r="G62" s="144">
        <v>18535.5</v>
      </c>
      <c r="H62" s="143">
        <v>2908159.2347865999</v>
      </c>
      <c r="I62" s="165">
        <v>237208357.927984</v>
      </c>
      <c r="J62" s="73">
        <v>44068093.915438212</v>
      </c>
      <c r="K62" s="77">
        <v>1083</v>
      </c>
      <c r="L62" s="44">
        <v>4686.366612276267</v>
      </c>
      <c r="M62" s="44">
        <v>5075335.0410951972</v>
      </c>
      <c r="N62" s="46">
        <v>-45</v>
      </c>
      <c r="O62" s="44">
        <v>0</v>
      </c>
      <c r="P62" s="44">
        <v>-270000</v>
      </c>
      <c r="Q62" s="44">
        <v>805777.9973040492</v>
      </c>
      <c r="R62" s="74">
        <v>49679206.953837462</v>
      </c>
      <c r="S62" s="171">
        <v>36.923249999999904</v>
      </c>
      <c r="T62" s="77">
        <v>45899.5</v>
      </c>
      <c r="U62" s="44">
        <v>647808</v>
      </c>
      <c r="V62" s="74">
        <v>2342566.7133749998</v>
      </c>
      <c r="W62" s="176">
        <f t="shared" si="2"/>
        <v>289230131.59519649</v>
      </c>
      <c r="X62" s="37"/>
      <c r="Y62" s="37"/>
      <c r="Z62" s="5"/>
      <c r="AA62" s="5"/>
      <c r="AB62" s="5"/>
    </row>
    <row r="63" spans="1:28" s="3" customFormat="1" ht="15.75" customHeight="1" x14ac:dyDescent="0.2">
      <c r="A63" s="153" t="s">
        <v>178</v>
      </c>
      <c r="B63" s="7">
        <v>909</v>
      </c>
      <c r="C63" s="15" t="s">
        <v>185</v>
      </c>
      <c r="D63" s="164">
        <v>5008.4957936173896</v>
      </c>
      <c r="E63" s="143">
        <v>5822.42426146465</v>
      </c>
      <c r="F63" s="144">
        <v>35294.5</v>
      </c>
      <c r="G63" s="144">
        <v>26449.5</v>
      </c>
      <c r="H63" s="143">
        <v>3970598.1844599899</v>
      </c>
      <c r="I63" s="165">
        <v>334743163.47589803</v>
      </c>
      <c r="J63" s="73">
        <v>54075616.219392389</v>
      </c>
      <c r="K63" s="77">
        <v>725.5</v>
      </c>
      <c r="L63" s="44">
        <v>4660</v>
      </c>
      <c r="M63" s="44">
        <v>3380830</v>
      </c>
      <c r="N63" s="46">
        <v>-114.5</v>
      </c>
      <c r="O63" s="44">
        <v>4000</v>
      </c>
      <c r="P63" s="44">
        <v>-683000</v>
      </c>
      <c r="Q63" s="44">
        <v>1215294.866108278</v>
      </c>
      <c r="R63" s="74">
        <v>57988741.085500665</v>
      </c>
      <c r="S63" s="171">
        <v>35.545864122434203</v>
      </c>
      <c r="T63" s="77">
        <v>61744</v>
      </c>
      <c r="U63" s="44">
        <v>1601936</v>
      </c>
      <c r="V63" s="74">
        <v>3796679.8343755798</v>
      </c>
      <c r="W63" s="176">
        <f t="shared" si="2"/>
        <v>396528584.39577425</v>
      </c>
      <c r="X63" s="37"/>
      <c r="Y63" s="37"/>
      <c r="Z63" s="5"/>
      <c r="AA63" s="5"/>
      <c r="AB63" s="5"/>
    </row>
    <row r="64" spans="1:28" s="3" customFormat="1" ht="15.75" customHeight="1" x14ac:dyDescent="0.2">
      <c r="A64" s="153" t="s">
        <v>178</v>
      </c>
      <c r="B64" s="7">
        <v>876</v>
      </c>
      <c r="C64" s="15" t="s">
        <v>186</v>
      </c>
      <c r="D64" s="164">
        <v>4959.8786502983603</v>
      </c>
      <c r="E64" s="143">
        <v>6251.1086456334097</v>
      </c>
      <c r="F64" s="144">
        <v>10667.5</v>
      </c>
      <c r="G64" s="144">
        <v>7616.5</v>
      </c>
      <c r="H64" s="143">
        <v>1271573.75092895</v>
      </c>
      <c r="I64" s="165">
        <v>101792648.252454</v>
      </c>
      <c r="J64" s="73">
        <v>20953982.433384173</v>
      </c>
      <c r="K64" s="77">
        <v>441.5</v>
      </c>
      <c r="L64" s="44">
        <v>4686.366612276267</v>
      </c>
      <c r="M64" s="44">
        <v>2069030.8593199719</v>
      </c>
      <c r="N64" s="46">
        <v>-28</v>
      </c>
      <c r="O64" s="44">
        <v>0</v>
      </c>
      <c r="P64" s="44">
        <v>-168000</v>
      </c>
      <c r="Q64" s="44">
        <v>67644.32397094433</v>
      </c>
      <c r="R64" s="74">
        <v>22922657.616675086</v>
      </c>
      <c r="S64" s="171">
        <v>38.613847999999997</v>
      </c>
      <c r="T64" s="77">
        <v>18284</v>
      </c>
      <c r="U64" s="44">
        <v>24115.200000000001</v>
      </c>
      <c r="V64" s="74">
        <v>730130.79683199897</v>
      </c>
      <c r="W64" s="176">
        <f t="shared" si="2"/>
        <v>125445436.66596109</v>
      </c>
      <c r="X64" s="37"/>
      <c r="Y64" s="37"/>
      <c r="Z64" s="5"/>
      <c r="AA64" s="5"/>
      <c r="AB64" s="5"/>
    </row>
    <row r="65" spans="1:28" s="3" customFormat="1" ht="15.75" customHeight="1" x14ac:dyDescent="0.2">
      <c r="A65" s="153" t="s">
        <v>178</v>
      </c>
      <c r="B65" s="7">
        <v>340</v>
      </c>
      <c r="C65" s="15" t="s">
        <v>187</v>
      </c>
      <c r="D65" s="164">
        <v>4879.45240071847</v>
      </c>
      <c r="E65" s="143">
        <v>6622.17417072016</v>
      </c>
      <c r="F65" s="144">
        <v>12976</v>
      </c>
      <c r="G65" s="144">
        <v>5643.5</v>
      </c>
      <c r="H65" s="143">
        <v>9719892.6113498993</v>
      </c>
      <c r="I65" s="165">
        <v>110407906.895532</v>
      </c>
      <c r="J65" s="73">
        <v>27158261.060901739</v>
      </c>
      <c r="K65" s="77">
        <v>606.5</v>
      </c>
      <c r="L65" s="44">
        <v>4668.143342146408</v>
      </c>
      <c r="M65" s="44">
        <v>2831228.9370117965</v>
      </c>
      <c r="N65" s="46">
        <v>-192</v>
      </c>
      <c r="O65" s="44">
        <v>0</v>
      </c>
      <c r="P65" s="44">
        <v>-1152000</v>
      </c>
      <c r="Q65" s="44">
        <v>246655.65241458532</v>
      </c>
      <c r="R65" s="74">
        <v>29084145.650328122</v>
      </c>
      <c r="S65" s="171">
        <v>39.212079359218002</v>
      </c>
      <c r="T65" s="77">
        <v>18619.5</v>
      </c>
      <c r="U65" s="44">
        <v>148480</v>
      </c>
      <c r="V65" s="74">
        <v>878589.31162895996</v>
      </c>
      <c r="W65" s="176">
        <f t="shared" si="2"/>
        <v>140370641.85748908</v>
      </c>
      <c r="X65" s="37"/>
      <c r="Y65" s="37"/>
      <c r="Z65" s="5"/>
      <c r="AA65" s="5"/>
      <c r="AB65" s="5"/>
    </row>
    <row r="66" spans="1:28" s="3" customFormat="1" ht="15.75" customHeight="1" x14ac:dyDescent="0.2">
      <c r="A66" s="153" t="s">
        <v>178</v>
      </c>
      <c r="B66" s="7">
        <v>888</v>
      </c>
      <c r="C66" s="15" t="s">
        <v>188</v>
      </c>
      <c r="D66" s="164">
        <v>4697.1453770711896</v>
      </c>
      <c r="E66" s="143">
        <v>5890.65470687778</v>
      </c>
      <c r="F66" s="144">
        <v>97615</v>
      </c>
      <c r="G66" s="144">
        <v>66909</v>
      </c>
      <c r="H66" s="143">
        <v>15060919.107310999</v>
      </c>
      <c r="I66" s="165">
        <v>867710580.87260103</v>
      </c>
      <c r="J66" s="73">
        <v>151476061.60064152</v>
      </c>
      <c r="K66" s="77">
        <v>3147.5</v>
      </c>
      <c r="L66" s="44">
        <v>4660</v>
      </c>
      <c r="M66" s="44">
        <v>14667350</v>
      </c>
      <c r="N66" s="46">
        <v>-258.5</v>
      </c>
      <c r="O66" s="44">
        <v>93000</v>
      </c>
      <c r="P66" s="44">
        <v>-1458000</v>
      </c>
      <c r="Q66" s="44">
        <v>1507192.8217714289</v>
      </c>
      <c r="R66" s="74">
        <v>166192604.42241296</v>
      </c>
      <c r="S66" s="171">
        <v>36.049127803101101</v>
      </c>
      <c r="T66" s="77">
        <v>164524</v>
      </c>
      <c r="U66" s="44">
        <v>867840</v>
      </c>
      <c r="V66" s="74">
        <v>6798786.7026774101</v>
      </c>
      <c r="W66" s="176">
        <f t="shared" si="2"/>
        <v>1040701971.9976914</v>
      </c>
      <c r="X66" s="37"/>
      <c r="Y66" s="37"/>
      <c r="Z66" s="5"/>
      <c r="AA66" s="5"/>
      <c r="AB66" s="5"/>
    </row>
    <row r="67" spans="1:28" s="3" customFormat="1" ht="15.75" customHeight="1" x14ac:dyDescent="0.2">
      <c r="A67" s="153" t="s">
        <v>178</v>
      </c>
      <c r="B67" s="7">
        <v>341</v>
      </c>
      <c r="C67" s="15" t="s">
        <v>189</v>
      </c>
      <c r="D67" s="164">
        <v>4991.3777434461599</v>
      </c>
      <c r="E67" s="143">
        <v>6376.7272981524302</v>
      </c>
      <c r="F67" s="144">
        <v>38065</v>
      </c>
      <c r="G67" s="144">
        <v>25523</v>
      </c>
      <c r="H67" s="143">
        <v>6934575.8765919805</v>
      </c>
      <c r="I67" s="165">
        <v>359684580.51161402</v>
      </c>
      <c r="J67" s="73">
        <v>66113835.242540084</v>
      </c>
      <c r="K67" s="77">
        <v>1539.5</v>
      </c>
      <c r="L67" s="44">
        <v>4668.143342146408</v>
      </c>
      <c r="M67" s="44">
        <v>7186606.6752343951</v>
      </c>
      <c r="N67" s="46">
        <v>-92</v>
      </c>
      <c r="O67" s="44">
        <v>0</v>
      </c>
      <c r="P67" s="44">
        <v>-552000</v>
      </c>
      <c r="Q67" s="44">
        <v>1266454.9984537191</v>
      </c>
      <c r="R67" s="74">
        <v>74014896.916228205</v>
      </c>
      <c r="S67" s="171">
        <v>37.463244000000003</v>
      </c>
      <c r="T67" s="77">
        <v>63588</v>
      </c>
      <c r="U67" s="44">
        <v>2909857.6</v>
      </c>
      <c r="V67" s="74">
        <v>5292070.359472</v>
      </c>
      <c r="W67" s="176">
        <f t="shared" si="2"/>
        <v>438991547.78731424</v>
      </c>
      <c r="X67" s="37"/>
      <c r="Y67" s="37"/>
      <c r="Z67" s="5"/>
      <c r="AA67" s="5"/>
      <c r="AB67" s="5"/>
    </row>
    <row r="68" spans="1:28" s="3" customFormat="1" ht="15.75" customHeight="1" x14ac:dyDescent="0.2">
      <c r="A68" s="153" t="s">
        <v>178</v>
      </c>
      <c r="B68" s="7">
        <v>352</v>
      </c>
      <c r="C68" s="15" t="s">
        <v>190</v>
      </c>
      <c r="D68" s="164">
        <v>5046.8192836505204</v>
      </c>
      <c r="E68" s="143">
        <v>6792.5683859564397</v>
      </c>
      <c r="F68" s="144">
        <v>49579.5</v>
      </c>
      <c r="G68" s="144">
        <v>30579.5</v>
      </c>
      <c r="H68" s="143">
        <v>4420017.7611839203</v>
      </c>
      <c r="I68" s="165">
        <v>462352139.39328998</v>
      </c>
      <c r="J68" s="73">
        <v>97808748.643620744</v>
      </c>
      <c r="K68" s="77">
        <v>1900</v>
      </c>
      <c r="L68" s="44">
        <v>4699.6710732916163</v>
      </c>
      <c r="M68" s="44">
        <v>8929375.0392540712</v>
      </c>
      <c r="N68" s="46">
        <v>-79.5</v>
      </c>
      <c r="O68" s="44">
        <v>252419</v>
      </c>
      <c r="P68" s="44">
        <v>-224581</v>
      </c>
      <c r="Q68" s="44">
        <v>2815308.5120379669</v>
      </c>
      <c r="R68" s="74">
        <v>109328851.19491278</v>
      </c>
      <c r="S68" s="171">
        <v>43.104750000000003</v>
      </c>
      <c r="T68" s="77">
        <v>80159</v>
      </c>
      <c r="U68" s="44">
        <v>286400</v>
      </c>
      <c r="V68" s="74">
        <v>3741633.6552499998</v>
      </c>
      <c r="W68" s="176">
        <f t="shared" si="2"/>
        <v>575422624.24345279</v>
      </c>
      <c r="X68" s="37"/>
      <c r="Y68" s="37"/>
      <c r="Z68" s="5"/>
      <c r="AA68" s="5"/>
      <c r="AB68" s="5"/>
    </row>
    <row r="69" spans="1:28" s="3" customFormat="1" ht="15.75" customHeight="1" x14ac:dyDescent="0.2">
      <c r="A69" s="153" t="s">
        <v>178</v>
      </c>
      <c r="B69" s="7">
        <v>353</v>
      </c>
      <c r="C69" s="15" t="s">
        <v>191</v>
      </c>
      <c r="D69" s="164">
        <v>4808.3999486969196</v>
      </c>
      <c r="E69" s="143">
        <v>6172.6991337075797</v>
      </c>
      <c r="F69" s="144">
        <v>24166</v>
      </c>
      <c r="G69" s="144">
        <v>16668.5</v>
      </c>
      <c r="H69" s="143">
        <v>4508617.8404681701</v>
      </c>
      <c r="I69" s="165">
        <v>223598046.510883</v>
      </c>
      <c r="J69" s="73">
        <v>42313391.932710335</v>
      </c>
      <c r="K69" s="77">
        <v>1059.5</v>
      </c>
      <c r="L69" s="44">
        <v>4699.6710732916163</v>
      </c>
      <c r="M69" s="44">
        <v>4979301.5021524671</v>
      </c>
      <c r="N69" s="46">
        <v>125</v>
      </c>
      <c r="O69" s="44">
        <v>228000</v>
      </c>
      <c r="P69" s="44">
        <v>978000</v>
      </c>
      <c r="Q69" s="44">
        <v>633700.26233694702</v>
      </c>
      <c r="R69" s="74">
        <v>48904393.697199747</v>
      </c>
      <c r="S69" s="171">
        <v>38.076365455307801</v>
      </c>
      <c r="T69" s="77">
        <v>40834.5</v>
      </c>
      <c r="U69" s="44">
        <v>849116.8</v>
      </c>
      <c r="V69" s="74">
        <v>2403946.14518476</v>
      </c>
      <c r="W69" s="176">
        <f t="shared" si="2"/>
        <v>274906386.35326749</v>
      </c>
      <c r="X69" s="37"/>
      <c r="Y69" s="37"/>
      <c r="Z69" s="5"/>
      <c r="AA69" s="5"/>
      <c r="AB69" s="5"/>
    </row>
    <row r="70" spans="1:28" s="3" customFormat="1" ht="15.75" customHeight="1" x14ac:dyDescent="0.2">
      <c r="A70" s="153" t="s">
        <v>178</v>
      </c>
      <c r="B70" s="7">
        <v>354</v>
      </c>
      <c r="C70" s="15" t="s">
        <v>192</v>
      </c>
      <c r="D70" s="164">
        <v>4742.5549462809704</v>
      </c>
      <c r="E70" s="143">
        <v>6272.0140845488804</v>
      </c>
      <c r="F70" s="144">
        <v>21131</v>
      </c>
      <c r="G70" s="144">
        <v>13526</v>
      </c>
      <c r="H70" s="143">
        <v>3839100.0275711999</v>
      </c>
      <c r="I70" s="165">
        <v>188889291.10504299</v>
      </c>
      <c r="J70" s="73">
        <v>32541725.533451185</v>
      </c>
      <c r="K70" s="77">
        <v>700.5</v>
      </c>
      <c r="L70" s="44">
        <v>4699.6710732916163</v>
      </c>
      <c r="M70" s="44">
        <v>3292119.5868407772</v>
      </c>
      <c r="N70" s="46">
        <v>-94</v>
      </c>
      <c r="O70" s="44">
        <v>18000</v>
      </c>
      <c r="P70" s="44">
        <v>-546000</v>
      </c>
      <c r="Q70" s="44">
        <v>105591.77142857142</v>
      </c>
      <c r="R70" s="74">
        <v>35393436.891720533</v>
      </c>
      <c r="S70" s="171">
        <v>37.998907935832797</v>
      </c>
      <c r="T70" s="77">
        <v>34657</v>
      </c>
      <c r="U70" s="44">
        <v>0</v>
      </c>
      <c r="V70" s="74">
        <v>1316928.1523321499</v>
      </c>
      <c r="W70" s="176">
        <f t="shared" si="2"/>
        <v>225599656.14909568</v>
      </c>
      <c r="X70" s="37"/>
      <c r="Y70" s="37"/>
      <c r="Z70" s="5"/>
      <c r="AA70" s="5"/>
      <c r="AB70" s="5"/>
    </row>
    <row r="71" spans="1:28" s="3" customFormat="1" ht="15.75" customHeight="1" x14ac:dyDescent="0.2">
      <c r="A71" s="153" t="s">
        <v>178</v>
      </c>
      <c r="B71" s="7">
        <v>355</v>
      </c>
      <c r="C71" s="15" t="s">
        <v>193</v>
      </c>
      <c r="D71" s="164">
        <v>4798.8032094752698</v>
      </c>
      <c r="E71" s="143">
        <v>6308.3794526746497</v>
      </c>
      <c r="F71" s="144">
        <v>21622.5</v>
      </c>
      <c r="G71" s="144">
        <v>12002.5</v>
      </c>
      <c r="H71" s="143">
        <v>9879632.4569517802</v>
      </c>
      <c r="I71" s="165">
        <v>189358079.23455799</v>
      </c>
      <c r="J71" s="73">
        <v>42283275.224176496</v>
      </c>
      <c r="K71" s="77">
        <v>905.5</v>
      </c>
      <c r="L71" s="44">
        <v>4699.6710732916163</v>
      </c>
      <c r="M71" s="44">
        <v>4255552.1568655586</v>
      </c>
      <c r="N71" s="46">
        <v>-65</v>
      </c>
      <c r="O71" s="44">
        <v>6000</v>
      </c>
      <c r="P71" s="44">
        <v>-384000</v>
      </c>
      <c r="Q71" s="44">
        <v>210268.49733656179</v>
      </c>
      <c r="R71" s="74">
        <v>46365095.878378615</v>
      </c>
      <c r="S71" s="171">
        <v>36.62932</v>
      </c>
      <c r="T71" s="77">
        <v>33625</v>
      </c>
      <c r="U71" s="44">
        <v>941171.19999999995</v>
      </c>
      <c r="V71" s="74">
        <v>2172832.085</v>
      </c>
      <c r="W71" s="176">
        <f t="shared" si="2"/>
        <v>237896007.19793659</v>
      </c>
      <c r="X71" s="37"/>
      <c r="Y71" s="37"/>
      <c r="Z71" s="5"/>
      <c r="AA71" s="5"/>
      <c r="AB71" s="5"/>
    </row>
    <row r="72" spans="1:28" s="3" customFormat="1" ht="15.75" customHeight="1" x14ac:dyDescent="0.2">
      <c r="A72" s="153" t="s">
        <v>178</v>
      </c>
      <c r="B72" s="7">
        <v>343</v>
      </c>
      <c r="C72" s="15" t="s">
        <v>194</v>
      </c>
      <c r="D72" s="164">
        <v>4565.1983652216604</v>
      </c>
      <c r="E72" s="143">
        <v>5918.28580731898</v>
      </c>
      <c r="F72" s="144">
        <v>20997</v>
      </c>
      <c r="G72" s="144">
        <v>14597</v>
      </c>
      <c r="H72" s="143">
        <v>1252665.9550350001</v>
      </c>
      <c r="I72" s="165">
        <v>183497353.95902899</v>
      </c>
      <c r="J72" s="73">
        <v>35843224.865313813</v>
      </c>
      <c r="K72" s="77">
        <v>748</v>
      </c>
      <c r="L72" s="44">
        <v>4668.143342146408</v>
      </c>
      <c r="M72" s="44">
        <v>3491771.219925513</v>
      </c>
      <c r="N72" s="46">
        <v>-41</v>
      </c>
      <c r="O72" s="44">
        <v>0</v>
      </c>
      <c r="P72" s="44">
        <v>-246000</v>
      </c>
      <c r="Q72" s="44">
        <v>155572.92965133174</v>
      </c>
      <c r="R72" s="74">
        <v>39244569.014890663</v>
      </c>
      <c r="S72" s="171">
        <v>35.183148000000003</v>
      </c>
      <c r="T72" s="77">
        <v>35594</v>
      </c>
      <c r="U72" s="44">
        <v>147968</v>
      </c>
      <c r="V72" s="74">
        <v>1400276.969912</v>
      </c>
      <c r="W72" s="176">
        <f t="shared" si="2"/>
        <v>224142199.94383165</v>
      </c>
      <c r="X72" s="37"/>
      <c r="Y72" s="37"/>
      <c r="Z72" s="5"/>
      <c r="AA72" s="5"/>
      <c r="AB72" s="5"/>
    </row>
    <row r="73" spans="1:28" s="3" customFormat="1" ht="15.75" customHeight="1" x14ac:dyDescent="0.2">
      <c r="A73" s="153" t="s">
        <v>178</v>
      </c>
      <c r="B73" s="7">
        <v>342</v>
      </c>
      <c r="C73" s="15" t="s">
        <v>195</v>
      </c>
      <c r="D73" s="164">
        <v>4624.6279102456301</v>
      </c>
      <c r="E73" s="143">
        <v>6006.0740331411098</v>
      </c>
      <c r="F73" s="144">
        <v>14567</v>
      </c>
      <c r="G73" s="144">
        <v>10002.5</v>
      </c>
      <c r="H73" s="143">
        <v>1373580.1514367999</v>
      </c>
      <c r="I73" s="165">
        <v>128816290.436479</v>
      </c>
      <c r="J73" s="73">
        <v>26703277.196402706</v>
      </c>
      <c r="K73" s="77">
        <v>445</v>
      </c>
      <c r="L73" s="44">
        <v>4668.143342146408</v>
      </c>
      <c r="M73" s="44">
        <v>2077323.7872551517</v>
      </c>
      <c r="N73" s="46">
        <v>29.5</v>
      </c>
      <c r="O73" s="44">
        <v>0</v>
      </c>
      <c r="P73" s="44">
        <v>177000</v>
      </c>
      <c r="Q73" s="44">
        <v>94984.723399515744</v>
      </c>
      <c r="R73" s="74">
        <v>29052585.707057375</v>
      </c>
      <c r="S73" s="171">
        <v>36.470979999999898</v>
      </c>
      <c r="T73" s="77">
        <v>24569.5</v>
      </c>
      <c r="U73" s="44">
        <v>461824</v>
      </c>
      <c r="V73" s="74">
        <v>1357897.7431099899</v>
      </c>
      <c r="W73" s="176">
        <f t="shared" si="2"/>
        <v>159226773.88664636</v>
      </c>
      <c r="X73" s="37"/>
      <c r="Y73" s="37"/>
      <c r="Z73" s="5"/>
      <c r="AA73" s="5"/>
      <c r="AB73" s="5"/>
    </row>
    <row r="74" spans="1:28" s="3" customFormat="1" ht="15.75" customHeight="1" x14ac:dyDescent="0.2">
      <c r="A74" s="153" t="s">
        <v>178</v>
      </c>
      <c r="B74" s="7">
        <v>356</v>
      </c>
      <c r="C74" s="15" t="s">
        <v>196</v>
      </c>
      <c r="D74" s="164">
        <v>4493.3049060599196</v>
      </c>
      <c r="E74" s="143">
        <v>5793.4524640883301</v>
      </c>
      <c r="F74" s="144">
        <v>24499</v>
      </c>
      <c r="G74" s="144">
        <v>15281.5</v>
      </c>
      <c r="H74" s="143">
        <v>2500068.5699999998</v>
      </c>
      <c r="I74" s="165">
        <v>201114189.29352799</v>
      </c>
      <c r="J74" s="73">
        <v>37961404.053445362</v>
      </c>
      <c r="K74" s="77">
        <v>750</v>
      </c>
      <c r="L74" s="44">
        <v>4699.6710732916163</v>
      </c>
      <c r="M74" s="44">
        <v>3524753.3049687124</v>
      </c>
      <c r="N74" s="46">
        <v>-135</v>
      </c>
      <c r="O74" s="44">
        <v>0</v>
      </c>
      <c r="P74" s="44">
        <v>-810000</v>
      </c>
      <c r="Q74" s="44">
        <v>236257.11261501216</v>
      </c>
      <c r="R74" s="74">
        <v>40912414.471029088</v>
      </c>
      <c r="S74" s="171">
        <v>37.595999999999997</v>
      </c>
      <c r="T74" s="77">
        <v>39780.5</v>
      </c>
      <c r="U74" s="44">
        <v>434400</v>
      </c>
      <c r="V74" s="74">
        <v>1929987.6780000001</v>
      </c>
      <c r="W74" s="176">
        <f t="shared" si="2"/>
        <v>243956591.4425571</v>
      </c>
      <c r="X74" s="37"/>
      <c r="Y74" s="37"/>
      <c r="Z74" s="5"/>
      <c r="AA74" s="5"/>
      <c r="AB74" s="5"/>
    </row>
    <row r="75" spans="1:28" s="3" customFormat="1" ht="15.75" customHeight="1" x14ac:dyDescent="0.2">
      <c r="A75" s="153" t="s">
        <v>178</v>
      </c>
      <c r="B75" s="7">
        <v>357</v>
      </c>
      <c r="C75" s="15" t="s">
        <v>197</v>
      </c>
      <c r="D75" s="164">
        <v>4734.83757834673</v>
      </c>
      <c r="E75" s="143">
        <v>6097.8034901541496</v>
      </c>
      <c r="F75" s="144">
        <v>20697</v>
      </c>
      <c r="G75" s="144">
        <v>14059</v>
      </c>
      <c r="H75" s="143">
        <v>3991715.43913334</v>
      </c>
      <c r="I75" s="165">
        <v>187717668.06625301</v>
      </c>
      <c r="J75" s="73">
        <v>28532578.935382321</v>
      </c>
      <c r="K75" s="77">
        <v>698.5</v>
      </c>
      <c r="L75" s="44">
        <v>4699.6710732916163</v>
      </c>
      <c r="M75" s="44">
        <v>3282720.2446941938</v>
      </c>
      <c r="N75" s="46">
        <v>-127.5</v>
      </c>
      <c r="O75" s="44">
        <v>30000</v>
      </c>
      <c r="P75" s="44">
        <v>-735000</v>
      </c>
      <c r="Q75" s="44">
        <v>186990.650188862</v>
      </c>
      <c r="R75" s="74">
        <v>31267289.83026538</v>
      </c>
      <c r="S75" s="171">
        <v>33.831979999999902</v>
      </c>
      <c r="T75" s="77">
        <v>34756</v>
      </c>
      <c r="U75" s="44">
        <v>0</v>
      </c>
      <c r="V75" s="74">
        <v>1175864.29687999</v>
      </c>
      <c r="W75" s="176">
        <f t="shared" si="2"/>
        <v>220160822.19339839</v>
      </c>
      <c r="X75" s="37"/>
      <c r="Y75" s="37"/>
      <c r="Z75" s="5"/>
      <c r="AA75" s="5"/>
      <c r="AB75" s="5"/>
    </row>
    <row r="76" spans="1:28" s="3" customFormat="1" ht="15.75" customHeight="1" x14ac:dyDescent="0.2">
      <c r="A76" s="153" t="s">
        <v>178</v>
      </c>
      <c r="B76" s="7">
        <v>358</v>
      </c>
      <c r="C76" s="15" t="s">
        <v>198</v>
      </c>
      <c r="D76" s="164">
        <v>4428.9903433273703</v>
      </c>
      <c r="E76" s="143">
        <v>5862.68956337897</v>
      </c>
      <c r="F76" s="144">
        <v>21022.5</v>
      </c>
      <c r="G76" s="144">
        <v>16273.5</v>
      </c>
      <c r="H76" s="143">
        <v>1613195.449</v>
      </c>
      <c r="I76" s="165">
        <v>190128123.551247</v>
      </c>
      <c r="J76" s="73">
        <v>31840082.757996622</v>
      </c>
      <c r="K76" s="77">
        <v>781</v>
      </c>
      <c r="L76" s="44">
        <v>4699.6710732916163</v>
      </c>
      <c r="M76" s="44">
        <v>3670443.1082407525</v>
      </c>
      <c r="N76" s="46">
        <v>-68</v>
      </c>
      <c r="O76" s="44">
        <v>4824</v>
      </c>
      <c r="P76" s="44">
        <v>-403176</v>
      </c>
      <c r="Q76" s="44">
        <v>66271.946527845081</v>
      </c>
      <c r="R76" s="74">
        <v>35173621.812765218</v>
      </c>
      <c r="S76" s="171">
        <v>39.311999999999998</v>
      </c>
      <c r="T76" s="77">
        <v>37296</v>
      </c>
      <c r="U76" s="44">
        <v>39424</v>
      </c>
      <c r="V76" s="74">
        <v>1505604.352</v>
      </c>
      <c r="W76" s="176">
        <f t="shared" ref="W76:W107" si="3">V76+R76+I76</f>
        <v>226807349.71601221</v>
      </c>
      <c r="X76" s="37"/>
      <c r="Y76" s="37"/>
      <c r="Z76" s="5"/>
      <c r="AA76" s="5"/>
      <c r="AB76" s="5"/>
    </row>
    <row r="77" spans="1:28" s="3" customFormat="1" ht="15.75" customHeight="1" x14ac:dyDescent="0.2">
      <c r="A77" s="153" t="s">
        <v>178</v>
      </c>
      <c r="B77" s="7">
        <v>877</v>
      </c>
      <c r="C77" s="15" t="s">
        <v>199</v>
      </c>
      <c r="D77" s="164">
        <v>4546.8480457344103</v>
      </c>
      <c r="E77" s="143">
        <v>5768.8560420305903</v>
      </c>
      <c r="F77" s="144">
        <v>17572</v>
      </c>
      <c r="G77" s="144">
        <v>12383.5</v>
      </c>
      <c r="H77" s="143">
        <v>1593567.33</v>
      </c>
      <c r="I77" s="165">
        <v>152929409.98613101</v>
      </c>
      <c r="J77" s="73">
        <v>26223182.7158526</v>
      </c>
      <c r="K77" s="77">
        <v>466</v>
      </c>
      <c r="L77" s="44">
        <v>4686.366612276267</v>
      </c>
      <c r="M77" s="44">
        <v>2183846.8413207405</v>
      </c>
      <c r="N77" s="46">
        <v>-82</v>
      </c>
      <c r="O77" s="44">
        <v>0</v>
      </c>
      <c r="P77" s="44">
        <v>-492000</v>
      </c>
      <c r="Q77" s="44">
        <v>438094.39066126884</v>
      </c>
      <c r="R77" s="74">
        <v>28353123.947834611</v>
      </c>
      <c r="S77" s="171">
        <v>34.000875999999998</v>
      </c>
      <c r="T77" s="77">
        <v>29955.5</v>
      </c>
      <c r="U77" s="44">
        <v>0</v>
      </c>
      <c r="V77" s="74">
        <v>1018513.2410179999</v>
      </c>
      <c r="W77" s="176">
        <f t="shared" si="3"/>
        <v>182301047.17498362</v>
      </c>
      <c r="X77" s="37"/>
      <c r="Y77" s="37"/>
      <c r="Z77" s="5"/>
      <c r="AA77" s="5"/>
      <c r="AB77" s="5"/>
    </row>
    <row r="78" spans="1:28" s="3" customFormat="1" ht="15.75" customHeight="1" x14ac:dyDescent="0.2">
      <c r="A78" s="153" t="s">
        <v>178</v>
      </c>
      <c r="B78" s="7">
        <v>359</v>
      </c>
      <c r="C78" s="15" t="s">
        <v>200</v>
      </c>
      <c r="D78" s="164">
        <v>4636.8172702166503</v>
      </c>
      <c r="E78" s="143">
        <v>5892.6150478015397</v>
      </c>
      <c r="F78" s="144">
        <v>26155</v>
      </c>
      <c r="G78" s="144">
        <v>18755.5</v>
      </c>
      <c r="H78" s="143">
        <v>1452314.6939999999</v>
      </c>
      <c r="I78" s="165">
        <v>233247211.925558</v>
      </c>
      <c r="J78" s="73">
        <v>40030986.047141179</v>
      </c>
      <c r="K78" s="77">
        <v>940.5</v>
      </c>
      <c r="L78" s="44">
        <v>4699.6710732916163</v>
      </c>
      <c r="M78" s="44">
        <v>4420040.644430765</v>
      </c>
      <c r="N78" s="46">
        <v>-150.5</v>
      </c>
      <c r="O78" s="44">
        <v>0</v>
      </c>
      <c r="P78" s="44">
        <v>-903000</v>
      </c>
      <c r="Q78" s="44">
        <v>175433.63808426159</v>
      </c>
      <c r="R78" s="74">
        <v>43723460.329656206</v>
      </c>
      <c r="S78" s="171">
        <v>19.243587999999999</v>
      </c>
      <c r="T78" s="77">
        <v>44910.5</v>
      </c>
      <c r="U78" s="44">
        <v>0</v>
      </c>
      <c r="V78" s="74">
        <v>864239.15887399996</v>
      </c>
      <c r="W78" s="176">
        <f t="shared" si="3"/>
        <v>277834911.41408819</v>
      </c>
      <c r="X78" s="37"/>
      <c r="Y78" s="37"/>
      <c r="Z78" s="5"/>
      <c r="AA78" s="5"/>
      <c r="AB78" s="5"/>
    </row>
    <row r="79" spans="1:28" s="3" customFormat="1" ht="15.75" customHeight="1" x14ac:dyDescent="0.2">
      <c r="A79" s="153" t="s">
        <v>178</v>
      </c>
      <c r="B79" s="7">
        <v>344</v>
      </c>
      <c r="C79" s="15" t="s">
        <v>201</v>
      </c>
      <c r="D79" s="164">
        <v>4622.4867379706802</v>
      </c>
      <c r="E79" s="143">
        <v>6079.5652537328897</v>
      </c>
      <c r="F79" s="144">
        <v>25647</v>
      </c>
      <c r="G79" s="144">
        <v>18469</v>
      </c>
      <c r="H79" s="143">
        <v>5360529.3542275</v>
      </c>
      <c r="I79" s="165">
        <v>236196937.39415401</v>
      </c>
      <c r="J79" s="73">
        <v>45286803.673323773</v>
      </c>
      <c r="K79" s="77">
        <v>1198</v>
      </c>
      <c r="L79" s="44">
        <v>4668.143342146408</v>
      </c>
      <c r="M79" s="44">
        <v>5592435.723891397</v>
      </c>
      <c r="N79" s="46">
        <v>-96</v>
      </c>
      <c r="O79" s="44">
        <v>0</v>
      </c>
      <c r="P79" s="44">
        <v>-576000</v>
      </c>
      <c r="Q79" s="44">
        <v>1822824.2374814919</v>
      </c>
      <c r="R79" s="74">
        <v>52126063.634696662</v>
      </c>
      <c r="S79" s="171">
        <v>37.1557621199998</v>
      </c>
      <c r="T79" s="77">
        <v>44116</v>
      </c>
      <c r="U79" s="44">
        <v>479027.20000000001</v>
      </c>
      <c r="V79" s="74">
        <v>2118190.8016859102</v>
      </c>
      <c r="W79" s="176">
        <f t="shared" si="3"/>
        <v>290441191.8305366</v>
      </c>
      <c r="X79" s="37"/>
      <c r="Y79" s="37"/>
      <c r="Z79" s="5"/>
      <c r="AA79" s="5"/>
      <c r="AB79" s="5"/>
    </row>
    <row r="80" spans="1:28" s="3" customFormat="1" ht="15.75" customHeight="1" x14ac:dyDescent="0.2">
      <c r="A80" s="153" t="s">
        <v>202</v>
      </c>
      <c r="B80" s="7">
        <v>301</v>
      </c>
      <c r="C80" s="15" t="s">
        <v>203</v>
      </c>
      <c r="D80" s="164">
        <v>5314.0158951411304</v>
      </c>
      <c r="E80" s="143">
        <v>7012.4704850628104</v>
      </c>
      <c r="F80" s="144">
        <v>24799.5</v>
      </c>
      <c r="G80" s="144">
        <v>15047.5</v>
      </c>
      <c r="H80" s="143">
        <v>9461892.3827707302</v>
      </c>
      <c r="I80" s="165">
        <v>246766979.19830599</v>
      </c>
      <c r="J80" s="73">
        <v>42629560.601358324</v>
      </c>
      <c r="K80" s="77">
        <v>526</v>
      </c>
      <c r="L80" s="44">
        <v>5252.0951199029341</v>
      </c>
      <c r="M80" s="44">
        <v>2762602.0330689433</v>
      </c>
      <c r="N80" s="46">
        <v>44.5</v>
      </c>
      <c r="O80" s="44">
        <v>1054061</v>
      </c>
      <c r="P80" s="44">
        <v>1321061</v>
      </c>
      <c r="Q80" s="44">
        <v>148382.28</v>
      </c>
      <c r="R80" s="74">
        <v>46861605.914427266</v>
      </c>
      <c r="S80" s="171">
        <v>40.9036200622118</v>
      </c>
      <c r="T80" s="77">
        <v>39847</v>
      </c>
      <c r="U80" s="44">
        <v>592358.40000000002</v>
      </c>
      <c r="V80" s="74">
        <v>2222244.9486189499</v>
      </c>
      <c r="W80" s="176">
        <f t="shared" si="3"/>
        <v>295850830.06135219</v>
      </c>
      <c r="X80" s="37"/>
      <c r="Y80" s="37"/>
      <c r="Z80" s="5"/>
      <c r="AA80" s="5"/>
      <c r="AB80" s="5"/>
    </row>
    <row r="81" spans="1:28" s="3" customFormat="1" ht="15.75" customHeight="1" x14ac:dyDescent="0.2">
      <c r="A81" s="153" t="s">
        <v>202</v>
      </c>
      <c r="B81" s="7">
        <v>302</v>
      </c>
      <c r="C81" s="15" t="s">
        <v>204</v>
      </c>
      <c r="D81" s="164">
        <v>4922.4043736615104</v>
      </c>
      <c r="E81" s="143">
        <v>6457.9095843465802</v>
      </c>
      <c r="F81" s="144">
        <v>29720.5</v>
      </c>
      <c r="G81" s="144">
        <v>21848.5</v>
      </c>
      <c r="H81" s="143">
        <v>3141759.227128</v>
      </c>
      <c r="I81" s="165">
        <v>290533715.96813101</v>
      </c>
      <c r="J81" s="73">
        <v>59478856.606542982</v>
      </c>
      <c r="K81" s="77">
        <v>819.5</v>
      </c>
      <c r="L81" s="44">
        <v>5194.5860077949546</v>
      </c>
      <c r="M81" s="44">
        <v>4256963.2333879657</v>
      </c>
      <c r="N81" s="46">
        <v>75</v>
      </c>
      <c r="O81" s="44">
        <v>234000</v>
      </c>
      <c r="P81" s="44">
        <v>684000</v>
      </c>
      <c r="Q81" s="44">
        <v>883860.67671253718</v>
      </c>
      <c r="R81" s="74">
        <v>65303680.516643487</v>
      </c>
      <c r="S81" s="171">
        <v>38.814411999999997</v>
      </c>
      <c r="T81" s="77">
        <v>51569</v>
      </c>
      <c r="U81" s="44">
        <v>237408.8</v>
      </c>
      <c r="V81" s="74">
        <v>2239029.2124279998</v>
      </c>
      <c r="W81" s="176">
        <f t="shared" si="3"/>
        <v>358076425.6972025</v>
      </c>
      <c r="X81" s="37"/>
      <c r="Y81" s="37"/>
      <c r="Z81" s="5"/>
      <c r="AA81" s="5"/>
      <c r="AB81" s="5"/>
    </row>
    <row r="82" spans="1:28" s="3" customFormat="1" ht="15.75" customHeight="1" x14ac:dyDescent="0.2">
      <c r="A82" s="153" t="s">
        <v>202</v>
      </c>
      <c r="B82" s="7">
        <v>303</v>
      </c>
      <c r="C82" s="15" t="s">
        <v>205</v>
      </c>
      <c r="D82" s="164">
        <v>4598.2762654610497</v>
      </c>
      <c r="E82" s="143">
        <v>6194.8521086897599</v>
      </c>
      <c r="F82" s="144">
        <v>22107.5</v>
      </c>
      <c r="G82" s="144">
        <v>16326.5</v>
      </c>
      <c r="H82" s="143">
        <v>3785403.12828294</v>
      </c>
      <c r="I82" s="165">
        <v>206582048.619486</v>
      </c>
      <c r="J82" s="73">
        <v>40209168.500896707</v>
      </c>
      <c r="K82" s="77">
        <v>696</v>
      </c>
      <c r="L82" s="44">
        <v>5076.0119481283255</v>
      </c>
      <c r="M82" s="44">
        <v>3532904.3158973143</v>
      </c>
      <c r="N82" s="46">
        <v>-251</v>
      </c>
      <c r="O82" s="44">
        <v>500785</v>
      </c>
      <c r="P82" s="44">
        <v>-1005215</v>
      </c>
      <c r="Q82" s="44">
        <v>474098.18008523004</v>
      </c>
      <c r="R82" s="74">
        <v>43210955.99687925</v>
      </c>
      <c r="S82" s="171">
        <v>34.592011999999997</v>
      </c>
      <c r="T82" s="77">
        <v>38434</v>
      </c>
      <c r="U82" s="44">
        <v>444416</v>
      </c>
      <c r="V82" s="74">
        <v>1773925.3892079999</v>
      </c>
      <c r="W82" s="176">
        <f t="shared" si="3"/>
        <v>251566930.00557324</v>
      </c>
      <c r="X82" s="37"/>
      <c r="Y82" s="37"/>
      <c r="Z82" s="5"/>
      <c r="AA82" s="5"/>
      <c r="AB82" s="5"/>
    </row>
    <row r="83" spans="1:28" s="3" customFormat="1" ht="15.75" customHeight="1" x14ac:dyDescent="0.2">
      <c r="A83" s="153" t="s">
        <v>202</v>
      </c>
      <c r="B83" s="7">
        <v>304</v>
      </c>
      <c r="C83" s="15" t="s">
        <v>206</v>
      </c>
      <c r="D83" s="164">
        <v>5323.6927723662602</v>
      </c>
      <c r="E83" s="143">
        <v>6965.6950912954499</v>
      </c>
      <c r="F83" s="144">
        <v>25430</v>
      </c>
      <c r="G83" s="144">
        <v>16025</v>
      </c>
      <c r="H83" s="143">
        <v>2950970.6918521901</v>
      </c>
      <c r="I83" s="165">
        <v>249957741.73113599</v>
      </c>
      <c r="J83" s="73">
        <v>69682376.370385781</v>
      </c>
      <c r="K83" s="77">
        <v>902.5</v>
      </c>
      <c r="L83" s="44">
        <v>5370.6691795695169</v>
      </c>
      <c r="M83" s="44">
        <v>4847028.9345614891</v>
      </c>
      <c r="N83" s="46">
        <v>-437</v>
      </c>
      <c r="O83" s="44">
        <v>144000</v>
      </c>
      <c r="P83" s="44">
        <v>-2478000</v>
      </c>
      <c r="Q83" s="44">
        <v>251683.0997917676</v>
      </c>
      <c r="R83" s="74">
        <v>72303088.404739037</v>
      </c>
      <c r="S83" s="171">
        <v>41.6708470095584</v>
      </c>
      <c r="T83" s="77">
        <v>41455</v>
      </c>
      <c r="U83" s="44">
        <v>411942.40000000002</v>
      </c>
      <c r="V83" s="74">
        <v>2139407.3627812401</v>
      </c>
      <c r="W83" s="176">
        <f t="shared" si="3"/>
        <v>324400237.49865627</v>
      </c>
      <c r="X83" s="37"/>
      <c r="Y83" s="37"/>
      <c r="Z83" s="5"/>
      <c r="AA83" s="5"/>
      <c r="AB83" s="5"/>
    </row>
    <row r="84" spans="1:28" s="3" customFormat="1" ht="15.75" customHeight="1" x14ac:dyDescent="0.2">
      <c r="A84" s="153" t="s">
        <v>202</v>
      </c>
      <c r="B84" s="7">
        <v>305</v>
      </c>
      <c r="C84" s="15" t="s">
        <v>207</v>
      </c>
      <c r="D84" s="164">
        <v>4678.1571171853902</v>
      </c>
      <c r="E84" s="143">
        <v>6047.88971074456</v>
      </c>
      <c r="F84" s="144">
        <v>27499.5</v>
      </c>
      <c r="G84" s="144">
        <v>18414</v>
      </c>
      <c r="H84" s="143">
        <v>1742294.5779200001</v>
      </c>
      <c r="I84" s="165">
        <v>241755117.35561001</v>
      </c>
      <c r="J84" s="73">
        <v>57213596.623758376</v>
      </c>
      <c r="K84" s="77">
        <v>994.5</v>
      </c>
      <c r="L84" s="44">
        <v>5076.0119481283255</v>
      </c>
      <c r="M84" s="44">
        <v>5048093.8824136201</v>
      </c>
      <c r="N84" s="46">
        <v>192.5</v>
      </c>
      <c r="O84" s="44">
        <v>0</v>
      </c>
      <c r="P84" s="44">
        <v>1155000</v>
      </c>
      <c r="Q84" s="44">
        <v>1005243.8879467313</v>
      </c>
      <c r="R84" s="74">
        <v>64421934.394118726</v>
      </c>
      <c r="S84" s="171">
        <v>45.308250000000001</v>
      </c>
      <c r="T84" s="77">
        <v>45913.5</v>
      </c>
      <c r="U84" s="44">
        <v>0</v>
      </c>
      <c r="V84" s="74">
        <v>2080260.336375</v>
      </c>
      <c r="W84" s="176">
        <f t="shared" si="3"/>
        <v>308257312.08610374</v>
      </c>
      <c r="X84" s="37"/>
      <c r="Y84" s="37"/>
      <c r="Z84" s="5"/>
      <c r="AA84" s="5"/>
      <c r="AB84" s="5"/>
    </row>
    <row r="85" spans="1:28" s="3" customFormat="1" ht="15.75" customHeight="1" x14ac:dyDescent="0.2">
      <c r="A85" s="153" t="s">
        <v>202</v>
      </c>
      <c r="B85" s="7">
        <v>306</v>
      </c>
      <c r="C85" s="15" t="s">
        <v>208</v>
      </c>
      <c r="D85" s="164">
        <v>4944.67746068612</v>
      </c>
      <c r="E85" s="143">
        <v>6628.1862355083003</v>
      </c>
      <c r="F85" s="144">
        <v>32054.5</v>
      </c>
      <c r="G85" s="144">
        <v>18820</v>
      </c>
      <c r="H85" s="143">
        <v>3092040.1291208202</v>
      </c>
      <c r="I85" s="165">
        <v>286333668.74495</v>
      </c>
      <c r="J85" s="73">
        <v>73484935.3114447</v>
      </c>
      <c r="K85" s="77">
        <v>1288.1666660000001</v>
      </c>
      <c r="L85" s="44">
        <v>5076.0119481283255</v>
      </c>
      <c r="M85" s="44">
        <v>6538749.3877966302</v>
      </c>
      <c r="N85" s="46">
        <v>-398.5</v>
      </c>
      <c r="O85" s="44">
        <v>467496</v>
      </c>
      <c r="P85" s="44">
        <v>-1923504</v>
      </c>
      <c r="Q85" s="44">
        <v>731702.17961786897</v>
      </c>
      <c r="R85" s="74">
        <v>78831882.878859192</v>
      </c>
      <c r="S85" s="171">
        <v>54.287999999999997</v>
      </c>
      <c r="T85" s="77">
        <v>50874.5</v>
      </c>
      <c r="U85" s="44">
        <v>2570400</v>
      </c>
      <c r="V85" s="74">
        <v>5332274.8559999997</v>
      </c>
      <c r="W85" s="176">
        <f t="shared" si="3"/>
        <v>370497826.47980917</v>
      </c>
      <c r="X85" s="37"/>
      <c r="Y85" s="37"/>
      <c r="Z85" s="5"/>
      <c r="AA85" s="5"/>
      <c r="AB85" s="5"/>
    </row>
    <row r="86" spans="1:28" s="3" customFormat="1" ht="15.75" customHeight="1" x14ac:dyDescent="0.2">
      <c r="A86" s="153" t="s">
        <v>202</v>
      </c>
      <c r="B86" s="7">
        <v>307</v>
      </c>
      <c r="C86" s="15" t="s">
        <v>209</v>
      </c>
      <c r="D86" s="164">
        <v>5099.1781777699998</v>
      </c>
      <c r="E86" s="143">
        <v>6879.1197030005596</v>
      </c>
      <c r="F86" s="144">
        <v>29372.5</v>
      </c>
      <c r="G86" s="144">
        <v>16960</v>
      </c>
      <c r="H86" s="143">
        <v>6704982.3775021899</v>
      </c>
      <c r="I86" s="165">
        <v>273150463.56694102</v>
      </c>
      <c r="J86" s="73">
        <v>64601283.044135705</v>
      </c>
      <c r="K86" s="77">
        <v>1032</v>
      </c>
      <c r="L86" s="44">
        <v>5370.6691795695169</v>
      </c>
      <c r="M86" s="44">
        <v>5542530.593315741</v>
      </c>
      <c r="N86" s="46">
        <v>-331</v>
      </c>
      <c r="O86" s="44">
        <v>18000</v>
      </c>
      <c r="P86" s="44">
        <v>-1968000</v>
      </c>
      <c r="Q86" s="44">
        <v>204084.86374818411</v>
      </c>
      <c r="R86" s="74">
        <v>68379898.501199618</v>
      </c>
      <c r="S86" s="171">
        <v>42.714750000000002</v>
      </c>
      <c r="T86" s="77">
        <v>46332.5</v>
      </c>
      <c r="U86" s="44">
        <v>599040</v>
      </c>
      <c r="V86" s="74">
        <v>2578121.1543749999</v>
      </c>
      <c r="W86" s="176">
        <f t="shared" si="3"/>
        <v>344108483.22251564</v>
      </c>
      <c r="X86" s="37"/>
      <c r="Y86" s="37"/>
      <c r="Z86" s="5"/>
      <c r="AA86" s="5"/>
      <c r="AB86" s="5"/>
    </row>
    <row r="87" spans="1:28" s="3" customFormat="1" ht="15.75" customHeight="1" x14ac:dyDescent="0.2">
      <c r="A87" s="153" t="s">
        <v>202</v>
      </c>
      <c r="B87" s="7">
        <v>308</v>
      </c>
      <c r="C87" s="15" t="s">
        <v>210</v>
      </c>
      <c r="D87" s="164">
        <v>5015.2545466030697</v>
      </c>
      <c r="E87" s="143">
        <v>6690.2495979875803</v>
      </c>
      <c r="F87" s="144">
        <v>30697</v>
      </c>
      <c r="G87" s="144">
        <v>19363</v>
      </c>
      <c r="H87" s="143">
        <v>5821141.3114787899</v>
      </c>
      <c r="I87" s="165">
        <v>289317713.09438699</v>
      </c>
      <c r="J87" s="73">
        <v>60553113.269129574</v>
      </c>
      <c r="K87" s="77">
        <v>1084.5</v>
      </c>
      <c r="L87" s="44">
        <v>5076.0119481283255</v>
      </c>
      <c r="M87" s="44">
        <v>5504934.9577451693</v>
      </c>
      <c r="N87" s="46">
        <v>-239.5</v>
      </c>
      <c r="O87" s="44">
        <v>18000</v>
      </c>
      <c r="P87" s="44">
        <v>-1419000</v>
      </c>
      <c r="Q87" s="44">
        <v>600438.61508439737</v>
      </c>
      <c r="R87" s="74">
        <v>65239486.841959141</v>
      </c>
      <c r="S87" s="171">
        <v>41.097757490383501</v>
      </c>
      <c r="T87" s="77">
        <v>50060</v>
      </c>
      <c r="U87" s="44">
        <v>467260.8</v>
      </c>
      <c r="V87" s="74">
        <v>2524614.5399685898</v>
      </c>
      <c r="W87" s="176">
        <f t="shared" si="3"/>
        <v>357081814.47631472</v>
      </c>
      <c r="X87" s="37"/>
      <c r="Y87" s="37"/>
      <c r="Z87" s="5"/>
      <c r="AA87" s="5"/>
      <c r="AB87" s="5"/>
    </row>
    <row r="88" spans="1:28" s="3" customFormat="1" ht="15.75" customHeight="1" x14ac:dyDescent="0.2">
      <c r="A88" s="153" t="s">
        <v>202</v>
      </c>
      <c r="B88" s="7">
        <v>203</v>
      </c>
      <c r="C88" s="15" t="s">
        <v>211</v>
      </c>
      <c r="D88" s="164">
        <v>5447.0020397195103</v>
      </c>
      <c r="E88" s="143">
        <v>7599.8371733876402</v>
      </c>
      <c r="F88" s="144">
        <v>24530.5</v>
      </c>
      <c r="G88" s="144">
        <v>14375</v>
      </c>
      <c r="H88" s="143">
        <v>8236158.7496196702</v>
      </c>
      <c r="I88" s="165">
        <v>251101501.65240601</v>
      </c>
      <c r="J88" s="73">
        <v>57248805.329099849</v>
      </c>
      <c r="K88" s="77">
        <v>602.5</v>
      </c>
      <c r="L88" s="44">
        <v>5644.9507750852836</v>
      </c>
      <c r="M88" s="44">
        <v>3401082.8419888834</v>
      </c>
      <c r="N88" s="46">
        <v>25</v>
      </c>
      <c r="O88" s="44">
        <v>0</v>
      </c>
      <c r="P88" s="44">
        <v>150000</v>
      </c>
      <c r="Q88" s="44">
        <v>775364.24640088971</v>
      </c>
      <c r="R88" s="74">
        <v>61575252.417489626</v>
      </c>
      <c r="S88" s="171">
        <v>45.897487999999903</v>
      </c>
      <c r="T88" s="77">
        <v>38905.5</v>
      </c>
      <c r="U88" s="44">
        <v>2430896.7999999998</v>
      </c>
      <c r="V88" s="74">
        <v>4216561.5193839902</v>
      </c>
      <c r="W88" s="176">
        <f t="shared" si="3"/>
        <v>316893315.58927965</v>
      </c>
      <c r="X88" s="37"/>
      <c r="Y88" s="37"/>
      <c r="Z88" s="5"/>
      <c r="AA88" s="5"/>
      <c r="AB88" s="5"/>
    </row>
    <row r="89" spans="1:28" s="3" customFormat="1" ht="15.75" customHeight="1" x14ac:dyDescent="0.2">
      <c r="A89" s="153" t="s">
        <v>202</v>
      </c>
      <c r="B89" s="7">
        <v>310</v>
      </c>
      <c r="C89" s="15" t="s">
        <v>212</v>
      </c>
      <c r="D89" s="164">
        <v>4656.8870153696498</v>
      </c>
      <c r="E89" s="143">
        <v>6402.9648552203098</v>
      </c>
      <c r="F89" s="144">
        <v>21419</v>
      </c>
      <c r="G89" s="144">
        <v>12805.5</v>
      </c>
      <c r="H89" s="143">
        <v>2734949.0277436301</v>
      </c>
      <c r="I89" s="165">
        <v>184473978.46347001</v>
      </c>
      <c r="J89" s="73">
        <v>39629057.881461725</v>
      </c>
      <c r="K89" s="77">
        <v>594</v>
      </c>
      <c r="L89" s="44">
        <v>5194.5860077949546</v>
      </c>
      <c r="M89" s="44">
        <v>3085584.0886302032</v>
      </c>
      <c r="N89" s="46">
        <v>-262</v>
      </c>
      <c r="O89" s="44">
        <v>12000</v>
      </c>
      <c r="P89" s="44">
        <v>-1560000</v>
      </c>
      <c r="Q89" s="44">
        <v>343304.21096790629</v>
      </c>
      <c r="R89" s="74">
        <v>41497946.18105983</v>
      </c>
      <c r="S89" s="171">
        <v>41.170568258969197</v>
      </c>
      <c r="T89" s="77">
        <v>34224.5</v>
      </c>
      <c r="U89" s="44">
        <v>0</v>
      </c>
      <c r="V89" s="74">
        <v>1409042.1133790901</v>
      </c>
      <c r="W89" s="176">
        <f t="shared" si="3"/>
        <v>227380966.75790894</v>
      </c>
      <c r="X89" s="37"/>
      <c r="Y89" s="37"/>
      <c r="Z89" s="5"/>
      <c r="AA89" s="5"/>
      <c r="AB89" s="5"/>
    </row>
    <row r="90" spans="1:28" s="3" customFormat="1" ht="15.75" customHeight="1" x14ac:dyDescent="0.2">
      <c r="A90" s="153" t="s">
        <v>202</v>
      </c>
      <c r="B90" s="7">
        <v>311</v>
      </c>
      <c r="C90" s="15" t="s">
        <v>213</v>
      </c>
      <c r="D90" s="164">
        <v>4666.8730973907404</v>
      </c>
      <c r="E90" s="143">
        <v>6285.1306808429499</v>
      </c>
      <c r="F90" s="144">
        <v>22701</v>
      </c>
      <c r="G90" s="144">
        <v>14777</v>
      </c>
      <c r="H90" s="143">
        <v>2430761.5519409799</v>
      </c>
      <c r="I90" s="165">
        <v>201248823.806624</v>
      </c>
      <c r="J90" s="73">
        <v>34215334.397348948</v>
      </c>
      <c r="K90" s="77">
        <v>415.5</v>
      </c>
      <c r="L90" s="44">
        <v>5076.0119481283255</v>
      </c>
      <c r="M90" s="44">
        <v>2109082.964447319</v>
      </c>
      <c r="N90" s="46">
        <v>-229</v>
      </c>
      <c r="O90" s="44">
        <v>24000</v>
      </c>
      <c r="P90" s="44">
        <v>-1350000</v>
      </c>
      <c r="Q90" s="44">
        <v>135746.38629942859</v>
      </c>
      <c r="R90" s="74">
        <v>35110163.748095699</v>
      </c>
      <c r="S90" s="171">
        <v>39.6924154132316</v>
      </c>
      <c r="T90" s="77">
        <v>37478</v>
      </c>
      <c r="U90" s="44">
        <v>147195.20000000001</v>
      </c>
      <c r="V90" s="74">
        <v>1634787.5448570901</v>
      </c>
      <c r="W90" s="176">
        <f t="shared" si="3"/>
        <v>237993775.09957677</v>
      </c>
      <c r="X90" s="37"/>
      <c r="Y90" s="37"/>
      <c r="Z90" s="5"/>
      <c r="AA90" s="5"/>
      <c r="AB90" s="5"/>
    </row>
    <row r="91" spans="1:28" s="3" customFormat="1" ht="15.75" customHeight="1" x14ac:dyDescent="0.2">
      <c r="A91" s="153" t="s">
        <v>202</v>
      </c>
      <c r="B91" s="7">
        <v>312</v>
      </c>
      <c r="C91" s="15" t="s">
        <v>214</v>
      </c>
      <c r="D91" s="164">
        <v>4855.94626889757</v>
      </c>
      <c r="E91" s="143">
        <v>6580.0401591999598</v>
      </c>
      <c r="F91" s="144">
        <v>27510.5</v>
      </c>
      <c r="G91" s="144">
        <v>17440</v>
      </c>
      <c r="H91" s="143">
        <v>4112401.8953334298</v>
      </c>
      <c r="I91" s="165">
        <v>252457812.10228699</v>
      </c>
      <c r="J91" s="73">
        <v>47548490.649167389</v>
      </c>
      <c r="K91" s="77">
        <v>968.5</v>
      </c>
      <c r="L91" s="44">
        <v>5194.5860077949546</v>
      </c>
      <c r="M91" s="44">
        <v>5030956.5485494137</v>
      </c>
      <c r="N91" s="46">
        <v>193</v>
      </c>
      <c r="O91" s="44">
        <v>12000</v>
      </c>
      <c r="P91" s="44">
        <v>1170000</v>
      </c>
      <c r="Q91" s="44">
        <v>189324.33513317199</v>
      </c>
      <c r="R91" s="74">
        <v>53938771.532849975</v>
      </c>
      <c r="S91" s="171">
        <v>41.770091999999998</v>
      </c>
      <c r="T91" s="77">
        <v>44950.5</v>
      </c>
      <c r="U91" s="44">
        <v>677376</v>
      </c>
      <c r="V91" s="74">
        <v>2554962.5204459899</v>
      </c>
      <c r="W91" s="176">
        <f t="shared" si="3"/>
        <v>308951546.15558296</v>
      </c>
      <c r="X91" s="37"/>
      <c r="Y91" s="37"/>
      <c r="Z91" s="5"/>
      <c r="AA91" s="5"/>
      <c r="AB91" s="5"/>
    </row>
    <row r="92" spans="1:28" s="3" customFormat="1" ht="15.75" customHeight="1" x14ac:dyDescent="0.2">
      <c r="A92" s="153" t="s">
        <v>202</v>
      </c>
      <c r="B92" s="7">
        <v>313</v>
      </c>
      <c r="C92" s="15" t="s">
        <v>215</v>
      </c>
      <c r="D92" s="164">
        <v>4909.3623300593399</v>
      </c>
      <c r="E92" s="143">
        <v>6610.30101166433</v>
      </c>
      <c r="F92" s="144">
        <v>23089.5</v>
      </c>
      <c r="G92" s="144">
        <v>15156.5</v>
      </c>
      <c r="H92" s="143">
        <v>2225118.8988100002</v>
      </c>
      <c r="I92" s="165">
        <v>215768867.70200601</v>
      </c>
      <c r="J92" s="73">
        <v>57836805.3011005</v>
      </c>
      <c r="K92" s="77">
        <v>985</v>
      </c>
      <c r="L92" s="44">
        <v>5194.5860077949546</v>
      </c>
      <c r="M92" s="44">
        <v>5116667.21767803</v>
      </c>
      <c r="N92" s="46">
        <v>-185</v>
      </c>
      <c r="O92" s="44">
        <v>30000</v>
      </c>
      <c r="P92" s="44">
        <v>-1080000</v>
      </c>
      <c r="Q92" s="44">
        <v>1655411.6437750908</v>
      </c>
      <c r="R92" s="74">
        <v>63528884.162553623</v>
      </c>
      <c r="S92" s="171">
        <v>41.178955999999999</v>
      </c>
      <c r="T92" s="77">
        <v>38246</v>
      </c>
      <c r="U92" s="44">
        <v>0</v>
      </c>
      <c r="V92" s="74">
        <v>1574930.351176</v>
      </c>
      <c r="W92" s="176">
        <f t="shared" si="3"/>
        <v>280872682.21573561</v>
      </c>
      <c r="X92" s="37"/>
      <c r="Y92" s="37"/>
      <c r="Z92" s="5"/>
      <c r="AA92" s="5"/>
      <c r="AB92" s="5"/>
    </row>
    <row r="93" spans="1:28" s="3" customFormat="1" ht="15.75" customHeight="1" x14ac:dyDescent="0.2">
      <c r="A93" s="153" t="s">
        <v>202</v>
      </c>
      <c r="B93" s="7">
        <v>314</v>
      </c>
      <c r="C93" s="15" t="s">
        <v>216</v>
      </c>
      <c r="D93" s="164">
        <v>4616.7106183597198</v>
      </c>
      <c r="E93" s="143">
        <v>6056.8735296047998</v>
      </c>
      <c r="F93" s="144">
        <v>13185</v>
      </c>
      <c r="G93" s="144">
        <v>9436</v>
      </c>
      <c r="H93" s="143">
        <v>2306135.1621827199</v>
      </c>
      <c r="I93" s="165">
        <v>120330123.29060601</v>
      </c>
      <c r="J93" s="73">
        <v>25129318.443230078</v>
      </c>
      <c r="K93" s="77">
        <v>552</v>
      </c>
      <c r="L93" s="44">
        <v>5194.5860077949546</v>
      </c>
      <c r="M93" s="44">
        <v>2867411.4763028151</v>
      </c>
      <c r="N93" s="46">
        <v>-66</v>
      </c>
      <c r="O93" s="44">
        <v>12000</v>
      </c>
      <c r="P93" s="44">
        <v>-384000</v>
      </c>
      <c r="Q93" s="44">
        <v>103872.07965133173</v>
      </c>
      <c r="R93" s="74">
        <v>27716601.999184225</v>
      </c>
      <c r="S93" s="171">
        <v>40.746792877554299</v>
      </c>
      <c r="T93" s="77">
        <v>22621</v>
      </c>
      <c r="U93" s="44">
        <v>156160</v>
      </c>
      <c r="V93" s="74">
        <v>1077893.2016831499</v>
      </c>
      <c r="W93" s="176">
        <f t="shared" si="3"/>
        <v>149124618.49147338</v>
      </c>
      <c r="X93" s="37"/>
      <c r="Y93" s="37"/>
      <c r="Z93" s="5"/>
      <c r="AA93" s="5"/>
      <c r="AB93" s="5"/>
    </row>
    <row r="94" spans="1:28" s="3" customFormat="1" ht="15.75" customHeight="1" x14ac:dyDescent="0.2">
      <c r="A94" s="153" t="s">
        <v>202</v>
      </c>
      <c r="B94" s="7">
        <v>315</v>
      </c>
      <c r="C94" s="15" t="s">
        <v>217</v>
      </c>
      <c r="D94" s="164">
        <v>5002.2023882384101</v>
      </c>
      <c r="E94" s="143">
        <v>6801.5144402650303</v>
      </c>
      <c r="F94" s="144">
        <v>15953.5</v>
      </c>
      <c r="G94" s="144">
        <v>8470.5</v>
      </c>
      <c r="H94" s="143">
        <v>2957915.7918412499</v>
      </c>
      <c r="I94" s="165">
        <v>140372779.65886801</v>
      </c>
      <c r="J94" s="73">
        <v>41029410.337503672</v>
      </c>
      <c r="K94" s="77">
        <v>679</v>
      </c>
      <c r="L94" s="44">
        <v>5370.6691795695169</v>
      </c>
      <c r="M94" s="44">
        <v>3646684.372927702</v>
      </c>
      <c r="N94" s="46">
        <v>-360</v>
      </c>
      <c r="O94" s="44">
        <v>12000</v>
      </c>
      <c r="P94" s="44">
        <v>-2148000</v>
      </c>
      <c r="Q94" s="44">
        <v>159309.9633849879</v>
      </c>
      <c r="R94" s="74">
        <v>42687404.673816361</v>
      </c>
      <c r="S94" s="171">
        <v>41.548415999999897</v>
      </c>
      <c r="T94" s="77">
        <v>24424</v>
      </c>
      <c r="U94" s="44">
        <v>106107.2</v>
      </c>
      <c r="V94" s="74">
        <v>1120885.712384</v>
      </c>
      <c r="W94" s="176">
        <f t="shared" si="3"/>
        <v>184181070.04506838</v>
      </c>
      <c r="X94" s="37"/>
      <c r="Y94" s="37"/>
      <c r="Z94" s="5"/>
      <c r="AA94" s="5"/>
      <c r="AB94" s="5"/>
    </row>
    <row r="95" spans="1:28" s="3" customFormat="1" ht="15.75" customHeight="1" x14ac:dyDescent="0.2">
      <c r="A95" s="153" t="s">
        <v>202</v>
      </c>
      <c r="B95" s="7">
        <v>317</v>
      </c>
      <c r="C95" s="15" t="s">
        <v>218</v>
      </c>
      <c r="D95" s="164">
        <v>4591.137910341</v>
      </c>
      <c r="E95" s="143">
        <v>6227.2338873132803</v>
      </c>
      <c r="F95" s="144">
        <v>29777.5</v>
      </c>
      <c r="G95" s="144">
        <v>19607.5</v>
      </c>
      <c r="H95" s="143">
        <v>5480888.5832635602</v>
      </c>
      <c r="I95" s="165">
        <v>264293986.153938</v>
      </c>
      <c r="J95" s="73">
        <v>53115893.209551662</v>
      </c>
      <c r="K95" s="77">
        <v>634</v>
      </c>
      <c r="L95" s="44">
        <v>5076.0119481283255</v>
      </c>
      <c r="M95" s="44">
        <v>3218191.5751133584</v>
      </c>
      <c r="N95" s="46">
        <v>-310</v>
      </c>
      <c r="O95" s="44">
        <v>12000</v>
      </c>
      <c r="P95" s="44">
        <v>-1848000</v>
      </c>
      <c r="Q95" s="44">
        <v>282322.29106743168</v>
      </c>
      <c r="R95" s="74">
        <v>54768407.075732447</v>
      </c>
      <c r="S95" s="171">
        <v>42.12</v>
      </c>
      <c r="T95" s="77">
        <v>49385</v>
      </c>
      <c r="U95" s="44">
        <v>2887168</v>
      </c>
      <c r="V95" s="74">
        <v>4967264.2</v>
      </c>
      <c r="W95" s="176">
        <f t="shared" si="3"/>
        <v>324029657.42967045</v>
      </c>
      <c r="X95" s="37"/>
      <c r="Y95" s="37"/>
      <c r="Z95" s="5"/>
      <c r="AA95" s="5"/>
      <c r="AB95" s="5"/>
    </row>
    <row r="96" spans="1:28" s="3" customFormat="1" ht="15.75" customHeight="1" x14ac:dyDescent="0.2">
      <c r="A96" s="153" t="s">
        <v>202</v>
      </c>
      <c r="B96" s="7">
        <v>318</v>
      </c>
      <c r="C96" s="15" t="s">
        <v>219</v>
      </c>
      <c r="D96" s="164">
        <v>4498.3573758313396</v>
      </c>
      <c r="E96" s="143">
        <v>6074.1767085690499</v>
      </c>
      <c r="F96" s="144">
        <v>16515.5</v>
      </c>
      <c r="G96" s="144">
        <v>9311.5</v>
      </c>
      <c r="H96" s="143">
        <v>2695102.814613</v>
      </c>
      <c r="I96" s="165">
        <v>133547420.476996</v>
      </c>
      <c r="J96" s="73">
        <v>30220630.49463072</v>
      </c>
      <c r="K96" s="77">
        <v>429</v>
      </c>
      <c r="L96" s="44">
        <v>5194.5860077949546</v>
      </c>
      <c r="M96" s="44">
        <v>2228477.3973440356</v>
      </c>
      <c r="N96" s="46">
        <v>41</v>
      </c>
      <c r="O96" s="44">
        <v>166988</v>
      </c>
      <c r="P96" s="44">
        <v>412988</v>
      </c>
      <c r="Q96" s="44">
        <v>43421.31712832932</v>
      </c>
      <c r="R96" s="74">
        <v>32905517.209103085</v>
      </c>
      <c r="S96" s="171">
        <v>36.650432000000002</v>
      </c>
      <c r="T96" s="77">
        <v>25827</v>
      </c>
      <c r="U96" s="44">
        <v>68608</v>
      </c>
      <c r="V96" s="74">
        <v>1015178.707264</v>
      </c>
      <c r="W96" s="176">
        <f t="shared" si="3"/>
        <v>167468116.39336309</v>
      </c>
      <c r="X96" s="37"/>
      <c r="Y96" s="37"/>
      <c r="Z96" s="5"/>
      <c r="AA96" s="5"/>
      <c r="AB96" s="5"/>
    </row>
    <row r="97" spans="1:28" s="3" customFormat="1" ht="15.75" customHeight="1" x14ac:dyDescent="0.2">
      <c r="A97" s="153" t="s">
        <v>202</v>
      </c>
      <c r="B97" s="7">
        <v>319</v>
      </c>
      <c r="C97" s="15" t="s">
        <v>220</v>
      </c>
      <c r="D97" s="164">
        <v>4628.4818951124698</v>
      </c>
      <c r="E97" s="143">
        <v>6038.6284134963798</v>
      </c>
      <c r="F97" s="144">
        <v>17701.5</v>
      </c>
      <c r="G97" s="144">
        <v>16200</v>
      </c>
      <c r="H97" s="143">
        <v>1839150</v>
      </c>
      <c r="I97" s="165">
        <v>181596002.56497499</v>
      </c>
      <c r="J97" s="73">
        <v>46632714.148760371</v>
      </c>
      <c r="K97" s="77">
        <v>674.5</v>
      </c>
      <c r="L97" s="44">
        <v>5194.5860077949546</v>
      </c>
      <c r="M97" s="44">
        <v>3503748.2622576971</v>
      </c>
      <c r="N97" s="46">
        <v>-21</v>
      </c>
      <c r="O97" s="44">
        <v>0</v>
      </c>
      <c r="P97" s="44">
        <v>-126000</v>
      </c>
      <c r="Q97" s="44">
        <v>547059.71905046026</v>
      </c>
      <c r="R97" s="74">
        <v>50557522.130068526</v>
      </c>
      <c r="S97" s="171">
        <v>39.416103999999997</v>
      </c>
      <c r="T97" s="77">
        <v>33901.5</v>
      </c>
      <c r="U97" s="44">
        <v>407040</v>
      </c>
      <c r="V97" s="74">
        <v>1743305.0497560001</v>
      </c>
      <c r="W97" s="176">
        <f t="shared" si="3"/>
        <v>233896829.74479952</v>
      </c>
      <c r="X97" s="37"/>
      <c r="Y97" s="37"/>
      <c r="Z97" s="5"/>
      <c r="AA97" s="5"/>
      <c r="AB97" s="5"/>
    </row>
    <row r="98" spans="1:28" s="3" customFormat="1" ht="15.75" customHeight="1" x14ac:dyDescent="0.2">
      <c r="A98" s="153" t="s">
        <v>202</v>
      </c>
      <c r="B98" s="7">
        <v>320</v>
      </c>
      <c r="C98" s="15" t="s">
        <v>221</v>
      </c>
      <c r="D98" s="164">
        <v>4931.53604395609</v>
      </c>
      <c r="E98" s="143">
        <v>6696.5971366574004</v>
      </c>
      <c r="F98" s="144">
        <v>23851.5</v>
      </c>
      <c r="G98" s="144">
        <v>14059.5</v>
      </c>
      <c r="H98" s="143">
        <v>7350514.0878670597</v>
      </c>
      <c r="I98" s="165">
        <v>219125853.48311999</v>
      </c>
      <c r="J98" s="73">
        <v>44594197.539080679</v>
      </c>
      <c r="K98" s="77">
        <v>789</v>
      </c>
      <c r="L98" s="44">
        <v>5076.0119481283255</v>
      </c>
      <c r="M98" s="44">
        <v>4004973.4270732487</v>
      </c>
      <c r="N98" s="46">
        <v>120.5</v>
      </c>
      <c r="O98" s="44">
        <v>0</v>
      </c>
      <c r="P98" s="44">
        <v>723000</v>
      </c>
      <c r="Q98" s="44">
        <v>739509.12160639232</v>
      </c>
      <c r="R98" s="74">
        <v>50061680.087760322</v>
      </c>
      <c r="S98" s="171">
        <v>40.764749999999999</v>
      </c>
      <c r="T98" s="77">
        <v>37911</v>
      </c>
      <c r="U98" s="44">
        <v>0</v>
      </c>
      <c r="V98" s="74">
        <v>1545432.43725</v>
      </c>
      <c r="W98" s="176">
        <f t="shared" si="3"/>
        <v>270732966.00813031</v>
      </c>
      <c r="X98" s="37"/>
      <c r="Y98" s="37"/>
      <c r="Z98" s="5"/>
      <c r="AA98" s="5"/>
      <c r="AB98" s="5"/>
    </row>
    <row r="99" spans="1:28" s="3" customFormat="1" ht="15.75" customHeight="1" x14ac:dyDescent="0.2">
      <c r="A99" s="153" t="s">
        <v>222</v>
      </c>
      <c r="B99" s="7">
        <v>867</v>
      </c>
      <c r="C99" s="15" t="s">
        <v>223</v>
      </c>
      <c r="D99" s="164">
        <v>4344.4553652681598</v>
      </c>
      <c r="E99" s="143">
        <v>5849.3742929074097</v>
      </c>
      <c r="F99" s="144">
        <v>9865</v>
      </c>
      <c r="G99" s="144">
        <v>6542</v>
      </c>
      <c r="H99" s="143">
        <v>1703683.0127999999</v>
      </c>
      <c r="I99" s="165">
        <v>82828341.815370604</v>
      </c>
      <c r="J99" s="73">
        <v>20522637.447365809</v>
      </c>
      <c r="K99" s="77">
        <v>259</v>
      </c>
      <c r="L99" s="44">
        <v>5018.3593112232102</v>
      </c>
      <c r="M99" s="44">
        <v>1299755.0616068114</v>
      </c>
      <c r="N99" s="46">
        <v>-168</v>
      </c>
      <c r="O99" s="44">
        <v>36000</v>
      </c>
      <c r="P99" s="44">
        <v>-972000</v>
      </c>
      <c r="Q99" s="44">
        <v>66044.114186924955</v>
      </c>
      <c r="R99" s="74">
        <v>20916436.623159546</v>
      </c>
      <c r="S99" s="171">
        <v>39.851748740557802</v>
      </c>
      <c r="T99" s="77">
        <v>16407</v>
      </c>
      <c r="U99" s="44">
        <v>207708.79999999999</v>
      </c>
      <c r="V99" s="74">
        <v>861556.44158633205</v>
      </c>
      <c r="W99" s="176">
        <f t="shared" si="3"/>
        <v>104606334.88011648</v>
      </c>
      <c r="X99" s="37"/>
      <c r="Y99" s="37"/>
      <c r="Z99" s="5"/>
      <c r="AA99" s="5"/>
      <c r="AB99" s="5"/>
    </row>
    <row r="100" spans="1:28" s="3" customFormat="1" ht="15.75" customHeight="1" x14ac:dyDescent="0.2">
      <c r="A100" s="153" t="s">
        <v>222</v>
      </c>
      <c r="B100" s="7">
        <v>846</v>
      </c>
      <c r="C100" s="15" t="s">
        <v>224</v>
      </c>
      <c r="D100" s="164">
        <v>4530.3454776254503</v>
      </c>
      <c r="E100" s="143">
        <v>5752.5761723005298</v>
      </c>
      <c r="F100" s="144">
        <v>18116.5</v>
      </c>
      <c r="G100" s="144">
        <v>11816.5</v>
      </c>
      <c r="H100" s="143">
        <v>3559553.0208135699</v>
      </c>
      <c r="I100" s="165">
        <v>153608873.206204</v>
      </c>
      <c r="J100" s="73">
        <v>31202293.415892135</v>
      </c>
      <c r="K100" s="77">
        <v>492</v>
      </c>
      <c r="L100" s="44">
        <v>4672.295911477745</v>
      </c>
      <c r="M100" s="44">
        <v>2298769.5884470507</v>
      </c>
      <c r="N100" s="46">
        <v>-73</v>
      </c>
      <c r="O100" s="44">
        <v>0</v>
      </c>
      <c r="P100" s="44">
        <v>-438000</v>
      </c>
      <c r="Q100" s="44">
        <v>83897.367854721626</v>
      </c>
      <c r="R100" s="74">
        <v>33146960.372193906</v>
      </c>
      <c r="S100" s="171">
        <v>65.149499999999904</v>
      </c>
      <c r="T100" s="77">
        <v>29933</v>
      </c>
      <c r="U100" s="44">
        <v>331776</v>
      </c>
      <c r="V100" s="74">
        <v>2281895.9834999898</v>
      </c>
      <c r="W100" s="176">
        <f t="shared" si="3"/>
        <v>189037729.5618979</v>
      </c>
      <c r="X100" s="37"/>
      <c r="Y100" s="37"/>
      <c r="Z100" s="5"/>
      <c r="AA100" s="5"/>
      <c r="AB100" s="5"/>
    </row>
    <row r="101" spans="1:28" s="3" customFormat="1" ht="15.75" customHeight="1" x14ac:dyDescent="0.2">
      <c r="A101" s="153" t="s">
        <v>222</v>
      </c>
      <c r="B101" s="7">
        <v>825</v>
      </c>
      <c r="C101" s="15" t="s">
        <v>225</v>
      </c>
      <c r="D101" s="164">
        <v>4511.2744983664998</v>
      </c>
      <c r="E101" s="143">
        <v>5730.4843472203402</v>
      </c>
      <c r="F101" s="144">
        <v>44187</v>
      </c>
      <c r="G101" s="144">
        <v>31237</v>
      </c>
      <c r="H101" s="143">
        <v>3734100.8150800001</v>
      </c>
      <c r="I101" s="165">
        <v>382076926.62852299</v>
      </c>
      <c r="J101" s="73">
        <v>100276772.94838892</v>
      </c>
      <c r="K101" s="77">
        <v>1675.5</v>
      </c>
      <c r="L101" s="44">
        <v>4891.12481450633</v>
      </c>
      <c r="M101" s="44">
        <v>8195079.6267053559</v>
      </c>
      <c r="N101" s="46">
        <v>-313</v>
      </c>
      <c r="O101" s="44">
        <v>96000</v>
      </c>
      <c r="P101" s="44">
        <v>-1782000</v>
      </c>
      <c r="Q101" s="44">
        <v>568427.53239457717</v>
      </c>
      <c r="R101" s="74">
        <v>107258280.10748886</v>
      </c>
      <c r="S101" s="171">
        <v>38.375481311204702</v>
      </c>
      <c r="T101" s="77">
        <v>75424</v>
      </c>
      <c r="U101" s="44">
        <v>2382848</v>
      </c>
      <c r="V101" s="74">
        <v>5277280.3024163004</v>
      </c>
      <c r="W101" s="176">
        <f t="shared" si="3"/>
        <v>494612487.03842813</v>
      </c>
      <c r="X101" s="37"/>
      <c r="Y101" s="37"/>
      <c r="Z101" s="5"/>
      <c r="AA101" s="5"/>
      <c r="AB101" s="5"/>
    </row>
    <row r="102" spans="1:28" s="3" customFormat="1" ht="15.75" customHeight="1" x14ac:dyDescent="0.2">
      <c r="A102" s="153" t="s">
        <v>222</v>
      </c>
      <c r="B102" s="7">
        <v>845</v>
      </c>
      <c r="C102" s="15" t="s">
        <v>226</v>
      </c>
      <c r="D102" s="164">
        <v>4520.2825974675798</v>
      </c>
      <c r="E102" s="143">
        <v>5831.8203588993301</v>
      </c>
      <c r="F102" s="144">
        <v>38010</v>
      </c>
      <c r="G102" s="144">
        <v>25376</v>
      </c>
      <c r="H102" s="143">
        <v>8498886.4735084791</v>
      </c>
      <c r="I102" s="165">
        <v>328303101.43068099</v>
      </c>
      <c r="J102" s="73">
        <v>66061811.058697149</v>
      </c>
      <c r="K102" s="77">
        <v>1216</v>
      </c>
      <c r="L102" s="44">
        <v>4672.295911477745</v>
      </c>
      <c r="M102" s="44">
        <v>5681511.8283569375</v>
      </c>
      <c r="N102" s="46">
        <v>-231</v>
      </c>
      <c r="O102" s="44">
        <v>531041</v>
      </c>
      <c r="P102" s="44">
        <v>-854959</v>
      </c>
      <c r="Q102" s="44">
        <v>226576.38357385003</v>
      </c>
      <c r="R102" s="74">
        <v>71114940.270627931</v>
      </c>
      <c r="S102" s="171">
        <v>36.430656847846102</v>
      </c>
      <c r="T102" s="77">
        <v>63386</v>
      </c>
      <c r="U102" s="44">
        <v>3151360</v>
      </c>
      <c r="V102" s="74">
        <v>5460553.6149575701</v>
      </c>
      <c r="W102" s="176">
        <f t="shared" si="3"/>
        <v>404878595.31626648</v>
      </c>
      <c r="X102" s="37"/>
      <c r="Y102" s="37"/>
      <c r="Z102" s="5"/>
      <c r="AA102" s="5"/>
      <c r="AB102" s="5"/>
    </row>
    <row r="103" spans="1:28" s="3" customFormat="1" ht="15.75" customHeight="1" x14ac:dyDescent="0.2">
      <c r="A103" s="153" t="s">
        <v>222</v>
      </c>
      <c r="B103" s="7">
        <v>850</v>
      </c>
      <c r="C103" s="15" t="s">
        <v>227</v>
      </c>
      <c r="D103" s="164">
        <v>4455.6518984762397</v>
      </c>
      <c r="E103" s="143">
        <v>5702.3421423699601</v>
      </c>
      <c r="F103" s="144">
        <v>106398</v>
      </c>
      <c r="G103" s="144">
        <v>68742.5</v>
      </c>
      <c r="H103" s="143">
        <v>14760070.5062388</v>
      </c>
      <c r="I103" s="165">
        <v>880825775.92218101</v>
      </c>
      <c r="J103" s="73">
        <v>149173137.62343711</v>
      </c>
      <c r="K103" s="77">
        <v>3356</v>
      </c>
      <c r="L103" s="44">
        <v>4763.082706806902</v>
      </c>
      <c r="M103" s="44">
        <v>15984905.564043963</v>
      </c>
      <c r="N103" s="46">
        <v>-283</v>
      </c>
      <c r="O103" s="44">
        <v>0</v>
      </c>
      <c r="P103" s="44">
        <v>-1698000</v>
      </c>
      <c r="Q103" s="44">
        <v>5089876.3985005729</v>
      </c>
      <c r="R103" s="74">
        <v>168549919.58598164</v>
      </c>
      <c r="S103" s="171">
        <v>37.097156767448404</v>
      </c>
      <c r="T103" s="77">
        <v>175140.5</v>
      </c>
      <c r="U103" s="44">
        <v>1543168</v>
      </c>
      <c r="V103" s="74">
        <v>8040382.5848292904</v>
      </c>
      <c r="W103" s="176">
        <f t="shared" si="3"/>
        <v>1057416078.0929919</v>
      </c>
      <c r="X103" s="37"/>
      <c r="Y103" s="37"/>
      <c r="Z103" s="5"/>
      <c r="AA103" s="5"/>
      <c r="AB103" s="5"/>
    </row>
    <row r="104" spans="1:28" s="3" customFormat="1" ht="15.75" customHeight="1" x14ac:dyDescent="0.2">
      <c r="A104" s="153" t="s">
        <v>222</v>
      </c>
      <c r="B104" s="7">
        <v>921</v>
      </c>
      <c r="C104" s="15" t="s">
        <v>228</v>
      </c>
      <c r="D104" s="164">
        <v>4576.3366806215799</v>
      </c>
      <c r="E104" s="143">
        <v>5993.0867600506499</v>
      </c>
      <c r="F104" s="144">
        <v>9230.5</v>
      </c>
      <c r="G104" s="144">
        <v>6247</v>
      </c>
      <c r="H104" s="143">
        <v>1428674.41988024</v>
      </c>
      <c r="I104" s="165">
        <v>81109363.140394196</v>
      </c>
      <c r="J104" s="73">
        <v>18056150.538423479</v>
      </c>
      <c r="K104" s="77">
        <v>293</v>
      </c>
      <c r="L104" s="44">
        <v>4763.082706806902</v>
      </c>
      <c r="M104" s="44">
        <v>1395583.2330944224</v>
      </c>
      <c r="N104" s="46">
        <v>-60</v>
      </c>
      <c r="O104" s="44">
        <v>0</v>
      </c>
      <c r="P104" s="44">
        <v>-360000</v>
      </c>
      <c r="Q104" s="44">
        <v>64267.531293005217</v>
      </c>
      <c r="R104" s="74">
        <v>19156001.302810907</v>
      </c>
      <c r="S104" s="171">
        <v>38.619749999999897</v>
      </c>
      <c r="T104" s="77">
        <v>15477.5</v>
      </c>
      <c r="U104" s="44">
        <v>0</v>
      </c>
      <c r="V104" s="74">
        <v>597737.18062499899</v>
      </c>
      <c r="W104" s="176">
        <f t="shared" si="3"/>
        <v>100863101.62383011</v>
      </c>
      <c r="X104" s="37"/>
      <c r="Y104" s="37"/>
      <c r="Z104" s="5"/>
      <c r="AA104" s="5"/>
      <c r="AB104" s="5"/>
    </row>
    <row r="105" spans="1:28" s="3" customFormat="1" ht="15.75" customHeight="1" x14ac:dyDescent="0.2">
      <c r="A105" s="153" t="s">
        <v>222</v>
      </c>
      <c r="B105" s="7">
        <v>886</v>
      </c>
      <c r="C105" s="15" t="s">
        <v>229</v>
      </c>
      <c r="D105" s="164">
        <v>4500.0674646035004</v>
      </c>
      <c r="E105" s="143">
        <v>5840.8497448092003</v>
      </c>
      <c r="F105" s="144">
        <v>125924.5</v>
      </c>
      <c r="G105" s="144">
        <v>87900.5</v>
      </c>
      <c r="H105" s="143">
        <v>22877996.1009943</v>
      </c>
      <c r="I105" s="165">
        <v>1102960354.54106</v>
      </c>
      <c r="J105" s="73">
        <v>238929895.87465346</v>
      </c>
      <c r="K105" s="77">
        <v>6050.5</v>
      </c>
      <c r="L105" s="44">
        <v>4698.4810078148275</v>
      </c>
      <c r="M105" s="44">
        <v>28428159.337783612</v>
      </c>
      <c r="N105" s="46">
        <v>-601</v>
      </c>
      <c r="O105" s="44">
        <v>1194501</v>
      </c>
      <c r="P105" s="44">
        <v>-2411499</v>
      </c>
      <c r="Q105" s="44">
        <v>4344538.2085736236</v>
      </c>
      <c r="R105" s="74">
        <v>269291094.42101067</v>
      </c>
      <c r="S105" s="171">
        <v>36.397087999999997</v>
      </c>
      <c r="T105" s="77">
        <v>213825</v>
      </c>
      <c r="U105" s="44">
        <v>3575398.3999999999</v>
      </c>
      <c r="V105" s="74">
        <v>11358005.741599999</v>
      </c>
      <c r="W105" s="176">
        <f t="shared" si="3"/>
        <v>1383609454.7036705</v>
      </c>
      <c r="X105" s="37"/>
      <c r="Y105" s="37"/>
      <c r="Z105" s="5"/>
      <c r="AA105" s="5"/>
      <c r="AB105" s="5"/>
    </row>
    <row r="106" spans="1:28" s="3" customFormat="1" ht="15.75" customHeight="1" x14ac:dyDescent="0.2">
      <c r="A106" s="153" t="s">
        <v>222</v>
      </c>
      <c r="B106" s="7">
        <v>887</v>
      </c>
      <c r="C106" s="15" t="s">
        <v>230</v>
      </c>
      <c r="D106" s="164">
        <v>4495.4193375309096</v>
      </c>
      <c r="E106" s="143">
        <v>5923.2260347627998</v>
      </c>
      <c r="F106" s="144">
        <v>24755.5</v>
      </c>
      <c r="G106" s="144">
        <v>17030</v>
      </c>
      <c r="H106" s="143">
        <v>1960201.3</v>
      </c>
      <c r="I106" s="165">
        <v>214119094.082257</v>
      </c>
      <c r="J106" s="73">
        <v>44021666.456116058</v>
      </c>
      <c r="K106" s="77">
        <v>1103.5</v>
      </c>
      <c r="L106" s="44">
        <v>4665.1312886492378</v>
      </c>
      <c r="M106" s="44">
        <v>5147972.3770244336</v>
      </c>
      <c r="N106" s="46">
        <v>-103</v>
      </c>
      <c r="O106" s="44">
        <v>315809</v>
      </c>
      <c r="P106" s="44">
        <v>-302191</v>
      </c>
      <c r="Q106" s="44">
        <v>178617.99524939485</v>
      </c>
      <c r="R106" s="74">
        <v>49046065.82838989</v>
      </c>
      <c r="S106" s="171">
        <v>22.547616000000001</v>
      </c>
      <c r="T106" s="77">
        <v>41785.5</v>
      </c>
      <c r="U106" s="44">
        <v>0</v>
      </c>
      <c r="V106" s="74">
        <v>942163.40836799995</v>
      </c>
      <c r="W106" s="176">
        <f t="shared" si="3"/>
        <v>264107323.31901491</v>
      </c>
      <c r="X106" s="37"/>
      <c r="Y106" s="37"/>
      <c r="Z106" s="5"/>
      <c r="AA106" s="5"/>
      <c r="AB106" s="5"/>
    </row>
    <row r="107" spans="1:28" s="3" customFormat="1" ht="15.75" customHeight="1" x14ac:dyDescent="0.2">
      <c r="A107" s="153" t="s">
        <v>222</v>
      </c>
      <c r="B107" s="7">
        <v>826</v>
      </c>
      <c r="C107" s="15" t="s">
        <v>231</v>
      </c>
      <c r="D107" s="164">
        <v>4590.6019220238904</v>
      </c>
      <c r="E107" s="143">
        <v>5906.1246246298797</v>
      </c>
      <c r="F107" s="144">
        <v>26363.5</v>
      </c>
      <c r="G107" s="144">
        <v>16726.5</v>
      </c>
      <c r="H107" s="143">
        <v>3177489.67</v>
      </c>
      <c r="I107" s="165">
        <v>222990616.97514799</v>
      </c>
      <c r="J107" s="73">
        <v>47876149.788406193</v>
      </c>
      <c r="K107" s="77">
        <v>902</v>
      </c>
      <c r="L107" s="44">
        <v>4868.4301998915444</v>
      </c>
      <c r="M107" s="44">
        <v>4391324.0403021732</v>
      </c>
      <c r="N107" s="46">
        <v>12</v>
      </c>
      <c r="O107" s="44">
        <v>0</v>
      </c>
      <c r="P107" s="44">
        <v>72000</v>
      </c>
      <c r="Q107" s="44">
        <v>211772.63083292995</v>
      </c>
      <c r="R107" s="74">
        <v>52551246.459541298</v>
      </c>
      <c r="S107" s="171">
        <v>39.696836940623797</v>
      </c>
      <c r="T107" s="77">
        <v>43090</v>
      </c>
      <c r="U107" s="44">
        <v>0</v>
      </c>
      <c r="V107" s="74">
        <v>1710536.7037714799</v>
      </c>
      <c r="W107" s="176">
        <f t="shared" si="3"/>
        <v>277252400.13846076</v>
      </c>
      <c r="X107" s="37"/>
      <c r="Y107" s="37"/>
      <c r="Z107" s="5"/>
      <c r="AA107" s="5"/>
      <c r="AB107" s="5"/>
    </row>
    <row r="108" spans="1:28" s="3" customFormat="1" ht="15.75" customHeight="1" x14ac:dyDescent="0.2">
      <c r="A108" s="153" t="s">
        <v>222</v>
      </c>
      <c r="B108" s="7">
        <v>931</v>
      </c>
      <c r="C108" s="15" t="s">
        <v>232</v>
      </c>
      <c r="D108" s="164">
        <v>4550.9461501620599</v>
      </c>
      <c r="E108" s="143">
        <v>5768.4029416267003</v>
      </c>
      <c r="F108" s="144">
        <v>52302</v>
      </c>
      <c r="G108" s="144">
        <v>33956</v>
      </c>
      <c r="H108" s="143">
        <v>4343926.72</v>
      </c>
      <c r="I108" s="165">
        <v>438239402.55165303</v>
      </c>
      <c r="J108" s="73">
        <v>76798540.23873955</v>
      </c>
      <c r="K108" s="77">
        <v>1526.833333</v>
      </c>
      <c r="L108" s="44">
        <v>4821.2937390974985</v>
      </c>
      <c r="M108" s="44">
        <v>7361311.9890382662</v>
      </c>
      <c r="N108" s="46">
        <v>345</v>
      </c>
      <c r="O108" s="44">
        <v>6000</v>
      </c>
      <c r="P108" s="44">
        <v>2076000</v>
      </c>
      <c r="Q108" s="44">
        <v>2250939.3982031969</v>
      </c>
      <c r="R108" s="74">
        <v>88486791.625981003</v>
      </c>
      <c r="S108" s="171">
        <v>37.315459999999902</v>
      </c>
      <c r="T108" s="77">
        <v>86258</v>
      </c>
      <c r="U108" s="44">
        <v>1253348</v>
      </c>
      <c r="V108" s="74">
        <v>4472104.9486799901</v>
      </c>
      <c r="W108" s="176">
        <f t="shared" ref="W108:W139" si="4">V108+R108+I108</f>
        <v>531198299.12631404</v>
      </c>
      <c r="X108" s="37"/>
      <c r="Y108" s="37"/>
      <c r="Z108" s="5"/>
      <c r="AA108" s="5"/>
      <c r="AB108" s="5"/>
    </row>
    <row r="109" spans="1:28" s="3" customFormat="1" ht="15.75" customHeight="1" x14ac:dyDescent="0.2">
      <c r="A109" s="153" t="s">
        <v>222</v>
      </c>
      <c r="B109" s="7">
        <v>851</v>
      </c>
      <c r="C109" s="15" t="s">
        <v>233</v>
      </c>
      <c r="D109" s="164">
        <v>4646.2367609129196</v>
      </c>
      <c r="E109" s="143">
        <v>6248.4128229949902</v>
      </c>
      <c r="F109" s="144">
        <v>16110.5</v>
      </c>
      <c r="G109" s="144">
        <v>9545</v>
      </c>
      <c r="H109" s="143">
        <v>1351506.2162643699</v>
      </c>
      <c r="I109" s="165">
        <v>135845803.948439</v>
      </c>
      <c r="J109" s="73">
        <v>26777786.157130089</v>
      </c>
      <c r="K109" s="77">
        <v>627</v>
      </c>
      <c r="L109" s="44">
        <v>4763.082706806902</v>
      </c>
      <c r="M109" s="44">
        <v>2986452.8571679275</v>
      </c>
      <c r="N109" s="46">
        <v>30.5</v>
      </c>
      <c r="O109" s="44">
        <v>0</v>
      </c>
      <c r="P109" s="44">
        <v>183000</v>
      </c>
      <c r="Q109" s="44">
        <v>891919.17414431018</v>
      </c>
      <c r="R109" s="74">
        <v>30839158.188442323</v>
      </c>
      <c r="S109" s="171">
        <v>39.5320367200639</v>
      </c>
      <c r="T109" s="77">
        <v>25655.5</v>
      </c>
      <c r="U109" s="44">
        <v>0</v>
      </c>
      <c r="V109" s="74">
        <v>1014214.1680716</v>
      </c>
      <c r="W109" s="176">
        <f t="shared" si="4"/>
        <v>167699176.30495292</v>
      </c>
      <c r="X109" s="37"/>
      <c r="Y109" s="37"/>
      <c r="Z109" s="5"/>
      <c r="AA109" s="5"/>
      <c r="AB109" s="5"/>
    </row>
    <row r="110" spans="1:28" s="3" customFormat="1" ht="15.75" customHeight="1" x14ac:dyDescent="0.2">
      <c r="A110" s="153" t="s">
        <v>222</v>
      </c>
      <c r="B110" s="7">
        <v>870</v>
      </c>
      <c r="C110" s="15" t="s">
        <v>234</v>
      </c>
      <c r="D110" s="164">
        <v>4631.68383788971</v>
      </c>
      <c r="E110" s="143">
        <v>6076.9964578024601</v>
      </c>
      <c r="F110" s="144">
        <v>13013</v>
      </c>
      <c r="G110" s="144">
        <v>7202.5</v>
      </c>
      <c r="H110" s="143">
        <v>1300498.8899999999</v>
      </c>
      <c r="I110" s="165">
        <v>105342167.65978099</v>
      </c>
      <c r="J110" s="73">
        <v>26665842.511150274</v>
      </c>
      <c r="K110" s="77">
        <v>332</v>
      </c>
      <c r="L110" s="44">
        <v>4912.4887501228695</v>
      </c>
      <c r="M110" s="44">
        <v>1630946.2650407928</v>
      </c>
      <c r="N110" s="46">
        <v>-326</v>
      </c>
      <c r="O110" s="44">
        <v>0</v>
      </c>
      <c r="P110" s="44">
        <v>-1956000</v>
      </c>
      <c r="Q110" s="44">
        <v>296282.80786285718</v>
      </c>
      <c r="R110" s="74">
        <v>26637071.584053922</v>
      </c>
      <c r="S110" s="171">
        <v>38.212719999999997</v>
      </c>
      <c r="T110" s="77">
        <v>20215.5</v>
      </c>
      <c r="U110" s="44">
        <v>348160</v>
      </c>
      <c r="V110" s="74">
        <v>1120649.24116</v>
      </c>
      <c r="W110" s="176">
        <f t="shared" si="4"/>
        <v>133099888.48499492</v>
      </c>
      <c r="X110" s="37"/>
      <c r="Y110" s="37"/>
      <c r="Z110" s="5"/>
      <c r="AA110" s="5"/>
      <c r="AB110" s="5"/>
    </row>
    <row r="111" spans="1:28" s="3" customFormat="1" ht="15.75" customHeight="1" x14ac:dyDescent="0.2">
      <c r="A111" s="153" t="s">
        <v>222</v>
      </c>
      <c r="B111" s="7">
        <v>871</v>
      </c>
      <c r="C111" s="15" t="s">
        <v>235</v>
      </c>
      <c r="D111" s="164">
        <v>4580.0054363978197</v>
      </c>
      <c r="E111" s="143">
        <v>6243.8692672180896</v>
      </c>
      <c r="F111" s="144">
        <v>16608.5</v>
      </c>
      <c r="G111" s="144">
        <v>11663</v>
      </c>
      <c r="H111" s="143">
        <v>2580501.67030208</v>
      </c>
      <c r="I111" s="165">
        <v>151469769.22428</v>
      </c>
      <c r="J111" s="73">
        <v>28751904.87397223</v>
      </c>
      <c r="K111" s="77">
        <v>384.5</v>
      </c>
      <c r="L111" s="44">
        <v>5018.3593112232102</v>
      </c>
      <c r="M111" s="44">
        <v>1929559.1551653242</v>
      </c>
      <c r="N111" s="46">
        <v>-87</v>
      </c>
      <c r="O111" s="44">
        <v>60000</v>
      </c>
      <c r="P111" s="44">
        <v>-462000</v>
      </c>
      <c r="Q111" s="44">
        <v>314760.43499531015</v>
      </c>
      <c r="R111" s="74">
        <v>30534224.464132864</v>
      </c>
      <c r="S111" s="171">
        <v>24.563811999999999</v>
      </c>
      <c r="T111" s="77">
        <v>28271.5</v>
      </c>
      <c r="U111" s="44">
        <v>39936</v>
      </c>
      <c r="V111" s="74">
        <v>734391.81095800002</v>
      </c>
      <c r="W111" s="176">
        <f t="shared" si="4"/>
        <v>182738385.49937087</v>
      </c>
      <c r="X111" s="37"/>
      <c r="Y111" s="37"/>
      <c r="Z111" s="5"/>
      <c r="AA111" s="5"/>
      <c r="AB111" s="5"/>
    </row>
    <row r="112" spans="1:28" s="3" customFormat="1" ht="15.75" customHeight="1" x14ac:dyDescent="0.2">
      <c r="A112" s="153" t="s">
        <v>222</v>
      </c>
      <c r="B112" s="7">
        <v>852</v>
      </c>
      <c r="C112" s="15" t="s">
        <v>236</v>
      </c>
      <c r="D112" s="164">
        <v>4649.5514273395602</v>
      </c>
      <c r="E112" s="143">
        <v>6216.6196173246699</v>
      </c>
      <c r="F112" s="144">
        <v>19731.5</v>
      </c>
      <c r="G112" s="144">
        <v>11655</v>
      </c>
      <c r="H112" s="143">
        <v>2700438.1419084799</v>
      </c>
      <c r="I112" s="165">
        <v>166897763.77037799</v>
      </c>
      <c r="J112" s="73">
        <v>33915045.029824652</v>
      </c>
      <c r="K112" s="77">
        <v>803.36666600000001</v>
      </c>
      <c r="L112" s="44">
        <v>4763.082706806902</v>
      </c>
      <c r="M112" s="44">
        <v>3826501.8740497166</v>
      </c>
      <c r="N112" s="46">
        <v>-38.5</v>
      </c>
      <c r="O112" s="44">
        <v>0</v>
      </c>
      <c r="P112" s="44">
        <v>-231000</v>
      </c>
      <c r="Q112" s="44">
        <v>133766.80576271191</v>
      </c>
      <c r="R112" s="74">
        <v>37644313.709637076</v>
      </c>
      <c r="S112" s="171">
        <v>44.8987499999999</v>
      </c>
      <c r="T112" s="77">
        <v>31386.5</v>
      </c>
      <c r="U112" s="44">
        <v>320921.59999999998</v>
      </c>
      <c r="V112" s="74">
        <v>1730136.2168749999</v>
      </c>
      <c r="W112" s="176">
        <f t="shared" si="4"/>
        <v>206272213.69689006</v>
      </c>
      <c r="X112" s="37"/>
      <c r="Y112" s="37"/>
      <c r="Z112" s="5"/>
      <c r="AA112" s="5"/>
      <c r="AB112" s="5"/>
    </row>
    <row r="113" spans="1:28" s="3" customFormat="1" ht="15.75" customHeight="1" x14ac:dyDescent="0.2">
      <c r="A113" s="153" t="s">
        <v>222</v>
      </c>
      <c r="B113" s="7">
        <v>936</v>
      </c>
      <c r="C113" s="15" t="s">
        <v>237</v>
      </c>
      <c r="D113" s="164">
        <v>4461.1008636512697</v>
      </c>
      <c r="E113" s="143">
        <v>5797.2327643590597</v>
      </c>
      <c r="F113" s="144">
        <v>89269</v>
      </c>
      <c r="G113" s="144">
        <v>56970.5</v>
      </c>
      <c r="H113" s="143">
        <v>6943003.6091969796</v>
      </c>
      <c r="I113" s="165">
        <v>735452265.80840003</v>
      </c>
      <c r="J113" s="73">
        <v>173593103.71350449</v>
      </c>
      <c r="K113" s="77">
        <v>3618.1666649999997</v>
      </c>
      <c r="L113" s="44">
        <v>5018.3593112232102</v>
      </c>
      <c r="M113" s="44">
        <v>18157260.372860178</v>
      </c>
      <c r="N113" s="46">
        <v>-501</v>
      </c>
      <c r="O113" s="44">
        <v>18000</v>
      </c>
      <c r="P113" s="44">
        <v>-2988000</v>
      </c>
      <c r="Q113" s="44">
        <v>1062287.4563657145</v>
      </c>
      <c r="R113" s="74">
        <v>189824651.54273039</v>
      </c>
      <c r="S113" s="171">
        <v>39.917416503762801</v>
      </c>
      <c r="T113" s="77">
        <v>146239.5</v>
      </c>
      <c r="U113" s="44">
        <v>556544</v>
      </c>
      <c r="V113" s="74">
        <v>6394047.0308020199</v>
      </c>
      <c r="W113" s="176">
        <f t="shared" si="4"/>
        <v>931670964.3819325</v>
      </c>
      <c r="X113" s="37"/>
      <c r="Y113" s="37"/>
      <c r="Z113" s="5"/>
      <c r="AA113" s="5"/>
      <c r="AB113" s="5"/>
    </row>
    <row r="114" spans="1:28" s="3" customFormat="1" ht="15.75" customHeight="1" x14ac:dyDescent="0.2">
      <c r="A114" s="153" t="s">
        <v>222</v>
      </c>
      <c r="B114" s="7">
        <v>869</v>
      </c>
      <c r="C114" s="15" t="s">
        <v>238</v>
      </c>
      <c r="D114" s="164">
        <v>4592.1293274292302</v>
      </c>
      <c r="E114" s="143">
        <v>5713.2472005467698</v>
      </c>
      <c r="F114" s="144">
        <v>13122</v>
      </c>
      <c r="G114" s="144">
        <v>9832</v>
      </c>
      <c r="H114" s="143">
        <v>1566239.57</v>
      </c>
      <c r="I114" s="165">
        <v>117996807.080302</v>
      </c>
      <c r="J114" s="73">
        <v>22072164.526800938</v>
      </c>
      <c r="K114" s="77">
        <v>437.5</v>
      </c>
      <c r="L114" s="44">
        <v>4912.4887501228695</v>
      </c>
      <c r="M114" s="44">
        <v>2149213.8281787555</v>
      </c>
      <c r="N114" s="46">
        <v>124</v>
      </c>
      <c r="O114" s="44">
        <v>6000</v>
      </c>
      <c r="P114" s="44">
        <v>750000</v>
      </c>
      <c r="Q114" s="44">
        <v>207394.25797384995</v>
      </c>
      <c r="R114" s="74">
        <v>25178772.612953544</v>
      </c>
      <c r="S114" s="171">
        <v>42.870750000000001</v>
      </c>
      <c r="T114" s="77">
        <v>22954</v>
      </c>
      <c r="U114" s="44">
        <v>0</v>
      </c>
      <c r="V114" s="74">
        <v>984055.19550000003</v>
      </c>
      <c r="W114" s="176">
        <f t="shared" si="4"/>
        <v>144159634.88875556</v>
      </c>
      <c r="X114" s="37"/>
      <c r="Y114" s="37"/>
      <c r="Z114" s="5"/>
      <c r="AA114" s="5"/>
      <c r="AB114" s="5"/>
    </row>
    <row r="115" spans="1:28" s="3" customFormat="1" ht="15.75" customHeight="1" x14ac:dyDescent="0.2">
      <c r="A115" s="153" t="s">
        <v>222</v>
      </c>
      <c r="B115" s="7">
        <v>938</v>
      </c>
      <c r="C115" s="15" t="s">
        <v>239</v>
      </c>
      <c r="D115" s="164">
        <v>4437.6387005407596</v>
      </c>
      <c r="E115" s="143">
        <v>5697.4007514438899</v>
      </c>
      <c r="F115" s="144">
        <v>64938.5</v>
      </c>
      <c r="G115" s="144">
        <v>43220</v>
      </c>
      <c r="H115" s="143">
        <v>10523289.392289201</v>
      </c>
      <c r="I115" s="165">
        <v>544938550.62476003</v>
      </c>
      <c r="J115" s="73">
        <v>96856211.782464489</v>
      </c>
      <c r="K115" s="77">
        <v>2292</v>
      </c>
      <c r="L115" s="44">
        <v>4714.2580635850709</v>
      </c>
      <c r="M115" s="44">
        <v>10805079.481736982</v>
      </c>
      <c r="N115" s="46">
        <v>-176</v>
      </c>
      <c r="O115" s="44">
        <v>6000</v>
      </c>
      <c r="P115" s="44">
        <v>-1050000</v>
      </c>
      <c r="Q115" s="44">
        <v>909734.74780846504</v>
      </c>
      <c r="R115" s="74">
        <v>107521026.01200995</v>
      </c>
      <c r="S115" s="171">
        <v>34.760908000000001</v>
      </c>
      <c r="T115" s="77">
        <v>108158.5</v>
      </c>
      <c r="U115" s="44">
        <v>2657280</v>
      </c>
      <c r="V115" s="74">
        <v>6416967.6679180004</v>
      </c>
      <c r="W115" s="176">
        <f t="shared" si="4"/>
        <v>658876544.30468798</v>
      </c>
      <c r="X115" s="37"/>
      <c r="Y115" s="37"/>
      <c r="Z115" s="5"/>
      <c r="AA115" s="5"/>
      <c r="AB115" s="5"/>
    </row>
    <row r="116" spans="1:28" s="3" customFormat="1" ht="15.75" customHeight="1" x14ac:dyDescent="0.2">
      <c r="A116" s="153" t="s">
        <v>222</v>
      </c>
      <c r="B116" s="7">
        <v>868</v>
      </c>
      <c r="C116" s="15" t="s">
        <v>240</v>
      </c>
      <c r="D116" s="164">
        <v>4496.7084034406398</v>
      </c>
      <c r="E116" s="143">
        <v>5856.5722703433003</v>
      </c>
      <c r="F116" s="144">
        <v>11325</v>
      </c>
      <c r="G116" s="144">
        <v>8527</v>
      </c>
      <c r="H116" s="143">
        <v>1050803</v>
      </c>
      <c r="I116" s="165">
        <v>101915017.418183</v>
      </c>
      <c r="J116" s="73">
        <v>22077053.026726488</v>
      </c>
      <c r="K116" s="77">
        <v>413</v>
      </c>
      <c r="L116" s="44">
        <v>5018.3593112232102</v>
      </c>
      <c r="M116" s="44">
        <v>2072582.3955351857</v>
      </c>
      <c r="N116" s="46">
        <v>299</v>
      </c>
      <c r="O116" s="44">
        <v>207225</v>
      </c>
      <c r="P116" s="44">
        <v>2001225</v>
      </c>
      <c r="Q116" s="44">
        <v>68800.622509714289</v>
      </c>
      <c r="R116" s="74">
        <v>26219661.044771388</v>
      </c>
      <c r="S116" s="171">
        <v>45.473999999999997</v>
      </c>
      <c r="T116" s="77">
        <v>19852</v>
      </c>
      <c r="U116" s="44">
        <v>137216</v>
      </c>
      <c r="V116" s="74">
        <v>1039965.848</v>
      </c>
      <c r="W116" s="176">
        <f t="shared" si="4"/>
        <v>129174644.31095439</v>
      </c>
      <c r="X116" s="37"/>
      <c r="Y116" s="37"/>
      <c r="Z116" s="5"/>
      <c r="AA116" s="5"/>
      <c r="AB116" s="5"/>
    </row>
    <row r="117" spans="1:28" s="3" customFormat="1" ht="15.75" customHeight="1" x14ac:dyDescent="0.2">
      <c r="A117" s="153" t="s">
        <v>222</v>
      </c>
      <c r="B117" s="7">
        <v>872</v>
      </c>
      <c r="C117" s="15" t="s">
        <v>241</v>
      </c>
      <c r="D117" s="164">
        <v>4403.77762745376</v>
      </c>
      <c r="E117" s="143">
        <v>5655.6104238463104</v>
      </c>
      <c r="F117" s="144">
        <v>15349</v>
      </c>
      <c r="G117" s="144">
        <v>9685.5</v>
      </c>
      <c r="H117" s="143">
        <v>1924828.44</v>
      </c>
      <c r="I117" s="165">
        <v>124295826.003951</v>
      </c>
      <c r="J117" s="73">
        <v>23384388.391185325</v>
      </c>
      <c r="K117" s="77">
        <v>331</v>
      </c>
      <c r="L117" s="44">
        <v>4912.4887501228695</v>
      </c>
      <c r="M117" s="44">
        <v>1626033.7762906698</v>
      </c>
      <c r="N117" s="46">
        <v>-105</v>
      </c>
      <c r="O117" s="44">
        <v>48000</v>
      </c>
      <c r="P117" s="44">
        <v>-582000</v>
      </c>
      <c r="Q117" s="44">
        <v>385341.96951864415</v>
      </c>
      <c r="R117" s="74">
        <v>24813764.136994638</v>
      </c>
      <c r="S117" s="171">
        <v>38.5884425659481</v>
      </c>
      <c r="T117" s="77">
        <v>25034.5</v>
      </c>
      <c r="U117" s="44">
        <v>0</v>
      </c>
      <c r="V117" s="74">
        <v>966042.36541722901</v>
      </c>
      <c r="W117" s="176">
        <f t="shared" si="4"/>
        <v>150075632.50636286</v>
      </c>
      <c r="X117" s="37"/>
      <c r="Y117" s="37"/>
      <c r="Z117" s="5"/>
      <c r="AA117" s="5"/>
      <c r="AB117" s="5"/>
    </row>
    <row r="118" spans="1:28" s="3" customFormat="1" ht="15.75" customHeight="1" x14ac:dyDescent="0.2">
      <c r="A118" s="153" t="s">
        <v>242</v>
      </c>
      <c r="B118" s="7">
        <v>800</v>
      </c>
      <c r="C118" s="15" t="s">
        <v>243</v>
      </c>
      <c r="D118" s="164">
        <v>4563.3270753868301</v>
      </c>
      <c r="E118" s="143">
        <v>5731.1513781376598</v>
      </c>
      <c r="F118" s="144">
        <v>12994.5</v>
      </c>
      <c r="G118" s="144">
        <v>11068.5</v>
      </c>
      <c r="H118" s="143">
        <v>849425.85080000001</v>
      </c>
      <c r="I118" s="165">
        <v>123582828.560831</v>
      </c>
      <c r="J118" s="73">
        <v>28011925.948285002</v>
      </c>
      <c r="K118" s="77">
        <v>563</v>
      </c>
      <c r="L118" s="44">
        <v>4766.2215711639274</v>
      </c>
      <c r="M118" s="44">
        <v>2683382.7445652913</v>
      </c>
      <c r="N118" s="46">
        <v>28</v>
      </c>
      <c r="O118" s="44">
        <v>12000</v>
      </c>
      <c r="P118" s="44">
        <v>180000</v>
      </c>
      <c r="Q118" s="44">
        <v>419635.78457259096</v>
      </c>
      <c r="R118" s="74">
        <v>31294944.477422882</v>
      </c>
      <c r="S118" s="171">
        <v>35.109255999999903</v>
      </c>
      <c r="T118" s="77">
        <v>24063</v>
      </c>
      <c r="U118" s="44">
        <v>211968</v>
      </c>
      <c r="V118" s="74">
        <v>1056802.02712799</v>
      </c>
      <c r="W118" s="176">
        <f t="shared" si="4"/>
        <v>155934575.06538185</v>
      </c>
      <c r="X118" s="37"/>
      <c r="Y118" s="37"/>
      <c r="Z118" s="5"/>
      <c r="AA118" s="5"/>
      <c r="AB118" s="5"/>
    </row>
    <row r="119" spans="1:28" s="3" customFormat="1" ht="15.75" customHeight="1" x14ac:dyDescent="0.2">
      <c r="A119" s="153" t="s">
        <v>242</v>
      </c>
      <c r="B119" s="7">
        <v>839</v>
      </c>
      <c r="C119" s="15" t="s">
        <v>244</v>
      </c>
      <c r="D119" s="164">
        <v>4362.9561405801196</v>
      </c>
      <c r="E119" s="143">
        <v>5788.41133855926</v>
      </c>
      <c r="F119" s="144">
        <v>27555.5</v>
      </c>
      <c r="G119" s="144">
        <v>19166</v>
      </c>
      <c r="H119" s="143">
        <v>1698593.4110689701</v>
      </c>
      <c r="I119" s="165">
        <v>232862723.05765101</v>
      </c>
      <c r="J119" s="73">
        <v>47211892.637045756</v>
      </c>
      <c r="K119" s="77">
        <v>923</v>
      </c>
      <c r="L119" s="44">
        <v>4660</v>
      </c>
      <c r="M119" s="44">
        <v>4301180</v>
      </c>
      <c r="N119" s="46">
        <v>-212</v>
      </c>
      <c r="O119" s="44">
        <v>24000</v>
      </c>
      <c r="P119" s="44">
        <v>-1248000</v>
      </c>
      <c r="Q119" s="44">
        <v>1365140.2081727849</v>
      </c>
      <c r="R119" s="74">
        <v>51630212.845218539</v>
      </c>
      <c r="S119" s="171">
        <v>36.884249999999902</v>
      </c>
      <c r="T119" s="77">
        <v>46721.5</v>
      </c>
      <c r="U119" s="44">
        <v>232800</v>
      </c>
      <c r="V119" s="74">
        <v>1956087.4863749901</v>
      </c>
      <c r="W119" s="176">
        <f t="shared" si="4"/>
        <v>286449023.38924456</v>
      </c>
      <c r="X119" s="37"/>
      <c r="Y119" s="37"/>
      <c r="Z119" s="5"/>
      <c r="AA119" s="5"/>
      <c r="AB119" s="5"/>
    </row>
    <row r="120" spans="1:28" s="3" customFormat="1" ht="15.75" customHeight="1" x14ac:dyDescent="0.2">
      <c r="A120" s="153" t="s">
        <v>242</v>
      </c>
      <c r="B120" s="7">
        <v>801</v>
      </c>
      <c r="C120" s="15" t="s">
        <v>245</v>
      </c>
      <c r="D120" s="164">
        <v>4733.4368867776802</v>
      </c>
      <c r="E120" s="143">
        <v>6168.4789489854502</v>
      </c>
      <c r="F120" s="144">
        <v>35867.5</v>
      </c>
      <c r="G120" s="144">
        <v>19938</v>
      </c>
      <c r="H120" s="143">
        <v>9995759.3316345792</v>
      </c>
      <c r="I120" s="165">
        <v>302759440.153005</v>
      </c>
      <c r="J120" s="73">
        <v>65232651.155227654</v>
      </c>
      <c r="K120" s="77">
        <v>1219.5</v>
      </c>
      <c r="L120" s="44">
        <v>4766.2215711639274</v>
      </c>
      <c r="M120" s="44">
        <v>5812407.2060344098</v>
      </c>
      <c r="N120" s="46">
        <v>117</v>
      </c>
      <c r="O120" s="44">
        <v>524249</v>
      </c>
      <c r="P120" s="44">
        <v>1226249</v>
      </c>
      <c r="Q120" s="44">
        <v>2897894.1946538938</v>
      </c>
      <c r="R120" s="74">
        <v>75169201.555915967</v>
      </c>
      <c r="S120" s="171">
        <v>38.360503999999999</v>
      </c>
      <c r="T120" s="77">
        <v>55805.5</v>
      </c>
      <c r="U120" s="44">
        <v>596480</v>
      </c>
      <c r="V120" s="74">
        <v>2737207.1059719999</v>
      </c>
      <c r="W120" s="176">
        <f t="shared" si="4"/>
        <v>380665848.81489301</v>
      </c>
      <c r="X120" s="37"/>
      <c r="Y120" s="37"/>
      <c r="Z120" s="5"/>
      <c r="AA120" s="5"/>
      <c r="AB120" s="5"/>
    </row>
    <row r="121" spans="1:28" s="3" customFormat="1" ht="15.75" customHeight="1" x14ac:dyDescent="0.2">
      <c r="A121" s="153" t="s">
        <v>242</v>
      </c>
      <c r="B121" s="7">
        <v>908</v>
      </c>
      <c r="C121" s="15" t="s">
        <v>246</v>
      </c>
      <c r="D121" s="164">
        <v>4751.5328178872096</v>
      </c>
      <c r="E121" s="143">
        <v>5784.4240201183102</v>
      </c>
      <c r="F121" s="144">
        <v>41330.5</v>
      </c>
      <c r="G121" s="144">
        <v>28365</v>
      </c>
      <c r="H121" s="143">
        <v>3966231.9519493999</v>
      </c>
      <c r="I121" s="165">
        <v>364424646.412292</v>
      </c>
      <c r="J121" s="73">
        <v>60355088.684158862</v>
      </c>
      <c r="K121" s="77">
        <v>532.16666599999996</v>
      </c>
      <c r="L121" s="44">
        <v>4660</v>
      </c>
      <c r="M121" s="44">
        <v>2479896.6635599998</v>
      </c>
      <c r="N121" s="46">
        <v>-1</v>
      </c>
      <c r="O121" s="44">
        <v>0</v>
      </c>
      <c r="P121" s="44">
        <v>-6000</v>
      </c>
      <c r="Q121" s="44">
        <v>1756430.4743610406</v>
      </c>
      <c r="R121" s="74">
        <v>64585415.822079904</v>
      </c>
      <c r="S121" s="171">
        <v>30.665179999999999</v>
      </c>
      <c r="T121" s="77">
        <v>69695.5</v>
      </c>
      <c r="U121" s="44">
        <v>1291776</v>
      </c>
      <c r="V121" s="74">
        <v>3429001.0526899998</v>
      </c>
      <c r="W121" s="176">
        <f t="shared" si="4"/>
        <v>432439063.28706193</v>
      </c>
      <c r="X121" s="37"/>
      <c r="Y121" s="37"/>
      <c r="Z121" s="5"/>
      <c r="AA121" s="5"/>
      <c r="AB121" s="5"/>
    </row>
    <row r="122" spans="1:28" s="3" customFormat="1" ht="15.75" customHeight="1" x14ac:dyDescent="0.2">
      <c r="A122" s="153" t="s">
        <v>242</v>
      </c>
      <c r="B122" s="7">
        <v>878</v>
      </c>
      <c r="C122" s="15" t="s">
        <v>247</v>
      </c>
      <c r="D122" s="164">
        <v>4676.3018441312997</v>
      </c>
      <c r="E122" s="143">
        <v>5705.5970446807196</v>
      </c>
      <c r="F122" s="144">
        <v>55237</v>
      </c>
      <c r="G122" s="144">
        <v>36142.5</v>
      </c>
      <c r="H122" s="143">
        <v>5584757.2203564504</v>
      </c>
      <c r="I122" s="165">
        <v>470104183.37200999</v>
      </c>
      <c r="J122" s="73">
        <v>86180602.615391731</v>
      </c>
      <c r="K122" s="77">
        <v>1847.5</v>
      </c>
      <c r="L122" s="44">
        <v>4660</v>
      </c>
      <c r="M122" s="44">
        <v>8609350</v>
      </c>
      <c r="N122" s="46">
        <v>-509</v>
      </c>
      <c r="O122" s="44">
        <v>910333</v>
      </c>
      <c r="P122" s="44">
        <v>-2143667</v>
      </c>
      <c r="Q122" s="44">
        <v>2719222.4542293474</v>
      </c>
      <c r="R122" s="74">
        <v>95365508.069621086</v>
      </c>
      <c r="S122" s="171">
        <v>31.024083999999998</v>
      </c>
      <c r="T122" s="77">
        <v>91379.5</v>
      </c>
      <c r="U122" s="44">
        <v>698400</v>
      </c>
      <c r="V122" s="74">
        <v>3533365.283878</v>
      </c>
      <c r="W122" s="176">
        <f t="shared" si="4"/>
        <v>569003056.72550905</v>
      </c>
      <c r="X122" s="37"/>
      <c r="Y122" s="37"/>
      <c r="Z122" s="5"/>
      <c r="AA122" s="5"/>
      <c r="AB122" s="5"/>
    </row>
    <row r="123" spans="1:28" s="3" customFormat="1" ht="15.75" customHeight="1" x14ac:dyDescent="0.2">
      <c r="A123" s="153" t="s">
        <v>242</v>
      </c>
      <c r="B123" s="7">
        <v>838</v>
      </c>
      <c r="C123" s="15" t="s">
        <v>248</v>
      </c>
      <c r="D123" s="164">
        <v>4556.5688452525801</v>
      </c>
      <c r="E123" s="143">
        <v>5747.6968623514103</v>
      </c>
      <c r="F123" s="144">
        <v>24484.5</v>
      </c>
      <c r="G123" s="144">
        <v>18859.5</v>
      </c>
      <c r="H123" s="143">
        <v>5734696.7610148899</v>
      </c>
      <c r="I123" s="165">
        <v>225698695.62811801</v>
      </c>
      <c r="J123" s="73">
        <v>42832914.140731059</v>
      </c>
      <c r="K123" s="77">
        <v>848</v>
      </c>
      <c r="L123" s="44">
        <v>4660</v>
      </c>
      <c r="M123" s="44">
        <v>3951680</v>
      </c>
      <c r="N123" s="46">
        <v>-107</v>
      </c>
      <c r="O123" s="44">
        <v>268000</v>
      </c>
      <c r="P123" s="44">
        <v>-374000</v>
      </c>
      <c r="Q123" s="44">
        <v>182674.72620823249</v>
      </c>
      <c r="R123" s="74">
        <v>46593268.866939291</v>
      </c>
      <c r="S123" s="171">
        <v>35.528999999999897</v>
      </c>
      <c r="T123" s="77">
        <v>43344</v>
      </c>
      <c r="U123" s="44">
        <v>307200</v>
      </c>
      <c r="V123" s="74">
        <v>1847168.97599999</v>
      </c>
      <c r="W123" s="176">
        <f t="shared" si="4"/>
        <v>274139133.4710573</v>
      </c>
      <c r="X123" s="37"/>
      <c r="Y123" s="37"/>
      <c r="Z123" s="5"/>
      <c r="AA123" s="5"/>
      <c r="AB123" s="5"/>
    </row>
    <row r="124" spans="1:28" s="3" customFormat="1" ht="15.75" customHeight="1" x14ac:dyDescent="0.2">
      <c r="A124" s="153" t="s">
        <v>242</v>
      </c>
      <c r="B124" s="7">
        <v>916</v>
      </c>
      <c r="C124" s="15" t="s">
        <v>249</v>
      </c>
      <c r="D124" s="164">
        <v>4670.4632032849304</v>
      </c>
      <c r="E124" s="143">
        <v>5742.0629394278603</v>
      </c>
      <c r="F124" s="144">
        <v>47364</v>
      </c>
      <c r="G124" s="144">
        <v>34056.5</v>
      </c>
      <c r="H124" s="143">
        <v>4055285.49384881</v>
      </c>
      <c r="I124" s="165">
        <v>420821671.15086102</v>
      </c>
      <c r="J124" s="73">
        <v>72459926.536327511</v>
      </c>
      <c r="K124" s="77">
        <v>1490.9999990000001</v>
      </c>
      <c r="L124" s="44">
        <v>4705.7727924537066</v>
      </c>
      <c r="M124" s="44">
        <v>7016307.2288427046</v>
      </c>
      <c r="N124" s="46">
        <v>-190</v>
      </c>
      <c r="O124" s="44">
        <v>12000</v>
      </c>
      <c r="P124" s="44">
        <v>-1128000</v>
      </c>
      <c r="Q124" s="44">
        <v>2413039.3999024956</v>
      </c>
      <c r="R124" s="74">
        <v>80761273.165072709</v>
      </c>
      <c r="S124" s="171">
        <v>36.0909639999999</v>
      </c>
      <c r="T124" s="77">
        <v>81420.5</v>
      </c>
      <c r="U124" s="44">
        <v>0</v>
      </c>
      <c r="V124" s="74">
        <v>2938544.33436199</v>
      </c>
      <c r="W124" s="176">
        <f t="shared" si="4"/>
        <v>504521488.65029573</v>
      </c>
      <c r="X124" s="37"/>
      <c r="Y124" s="37"/>
      <c r="Z124" s="5"/>
      <c r="AA124" s="5"/>
      <c r="AB124" s="5"/>
    </row>
    <row r="125" spans="1:28" s="3" customFormat="1" ht="15.75" customHeight="1" x14ac:dyDescent="0.2">
      <c r="A125" s="153" t="s">
        <v>242</v>
      </c>
      <c r="B125" s="7">
        <v>802</v>
      </c>
      <c r="C125" s="15" t="s">
        <v>250</v>
      </c>
      <c r="D125" s="164">
        <v>4485.6026619147096</v>
      </c>
      <c r="E125" s="143">
        <v>5746.3420946783499</v>
      </c>
      <c r="F125" s="144">
        <v>16761</v>
      </c>
      <c r="G125" s="144">
        <v>11766.5</v>
      </c>
      <c r="H125" s="143">
        <v>953765.31</v>
      </c>
      <c r="I125" s="165">
        <v>143751285.78338501</v>
      </c>
      <c r="J125" s="73">
        <v>28908852.495611105</v>
      </c>
      <c r="K125" s="77">
        <v>450.999999</v>
      </c>
      <c r="L125" s="44">
        <v>4766.2215711639274</v>
      </c>
      <c r="M125" s="44">
        <v>2149565.9238287099</v>
      </c>
      <c r="N125" s="46">
        <v>-48</v>
      </c>
      <c r="O125" s="44">
        <v>0</v>
      </c>
      <c r="P125" s="44">
        <v>-288000</v>
      </c>
      <c r="Q125" s="44">
        <v>92212.66559806306</v>
      </c>
      <c r="R125" s="74">
        <v>30862631.08503788</v>
      </c>
      <c r="S125" s="171">
        <v>37.1088339640539</v>
      </c>
      <c r="T125" s="77">
        <v>28527.5</v>
      </c>
      <c r="U125" s="44">
        <v>609737.6</v>
      </c>
      <c r="V125" s="74">
        <v>1668359.86090954</v>
      </c>
      <c r="W125" s="176">
        <f t="shared" si="4"/>
        <v>176282276.72933242</v>
      </c>
      <c r="X125" s="37"/>
      <c r="Y125" s="37"/>
      <c r="Z125" s="5"/>
      <c r="AA125" s="5"/>
      <c r="AB125" s="5"/>
    </row>
    <row r="126" spans="1:28" s="3" customFormat="1" ht="15.75" customHeight="1" x14ac:dyDescent="0.2">
      <c r="A126" s="153" t="s">
        <v>242</v>
      </c>
      <c r="B126" s="7">
        <v>879</v>
      </c>
      <c r="C126" s="15" t="s">
        <v>251</v>
      </c>
      <c r="D126" s="164">
        <v>4620.5263880887196</v>
      </c>
      <c r="E126" s="143">
        <v>6008.9785700969896</v>
      </c>
      <c r="F126" s="144">
        <v>20363.5</v>
      </c>
      <c r="G126" s="144">
        <v>14324.5</v>
      </c>
      <c r="H126" s="143">
        <v>2354305.2541674701</v>
      </c>
      <c r="I126" s="165">
        <v>182520007.88536599</v>
      </c>
      <c r="J126" s="73">
        <v>36214399.967137247</v>
      </c>
      <c r="K126" s="77">
        <v>710</v>
      </c>
      <c r="L126" s="44">
        <v>4660</v>
      </c>
      <c r="M126" s="44">
        <v>3308600</v>
      </c>
      <c r="N126" s="46">
        <v>70</v>
      </c>
      <c r="O126" s="44">
        <v>6000</v>
      </c>
      <c r="P126" s="44">
        <v>426000</v>
      </c>
      <c r="Q126" s="44">
        <v>984802.30191573873</v>
      </c>
      <c r="R126" s="74">
        <v>40933802.269052982</v>
      </c>
      <c r="S126" s="171">
        <v>36.924888000000003</v>
      </c>
      <c r="T126" s="77">
        <v>34688</v>
      </c>
      <c r="U126" s="44">
        <v>1347359.2</v>
      </c>
      <c r="V126" s="74">
        <v>2628209.7149439999</v>
      </c>
      <c r="W126" s="176">
        <f t="shared" si="4"/>
        <v>226082019.86936298</v>
      </c>
      <c r="X126" s="37"/>
      <c r="Y126" s="37"/>
      <c r="Z126" s="5"/>
      <c r="AA126" s="5"/>
      <c r="AB126" s="5"/>
    </row>
    <row r="127" spans="1:28" s="3" customFormat="1" ht="15.75" customHeight="1" x14ac:dyDescent="0.2">
      <c r="A127" s="153" t="s">
        <v>242</v>
      </c>
      <c r="B127" s="7">
        <v>933</v>
      </c>
      <c r="C127" s="15" t="s">
        <v>252</v>
      </c>
      <c r="D127" s="164">
        <v>4680.3469568865703</v>
      </c>
      <c r="E127" s="143">
        <v>5770.3600668130703</v>
      </c>
      <c r="F127" s="144">
        <v>40838</v>
      </c>
      <c r="G127" s="144">
        <v>26512.5</v>
      </c>
      <c r="H127" s="143">
        <v>4410512.3032207796</v>
      </c>
      <c r="I127" s="165">
        <v>348533192.59993601</v>
      </c>
      <c r="J127" s="73">
        <v>64806328.870646432</v>
      </c>
      <c r="K127" s="77">
        <v>1038</v>
      </c>
      <c r="L127" s="44">
        <v>4660</v>
      </c>
      <c r="M127" s="44">
        <v>4837080</v>
      </c>
      <c r="N127" s="46">
        <v>-113</v>
      </c>
      <c r="O127" s="44">
        <v>6000</v>
      </c>
      <c r="P127" s="44">
        <v>-672000</v>
      </c>
      <c r="Q127" s="44">
        <v>2938656.5069831684</v>
      </c>
      <c r="R127" s="74">
        <v>71910065.377629608</v>
      </c>
      <c r="S127" s="171">
        <v>35.766992254179002</v>
      </c>
      <c r="T127" s="77">
        <v>67350.5</v>
      </c>
      <c r="U127" s="44">
        <v>3170304</v>
      </c>
      <c r="V127" s="74">
        <v>5579228.8118150802</v>
      </c>
      <c r="W127" s="176">
        <f t="shared" si="4"/>
        <v>426022486.78938067</v>
      </c>
      <c r="X127" s="37"/>
      <c r="Y127" s="37"/>
      <c r="Z127" s="5"/>
      <c r="AA127" s="5"/>
      <c r="AB127" s="5"/>
    </row>
    <row r="128" spans="1:28" s="3" customFormat="1" ht="15.75" customHeight="1" x14ac:dyDescent="0.2">
      <c r="A128" s="153" t="s">
        <v>242</v>
      </c>
      <c r="B128" s="7">
        <v>803</v>
      </c>
      <c r="C128" s="15" t="s">
        <v>253</v>
      </c>
      <c r="D128" s="164">
        <v>4380.1542158885804</v>
      </c>
      <c r="E128" s="143">
        <v>5752.2127430603496</v>
      </c>
      <c r="F128" s="144">
        <v>23520</v>
      </c>
      <c r="G128" s="144">
        <v>13426</v>
      </c>
      <c r="H128" s="143">
        <v>3172366.8620000002</v>
      </c>
      <c r="I128" s="165">
        <v>183422802.30802801</v>
      </c>
      <c r="J128" s="73">
        <v>39310686.398432724</v>
      </c>
      <c r="K128" s="77">
        <v>639</v>
      </c>
      <c r="L128" s="44">
        <v>4766.2215711639274</v>
      </c>
      <c r="M128" s="44">
        <v>3045615.5839737495</v>
      </c>
      <c r="N128" s="46">
        <v>-21.5</v>
      </c>
      <c r="O128" s="44">
        <v>493885</v>
      </c>
      <c r="P128" s="44">
        <v>364885</v>
      </c>
      <c r="Q128" s="44">
        <v>128858.22181501219</v>
      </c>
      <c r="R128" s="74">
        <v>42850045.204221487</v>
      </c>
      <c r="S128" s="171">
        <v>36.842233349758999</v>
      </c>
      <c r="T128" s="77">
        <v>36946</v>
      </c>
      <c r="U128" s="44">
        <v>1544196</v>
      </c>
      <c r="V128" s="74">
        <v>2905369.1533401902</v>
      </c>
      <c r="W128" s="176">
        <f t="shared" si="4"/>
        <v>229178216.66558969</v>
      </c>
      <c r="X128" s="37"/>
      <c r="Y128" s="37"/>
      <c r="Z128" s="5"/>
      <c r="AA128" s="5"/>
      <c r="AB128" s="5"/>
    </row>
    <row r="129" spans="1:28" s="3" customFormat="1" ht="15.75" customHeight="1" x14ac:dyDescent="0.2">
      <c r="A129" s="153" t="s">
        <v>242</v>
      </c>
      <c r="B129" s="7">
        <v>866</v>
      </c>
      <c r="C129" s="15" t="s">
        <v>254</v>
      </c>
      <c r="D129" s="164">
        <v>4460.3710435428102</v>
      </c>
      <c r="E129" s="143">
        <v>5872.03896847547</v>
      </c>
      <c r="F129" s="144">
        <v>20557.5</v>
      </c>
      <c r="G129" s="144">
        <v>11978.5</v>
      </c>
      <c r="H129" s="143">
        <v>2643443.3005169202</v>
      </c>
      <c r="I129" s="165">
        <v>164675739.81203201</v>
      </c>
      <c r="J129" s="73">
        <v>36424451.183870815</v>
      </c>
      <c r="K129" s="77">
        <v>731.5</v>
      </c>
      <c r="L129" s="44">
        <v>4712.1200275368574</v>
      </c>
      <c r="M129" s="44">
        <v>3446915.8001432111</v>
      </c>
      <c r="N129" s="46">
        <v>-68</v>
      </c>
      <c r="O129" s="44">
        <v>366000</v>
      </c>
      <c r="P129" s="44">
        <v>-42000</v>
      </c>
      <c r="Q129" s="44">
        <v>737340.47438760311</v>
      </c>
      <c r="R129" s="74">
        <v>40566707.458401628</v>
      </c>
      <c r="S129" s="171">
        <v>35.879843999999999</v>
      </c>
      <c r="T129" s="77">
        <v>32536</v>
      </c>
      <c r="U129" s="44">
        <v>0</v>
      </c>
      <c r="V129" s="74">
        <v>1167386.6043839999</v>
      </c>
      <c r="W129" s="176">
        <f t="shared" si="4"/>
        <v>206409833.87481764</v>
      </c>
      <c r="X129" s="37"/>
      <c r="Y129" s="37"/>
      <c r="Z129" s="5"/>
      <c r="AA129" s="5"/>
      <c r="AB129" s="5"/>
    </row>
    <row r="130" spans="1:28" s="3" customFormat="1" ht="15.75" customHeight="1" x14ac:dyDescent="0.2">
      <c r="A130" s="153" t="s">
        <v>242</v>
      </c>
      <c r="B130" s="7">
        <v>880</v>
      </c>
      <c r="C130" s="15" t="s">
        <v>255</v>
      </c>
      <c r="D130" s="164">
        <v>4557.9404421946901</v>
      </c>
      <c r="E130" s="143">
        <v>5893.06259943443</v>
      </c>
      <c r="F130" s="144">
        <v>9779.5</v>
      </c>
      <c r="G130" s="144">
        <v>7735</v>
      </c>
      <c r="H130" s="143">
        <v>1306106.0395744301</v>
      </c>
      <c r="I130" s="165">
        <v>91463323.800642699</v>
      </c>
      <c r="J130" s="73">
        <v>20048131.229373652</v>
      </c>
      <c r="K130" s="77">
        <v>606.5</v>
      </c>
      <c r="L130" s="44">
        <v>4660</v>
      </c>
      <c r="M130" s="44">
        <v>2826290</v>
      </c>
      <c r="N130" s="46">
        <v>86</v>
      </c>
      <c r="O130" s="44">
        <v>36000</v>
      </c>
      <c r="P130" s="44">
        <v>552000</v>
      </c>
      <c r="Q130" s="44">
        <v>120207.9503752896</v>
      </c>
      <c r="R130" s="74">
        <v>23546629.179748941</v>
      </c>
      <c r="S130" s="171">
        <v>50.261249999999897</v>
      </c>
      <c r="T130" s="77">
        <v>17514.5</v>
      </c>
      <c r="U130" s="44">
        <v>212480</v>
      </c>
      <c r="V130" s="74">
        <v>1092780.663125</v>
      </c>
      <c r="W130" s="176">
        <f t="shared" si="4"/>
        <v>116102733.64351664</v>
      </c>
      <c r="X130" s="37"/>
      <c r="Y130" s="37"/>
      <c r="Z130" s="5"/>
      <c r="AA130" s="5"/>
      <c r="AB130" s="5"/>
    </row>
    <row r="131" spans="1:28" s="3" customFormat="1" ht="15.75" customHeight="1" x14ac:dyDescent="0.2">
      <c r="A131" s="153" t="s">
        <v>242</v>
      </c>
      <c r="B131" s="7">
        <v>865</v>
      </c>
      <c r="C131" s="15" t="s">
        <v>256</v>
      </c>
      <c r="D131" s="164">
        <v>4574.4494151867002</v>
      </c>
      <c r="E131" s="143">
        <v>5659.7840462084296</v>
      </c>
      <c r="F131" s="144">
        <v>38450.5</v>
      </c>
      <c r="G131" s="144">
        <v>25605.5</v>
      </c>
      <c r="H131" s="143">
        <v>4470640.355862</v>
      </c>
      <c r="I131" s="165">
        <v>325282107.98968798</v>
      </c>
      <c r="J131" s="73">
        <v>58544304.32413657</v>
      </c>
      <c r="K131" s="77">
        <v>993.66666600000008</v>
      </c>
      <c r="L131" s="44">
        <v>4712.1200275368574</v>
      </c>
      <c r="M131" s="44">
        <v>4682276.5975543773</v>
      </c>
      <c r="N131" s="46">
        <v>-292</v>
      </c>
      <c r="O131" s="44">
        <v>12000</v>
      </c>
      <c r="P131" s="44">
        <v>-1740000</v>
      </c>
      <c r="Q131" s="44">
        <v>866971.10327283316</v>
      </c>
      <c r="R131" s="74">
        <v>62353552.024963781</v>
      </c>
      <c r="S131" s="171">
        <v>35.959893867873802</v>
      </c>
      <c r="T131" s="77">
        <v>64056</v>
      </c>
      <c r="U131" s="44">
        <v>293888</v>
      </c>
      <c r="V131" s="74">
        <v>2597334.9616005202</v>
      </c>
      <c r="W131" s="176">
        <f t="shared" si="4"/>
        <v>390232994.97625226</v>
      </c>
      <c r="X131" s="37"/>
      <c r="Y131" s="37"/>
      <c r="Z131" s="5"/>
      <c r="AA131" s="5"/>
      <c r="AB131" s="5"/>
    </row>
    <row r="132" spans="1:28" s="3" customFormat="1" ht="15.75" customHeight="1" x14ac:dyDescent="0.2">
      <c r="A132" s="153" t="s">
        <v>257</v>
      </c>
      <c r="B132" s="7">
        <v>330</v>
      </c>
      <c r="C132" s="15" t="s">
        <v>258</v>
      </c>
      <c r="D132" s="164">
        <v>4956.0739217909904</v>
      </c>
      <c r="E132" s="143">
        <v>6544.2633229584499</v>
      </c>
      <c r="F132" s="144">
        <v>109851.5</v>
      </c>
      <c r="G132" s="144">
        <v>71064</v>
      </c>
      <c r="H132" s="143">
        <v>12879467.2443457</v>
      </c>
      <c r="I132" s="165">
        <v>1022373150.44669</v>
      </c>
      <c r="J132" s="73">
        <v>208658461.71816519</v>
      </c>
      <c r="K132" s="77">
        <v>4780.5</v>
      </c>
      <c r="L132" s="44">
        <v>4684.5525360911679</v>
      </c>
      <c r="M132" s="44">
        <v>22394503.398783829</v>
      </c>
      <c r="N132" s="46">
        <v>-666.5</v>
      </c>
      <c r="O132" s="44">
        <v>0</v>
      </c>
      <c r="P132" s="44">
        <v>-3999000</v>
      </c>
      <c r="Q132" s="44">
        <v>7090132.8436724469</v>
      </c>
      <c r="R132" s="74">
        <v>234144097.96062148</v>
      </c>
      <c r="S132" s="171">
        <v>39.3968264110215</v>
      </c>
      <c r="T132" s="77">
        <v>180915.5</v>
      </c>
      <c r="U132" s="44">
        <v>9153024</v>
      </c>
      <c r="V132" s="74">
        <v>16280520.5485631</v>
      </c>
      <c r="W132" s="176">
        <f t="shared" si="4"/>
        <v>1272797768.9558744</v>
      </c>
      <c r="X132" s="37"/>
      <c r="Y132" s="37"/>
      <c r="Z132" s="5"/>
      <c r="AA132" s="5"/>
      <c r="AB132" s="5"/>
    </row>
    <row r="133" spans="1:28" s="3" customFormat="1" ht="15.75" customHeight="1" x14ac:dyDescent="0.2">
      <c r="A133" s="153" t="s">
        <v>257</v>
      </c>
      <c r="B133" s="7">
        <v>331</v>
      </c>
      <c r="C133" s="15" t="s">
        <v>259</v>
      </c>
      <c r="D133" s="164">
        <v>4683.37544788575</v>
      </c>
      <c r="E133" s="143">
        <v>6193.0895387251403</v>
      </c>
      <c r="F133" s="144">
        <v>30727.5</v>
      </c>
      <c r="G133" s="144">
        <v>19539</v>
      </c>
      <c r="H133" s="143">
        <v>3654335.5424748198</v>
      </c>
      <c r="I133" s="165">
        <v>268569531.11453497</v>
      </c>
      <c r="J133" s="73">
        <v>50694356.19434242</v>
      </c>
      <c r="K133" s="77">
        <v>1147</v>
      </c>
      <c r="L133" s="44">
        <v>4684.5525360911679</v>
      </c>
      <c r="M133" s="44">
        <v>5373181.7588965697</v>
      </c>
      <c r="N133" s="46">
        <v>108.5</v>
      </c>
      <c r="O133" s="44">
        <v>0</v>
      </c>
      <c r="P133" s="44">
        <v>651000</v>
      </c>
      <c r="Q133" s="44">
        <v>743189.37351108971</v>
      </c>
      <c r="R133" s="74">
        <v>57461727.326750077</v>
      </c>
      <c r="S133" s="171">
        <v>41.885999999999903</v>
      </c>
      <c r="T133" s="77">
        <v>50266.5</v>
      </c>
      <c r="U133" s="44">
        <v>1035776</v>
      </c>
      <c r="V133" s="74">
        <v>3141238.6189999999</v>
      </c>
      <c r="W133" s="176">
        <f t="shared" si="4"/>
        <v>329172497.06028503</v>
      </c>
      <c r="X133" s="37"/>
      <c r="Y133" s="37"/>
      <c r="Z133" s="5"/>
      <c r="AA133" s="5"/>
      <c r="AB133" s="5"/>
    </row>
    <row r="134" spans="1:28" s="3" customFormat="1" ht="15.75" customHeight="1" x14ac:dyDescent="0.2">
      <c r="A134" s="153" t="s">
        <v>257</v>
      </c>
      <c r="B134" s="7">
        <v>332</v>
      </c>
      <c r="C134" s="15" t="s">
        <v>260</v>
      </c>
      <c r="D134" s="164">
        <v>4591.0154047019396</v>
      </c>
      <c r="E134" s="143">
        <v>6050.1260137278796</v>
      </c>
      <c r="F134" s="144">
        <v>26817</v>
      </c>
      <c r="G134" s="144">
        <v>17334.5</v>
      </c>
      <c r="H134" s="143">
        <v>4272380.3915041201</v>
      </c>
      <c r="I134" s="165">
        <v>232265549.88436201</v>
      </c>
      <c r="J134" s="73">
        <v>40477284.587296143</v>
      </c>
      <c r="K134" s="77">
        <v>1013</v>
      </c>
      <c r="L134" s="44">
        <v>4684.5525360911679</v>
      </c>
      <c r="M134" s="44">
        <v>4745451.719060353</v>
      </c>
      <c r="N134" s="46">
        <v>19</v>
      </c>
      <c r="O134" s="44">
        <v>12000</v>
      </c>
      <c r="P134" s="44">
        <v>126000</v>
      </c>
      <c r="Q134" s="44">
        <v>1706095.0775190319</v>
      </c>
      <c r="R134" s="74">
        <v>47054831.383875526</v>
      </c>
      <c r="S134" s="171">
        <v>39.429000000000002</v>
      </c>
      <c r="T134" s="77">
        <v>44151.5</v>
      </c>
      <c r="U134" s="44">
        <v>175104</v>
      </c>
      <c r="V134" s="74">
        <v>1915953.4935000001</v>
      </c>
      <c r="W134" s="176">
        <f t="shared" si="4"/>
        <v>281236334.76173753</v>
      </c>
      <c r="X134" s="37"/>
      <c r="Y134" s="37"/>
      <c r="Z134" s="5"/>
      <c r="AA134" s="5"/>
      <c r="AB134" s="5"/>
    </row>
    <row r="135" spans="1:28" s="3" customFormat="1" ht="15.75" customHeight="1" x14ac:dyDescent="0.2">
      <c r="A135" s="153" t="s">
        <v>257</v>
      </c>
      <c r="B135" s="7">
        <v>884</v>
      </c>
      <c r="C135" s="15" t="s">
        <v>261</v>
      </c>
      <c r="D135" s="164">
        <v>4746.1293461578198</v>
      </c>
      <c r="E135" s="143">
        <v>5715.9076332651903</v>
      </c>
      <c r="F135" s="144">
        <v>13306</v>
      </c>
      <c r="G135" s="144">
        <v>8931.5</v>
      </c>
      <c r="H135" s="143">
        <v>1603823.2201878</v>
      </c>
      <c r="I135" s="165">
        <v>115807449.326672</v>
      </c>
      <c r="J135" s="73">
        <v>19541600.692968059</v>
      </c>
      <c r="K135" s="77">
        <v>386.25</v>
      </c>
      <c r="L135" s="44">
        <v>4660</v>
      </c>
      <c r="M135" s="44">
        <v>1799925</v>
      </c>
      <c r="N135" s="46">
        <v>55.5</v>
      </c>
      <c r="O135" s="44">
        <v>0</v>
      </c>
      <c r="P135" s="44">
        <v>333000</v>
      </c>
      <c r="Q135" s="44">
        <v>405341.806657821</v>
      </c>
      <c r="R135" s="74">
        <v>22079867.49962588</v>
      </c>
      <c r="S135" s="171">
        <v>35.318890525611103</v>
      </c>
      <c r="T135" s="77">
        <v>22237.5</v>
      </c>
      <c r="U135" s="44">
        <v>0</v>
      </c>
      <c r="V135" s="74">
        <v>785403.82806327695</v>
      </c>
      <c r="W135" s="176">
        <f t="shared" si="4"/>
        <v>138672720.65436116</v>
      </c>
      <c r="X135" s="37"/>
      <c r="Y135" s="37"/>
      <c r="Z135" s="5"/>
      <c r="AA135" s="5"/>
      <c r="AB135" s="5"/>
    </row>
    <row r="136" spans="1:28" s="3" customFormat="1" ht="15.75" customHeight="1" x14ac:dyDescent="0.2">
      <c r="A136" s="153" t="s">
        <v>257</v>
      </c>
      <c r="B136" s="7">
        <v>333</v>
      </c>
      <c r="C136" s="15" t="s">
        <v>262</v>
      </c>
      <c r="D136" s="164">
        <v>4779.8646002967598</v>
      </c>
      <c r="E136" s="143">
        <v>6319.38004914266</v>
      </c>
      <c r="F136" s="144">
        <v>33826</v>
      </c>
      <c r="G136" s="144">
        <v>21685</v>
      </c>
      <c r="H136" s="143">
        <v>4549682.9341639504</v>
      </c>
      <c r="I136" s="165">
        <v>303269139.26946098</v>
      </c>
      <c r="J136" s="73">
        <v>55776520.912302412</v>
      </c>
      <c r="K136" s="77">
        <v>720.83333200000004</v>
      </c>
      <c r="L136" s="44">
        <v>4684.5525360911679</v>
      </c>
      <c r="M136" s="44">
        <v>3376781.6135196472</v>
      </c>
      <c r="N136" s="46">
        <v>5.5</v>
      </c>
      <c r="O136" s="44">
        <v>0</v>
      </c>
      <c r="P136" s="44">
        <v>33000</v>
      </c>
      <c r="Q136" s="44">
        <v>1452417.6341323005</v>
      </c>
      <c r="R136" s="74">
        <v>60638720.159954362</v>
      </c>
      <c r="S136" s="171">
        <v>38.147036040453898</v>
      </c>
      <c r="T136" s="77">
        <v>55511</v>
      </c>
      <c r="U136" s="44">
        <v>145920</v>
      </c>
      <c r="V136" s="74">
        <v>2263500.1176416301</v>
      </c>
      <c r="W136" s="176">
        <f t="shared" si="4"/>
        <v>366171359.54705697</v>
      </c>
      <c r="X136" s="37"/>
      <c r="Y136" s="37"/>
      <c r="Z136" s="5"/>
      <c r="AA136" s="5"/>
      <c r="AB136" s="5"/>
    </row>
    <row r="137" spans="1:28" s="3" customFormat="1" ht="15.75" customHeight="1" x14ac:dyDescent="0.2">
      <c r="A137" s="153" t="s">
        <v>257</v>
      </c>
      <c r="B137" s="7">
        <v>893</v>
      </c>
      <c r="C137" s="15" t="s">
        <v>263</v>
      </c>
      <c r="D137" s="164">
        <v>4747.3035104428</v>
      </c>
      <c r="E137" s="143">
        <v>5687.1356592918</v>
      </c>
      <c r="F137" s="144">
        <v>20983.5</v>
      </c>
      <c r="G137" s="144">
        <v>15243.5</v>
      </c>
      <c r="H137" s="143">
        <v>1475013.40209318</v>
      </c>
      <c r="I137" s="165">
        <v>187781909.03588399</v>
      </c>
      <c r="J137" s="73">
        <v>32533076.542096615</v>
      </c>
      <c r="K137" s="77">
        <v>532.5</v>
      </c>
      <c r="L137" s="44">
        <v>4660</v>
      </c>
      <c r="M137" s="44">
        <v>2481450</v>
      </c>
      <c r="N137" s="46">
        <v>-161</v>
      </c>
      <c r="O137" s="44">
        <v>0</v>
      </c>
      <c r="P137" s="44">
        <v>-966000</v>
      </c>
      <c r="Q137" s="44">
        <v>284801.15589539963</v>
      </c>
      <c r="R137" s="74">
        <v>34333327.697992012</v>
      </c>
      <c r="S137" s="171">
        <v>35.420418959691098</v>
      </c>
      <c r="T137" s="77">
        <v>36227</v>
      </c>
      <c r="U137" s="44">
        <v>1096899.2</v>
      </c>
      <c r="V137" s="74">
        <v>2380074.7176527302</v>
      </c>
      <c r="W137" s="176">
        <f t="shared" si="4"/>
        <v>224495311.45152873</v>
      </c>
      <c r="X137" s="37"/>
      <c r="Y137" s="37"/>
      <c r="Z137" s="5"/>
      <c r="AA137" s="5"/>
      <c r="AB137" s="5"/>
    </row>
    <row r="138" spans="1:28" s="3" customFormat="1" ht="15.75" customHeight="1" x14ac:dyDescent="0.2">
      <c r="A138" s="153" t="s">
        <v>257</v>
      </c>
      <c r="B138" s="7">
        <v>334</v>
      </c>
      <c r="C138" s="15" t="s">
        <v>264</v>
      </c>
      <c r="D138" s="164">
        <v>4467.9203805520401</v>
      </c>
      <c r="E138" s="143">
        <v>5940.2354611061901</v>
      </c>
      <c r="F138" s="144">
        <v>19070</v>
      </c>
      <c r="G138" s="144">
        <v>16109</v>
      </c>
      <c r="H138" s="143">
        <v>2823818.2777221599</v>
      </c>
      <c r="I138" s="165">
        <v>183718312.97780901</v>
      </c>
      <c r="J138" s="73">
        <v>31970161.610898681</v>
      </c>
      <c r="K138" s="77">
        <v>820</v>
      </c>
      <c r="L138" s="44">
        <v>4684.5525360911679</v>
      </c>
      <c r="M138" s="44">
        <v>3841333.0795947579</v>
      </c>
      <c r="N138" s="46">
        <v>38.5</v>
      </c>
      <c r="O138" s="44">
        <v>0</v>
      </c>
      <c r="P138" s="44">
        <v>231000</v>
      </c>
      <c r="Q138" s="44">
        <v>175552.91580629547</v>
      </c>
      <c r="R138" s="74">
        <v>36218047.606299736</v>
      </c>
      <c r="S138" s="171">
        <v>38.775750000000002</v>
      </c>
      <c r="T138" s="77">
        <v>35179</v>
      </c>
      <c r="U138" s="44">
        <v>892000</v>
      </c>
      <c r="V138" s="74">
        <v>2256092.10924999</v>
      </c>
      <c r="W138" s="176">
        <f t="shared" si="4"/>
        <v>222192452.69335872</v>
      </c>
      <c r="X138" s="37"/>
      <c r="Y138" s="37"/>
      <c r="Z138" s="5"/>
      <c r="AA138" s="5"/>
      <c r="AB138" s="5"/>
    </row>
    <row r="139" spans="1:28" s="3" customFormat="1" ht="15.75" customHeight="1" x14ac:dyDescent="0.2">
      <c r="A139" s="153" t="s">
        <v>257</v>
      </c>
      <c r="B139" s="7">
        <v>860</v>
      </c>
      <c r="C139" s="15" t="s">
        <v>265</v>
      </c>
      <c r="D139" s="164">
        <v>4525.4385921100202</v>
      </c>
      <c r="E139" s="143">
        <v>5757.7482871135098</v>
      </c>
      <c r="F139" s="144">
        <v>66043.5</v>
      </c>
      <c r="G139" s="144">
        <v>45763.5</v>
      </c>
      <c r="H139" s="143">
        <v>4541186.41733333</v>
      </c>
      <c r="I139" s="165">
        <v>566911703.81267095</v>
      </c>
      <c r="J139" s="73">
        <v>94175628.085199803</v>
      </c>
      <c r="K139" s="77">
        <v>3009.4166639999999</v>
      </c>
      <c r="L139" s="44">
        <v>4660</v>
      </c>
      <c r="M139" s="44">
        <v>14023881.654239999</v>
      </c>
      <c r="N139" s="46">
        <v>152</v>
      </c>
      <c r="O139" s="44">
        <v>6000</v>
      </c>
      <c r="P139" s="44">
        <v>918000</v>
      </c>
      <c r="Q139" s="44">
        <v>664179.75740900729</v>
      </c>
      <c r="R139" s="74">
        <v>109781689.49684881</v>
      </c>
      <c r="S139" s="171">
        <v>35.067031999999998</v>
      </c>
      <c r="T139" s="77">
        <v>111807</v>
      </c>
      <c r="U139" s="44">
        <v>1633490.4</v>
      </c>
      <c r="V139" s="74">
        <v>5554230.0468239998</v>
      </c>
      <c r="W139" s="176">
        <f t="shared" si="4"/>
        <v>682247623.35634375</v>
      </c>
      <c r="X139" s="37"/>
      <c r="Y139" s="37"/>
      <c r="Z139" s="5"/>
      <c r="AA139" s="5"/>
      <c r="AB139" s="5"/>
    </row>
    <row r="140" spans="1:28" s="3" customFormat="1" ht="15.75" customHeight="1" x14ac:dyDescent="0.2">
      <c r="A140" s="153" t="s">
        <v>257</v>
      </c>
      <c r="B140" s="7">
        <v>861</v>
      </c>
      <c r="C140" s="15" t="s">
        <v>266</v>
      </c>
      <c r="D140" s="164">
        <v>4774.4180743662801</v>
      </c>
      <c r="E140" s="143">
        <v>6240.6904952169598</v>
      </c>
      <c r="F140" s="144">
        <v>22602</v>
      </c>
      <c r="G140" s="144">
        <v>13942</v>
      </c>
      <c r="H140" s="143">
        <v>3488461.7672234899</v>
      </c>
      <c r="I140" s="165">
        <v>198407565.96836501</v>
      </c>
      <c r="J140" s="73">
        <v>42627176.513612561</v>
      </c>
      <c r="K140" s="77">
        <v>1115</v>
      </c>
      <c r="L140" s="44">
        <v>4660</v>
      </c>
      <c r="M140" s="44">
        <v>5195900</v>
      </c>
      <c r="N140" s="46">
        <v>-243</v>
      </c>
      <c r="O140" s="44">
        <v>0</v>
      </c>
      <c r="P140" s="44">
        <v>-1458000</v>
      </c>
      <c r="Q140" s="44">
        <v>338284.80425600003</v>
      </c>
      <c r="R140" s="74">
        <v>46703361.317868561</v>
      </c>
      <c r="S140" s="171">
        <v>38.205277602861003</v>
      </c>
      <c r="T140" s="77">
        <v>36544</v>
      </c>
      <c r="U140" s="44">
        <v>2117317.6</v>
      </c>
      <c r="V140" s="74">
        <v>3513491.2647189498</v>
      </c>
      <c r="W140" s="176">
        <f t="shared" ref="W140:W160" si="5">V140+R140+I140</f>
        <v>248624418.55095252</v>
      </c>
      <c r="X140" s="37"/>
      <c r="Y140" s="37"/>
      <c r="Z140" s="5"/>
      <c r="AA140" s="5"/>
      <c r="AB140" s="5"/>
    </row>
    <row r="141" spans="1:28" s="3" customFormat="1" ht="15.75" customHeight="1" x14ac:dyDescent="0.2">
      <c r="A141" s="153" t="s">
        <v>257</v>
      </c>
      <c r="B141" s="7">
        <v>894</v>
      </c>
      <c r="C141" s="15" t="s">
        <v>267</v>
      </c>
      <c r="D141" s="164">
        <v>4587.7601624680701</v>
      </c>
      <c r="E141" s="143">
        <v>5994.7574354340704</v>
      </c>
      <c r="F141" s="144">
        <v>15962</v>
      </c>
      <c r="G141" s="144">
        <v>10295.5</v>
      </c>
      <c r="H141" s="143">
        <v>4057232.2676476398</v>
      </c>
      <c r="I141" s="165">
        <v>139006085.15747401</v>
      </c>
      <c r="J141" s="73">
        <v>27759177.098125193</v>
      </c>
      <c r="K141" s="77">
        <v>702</v>
      </c>
      <c r="L141" s="44">
        <v>4660</v>
      </c>
      <c r="M141" s="44">
        <v>3271320</v>
      </c>
      <c r="N141" s="46">
        <v>-109</v>
      </c>
      <c r="O141" s="44">
        <v>0</v>
      </c>
      <c r="P141" s="44">
        <v>-654000</v>
      </c>
      <c r="Q141" s="44">
        <v>88885.217659062851</v>
      </c>
      <c r="R141" s="74">
        <v>30465382.315784257</v>
      </c>
      <c r="S141" s="171">
        <v>41.125500000000002</v>
      </c>
      <c r="T141" s="77">
        <v>26257.5</v>
      </c>
      <c r="U141" s="44">
        <v>12800</v>
      </c>
      <c r="V141" s="74">
        <v>1092652.8162499999</v>
      </c>
      <c r="W141" s="176">
        <f t="shared" si="5"/>
        <v>170564120.28950828</v>
      </c>
      <c r="X141" s="37"/>
      <c r="Y141" s="37"/>
      <c r="Z141" s="5"/>
      <c r="AA141" s="5"/>
      <c r="AB141" s="5"/>
    </row>
    <row r="142" spans="1:28" s="3" customFormat="1" ht="15.75" customHeight="1" x14ac:dyDescent="0.2">
      <c r="A142" s="153" t="s">
        <v>257</v>
      </c>
      <c r="B142" s="7">
        <v>335</v>
      </c>
      <c r="C142" s="15" t="s">
        <v>268</v>
      </c>
      <c r="D142" s="164">
        <v>4833.05836053233</v>
      </c>
      <c r="E142" s="143">
        <v>6250.9768741790003</v>
      </c>
      <c r="F142" s="144">
        <v>26526.5</v>
      </c>
      <c r="G142" s="144">
        <v>18260</v>
      </c>
      <c r="H142" s="143">
        <v>2078836.49</v>
      </c>
      <c r="I142" s="165">
        <v>244425796.813169</v>
      </c>
      <c r="J142" s="73">
        <v>45124167.896753281</v>
      </c>
      <c r="K142" s="77">
        <v>811</v>
      </c>
      <c r="L142" s="44">
        <v>4684.5525360911679</v>
      </c>
      <c r="M142" s="44">
        <v>3799172.1067699371</v>
      </c>
      <c r="N142" s="46">
        <v>-61</v>
      </c>
      <c r="O142" s="44">
        <v>30000</v>
      </c>
      <c r="P142" s="44">
        <v>-336000</v>
      </c>
      <c r="Q142" s="44">
        <v>144861.21892978213</v>
      </c>
      <c r="R142" s="74">
        <v>48732201.222452998</v>
      </c>
      <c r="S142" s="171">
        <v>36.228192</v>
      </c>
      <c r="T142" s="77">
        <v>44786.5</v>
      </c>
      <c r="U142" s="44">
        <v>19456</v>
      </c>
      <c r="V142" s="74">
        <v>1641989.9210079999</v>
      </c>
      <c r="W142" s="176">
        <f t="shared" si="5"/>
        <v>294799987.95662999</v>
      </c>
      <c r="X142" s="37"/>
      <c r="Y142" s="37"/>
      <c r="Z142" s="5"/>
      <c r="AA142" s="5"/>
      <c r="AB142" s="5"/>
    </row>
    <row r="143" spans="1:28" s="3" customFormat="1" ht="15.75" customHeight="1" x14ac:dyDescent="0.2">
      <c r="A143" s="153" t="s">
        <v>257</v>
      </c>
      <c r="B143" s="7">
        <v>937</v>
      </c>
      <c r="C143" s="15" t="s">
        <v>269</v>
      </c>
      <c r="D143" s="164">
        <v>4515.6847978749001</v>
      </c>
      <c r="E143" s="143">
        <v>5736.7023067364298</v>
      </c>
      <c r="F143" s="144">
        <v>44884</v>
      </c>
      <c r="G143" s="144">
        <v>31939.5</v>
      </c>
      <c r="H143" s="143">
        <v>3777899</v>
      </c>
      <c r="I143" s="165">
        <v>389687298.79382497</v>
      </c>
      <c r="J143" s="73">
        <v>72616403.163566977</v>
      </c>
      <c r="K143" s="77">
        <v>1884.5</v>
      </c>
      <c r="L143" s="44">
        <v>4710.9233478586857</v>
      </c>
      <c r="M143" s="44">
        <v>8877735.0490396935</v>
      </c>
      <c r="N143" s="46">
        <v>105.5</v>
      </c>
      <c r="O143" s="44">
        <v>51792</v>
      </c>
      <c r="P143" s="44">
        <v>684792</v>
      </c>
      <c r="Q143" s="44">
        <v>191347.13506416237</v>
      </c>
      <c r="R143" s="74">
        <v>82370277.347670838</v>
      </c>
      <c r="S143" s="171">
        <v>40.17</v>
      </c>
      <c r="T143" s="77">
        <v>76823.5</v>
      </c>
      <c r="U143" s="44">
        <v>818120</v>
      </c>
      <c r="V143" s="74">
        <v>3904119.9950000001</v>
      </c>
      <c r="W143" s="176">
        <f t="shared" si="5"/>
        <v>475961696.13649583</v>
      </c>
      <c r="X143" s="37"/>
      <c r="Y143" s="37"/>
      <c r="Z143" s="5"/>
      <c r="AA143" s="5"/>
      <c r="AB143" s="5"/>
    </row>
    <row r="144" spans="1:28" s="3" customFormat="1" ht="15.75" customHeight="1" x14ac:dyDescent="0.2">
      <c r="A144" s="153" t="s">
        <v>257</v>
      </c>
      <c r="B144" s="7">
        <v>336</v>
      </c>
      <c r="C144" s="15" t="s">
        <v>270</v>
      </c>
      <c r="D144" s="164">
        <v>4822.1558707043696</v>
      </c>
      <c r="E144" s="143">
        <v>6446.5313429224798</v>
      </c>
      <c r="F144" s="144">
        <v>24517</v>
      </c>
      <c r="G144" s="144">
        <v>16445</v>
      </c>
      <c r="H144" s="143">
        <v>5186791.0502302703</v>
      </c>
      <c r="I144" s="165">
        <v>229424794.466649</v>
      </c>
      <c r="J144" s="73">
        <v>45126083.827484332</v>
      </c>
      <c r="K144" s="77">
        <v>1022.999999</v>
      </c>
      <c r="L144" s="44">
        <v>4684.5525360911679</v>
      </c>
      <c r="M144" s="44">
        <v>4792297.2397367125</v>
      </c>
      <c r="N144" s="46">
        <v>-73</v>
      </c>
      <c r="O144" s="44">
        <v>216000</v>
      </c>
      <c r="P144" s="44">
        <v>-222000</v>
      </c>
      <c r="Q144" s="44">
        <v>730034.65907196142</v>
      </c>
      <c r="R144" s="74">
        <v>50426415.726293005</v>
      </c>
      <c r="S144" s="171">
        <v>39.1843861377493</v>
      </c>
      <c r="T144" s="77">
        <v>40962</v>
      </c>
      <c r="U144" s="44">
        <v>389120</v>
      </c>
      <c r="V144" s="74">
        <v>1994190.8249744801</v>
      </c>
      <c r="W144" s="176">
        <f t="shared" si="5"/>
        <v>281845401.0179165</v>
      </c>
      <c r="X144" s="37"/>
      <c r="Y144" s="37"/>
      <c r="Z144" s="5"/>
      <c r="AA144" s="5"/>
      <c r="AB144" s="5"/>
    </row>
    <row r="145" spans="1:28" s="3" customFormat="1" ht="15.75" customHeight="1" x14ac:dyDescent="0.2">
      <c r="A145" s="153" t="s">
        <v>257</v>
      </c>
      <c r="B145" s="7">
        <v>885</v>
      </c>
      <c r="C145" s="15" t="s">
        <v>271</v>
      </c>
      <c r="D145" s="164">
        <v>4534.6455187637002</v>
      </c>
      <c r="E145" s="143">
        <v>5803.5878867599404</v>
      </c>
      <c r="F145" s="144">
        <v>44108.5</v>
      </c>
      <c r="G145" s="144">
        <v>29752</v>
      </c>
      <c r="H145" s="143">
        <v>7444184.3828352299</v>
      </c>
      <c r="I145" s="165">
        <v>380128943.05410498</v>
      </c>
      <c r="J145" s="73">
        <v>67316100.340516031</v>
      </c>
      <c r="K145" s="77">
        <v>1784.5</v>
      </c>
      <c r="L145" s="44">
        <v>4660</v>
      </c>
      <c r="M145" s="44">
        <v>8315770</v>
      </c>
      <c r="N145" s="46">
        <v>-321</v>
      </c>
      <c r="O145" s="44">
        <v>0</v>
      </c>
      <c r="P145" s="44">
        <v>-1926000</v>
      </c>
      <c r="Q145" s="44">
        <v>1040142.4896441649</v>
      </c>
      <c r="R145" s="74">
        <v>74746012.830160201</v>
      </c>
      <c r="S145" s="171">
        <v>34.539231999999998</v>
      </c>
      <c r="T145" s="77">
        <v>73860.5</v>
      </c>
      <c r="U145" s="44">
        <v>768000</v>
      </c>
      <c r="V145" s="74">
        <v>3319084.9451359999</v>
      </c>
      <c r="W145" s="176">
        <f t="shared" si="5"/>
        <v>458194040.8294012</v>
      </c>
      <c r="X145" s="37"/>
      <c r="Y145" s="37"/>
      <c r="Z145" s="5"/>
      <c r="AA145" s="5"/>
      <c r="AB145" s="5"/>
    </row>
    <row r="146" spans="1:28" s="3" customFormat="1" ht="15.75" customHeight="1" x14ac:dyDescent="0.2">
      <c r="A146" s="153" t="s">
        <v>272</v>
      </c>
      <c r="B146" s="7">
        <v>370</v>
      </c>
      <c r="C146" s="15" t="s">
        <v>273</v>
      </c>
      <c r="D146" s="164">
        <v>4641.9356754922501</v>
      </c>
      <c r="E146" s="143">
        <v>6022.4908494584097</v>
      </c>
      <c r="F146" s="144">
        <v>20082</v>
      </c>
      <c r="G146" s="144">
        <v>12234</v>
      </c>
      <c r="H146" s="143">
        <v>9747727.1068082191</v>
      </c>
      <c r="I146" s="165">
        <v>176646232.39431801</v>
      </c>
      <c r="J146" s="73">
        <v>32232359.770817127</v>
      </c>
      <c r="K146" s="77">
        <v>605</v>
      </c>
      <c r="L146" s="44">
        <v>4660</v>
      </c>
      <c r="M146" s="44">
        <v>2819300</v>
      </c>
      <c r="N146" s="46">
        <v>-81</v>
      </c>
      <c r="O146" s="44">
        <v>6000</v>
      </c>
      <c r="P146" s="44">
        <v>-480000</v>
      </c>
      <c r="Q146" s="44">
        <v>78465.16396125911</v>
      </c>
      <c r="R146" s="74">
        <v>34650124.934778392</v>
      </c>
      <c r="S146" s="171">
        <v>37.252883259850201</v>
      </c>
      <c r="T146" s="77">
        <v>32316</v>
      </c>
      <c r="U146" s="44">
        <v>448000</v>
      </c>
      <c r="V146" s="74">
        <v>1651864.1754253199</v>
      </c>
      <c r="W146" s="176">
        <f t="shared" si="5"/>
        <v>212948221.50452173</v>
      </c>
      <c r="X146" s="37"/>
      <c r="Y146" s="37"/>
      <c r="Z146" s="5"/>
      <c r="AA146" s="5"/>
      <c r="AB146" s="5"/>
    </row>
    <row r="147" spans="1:28" s="3" customFormat="1" ht="15.75" customHeight="1" x14ac:dyDescent="0.2">
      <c r="A147" s="153" t="s">
        <v>272</v>
      </c>
      <c r="B147" s="7">
        <v>380</v>
      </c>
      <c r="C147" s="15" t="s">
        <v>274</v>
      </c>
      <c r="D147" s="164">
        <v>4703.0585482747301</v>
      </c>
      <c r="E147" s="143">
        <v>6210.4980394204504</v>
      </c>
      <c r="F147" s="144">
        <v>54189</v>
      </c>
      <c r="G147" s="144">
        <v>34372</v>
      </c>
      <c r="H147" s="143">
        <v>11034198.8552389</v>
      </c>
      <c r="I147" s="165">
        <v>479355477.13865799</v>
      </c>
      <c r="J147" s="73">
        <v>93296915.560269311</v>
      </c>
      <c r="K147" s="77">
        <v>1502.5</v>
      </c>
      <c r="L147" s="44">
        <v>4661.174449151853</v>
      </c>
      <c r="M147" s="44">
        <v>7003414.609850659</v>
      </c>
      <c r="N147" s="46">
        <v>-243</v>
      </c>
      <c r="O147" s="44">
        <v>0</v>
      </c>
      <c r="P147" s="44">
        <v>-1458000</v>
      </c>
      <c r="Q147" s="44">
        <v>2341136.7532800003</v>
      </c>
      <c r="R147" s="74">
        <v>101183466.92339997</v>
      </c>
      <c r="S147" s="171">
        <v>37.200221777925897</v>
      </c>
      <c r="T147" s="77">
        <v>88561</v>
      </c>
      <c r="U147" s="44">
        <v>225141.6</v>
      </c>
      <c r="V147" s="74">
        <v>3519630.44087489</v>
      </c>
      <c r="W147" s="176">
        <f t="shared" si="5"/>
        <v>584058574.50293279</v>
      </c>
      <c r="X147" s="37"/>
      <c r="Y147" s="37"/>
      <c r="Z147" s="5"/>
      <c r="AA147" s="5"/>
      <c r="AB147" s="5"/>
    </row>
    <row r="148" spans="1:28" s="3" customFormat="1" ht="15.75" customHeight="1" x14ac:dyDescent="0.2">
      <c r="A148" s="153" t="s">
        <v>272</v>
      </c>
      <c r="B148" s="7">
        <v>381</v>
      </c>
      <c r="C148" s="15" t="s">
        <v>275</v>
      </c>
      <c r="D148" s="164">
        <v>4721.4684858781902</v>
      </c>
      <c r="E148" s="143">
        <v>5972.9198601071103</v>
      </c>
      <c r="F148" s="144">
        <v>18657</v>
      </c>
      <c r="G148" s="144">
        <v>14370</v>
      </c>
      <c r="H148" s="143">
        <v>2617295.0287029799</v>
      </c>
      <c r="I148" s="165">
        <v>176536590.95947099</v>
      </c>
      <c r="J148" s="73">
        <v>26492866.200459231</v>
      </c>
      <c r="K148" s="77">
        <v>454.41666599999996</v>
      </c>
      <c r="L148" s="44">
        <v>4661.174449151853</v>
      </c>
      <c r="M148" s="44">
        <v>2118115.3528279713</v>
      </c>
      <c r="N148" s="46">
        <v>-33</v>
      </c>
      <c r="O148" s="44">
        <v>0</v>
      </c>
      <c r="P148" s="44">
        <v>-198000</v>
      </c>
      <c r="Q148" s="44">
        <v>88272.622828087216</v>
      </c>
      <c r="R148" s="74">
        <v>28501254.176115289</v>
      </c>
      <c r="S148" s="171">
        <v>36.728250000000003</v>
      </c>
      <c r="T148" s="77">
        <v>33027</v>
      </c>
      <c r="U148" s="44">
        <v>881664</v>
      </c>
      <c r="V148" s="74">
        <v>2094687.9127499999</v>
      </c>
      <c r="W148" s="176">
        <f t="shared" si="5"/>
        <v>207132533.04833627</v>
      </c>
      <c r="X148" s="37"/>
      <c r="Y148" s="37"/>
      <c r="Z148" s="5"/>
      <c r="AA148" s="5"/>
      <c r="AB148" s="5"/>
    </row>
    <row r="149" spans="1:28" s="3" customFormat="1" ht="15.75" customHeight="1" x14ac:dyDescent="0.2">
      <c r="A149" s="153" t="s">
        <v>272</v>
      </c>
      <c r="B149" s="7">
        <v>371</v>
      </c>
      <c r="C149" s="15" t="s">
        <v>276</v>
      </c>
      <c r="D149" s="164">
        <v>4664.9673037140201</v>
      </c>
      <c r="E149" s="143">
        <v>6091.5237046642997</v>
      </c>
      <c r="F149" s="144">
        <v>25537</v>
      </c>
      <c r="G149" s="144">
        <v>16696</v>
      </c>
      <c r="H149" s="143">
        <v>5219227.0047563501</v>
      </c>
      <c r="I149" s="165">
        <v>226052576.812776</v>
      </c>
      <c r="J149" s="73">
        <v>42536398.680003814</v>
      </c>
      <c r="K149" s="77">
        <v>684.5</v>
      </c>
      <c r="L149" s="44">
        <v>4660</v>
      </c>
      <c r="M149" s="44">
        <v>3189770</v>
      </c>
      <c r="N149" s="46">
        <v>-76</v>
      </c>
      <c r="O149" s="44">
        <v>706000</v>
      </c>
      <c r="P149" s="44">
        <v>250000</v>
      </c>
      <c r="Q149" s="44">
        <v>540658.73842460057</v>
      </c>
      <c r="R149" s="74">
        <v>46516827.418428414</v>
      </c>
      <c r="S149" s="171">
        <v>37.169476854492203</v>
      </c>
      <c r="T149" s="77">
        <v>42233</v>
      </c>
      <c r="U149" s="44">
        <v>109056</v>
      </c>
      <c r="V149" s="74">
        <v>1678834.51599577</v>
      </c>
      <c r="W149" s="176">
        <f t="shared" si="5"/>
        <v>274248238.74720019</v>
      </c>
      <c r="X149" s="37"/>
      <c r="Y149" s="37"/>
      <c r="Z149" s="5"/>
      <c r="AA149" s="5"/>
      <c r="AB149" s="5"/>
    </row>
    <row r="150" spans="1:28" s="3" customFormat="1" ht="15.75" customHeight="1" x14ac:dyDescent="0.2">
      <c r="A150" s="153" t="s">
        <v>272</v>
      </c>
      <c r="B150" s="7">
        <v>811</v>
      </c>
      <c r="C150" s="15" t="s">
        <v>277</v>
      </c>
      <c r="D150" s="164">
        <v>4631.8083214873805</v>
      </c>
      <c r="E150" s="143">
        <v>5720.12010298718</v>
      </c>
      <c r="F150" s="144">
        <v>24465</v>
      </c>
      <c r="G150" s="144">
        <v>17146.5</v>
      </c>
      <c r="H150" s="143">
        <v>4192921.2292313101</v>
      </c>
      <c r="I150" s="165">
        <v>215590151.16029</v>
      </c>
      <c r="J150" s="73">
        <v>31730626.027564041</v>
      </c>
      <c r="K150" s="77">
        <v>482</v>
      </c>
      <c r="L150" s="44">
        <v>4660</v>
      </c>
      <c r="M150" s="44">
        <v>2246120</v>
      </c>
      <c r="N150" s="46">
        <v>-158</v>
      </c>
      <c r="O150" s="44">
        <v>0</v>
      </c>
      <c r="P150" s="44">
        <v>-948000</v>
      </c>
      <c r="Q150" s="44">
        <v>74574.188571428575</v>
      </c>
      <c r="R150" s="74">
        <v>33103320.216135468</v>
      </c>
      <c r="S150" s="171">
        <v>35.899500000000003</v>
      </c>
      <c r="T150" s="77">
        <v>41611.5</v>
      </c>
      <c r="U150" s="44">
        <v>336686.4</v>
      </c>
      <c r="V150" s="74">
        <v>1830518.4442499999</v>
      </c>
      <c r="W150" s="176">
        <f t="shared" si="5"/>
        <v>250523989.82067546</v>
      </c>
      <c r="X150" s="37"/>
      <c r="Y150" s="37"/>
      <c r="Z150" s="5"/>
      <c r="AA150" s="5"/>
      <c r="AB150" s="5"/>
    </row>
    <row r="151" spans="1:28" s="3" customFormat="1" ht="15.75" customHeight="1" x14ac:dyDescent="0.2">
      <c r="A151" s="153" t="s">
        <v>272</v>
      </c>
      <c r="B151" s="7">
        <v>810</v>
      </c>
      <c r="C151" s="15" t="s">
        <v>278</v>
      </c>
      <c r="D151" s="164">
        <v>4795.4194055437001</v>
      </c>
      <c r="E151" s="143">
        <v>6293.6946592142003</v>
      </c>
      <c r="F151" s="144">
        <v>23185</v>
      </c>
      <c r="G151" s="144">
        <v>14545</v>
      </c>
      <c r="H151" s="143">
        <v>3792230.76667254</v>
      </c>
      <c r="I151" s="165">
        <v>206515818.50247401</v>
      </c>
      <c r="J151" s="73">
        <v>40138562.34845724</v>
      </c>
      <c r="K151" s="77">
        <v>750</v>
      </c>
      <c r="L151" s="44">
        <v>4660</v>
      </c>
      <c r="M151" s="44">
        <v>3495000</v>
      </c>
      <c r="N151" s="46">
        <v>-38</v>
      </c>
      <c r="O151" s="44">
        <v>0</v>
      </c>
      <c r="P151" s="44">
        <v>-228000</v>
      </c>
      <c r="Q151" s="44">
        <v>606832.74598547234</v>
      </c>
      <c r="R151" s="74">
        <v>44012395.09444271</v>
      </c>
      <c r="S151" s="171">
        <v>49.705499999999901</v>
      </c>
      <c r="T151" s="77">
        <v>37730</v>
      </c>
      <c r="U151" s="44">
        <v>589312</v>
      </c>
      <c r="V151" s="74">
        <v>2464700.5149999899</v>
      </c>
      <c r="W151" s="176">
        <f t="shared" si="5"/>
        <v>252992914.11191672</v>
      </c>
      <c r="X151" s="37"/>
      <c r="Y151" s="37"/>
      <c r="Z151" s="5"/>
      <c r="AA151" s="5"/>
      <c r="AB151" s="5"/>
    </row>
    <row r="152" spans="1:28" s="3" customFormat="1" ht="15.75" customHeight="1" x14ac:dyDescent="0.2">
      <c r="A152" s="153" t="s">
        <v>272</v>
      </c>
      <c r="B152" s="7">
        <v>382</v>
      </c>
      <c r="C152" s="15" t="s">
        <v>279</v>
      </c>
      <c r="D152" s="164">
        <v>4686.0312266422297</v>
      </c>
      <c r="E152" s="143">
        <v>6016.2722761961704</v>
      </c>
      <c r="F152" s="144">
        <v>37363</v>
      </c>
      <c r="G152" s="144">
        <v>25258</v>
      </c>
      <c r="H152" s="143">
        <v>5475100.8215271104</v>
      </c>
      <c r="I152" s="165">
        <v>332518290.69472402</v>
      </c>
      <c r="J152" s="73">
        <v>50067999.281662136</v>
      </c>
      <c r="K152" s="77">
        <v>871</v>
      </c>
      <c r="L152" s="44">
        <v>4661.174449151853</v>
      </c>
      <c r="M152" s="44">
        <v>4059882.9452112638</v>
      </c>
      <c r="N152" s="46">
        <v>-100</v>
      </c>
      <c r="O152" s="44">
        <v>0</v>
      </c>
      <c r="P152" s="44">
        <v>-600000</v>
      </c>
      <c r="Q152" s="44">
        <v>162792.5075641647</v>
      </c>
      <c r="R152" s="74">
        <v>53690674.734437563</v>
      </c>
      <c r="S152" s="171">
        <v>35.468159999999997</v>
      </c>
      <c r="T152" s="77">
        <v>62621</v>
      </c>
      <c r="U152" s="44">
        <v>136320</v>
      </c>
      <c r="V152" s="74">
        <v>2357371.6473599998</v>
      </c>
      <c r="W152" s="176">
        <f t="shared" si="5"/>
        <v>388566337.07652158</v>
      </c>
      <c r="X152" s="37"/>
      <c r="Y152" s="37"/>
      <c r="Z152" s="5"/>
      <c r="AA152" s="5"/>
      <c r="AB152" s="5"/>
    </row>
    <row r="153" spans="1:28" s="3" customFormat="1" ht="15.75" customHeight="1" x14ac:dyDescent="0.2">
      <c r="A153" s="153" t="s">
        <v>272</v>
      </c>
      <c r="B153" s="7">
        <v>383</v>
      </c>
      <c r="C153" s="15" t="s">
        <v>280</v>
      </c>
      <c r="D153" s="164">
        <v>4663.1466337682896</v>
      </c>
      <c r="E153" s="143">
        <v>6139.1700854309202</v>
      </c>
      <c r="F153" s="144">
        <v>69722</v>
      </c>
      <c r="G153" s="144">
        <v>44319.5</v>
      </c>
      <c r="H153" s="143">
        <v>16502687.950358801</v>
      </c>
      <c r="I153" s="165">
        <v>613711546.15120804</v>
      </c>
      <c r="J153" s="73">
        <v>98647386.021427795</v>
      </c>
      <c r="K153" s="77">
        <v>1776.5</v>
      </c>
      <c r="L153" s="44">
        <v>4661.174449151853</v>
      </c>
      <c r="M153" s="44">
        <v>8280576.4089182671</v>
      </c>
      <c r="N153" s="46">
        <v>-65</v>
      </c>
      <c r="O153" s="44">
        <v>0</v>
      </c>
      <c r="P153" s="44">
        <v>-390000</v>
      </c>
      <c r="Q153" s="44">
        <v>1918491.9944067802</v>
      </c>
      <c r="R153" s="74">
        <v>108456454.42475283</v>
      </c>
      <c r="S153" s="171">
        <v>37.055403479929197</v>
      </c>
      <c r="T153" s="77">
        <v>114041.5</v>
      </c>
      <c r="U153" s="44">
        <v>871803.2</v>
      </c>
      <c r="V153" s="74">
        <v>5097656.9959563399</v>
      </c>
      <c r="W153" s="176">
        <f t="shared" si="5"/>
        <v>727265657.57191718</v>
      </c>
      <c r="X153" s="37"/>
      <c r="Y153" s="37"/>
      <c r="Z153" s="5"/>
      <c r="AA153" s="5"/>
      <c r="AB153" s="5"/>
    </row>
    <row r="154" spans="1:28" s="3" customFormat="1" ht="15.75" customHeight="1" x14ac:dyDescent="0.2">
      <c r="A154" s="153" t="s">
        <v>272</v>
      </c>
      <c r="B154" s="7">
        <v>812</v>
      </c>
      <c r="C154" s="15" t="s">
        <v>281</v>
      </c>
      <c r="D154" s="164">
        <v>4709.4400133215404</v>
      </c>
      <c r="E154" s="143">
        <v>6168.6984679182597</v>
      </c>
      <c r="F154" s="144">
        <v>13459.5</v>
      </c>
      <c r="G154" s="144">
        <v>8814</v>
      </c>
      <c r="H154" s="143">
        <v>677500.01</v>
      </c>
      <c r="I154" s="165">
        <v>118435116.16553301</v>
      </c>
      <c r="J154" s="73">
        <v>23522381.280416593</v>
      </c>
      <c r="K154" s="77">
        <v>420.75</v>
      </c>
      <c r="L154" s="44">
        <v>4660</v>
      </c>
      <c r="M154" s="44">
        <v>1960695</v>
      </c>
      <c r="N154" s="46">
        <v>101</v>
      </c>
      <c r="O154" s="44">
        <v>0</v>
      </c>
      <c r="P154" s="44">
        <v>606000</v>
      </c>
      <c r="Q154" s="44">
        <v>114831.05142857143</v>
      </c>
      <c r="R154" s="74">
        <v>26203907.331845164</v>
      </c>
      <c r="S154" s="171">
        <v>43.173000000000002</v>
      </c>
      <c r="T154" s="77">
        <v>22273.5</v>
      </c>
      <c r="U154" s="44">
        <v>347200</v>
      </c>
      <c r="V154" s="74">
        <v>1308813.8155</v>
      </c>
      <c r="W154" s="176">
        <f t="shared" si="5"/>
        <v>145947837.31287816</v>
      </c>
      <c r="X154" s="37"/>
      <c r="Y154" s="37"/>
      <c r="Z154" s="5"/>
      <c r="AA154" s="5"/>
      <c r="AB154" s="5"/>
    </row>
    <row r="155" spans="1:28" s="3" customFormat="1" ht="15.75" customHeight="1" x14ac:dyDescent="0.2">
      <c r="A155" s="153" t="s">
        <v>272</v>
      </c>
      <c r="B155" s="7">
        <v>813</v>
      </c>
      <c r="C155" s="15" t="s">
        <v>282</v>
      </c>
      <c r="D155" s="164">
        <v>4668.0116827193297</v>
      </c>
      <c r="E155" s="143">
        <v>5984.4032039055101</v>
      </c>
      <c r="F155" s="144">
        <v>13466</v>
      </c>
      <c r="G155" s="144">
        <v>9983.5</v>
      </c>
      <c r="H155" s="143">
        <v>1661057.855</v>
      </c>
      <c r="I155" s="165">
        <v>124265792.560689</v>
      </c>
      <c r="J155" s="73">
        <v>22150660.930145483</v>
      </c>
      <c r="K155" s="77">
        <v>387</v>
      </c>
      <c r="L155" s="44">
        <v>4660</v>
      </c>
      <c r="M155" s="44">
        <v>1803420</v>
      </c>
      <c r="N155" s="46">
        <v>-71</v>
      </c>
      <c r="O155" s="44">
        <v>0</v>
      </c>
      <c r="P155" s="44">
        <v>-426000</v>
      </c>
      <c r="Q155" s="44">
        <v>52795.885714285709</v>
      </c>
      <c r="R155" s="74">
        <v>23580876.815859769</v>
      </c>
      <c r="S155" s="171">
        <v>37.186500000000002</v>
      </c>
      <c r="T155" s="77">
        <v>23449.5</v>
      </c>
      <c r="U155" s="44">
        <v>186880</v>
      </c>
      <c r="V155" s="74">
        <v>1058884.8317499999</v>
      </c>
      <c r="W155" s="176">
        <f t="shared" si="5"/>
        <v>148905554.20829877</v>
      </c>
      <c r="X155" s="37"/>
      <c r="Y155" s="37"/>
      <c r="Z155" s="5"/>
      <c r="AA155" s="5"/>
      <c r="AB155" s="5"/>
    </row>
    <row r="156" spans="1:28" s="3" customFormat="1" ht="15.75" customHeight="1" x14ac:dyDescent="0.2">
      <c r="A156" s="153" t="s">
        <v>272</v>
      </c>
      <c r="B156" s="7">
        <v>815</v>
      </c>
      <c r="C156" s="15" t="s">
        <v>283</v>
      </c>
      <c r="D156" s="164">
        <v>4898.57326043792</v>
      </c>
      <c r="E156" s="143">
        <v>5713.0325971964103</v>
      </c>
      <c r="F156" s="144">
        <v>42213.5</v>
      </c>
      <c r="G156" s="144">
        <v>31794</v>
      </c>
      <c r="H156" s="143">
        <v>5477198.9229689604</v>
      </c>
      <c r="I156" s="165">
        <v>393903279.64772803</v>
      </c>
      <c r="J156" s="73">
        <v>63776815.052314669</v>
      </c>
      <c r="K156" s="77">
        <v>1147.5</v>
      </c>
      <c r="L156" s="44">
        <v>4660</v>
      </c>
      <c r="M156" s="44">
        <v>5347350</v>
      </c>
      <c r="N156" s="46">
        <v>-198.5</v>
      </c>
      <c r="O156" s="44">
        <v>6000</v>
      </c>
      <c r="P156" s="44">
        <v>-1185000</v>
      </c>
      <c r="Q156" s="44">
        <v>318682.91431767563</v>
      </c>
      <c r="R156" s="74">
        <v>68257847.966632351</v>
      </c>
      <c r="S156" s="171">
        <v>35.170079387792399</v>
      </c>
      <c r="T156" s="77">
        <v>74007.5</v>
      </c>
      <c r="U156" s="44">
        <v>915456</v>
      </c>
      <c r="V156" s="74">
        <v>3518305.6502920501</v>
      </c>
      <c r="W156" s="176">
        <f t="shared" si="5"/>
        <v>465679433.26465243</v>
      </c>
      <c r="X156" s="37"/>
      <c r="Y156" s="37"/>
      <c r="Z156" s="5"/>
      <c r="AA156" s="5"/>
      <c r="AB156" s="5"/>
    </row>
    <row r="157" spans="1:28" s="3" customFormat="1" ht="15.75" customHeight="1" x14ac:dyDescent="0.2">
      <c r="A157" s="153" t="s">
        <v>272</v>
      </c>
      <c r="B157" s="7">
        <v>372</v>
      </c>
      <c r="C157" s="15" t="s">
        <v>284</v>
      </c>
      <c r="D157" s="164">
        <v>4658.0472184706796</v>
      </c>
      <c r="E157" s="143">
        <v>6138.1467792516996</v>
      </c>
      <c r="F157" s="144">
        <v>22740</v>
      </c>
      <c r="G157" s="144">
        <v>16955</v>
      </c>
      <c r="H157" s="143">
        <v>5920799.8582255999</v>
      </c>
      <c r="I157" s="165">
        <v>215917072.24846101</v>
      </c>
      <c r="J157" s="73">
        <v>40857732.021557964</v>
      </c>
      <c r="K157" s="77">
        <v>984.83333199999993</v>
      </c>
      <c r="L157" s="44">
        <v>4660</v>
      </c>
      <c r="M157" s="44">
        <v>4589323.3271199996</v>
      </c>
      <c r="N157" s="46">
        <v>120.5</v>
      </c>
      <c r="O157" s="44">
        <v>0</v>
      </c>
      <c r="P157" s="44">
        <v>723000</v>
      </c>
      <c r="Q157" s="44">
        <v>238503.32851331728</v>
      </c>
      <c r="R157" s="74">
        <v>46408558.67719128</v>
      </c>
      <c r="S157" s="171">
        <v>36.470979999999997</v>
      </c>
      <c r="T157" s="77">
        <v>39695</v>
      </c>
      <c r="U157" s="44">
        <v>0</v>
      </c>
      <c r="V157" s="74">
        <v>1447715.55109999</v>
      </c>
      <c r="W157" s="176">
        <f t="shared" si="5"/>
        <v>263773346.47675228</v>
      </c>
      <c r="X157" s="37"/>
      <c r="Y157" s="37"/>
      <c r="Z157" s="5"/>
      <c r="AA157" s="5"/>
      <c r="AB157" s="5"/>
    </row>
    <row r="158" spans="1:28" s="3" customFormat="1" ht="15.75" customHeight="1" x14ac:dyDescent="0.2">
      <c r="A158" s="153" t="s">
        <v>272</v>
      </c>
      <c r="B158" s="7">
        <v>373</v>
      </c>
      <c r="C158" s="15" t="s">
        <v>285</v>
      </c>
      <c r="D158" s="164">
        <v>4693.1881436655704</v>
      </c>
      <c r="E158" s="143">
        <v>6114.9493073629501</v>
      </c>
      <c r="F158" s="144">
        <v>44210</v>
      </c>
      <c r="G158" s="144">
        <v>28844.5</v>
      </c>
      <c r="H158" s="143">
        <v>10093908.602657</v>
      </c>
      <c r="I158" s="165">
        <v>393962411.73034197</v>
      </c>
      <c r="J158" s="73">
        <v>75853895.081067234</v>
      </c>
      <c r="K158" s="77">
        <v>1268.25</v>
      </c>
      <c r="L158" s="44">
        <v>4660</v>
      </c>
      <c r="M158" s="44">
        <v>5910045</v>
      </c>
      <c r="N158" s="46">
        <v>-80.5</v>
      </c>
      <c r="O158" s="44">
        <v>0</v>
      </c>
      <c r="P158" s="44">
        <v>-483000</v>
      </c>
      <c r="Q158" s="44">
        <v>2232136.9434400643</v>
      </c>
      <c r="R158" s="74">
        <v>83513077.024507299</v>
      </c>
      <c r="S158" s="171">
        <v>36.608207999999998</v>
      </c>
      <c r="T158" s="77">
        <v>73054.5</v>
      </c>
      <c r="U158" s="44">
        <v>3035648</v>
      </c>
      <c r="V158" s="74">
        <v>5710042.331336</v>
      </c>
      <c r="W158" s="176">
        <f t="shared" si="5"/>
        <v>483185531.08618528</v>
      </c>
      <c r="X158" s="37"/>
      <c r="Y158" s="37"/>
      <c r="Z158" s="5"/>
      <c r="AA158" s="5"/>
      <c r="AB158" s="5"/>
    </row>
    <row r="159" spans="1:28" s="3" customFormat="1" ht="15.75" customHeight="1" x14ac:dyDescent="0.2">
      <c r="A159" s="153" t="s">
        <v>272</v>
      </c>
      <c r="B159" s="7">
        <v>384</v>
      </c>
      <c r="C159" s="15" t="s">
        <v>286</v>
      </c>
      <c r="D159" s="164">
        <v>4602.0959521947798</v>
      </c>
      <c r="E159" s="143">
        <v>5925.4006159795699</v>
      </c>
      <c r="F159" s="144">
        <v>29015.5</v>
      </c>
      <c r="G159" s="144">
        <v>19347.5</v>
      </c>
      <c r="H159" s="143">
        <v>1876028.74</v>
      </c>
      <c r="I159" s="165">
        <v>250049832.25857201</v>
      </c>
      <c r="J159" s="73">
        <v>42368343.51390519</v>
      </c>
      <c r="K159" s="77">
        <v>617.5</v>
      </c>
      <c r="L159" s="44">
        <v>4661.174449151853</v>
      </c>
      <c r="M159" s="44">
        <v>2878275.2223512693</v>
      </c>
      <c r="N159" s="46">
        <v>-20.5</v>
      </c>
      <c r="O159" s="44">
        <v>0</v>
      </c>
      <c r="P159" s="44">
        <v>-123000</v>
      </c>
      <c r="Q159" s="44">
        <v>1047410.5909215491</v>
      </c>
      <c r="R159" s="74">
        <v>46171029.327178009</v>
      </c>
      <c r="S159" s="171">
        <v>38.180999999999997</v>
      </c>
      <c r="T159" s="77">
        <v>48363</v>
      </c>
      <c r="U159" s="44">
        <v>104960</v>
      </c>
      <c r="V159" s="74">
        <v>1951507.703</v>
      </c>
      <c r="W159" s="176">
        <f t="shared" si="5"/>
        <v>298172369.28875005</v>
      </c>
      <c r="X159" s="37"/>
      <c r="Y159" s="37"/>
      <c r="Z159" s="5"/>
      <c r="AA159" s="5"/>
      <c r="AB159" s="5"/>
    </row>
    <row r="160" spans="1:28" ht="15.75" thickBot="1" x14ac:dyDescent="0.25">
      <c r="A160" s="153" t="s">
        <v>272</v>
      </c>
      <c r="B160" s="7">
        <v>816</v>
      </c>
      <c r="C160" s="15" t="s">
        <v>287</v>
      </c>
      <c r="D160" s="166">
        <v>4402.5294172203503</v>
      </c>
      <c r="E160" s="145">
        <v>5620.6416803231596</v>
      </c>
      <c r="F160" s="146">
        <v>13491</v>
      </c>
      <c r="G160" s="146">
        <v>9509</v>
      </c>
      <c r="H160" s="145">
        <v>2164659.33860265</v>
      </c>
      <c r="I160" s="167">
        <v>115005865.444515</v>
      </c>
      <c r="J160" s="75">
        <v>21247333.103502177</v>
      </c>
      <c r="K160" s="149">
        <v>294</v>
      </c>
      <c r="L160" s="65">
        <v>4660</v>
      </c>
      <c r="M160" s="190">
        <v>1370040</v>
      </c>
      <c r="N160" s="66">
        <v>190.5</v>
      </c>
      <c r="O160" s="65">
        <v>0</v>
      </c>
      <c r="P160" s="65">
        <v>1143000</v>
      </c>
      <c r="Q160" s="65">
        <v>450979.72325892502</v>
      </c>
      <c r="R160" s="76">
        <v>24211352.8267611</v>
      </c>
      <c r="S160" s="172">
        <v>34.962965797653197</v>
      </c>
      <c r="T160" s="149">
        <v>23000</v>
      </c>
      <c r="U160" s="65">
        <v>1576327.2</v>
      </c>
      <c r="V160" s="76">
        <v>2380475.41334602</v>
      </c>
      <c r="W160" s="191">
        <f t="shared" si="5"/>
        <v>141597693.68462211</v>
      </c>
      <c r="X160" s="37"/>
    </row>
  </sheetData>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4355-1200-48E0-9621-C2CC74DE21D3}">
  <sheetPr>
    <pageSetUpPr fitToPage="1"/>
  </sheetPr>
  <dimension ref="A1:O164"/>
  <sheetViews>
    <sheetView showGridLines="0" zoomScale="80" zoomScaleNormal="80" workbookViewId="0">
      <selection activeCell="A18" sqref="A18"/>
    </sheetView>
  </sheetViews>
  <sheetFormatPr defaultColWidth="18.6640625" defaultRowHeight="20.25" customHeight="1" x14ac:dyDescent="0.2"/>
  <cols>
    <col min="1" max="1" width="30.77734375" customWidth="1"/>
    <col min="2" max="2" width="12.77734375" customWidth="1"/>
    <col min="3" max="3" width="32.77734375" customWidth="1"/>
    <col min="4" max="15" width="20.77734375" customWidth="1"/>
  </cols>
  <sheetData>
    <row r="1" spans="1:15" ht="31.5" customHeight="1" x14ac:dyDescent="0.4">
      <c r="A1" s="78" t="s">
        <v>288</v>
      </c>
      <c r="B1" s="78"/>
      <c r="C1" s="78"/>
      <c r="D1" s="78"/>
      <c r="E1" s="12"/>
      <c r="F1" s="112" t="s">
        <v>67</v>
      </c>
      <c r="G1" s="108" t="s">
        <v>68</v>
      </c>
      <c r="H1" s="109" t="s">
        <v>289</v>
      </c>
      <c r="I1" s="111" t="s">
        <v>69</v>
      </c>
      <c r="J1" s="110" t="s">
        <v>70</v>
      </c>
    </row>
    <row r="2" spans="1:15" ht="31.5" customHeight="1" x14ac:dyDescent="0.4">
      <c r="A2" s="78"/>
      <c r="B2" s="78"/>
      <c r="C2" s="78"/>
      <c r="D2" s="78"/>
      <c r="E2" s="78"/>
      <c r="F2" s="78"/>
      <c r="G2" s="78"/>
      <c r="H2" s="78"/>
      <c r="I2" s="78"/>
      <c r="J2" s="78"/>
      <c r="K2" s="78"/>
    </row>
    <row r="3" spans="1:15" ht="15.75" customHeight="1" x14ac:dyDescent="0.2">
      <c r="L3" s="148"/>
    </row>
    <row r="4" spans="1:15" ht="15.75" customHeight="1" x14ac:dyDescent="0.35">
      <c r="A4" s="8"/>
      <c r="B4" s="8"/>
      <c r="C4" s="8"/>
      <c r="D4" s="8"/>
      <c r="E4" s="8"/>
      <c r="F4" s="8"/>
      <c r="G4" s="8"/>
      <c r="H4" s="8"/>
      <c r="I4" s="8"/>
      <c r="J4" s="12"/>
      <c r="K4" s="12"/>
      <c r="L4" s="12"/>
      <c r="M4" s="12"/>
      <c r="N4" s="12"/>
      <c r="O4" s="12"/>
    </row>
    <row r="5" spans="1:15" ht="93.75" customHeight="1" x14ac:dyDescent="0.2">
      <c r="A5" s="9"/>
      <c r="B5" s="11"/>
      <c r="C5" s="31"/>
      <c r="D5" s="89" t="s">
        <v>290</v>
      </c>
      <c r="E5" s="89"/>
      <c r="F5" s="89"/>
      <c r="G5" s="89"/>
      <c r="H5" s="89"/>
      <c r="I5" s="138" t="s">
        <v>291</v>
      </c>
      <c r="J5" s="138"/>
      <c r="K5" s="138"/>
      <c r="L5" s="138"/>
      <c r="M5" s="138"/>
      <c r="N5" s="138"/>
      <c r="O5" s="138"/>
    </row>
    <row r="6" spans="1:15" ht="41.85" customHeight="1" x14ac:dyDescent="0.2">
      <c r="A6" s="9"/>
      <c r="B6" s="11"/>
      <c r="C6" s="11"/>
      <c r="D6" s="90" t="s">
        <v>292</v>
      </c>
      <c r="E6" s="90"/>
      <c r="F6" s="90"/>
      <c r="G6" s="90"/>
      <c r="H6" s="90"/>
      <c r="I6" s="139"/>
      <c r="J6" s="140"/>
      <c r="K6" s="140"/>
      <c r="L6" s="141" t="s">
        <v>77</v>
      </c>
      <c r="M6" s="141"/>
      <c r="N6" s="140"/>
      <c r="O6" s="140"/>
    </row>
    <row r="7" spans="1:15" ht="160.5" customHeight="1" x14ac:dyDescent="0.2">
      <c r="A7" s="113" t="s">
        <v>293</v>
      </c>
      <c r="B7" s="113" t="s">
        <v>294</v>
      </c>
      <c r="C7" s="113" t="s">
        <v>295</v>
      </c>
      <c r="D7" s="97" t="s">
        <v>296</v>
      </c>
      <c r="E7" s="97" t="s">
        <v>297</v>
      </c>
      <c r="F7" s="97" t="s">
        <v>298</v>
      </c>
      <c r="G7" s="97" t="s">
        <v>299</v>
      </c>
      <c r="H7" s="97" t="s">
        <v>300</v>
      </c>
      <c r="I7" s="96" t="s">
        <v>301</v>
      </c>
      <c r="J7" s="98" t="s">
        <v>339</v>
      </c>
      <c r="K7" s="96" t="s">
        <v>88</v>
      </c>
      <c r="L7" s="96" t="s">
        <v>302</v>
      </c>
      <c r="M7" s="96" t="s">
        <v>303</v>
      </c>
      <c r="N7" s="96" t="s">
        <v>304</v>
      </c>
      <c r="O7" s="96" t="s">
        <v>305</v>
      </c>
    </row>
    <row r="8" spans="1:15" ht="30" customHeight="1" x14ac:dyDescent="0.2">
      <c r="A8" s="94"/>
      <c r="B8" s="94"/>
      <c r="C8" s="94"/>
      <c r="D8" s="19" t="s">
        <v>101</v>
      </c>
      <c r="E8" s="19" t="s">
        <v>102</v>
      </c>
      <c r="F8" s="19" t="s">
        <v>306</v>
      </c>
      <c r="G8" s="19" t="s">
        <v>104</v>
      </c>
      <c r="H8" s="19" t="s">
        <v>105</v>
      </c>
      <c r="I8" s="20" t="s">
        <v>106</v>
      </c>
      <c r="J8" s="20" t="s">
        <v>107</v>
      </c>
      <c r="K8" s="20" t="s">
        <v>108</v>
      </c>
      <c r="L8" s="20" t="s">
        <v>109</v>
      </c>
      <c r="M8" s="20" t="s">
        <v>110</v>
      </c>
      <c r="N8" s="20" t="s">
        <v>111</v>
      </c>
      <c r="O8" s="20" t="s">
        <v>112</v>
      </c>
    </row>
    <row r="9" spans="1:15" ht="60" customHeight="1" x14ac:dyDescent="0.2">
      <c r="A9" s="95"/>
      <c r="B9" s="95"/>
      <c r="C9" s="95"/>
      <c r="D9" s="19"/>
      <c r="E9" s="19"/>
      <c r="F9" s="19"/>
      <c r="G9" s="33" t="s">
        <v>307</v>
      </c>
      <c r="H9" s="33" t="s">
        <v>308</v>
      </c>
      <c r="I9" s="20"/>
      <c r="J9" s="20"/>
      <c r="K9" s="32"/>
      <c r="L9" s="32" t="s">
        <v>309</v>
      </c>
      <c r="M9" s="32" t="s">
        <v>310</v>
      </c>
      <c r="N9" s="32" t="s">
        <v>311</v>
      </c>
      <c r="O9" s="32" t="s">
        <v>312</v>
      </c>
    </row>
    <row r="10" spans="1:15" ht="15.75" customHeight="1" x14ac:dyDescent="0.25">
      <c r="A10" s="27" t="s">
        <v>127</v>
      </c>
      <c r="B10" s="28"/>
      <c r="C10" s="27"/>
      <c r="D10" s="62">
        <f>SUM(D11:D160)</f>
        <v>7452117.2616400011</v>
      </c>
      <c r="E10" s="43">
        <f>SUM(E11:E160)</f>
        <v>38254388076.542694</v>
      </c>
      <c r="F10" s="43">
        <f t="shared" ref="F10:K10" si="0">SUM(F11:F160)</f>
        <v>652376715.9496063</v>
      </c>
      <c r="G10" s="43">
        <f t="shared" si="0"/>
        <v>38906764792.492302</v>
      </c>
      <c r="H10" s="43">
        <f>G10/D10</f>
        <v>5220.9007757789923</v>
      </c>
      <c r="I10" s="62">
        <f>SUM(I11:I160)</f>
        <v>7457535.25</v>
      </c>
      <c r="J10" s="43">
        <f t="shared" si="0"/>
        <v>39378385134.280365</v>
      </c>
      <c r="K10" s="43">
        <f t="shared" si="0"/>
        <v>651291463.42670321</v>
      </c>
      <c r="L10" s="43">
        <f>SUM(L11:L160)</f>
        <v>40029676597.707069</v>
      </c>
      <c r="M10" s="43">
        <f t="shared" ref="M10" si="1">L10/I10</f>
        <v>5367.6818487324035</v>
      </c>
      <c r="N10" s="63">
        <f>(L10-G10)/G10</f>
        <v>2.8861608288527029E-2</v>
      </c>
      <c r="O10" s="63">
        <f>(M10-H10)/H10</f>
        <v>2.811412805130558E-2</v>
      </c>
    </row>
    <row r="11" spans="1:15" ht="15.75" customHeight="1" x14ac:dyDescent="0.2">
      <c r="A11" s="13" t="s">
        <v>128</v>
      </c>
      <c r="B11" s="14">
        <v>831</v>
      </c>
      <c r="C11" s="13" t="s">
        <v>129</v>
      </c>
      <c r="D11" s="144">
        <v>39357.833330000001</v>
      </c>
      <c r="E11" s="143">
        <v>200560560.20568001</v>
      </c>
      <c r="F11" s="143">
        <v>2558240.0373800001</v>
      </c>
      <c r="G11" s="143">
        <v>203118800.24305999</v>
      </c>
      <c r="H11" s="143">
        <v>5160.8227145023102</v>
      </c>
      <c r="I11" s="144">
        <v>39337</v>
      </c>
      <c r="J11" s="143">
        <v>206426106.48255801</v>
      </c>
      <c r="K11" s="143">
        <v>2604471.2482668399</v>
      </c>
      <c r="L11" s="143">
        <v>209030577.73082501</v>
      </c>
      <c r="M11" s="143">
        <v>5313.8413638768698</v>
      </c>
      <c r="N11" s="147">
        <v>2.9100000000000001E-2</v>
      </c>
      <c r="O11" s="147">
        <v>2.9700000000000001E-2</v>
      </c>
    </row>
    <row r="12" spans="1:15" ht="15.75" customHeight="1" x14ac:dyDescent="0.2">
      <c r="A12" s="13" t="s">
        <v>128</v>
      </c>
      <c r="B12" s="14">
        <v>830</v>
      </c>
      <c r="C12" s="13" t="s">
        <v>130</v>
      </c>
      <c r="D12" s="144">
        <v>98335.17</v>
      </c>
      <c r="E12" s="143">
        <v>493212798.70585001</v>
      </c>
      <c r="F12" s="143">
        <v>9685835.8339200001</v>
      </c>
      <c r="G12" s="143">
        <v>502898634.53977001</v>
      </c>
      <c r="H12" s="143">
        <v>5114.1278805921602</v>
      </c>
      <c r="I12" s="144">
        <v>98603.5</v>
      </c>
      <c r="J12" s="143">
        <v>512391890.95644999</v>
      </c>
      <c r="K12" s="143">
        <v>9220845.4685007203</v>
      </c>
      <c r="L12" s="143">
        <v>521612736.42495</v>
      </c>
      <c r="M12" s="143">
        <v>5290.0022456094403</v>
      </c>
      <c r="N12" s="147">
        <v>3.7199999999999997E-2</v>
      </c>
      <c r="O12" s="147">
        <v>3.44E-2</v>
      </c>
    </row>
    <row r="13" spans="1:15" ht="15.75" customHeight="1" x14ac:dyDescent="0.2">
      <c r="A13" s="13" t="s">
        <v>128</v>
      </c>
      <c r="B13" s="14">
        <v>856</v>
      </c>
      <c r="C13" s="13" t="s">
        <v>131</v>
      </c>
      <c r="D13" s="144">
        <v>53398.5</v>
      </c>
      <c r="E13" s="143">
        <v>275609346.23632997</v>
      </c>
      <c r="F13" s="143">
        <v>4932383.4842400001</v>
      </c>
      <c r="G13" s="143">
        <v>280541729.72057003</v>
      </c>
      <c r="H13" s="143">
        <v>5253.7380211161399</v>
      </c>
      <c r="I13" s="144">
        <v>53460.5</v>
      </c>
      <c r="J13" s="143">
        <v>283245313.712924</v>
      </c>
      <c r="K13" s="143">
        <v>5077825.4924465399</v>
      </c>
      <c r="L13" s="143">
        <v>288323139.20537001</v>
      </c>
      <c r="M13" s="143">
        <v>5393.19945016171</v>
      </c>
      <c r="N13" s="147">
        <v>2.7699999999999999E-2</v>
      </c>
      <c r="O13" s="147">
        <v>2.6499999999999999E-2</v>
      </c>
    </row>
    <row r="14" spans="1:15" ht="15.75" customHeight="1" x14ac:dyDescent="0.2">
      <c r="A14" s="13" t="s">
        <v>128</v>
      </c>
      <c r="B14" s="14">
        <v>855</v>
      </c>
      <c r="C14" s="13" t="s">
        <v>132</v>
      </c>
      <c r="D14" s="144">
        <v>92661.2</v>
      </c>
      <c r="E14" s="143">
        <v>447104881.34167999</v>
      </c>
      <c r="F14" s="143">
        <v>3749817.3044099999</v>
      </c>
      <c r="G14" s="143">
        <v>450854698.64608997</v>
      </c>
      <c r="H14" s="143">
        <v>4865.6255114987698</v>
      </c>
      <c r="I14" s="144">
        <v>93027</v>
      </c>
      <c r="J14" s="143">
        <v>459948444.78381598</v>
      </c>
      <c r="K14" s="143">
        <v>3670092.4990914501</v>
      </c>
      <c r="L14" s="143">
        <v>463618537.28290701</v>
      </c>
      <c r="M14" s="143">
        <v>4983.6986819193098</v>
      </c>
      <c r="N14" s="147">
        <v>2.8299999999999999E-2</v>
      </c>
      <c r="O14" s="147">
        <v>2.4299999999999999E-2</v>
      </c>
    </row>
    <row r="15" spans="1:15" ht="15.75" customHeight="1" x14ac:dyDescent="0.2">
      <c r="A15" s="13" t="s">
        <v>128</v>
      </c>
      <c r="B15" s="14">
        <v>925</v>
      </c>
      <c r="C15" s="13" t="s">
        <v>133</v>
      </c>
      <c r="D15" s="144">
        <v>96381.833329999994</v>
      </c>
      <c r="E15" s="143">
        <v>486903128.53821999</v>
      </c>
      <c r="F15" s="143">
        <v>5999308.8323400002</v>
      </c>
      <c r="G15" s="143">
        <v>492902437.37055999</v>
      </c>
      <c r="H15" s="143">
        <v>5114.0595726470601</v>
      </c>
      <c r="I15" s="144">
        <v>96451</v>
      </c>
      <c r="J15" s="143">
        <v>504113964.27239698</v>
      </c>
      <c r="K15" s="143">
        <v>6026698.0074533103</v>
      </c>
      <c r="L15" s="143">
        <v>510140662.27985102</v>
      </c>
      <c r="M15" s="143">
        <v>5289.1173992996501</v>
      </c>
      <c r="N15" s="147">
        <v>3.5000000000000003E-2</v>
      </c>
      <c r="O15" s="147">
        <v>3.4200000000000001E-2</v>
      </c>
    </row>
    <row r="16" spans="1:15" ht="15.75" customHeight="1" x14ac:dyDescent="0.2">
      <c r="A16" s="13" t="s">
        <v>128</v>
      </c>
      <c r="B16" s="14">
        <v>940</v>
      </c>
      <c r="C16" s="13" t="s">
        <v>134</v>
      </c>
      <c r="D16" s="144">
        <v>49062</v>
      </c>
      <c r="E16" s="143">
        <v>240654701.34211001</v>
      </c>
      <c r="F16" s="143">
        <v>1666417</v>
      </c>
      <c r="G16" s="143">
        <v>242321118.34211001</v>
      </c>
      <c r="H16" s="143">
        <v>4939.0794982289799</v>
      </c>
      <c r="I16" s="144">
        <v>49187</v>
      </c>
      <c r="J16" s="143">
        <v>248580123.22306401</v>
      </c>
      <c r="K16" s="143">
        <v>1795379.32</v>
      </c>
      <c r="L16" s="143">
        <v>250375502.543064</v>
      </c>
      <c r="M16" s="143">
        <v>5090.2779706642796</v>
      </c>
      <c r="N16" s="147">
        <v>3.32E-2</v>
      </c>
      <c r="O16" s="147">
        <v>3.0599999999999999E-2</v>
      </c>
    </row>
    <row r="17" spans="1:15" ht="15.75" customHeight="1" x14ac:dyDescent="0.2">
      <c r="A17" s="13" t="s">
        <v>128</v>
      </c>
      <c r="B17" s="14">
        <v>892</v>
      </c>
      <c r="C17" s="13" t="s">
        <v>135</v>
      </c>
      <c r="D17" s="144">
        <v>41925.999989999997</v>
      </c>
      <c r="E17" s="143">
        <v>228543888.37731001</v>
      </c>
      <c r="F17" s="143">
        <v>4211253.4429099998</v>
      </c>
      <c r="G17" s="143">
        <v>232755141.82021999</v>
      </c>
      <c r="H17" s="143">
        <v>5551.5704306572497</v>
      </c>
      <c r="I17" s="144">
        <v>42282.5</v>
      </c>
      <c r="J17" s="143">
        <v>236106233.13004801</v>
      </c>
      <c r="K17" s="143">
        <v>4428202.8654774697</v>
      </c>
      <c r="L17" s="143">
        <v>240534435.99552599</v>
      </c>
      <c r="M17" s="143">
        <v>5688.74678638977</v>
      </c>
      <c r="N17" s="147">
        <v>3.3399999999999999E-2</v>
      </c>
      <c r="O17" s="147">
        <v>2.47E-2</v>
      </c>
    </row>
    <row r="18" spans="1:15" ht="15.75" customHeight="1" x14ac:dyDescent="0.2">
      <c r="A18" s="13" t="s">
        <v>128</v>
      </c>
      <c r="B18" s="14">
        <v>891</v>
      </c>
      <c r="C18" s="13" t="s">
        <v>136</v>
      </c>
      <c r="D18" s="144">
        <v>110083.08332999999</v>
      </c>
      <c r="E18" s="143">
        <v>542674401.7737</v>
      </c>
      <c r="F18" s="143">
        <v>6325779.0985200005</v>
      </c>
      <c r="G18" s="143">
        <v>549000180.87222004</v>
      </c>
      <c r="H18" s="143">
        <v>4987.1439304299101</v>
      </c>
      <c r="I18" s="144">
        <v>110733</v>
      </c>
      <c r="J18" s="143">
        <v>562520025.481004</v>
      </c>
      <c r="K18" s="143">
        <v>6111467.5155239897</v>
      </c>
      <c r="L18" s="143">
        <v>568631492.99652803</v>
      </c>
      <c r="M18" s="143">
        <v>5135.1583809390904</v>
      </c>
      <c r="N18" s="147">
        <v>3.5799999999999998E-2</v>
      </c>
      <c r="O18" s="147">
        <v>2.9700000000000001E-2</v>
      </c>
    </row>
    <row r="19" spans="1:15" ht="15.75" customHeight="1" x14ac:dyDescent="0.2">
      <c r="A19" s="13" t="s">
        <v>128</v>
      </c>
      <c r="B19" s="14">
        <v>857</v>
      </c>
      <c r="C19" s="13" t="s">
        <v>137</v>
      </c>
      <c r="D19" s="144">
        <v>5482</v>
      </c>
      <c r="E19" s="143">
        <v>26771280.348329999</v>
      </c>
      <c r="F19" s="143">
        <v>157948.21354</v>
      </c>
      <c r="G19" s="143">
        <v>26929228.561870001</v>
      </c>
      <c r="H19" s="143">
        <v>4912.2999930445103</v>
      </c>
      <c r="I19" s="144">
        <v>5556.5</v>
      </c>
      <c r="J19" s="143">
        <v>27798657.033815999</v>
      </c>
      <c r="K19" s="143">
        <v>184400.39</v>
      </c>
      <c r="L19" s="143">
        <v>27983057.423815999</v>
      </c>
      <c r="M19" s="143">
        <v>5036.0942002728298</v>
      </c>
      <c r="N19" s="147">
        <v>3.9100000000000003E-2</v>
      </c>
      <c r="O19" s="147">
        <v>2.52E-2</v>
      </c>
    </row>
    <row r="20" spans="1:15" ht="15.75" customHeight="1" x14ac:dyDescent="0.2">
      <c r="A20" s="13" t="s">
        <v>128</v>
      </c>
      <c r="B20" s="14">
        <v>941</v>
      </c>
      <c r="C20" s="13" t="s">
        <v>138</v>
      </c>
      <c r="D20" s="144">
        <v>58763</v>
      </c>
      <c r="E20" s="143">
        <v>286295089.64664</v>
      </c>
      <c r="F20" s="143">
        <v>10107198.0236362</v>
      </c>
      <c r="G20" s="143">
        <v>296402287.67027599</v>
      </c>
      <c r="H20" s="143">
        <v>5044.0291964378303</v>
      </c>
      <c r="I20" s="144">
        <v>59044.5</v>
      </c>
      <c r="J20" s="143">
        <v>296560946.319188</v>
      </c>
      <c r="K20" s="143">
        <v>10661474.1502467</v>
      </c>
      <c r="L20" s="143">
        <v>307222420.46943498</v>
      </c>
      <c r="M20" s="143">
        <v>5203.2351949704898</v>
      </c>
      <c r="N20" s="147">
        <v>3.6499999999999998E-2</v>
      </c>
      <c r="O20" s="147">
        <v>3.1600000000000003E-2</v>
      </c>
    </row>
    <row r="21" spans="1:15" ht="15.75" customHeight="1" x14ac:dyDescent="0.2">
      <c r="A21" s="13" t="s">
        <v>139</v>
      </c>
      <c r="B21" s="14">
        <v>822</v>
      </c>
      <c r="C21" s="13" t="s">
        <v>140</v>
      </c>
      <c r="D21" s="144">
        <v>26150.75</v>
      </c>
      <c r="E21" s="143">
        <v>131970941.61199</v>
      </c>
      <c r="F21" s="143">
        <v>1469966.58</v>
      </c>
      <c r="G21" s="143">
        <v>133440908.19199</v>
      </c>
      <c r="H21" s="143">
        <v>5102.7564483615197</v>
      </c>
      <c r="I21" s="144">
        <v>26325</v>
      </c>
      <c r="J21" s="143">
        <v>137019581.749897</v>
      </c>
      <c r="K21" s="143">
        <v>1485538.81</v>
      </c>
      <c r="L21" s="143">
        <v>138505120.55989701</v>
      </c>
      <c r="M21" s="143">
        <v>5261.3531076884001</v>
      </c>
      <c r="N21" s="147">
        <v>3.7999999999999999E-2</v>
      </c>
      <c r="O21" s="147">
        <v>3.1099999999999999E-2</v>
      </c>
    </row>
    <row r="22" spans="1:15" ht="15.75" customHeight="1" x14ac:dyDescent="0.2">
      <c r="A22" s="13" t="s">
        <v>139</v>
      </c>
      <c r="B22" s="14">
        <v>873</v>
      </c>
      <c r="C22" s="13" t="s">
        <v>141</v>
      </c>
      <c r="D22" s="144">
        <v>81888</v>
      </c>
      <c r="E22" s="143">
        <v>396128783.42342001</v>
      </c>
      <c r="F22" s="143">
        <v>5010409.4429200003</v>
      </c>
      <c r="G22" s="143">
        <v>401139192.86633998</v>
      </c>
      <c r="H22" s="143">
        <v>4898.6321911188497</v>
      </c>
      <c r="I22" s="144">
        <v>81920.5</v>
      </c>
      <c r="J22" s="143">
        <v>408595121.53599298</v>
      </c>
      <c r="K22" s="143">
        <v>5248501.00199652</v>
      </c>
      <c r="L22" s="143">
        <v>413843622.53798902</v>
      </c>
      <c r="M22" s="143">
        <v>5051.7711993699904</v>
      </c>
      <c r="N22" s="147">
        <v>3.1699999999999999E-2</v>
      </c>
      <c r="O22" s="147">
        <v>3.1300000000000001E-2</v>
      </c>
    </row>
    <row r="23" spans="1:15" ht="15.75" customHeight="1" x14ac:dyDescent="0.2">
      <c r="A23" s="13" t="s">
        <v>139</v>
      </c>
      <c r="B23" s="14">
        <v>823</v>
      </c>
      <c r="C23" s="13" t="s">
        <v>142</v>
      </c>
      <c r="D23" s="144">
        <v>39780.5</v>
      </c>
      <c r="E23" s="143">
        <v>191846658.03845</v>
      </c>
      <c r="F23" s="143">
        <v>3587552.4414300001</v>
      </c>
      <c r="G23" s="143">
        <v>195434210.47988001</v>
      </c>
      <c r="H23" s="143">
        <v>4912.81433063637</v>
      </c>
      <c r="I23" s="144">
        <v>40129</v>
      </c>
      <c r="J23" s="143">
        <v>198777123.83839101</v>
      </c>
      <c r="K23" s="143">
        <v>3328914.40142857</v>
      </c>
      <c r="L23" s="143">
        <v>202106038.23982</v>
      </c>
      <c r="M23" s="143">
        <v>5036.4085384589598</v>
      </c>
      <c r="N23" s="147">
        <v>3.4099999999999998E-2</v>
      </c>
      <c r="O23" s="147">
        <v>2.52E-2</v>
      </c>
    </row>
    <row r="24" spans="1:15" ht="15.75" customHeight="1" x14ac:dyDescent="0.2">
      <c r="A24" s="13" t="s">
        <v>139</v>
      </c>
      <c r="B24" s="14">
        <v>881</v>
      </c>
      <c r="C24" s="13" t="s">
        <v>143</v>
      </c>
      <c r="D24" s="144">
        <v>197470.5</v>
      </c>
      <c r="E24" s="143">
        <v>966139154.22386003</v>
      </c>
      <c r="F24" s="143">
        <v>15108836.162769999</v>
      </c>
      <c r="G24" s="143">
        <v>981247990.38663006</v>
      </c>
      <c r="H24" s="143">
        <v>4969.0864731017</v>
      </c>
      <c r="I24" s="144">
        <v>197476.58</v>
      </c>
      <c r="J24" s="143">
        <v>992845439.80230296</v>
      </c>
      <c r="K24" s="143">
        <v>15682069.763810501</v>
      </c>
      <c r="L24" s="143">
        <v>1008527509.56611</v>
      </c>
      <c r="M24" s="143">
        <v>5107.0740113390302</v>
      </c>
      <c r="N24" s="147">
        <v>2.7799999999999998E-2</v>
      </c>
      <c r="O24" s="147">
        <v>2.7799999999999998E-2</v>
      </c>
    </row>
    <row r="25" spans="1:15" ht="15.75" customHeight="1" x14ac:dyDescent="0.2">
      <c r="A25" s="13" t="s">
        <v>139</v>
      </c>
      <c r="B25" s="14">
        <v>919</v>
      </c>
      <c r="C25" s="13" t="s">
        <v>144</v>
      </c>
      <c r="D25" s="144">
        <v>169905.58332999999</v>
      </c>
      <c r="E25" s="143">
        <v>841644236.89684999</v>
      </c>
      <c r="F25" s="143">
        <v>10729586.562480001</v>
      </c>
      <c r="G25" s="143">
        <v>852373823.45932996</v>
      </c>
      <c r="H25" s="143">
        <v>5016.7499310708499</v>
      </c>
      <c r="I25" s="144">
        <v>170476</v>
      </c>
      <c r="J25" s="143">
        <v>869580196.24520099</v>
      </c>
      <c r="K25" s="143">
        <v>10885520.816395899</v>
      </c>
      <c r="L25" s="143">
        <v>880465717.06159699</v>
      </c>
      <c r="M25" s="143">
        <v>5164.7488037119401</v>
      </c>
      <c r="N25" s="147">
        <v>3.3000000000000002E-2</v>
      </c>
      <c r="O25" s="147">
        <v>2.9499999999999998E-2</v>
      </c>
    </row>
    <row r="26" spans="1:15" ht="15.75" customHeight="1" x14ac:dyDescent="0.2">
      <c r="A26" s="13" t="s">
        <v>139</v>
      </c>
      <c r="B26" s="14">
        <v>821</v>
      </c>
      <c r="C26" s="13" t="s">
        <v>145</v>
      </c>
      <c r="D26" s="144">
        <v>36972</v>
      </c>
      <c r="E26" s="143">
        <v>189945552.1577</v>
      </c>
      <c r="F26" s="143">
        <v>2997975.7785200002</v>
      </c>
      <c r="G26" s="143">
        <v>192943527.93621999</v>
      </c>
      <c r="H26" s="143">
        <v>5218.6391846862498</v>
      </c>
      <c r="I26" s="144">
        <v>37107.5</v>
      </c>
      <c r="J26" s="143">
        <v>195405196.40524301</v>
      </c>
      <c r="K26" s="143">
        <v>3050556.1943589598</v>
      </c>
      <c r="L26" s="143">
        <v>198455752.59960201</v>
      </c>
      <c r="M26" s="143">
        <v>5348.1305019093697</v>
      </c>
      <c r="N26" s="147">
        <v>2.86E-2</v>
      </c>
      <c r="O26" s="147">
        <v>2.4799999999999999E-2</v>
      </c>
    </row>
    <row r="27" spans="1:15" ht="15.75" customHeight="1" x14ac:dyDescent="0.2">
      <c r="A27" s="13" t="s">
        <v>139</v>
      </c>
      <c r="B27" s="14">
        <v>926</v>
      </c>
      <c r="C27" s="13" t="s">
        <v>146</v>
      </c>
      <c r="D27" s="144">
        <v>106587</v>
      </c>
      <c r="E27" s="143">
        <v>537355658.04356003</v>
      </c>
      <c r="F27" s="143">
        <v>5168048.0236</v>
      </c>
      <c r="G27" s="143">
        <v>542523706.06716001</v>
      </c>
      <c r="H27" s="143">
        <v>5089.9613092324598</v>
      </c>
      <c r="I27" s="144">
        <v>106836</v>
      </c>
      <c r="J27" s="143">
        <v>556506971.13279903</v>
      </c>
      <c r="K27" s="143">
        <v>5214040.4636759199</v>
      </c>
      <c r="L27" s="143">
        <v>561721011.59647501</v>
      </c>
      <c r="M27" s="143">
        <v>5257.7877456707001</v>
      </c>
      <c r="N27" s="147">
        <v>3.5400000000000001E-2</v>
      </c>
      <c r="O27" s="147">
        <v>3.3000000000000002E-2</v>
      </c>
    </row>
    <row r="28" spans="1:15" ht="15.75" customHeight="1" x14ac:dyDescent="0.2">
      <c r="A28" s="13" t="s">
        <v>139</v>
      </c>
      <c r="B28" s="14">
        <v>874</v>
      </c>
      <c r="C28" s="13" t="s">
        <v>147</v>
      </c>
      <c r="D28" s="144">
        <v>35201</v>
      </c>
      <c r="E28" s="143">
        <v>179689331.23852</v>
      </c>
      <c r="F28" s="143">
        <v>3182108.5147699998</v>
      </c>
      <c r="G28" s="143">
        <v>182871439.75329</v>
      </c>
      <c r="H28" s="143">
        <v>5195.0637695886498</v>
      </c>
      <c r="I28" s="144">
        <v>35301</v>
      </c>
      <c r="J28" s="143">
        <v>185884043.17872199</v>
      </c>
      <c r="K28" s="143">
        <v>3209065.5984875001</v>
      </c>
      <c r="L28" s="143">
        <v>189093108.77720901</v>
      </c>
      <c r="M28" s="143">
        <v>5356.5935462794096</v>
      </c>
      <c r="N28" s="147">
        <v>3.4000000000000002E-2</v>
      </c>
      <c r="O28" s="147">
        <v>3.1099999999999999E-2</v>
      </c>
    </row>
    <row r="29" spans="1:15" ht="15.75" customHeight="1" x14ac:dyDescent="0.2">
      <c r="A29" s="13" t="s">
        <v>139</v>
      </c>
      <c r="B29" s="14">
        <v>882</v>
      </c>
      <c r="C29" s="13" t="s">
        <v>148</v>
      </c>
      <c r="D29" s="144">
        <v>26260</v>
      </c>
      <c r="E29" s="143">
        <v>130748680.48929</v>
      </c>
      <c r="F29" s="143">
        <v>1074615.05</v>
      </c>
      <c r="G29" s="143">
        <v>131823295.53929</v>
      </c>
      <c r="H29" s="143">
        <v>5019.92747674372</v>
      </c>
      <c r="I29" s="144">
        <v>26449.5</v>
      </c>
      <c r="J29" s="143">
        <v>134756968.46816599</v>
      </c>
      <c r="K29" s="143">
        <v>1069710</v>
      </c>
      <c r="L29" s="143">
        <v>135826678.46816599</v>
      </c>
      <c r="M29" s="143">
        <v>5135.3212146984397</v>
      </c>
      <c r="N29" s="147">
        <v>3.04E-2</v>
      </c>
      <c r="O29" s="147">
        <v>2.3E-2</v>
      </c>
    </row>
    <row r="30" spans="1:15" ht="15.75" customHeight="1" x14ac:dyDescent="0.2">
      <c r="A30" s="13" t="s">
        <v>139</v>
      </c>
      <c r="B30" s="14">
        <v>935</v>
      </c>
      <c r="C30" s="13" t="s">
        <v>149</v>
      </c>
      <c r="D30" s="144">
        <v>93435.25</v>
      </c>
      <c r="E30" s="143">
        <v>460949893.92212999</v>
      </c>
      <c r="F30" s="143">
        <v>4930763.58</v>
      </c>
      <c r="G30" s="143">
        <v>465880657.50212997</v>
      </c>
      <c r="H30" s="143">
        <v>4986.1337932111301</v>
      </c>
      <c r="I30" s="144">
        <v>93076.5</v>
      </c>
      <c r="J30" s="143">
        <v>474143782.77713799</v>
      </c>
      <c r="K30" s="143">
        <v>4687000.3099999996</v>
      </c>
      <c r="L30" s="143">
        <v>478830783.087138</v>
      </c>
      <c r="M30" s="143">
        <v>5144.4863428162598</v>
      </c>
      <c r="N30" s="147">
        <v>2.7799999999999998E-2</v>
      </c>
      <c r="O30" s="147">
        <v>3.1800000000000002E-2</v>
      </c>
    </row>
    <row r="31" spans="1:15" ht="15.75" customHeight="1" x14ac:dyDescent="0.2">
      <c r="A31" s="13" t="s">
        <v>139</v>
      </c>
      <c r="B31" s="14">
        <v>883</v>
      </c>
      <c r="C31" s="13" t="s">
        <v>150</v>
      </c>
      <c r="D31" s="144">
        <v>27701.5</v>
      </c>
      <c r="E31" s="143">
        <v>137595640.08790001</v>
      </c>
      <c r="F31" s="143">
        <v>791079</v>
      </c>
      <c r="G31" s="143">
        <v>138386719.08790001</v>
      </c>
      <c r="H31" s="143">
        <v>4995.6399143692597</v>
      </c>
      <c r="I31" s="144">
        <v>27835</v>
      </c>
      <c r="J31" s="143">
        <v>142169916.74314001</v>
      </c>
      <c r="K31" s="143">
        <v>736286</v>
      </c>
      <c r="L31" s="143">
        <v>142906202.74314001</v>
      </c>
      <c r="M31" s="143">
        <v>5134.0471616001596</v>
      </c>
      <c r="N31" s="147">
        <v>3.27E-2</v>
      </c>
      <c r="O31" s="147">
        <v>2.7699999999999999E-2</v>
      </c>
    </row>
    <row r="32" spans="1:15" ht="15.75" customHeight="1" x14ac:dyDescent="0.2">
      <c r="A32" s="13" t="s">
        <v>151</v>
      </c>
      <c r="B32" s="14">
        <v>202</v>
      </c>
      <c r="C32" s="13" t="s">
        <v>152</v>
      </c>
      <c r="D32" s="144">
        <v>18598</v>
      </c>
      <c r="E32" s="143">
        <v>121866095.24789999</v>
      </c>
      <c r="F32" s="143">
        <v>4107470.5793599999</v>
      </c>
      <c r="G32" s="143">
        <v>125973565.82726</v>
      </c>
      <c r="H32" s="143">
        <v>6773.5006897118001</v>
      </c>
      <c r="I32" s="144">
        <v>18192</v>
      </c>
      <c r="J32" s="143">
        <v>121888079.52420001</v>
      </c>
      <c r="K32" s="143">
        <v>3865456.8352223202</v>
      </c>
      <c r="L32" s="143">
        <v>125753536.359422</v>
      </c>
      <c r="M32" s="143">
        <v>6912.5734586313702</v>
      </c>
      <c r="N32" s="147">
        <v>-1.6999999999999999E-3</v>
      </c>
      <c r="O32" s="147">
        <v>2.0500000000000001E-2</v>
      </c>
    </row>
    <row r="33" spans="1:15" ht="15.75" customHeight="1" x14ac:dyDescent="0.2">
      <c r="A33" s="13" t="s">
        <v>151</v>
      </c>
      <c r="B33" s="14">
        <v>204</v>
      </c>
      <c r="C33" s="13" t="s">
        <v>153</v>
      </c>
      <c r="D33" s="144">
        <v>30477</v>
      </c>
      <c r="E33" s="143">
        <v>219835029.92394</v>
      </c>
      <c r="F33" s="143">
        <v>2466970</v>
      </c>
      <c r="G33" s="143">
        <v>222301999.92394</v>
      </c>
      <c r="H33" s="143">
        <v>7294.0906232220996</v>
      </c>
      <c r="I33" s="144">
        <v>30056.67</v>
      </c>
      <c r="J33" s="143">
        <v>221538910.74456701</v>
      </c>
      <c r="K33" s="143">
        <v>2519955</v>
      </c>
      <c r="L33" s="143">
        <v>224058865.74456701</v>
      </c>
      <c r="M33" s="143">
        <v>7454.5472184565597</v>
      </c>
      <c r="N33" s="147">
        <v>7.9000000000000008E-3</v>
      </c>
      <c r="O33" s="147">
        <v>2.1999999999999999E-2</v>
      </c>
    </row>
    <row r="34" spans="1:15" ht="15.75" customHeight="1" x14ac:dyDescent="0.2">
      <c r="A34" s="13" t="s">
        <v>151</v>
      </c>
      <c r="B34" s="14">
        <v>205</v>
      </c>
      <c r="C34" s="13" t="s">
        <v>154</v>
      </c>
      <c r="D34" s="144">
        <v>16996</v>
      </c>
      <c r="E34" s="143">
        <v>109793074.89952999</v>
      </c>
      <c r="F34" s="143">
        <v>1329484.55</v>
      </c>
      <c r="G34" s="143">
        <v>111122559.44953001</v>
      </c>
      <c r="H34" s="143">
        <v>6538.1595345687201</v>
      </c>
      <c r="I34" s="144">
        <v>16720.5</v>
      </c>
      <c r="J34" s="143">
        <v>110646843.018051</v>
      </c>
      <c r="K34" s="143">
        <v>1330416</v>
      </c>
      <c r="L34" s="143">
        <v>111977259.018051</v>
      </c>
      <c r="M34" s="143">
        <v>6697.0042174606497</v>
      </c>
      <c r="N34" s="147">
        <v>7.7000000000000002E-3</v>
      </c>
      <c r="O34" s="147">
        <v>2.4299999999999999E-2</v>
      </c>
    </row>
    <row r="35" spans="1:15" ht="15.75" customHeight="1" x14ac:dyDescent="0.2">
      <c r="A35" s="13" t="s">
        <v>151</v>
      </c>
      <c r="B35" s="14">
        <v>309</v>
      </c>
      <c r="C35" s="13" t="s">
        <v>155</v>
      </c>
      <c r="D35" s="144">
        <v>33867.17</v>
      </c>
      <c r="E35" s="143">
        <v>209805808.33094999</v>
      </c>
      <c r="F35" s="143">
        <v>2365873.6656800001</v>
      </c>
      <c r="G35" s="143">
        <v>212171681.99663001</v>
      </c>
      <c r="H35" s="143">
        <v>6264.8187609602501</v>
      </c>
      <c r="I35" s="144">
        <v>33536.5</v>
      </c>
      <c r="J35" s="143">
        <v>212438373.18415901</v>
      </c>
      <c r="K35" s="143">
        <v>2550039.2237999998</v>
      </c>
      <c r="L35" s="143">
        <v>214988412.40795901</v>
      </c>
      <c r="M35" s="143">
        <v>6410.5798878224896</v>
      </c>
      <c r="N35" s="147">
        <v>1.3299999999999999E-2</v>
      </c>
      <c r="O35" s="147">
        <v>2.3300000000000001E-2</v>
      </c>
    </row>
    <row r="36" spans="1:15" ht="15.75" customHeight="1" x14ac:dyDescent="0.2">
      <c r="A36" s="13" t="s">
        <v>151</v>
      </c>
      <c r="B36" s="14">
        <v>206</v>
      </c>
      <c r="C36" s="13" t="s">
        <v>156</v>
      </c>
      <c r="D36" s="144">
        <v>20858.25</v>
      </c>
      <c r="E36" s="143">
        <v>133350876.23544</v>
      </c>
      <c r="F36" s="143">
        <v>4845936.4107600003</v>
      </c>
      <c r="G36" s="143">
        <v>138196812.6462</v>
      </c>
      <c r="H36" s="143">
        <v>6625.5228816511499</v>
      </c>
      <c r="I36" s="144">
        <v>20485</v>
      </c>
      <c r="J36" s="143">
        <v>134832931.83767599</v>
      </c>
      <c r="K36" s="143">
        <v>5070987.9089562995</v>
      </c>
      <c r="L36" s="143">
        <v>139903919.74663201</v>
      </c>
      <c r="M36" s="143">
        <v>6829.5787037653099</v>
      </c>
      <c r="N36" s="147">
        <v>1.24E-2</v>
      </c>
      <c r="O36" s="147">
        <v>3.0800000000000001E-2</v>
      </c>
    </row>
    <row r="37" spans="1:15" ht="15.75" customHeight="1" x14ac:dyDescent="0.2">
      <c r="A37" s="13" t="s">
        <v>151</v>
      </c>
      <c r="B37" s="14">
        <v>207</v>
      </c>
      <c r="C37" s="13" t="s">
        <v>157</v>
      </c>
      <c r="D37" s="144">
        <v>11536.5</v>
      </c>
      <c r="E37" s="143">
        <v>74292384.131940007</v>
      </c>
      <c r="F37" s="143">
        <v>1260403.94</v>
      </c>
      <c r="G37" s="143">
        <v>75552788.071940005</v>
      </c>
      <c r="H37" s="143">
        <v>6549.0216332457903</v>
      </c>
      <c r="I37" s="144">
        <v>11500.5</v>
      </c>
      <c r="J37" s="143">
        <v>75857239.946100205</v>
      </c>
      <c r="K37" s="143">
        <v>1268935.94</v>
      </c>
      <c r="L37" s="143">
        <v>77126175.886100203</v>
      </c>
      <c r="M37" s="143">
        <v>6706.3324104256499</v>
      </c>
      <c r="N37" s="147">
        <v>2.0799999999999999E-2</v>
      </c>
      <c r="O37" s="147">
        <v>2.4E-2</v>
      </c>
    </row>
    <row r="38" spans="1:15" ht="15.75" customHeight="1" x14ac:dyDescent="0.2">
      <c r="A38" s="13" t="s">
        <v>151</v>
      </c>
      <c r="B38" s="14">
        <v>208</v>
      </c>
      <c r="C38" s="13" t="s">
        <v>158</v>
      </c>
      <c r="D38" s="144">
        <v>33173.75</v>
      </c>
      <c r="E38" s="143">
        <v>220185215.48655999</v>
      </c>
      <c r="F38" s="143">
        <v>4656051.0331100002</v>
      </c>
      <c r="G38" s="143">
        <v>224841266.51967001</v>
      </c>
      <c r="H38" s="143">
        <v>6777.6861681199698</v>
      </c>
      <c r="I38" s="144">
        <v>32408</v>
      </c>
      <c r="J38" s="143">
        <v>219901603.48289499</v>
      </c>
      <c r="K38" s="143">
        <v>4307664.1433221502</v>
      </c>
      <c r="L38" s="143">
        <v>224209267.62621701</v>
      </c>
      <c r="M38" s="143">
        <v>6918.3308944154896</v>
      </c>
      <c r="N38" s="147">
        <v>-2.8E-3</v>
      </c>
      <c r="O38" s="147">
        <v>2.0799999999999999E-2</v>
      </c>
    </row>
    <row r="39" spans="1:15" ht="15.75" customHeight="1" x14ac:dyDescent="0.2">
      <c r="A39" s="13" t="s">
        <v>151</v>
      </c>
      <c r="B39" s="14">
        <v>209</v>
      </c>
      <c r="C39" s="13" t="s">
        <v>159</v>
      </c>
      <c r="D39" s="144">
        <v>36120.583330000001</v>
      </c>
      <c r="E39" s="143">
        <v>218926326.55333999</v>
      </c>
      <c r="F39" s="143">
        <v>7267831.5778000001</v>
      </c>
      <c r="G39" s="143">
        <v>226194158.13113999</v>
      </c>
      <c r="H39" s="143">
        <v>6262.1956036704996</v>
      </c>
      <c r="I39" s="144">
        <v>35355.5</v>
      </c>
      <c r="J39" s="143">
        <v>219576739.69569501</v>
      </c>
      <c r="K39" s="143">
        <v>6226241.2426614203</v>
      </c>
      <c r="L39" s="143">
        <v>225802980.938357</v>
      </c>
      <c r="M39" s="143">
        <v>6386.6436887713899</v>
      </c>
      <c r="N39" s="147">
        <v>-1.6999999999999999E-3</v>
      </c>
      <c r="O39" s="147">
        <v>1.9900000000000001E-2</v>
      </c>
    </row>
    <row r="40" spans="1:15" ht="15.75" customHeight="1" x14ac:dyDescent="0.2">
      <c r="A40" s="13" t="s">
        <v>151</v>
      </c>
      <c r="B40" s="14">
        <v>316</v>
      </c>
      <c r="C40" s="13" t="s">
        <v>160</v>
      </c>
      <c r="D40" s="144">
        <v>56361.833330000001</v>
      </c>
      <c r="E40" s="143">
        <v>363782850.35667998</v>
      </c>
      <c r="F40" s="143">
        <v>6841946.6798</v>
      </c>
      <c r="G40" s="143">
        <v>370624797.03648001</v>
      </c>
      <c r="H40" s="143">
        <v>6575.8115933962299</v>
      </c>
      <c r="I40" s="144">
        <v>56083</v>
      </c>
      <c r="J40" s="143">
        <v>369827335.919626</v>
      </c>
      <c r="K40" s="143">
        <v>7951321.9430502001</v>
      </c>
      <c r="L40" s="143">
        <v>377778657.86267698</v>
      </c>
      <c r="M40" s="143">
        <v>6736.0636532046501</v>
      </c>
      <c r="N40" s="147">
        <v>1.9300000000000001E-2</v>
      </c>
      <c r="O40" s="147">
        <v>2.4400000000000002E-2</v>
      </c>
    </row>
    <row r="41" spans="1:15" ht="15.75" customHeight="1" x14ac:dyDescent="0.2">
      <c r="A41" s="13" t="s">
        <v>151</v>
      </c>
      <c r="B41" s="14">
        <v>210</v>
      </c>
      <c r="C41" s="13" t="s">
        <v>161</v>
      </c>
      <c r="D41" s="144">
        <v>38394</v>
      </c>
      <c r="E41" s="143">
        <v>266152318.60495999</v>
      </c>
      <c r="F41" s="143">
        <v>4044860.3</v>
      </c>
      <c r="G41" s="143">
        <v>270197178.90495998</v>
      </c>
      <c r="H41" s="143">
        <v>7037.4844742657697</v>
      </c>
      <c r="I41" s="144">
        <v>37718.5</v>
      </c>
      <c r="J41" s="143">
        <v>267878725.937161</v>
      </c>
      <c r="K41" s="143">
        <v>3713283.2</v>
      </c>
      <c r="L41" s="143">
        <v>271592009.13716102</v>
      </c>
      <c r="M41" s="143">
        <v>7200.4986713989301</v>
      </c>
      <c r="N41" s="147">
        <v>5.1999999999999998E-3</v>
      </c>
      <c r="O41" s="147">
        <v>2.3199999999999998E-2</v>
      </c>
    </row>
    <row r="42" spans="1:15" ht="15.75" customHeight="1" x14ac:dyDescent="0.2">
      <c r="A42" s="13" t="s">
        <v>151</v>
      </c>
      <c r="B42" s="14">
        <v>211</v>
      </c>
      <c r="C42" s="13" t="s">
        <v>162</v>
      </c>
      <c r="D42" s="144">
        <v>37848.25</v>
      </c>
      <c r="E42" s="143">
        <v>271999101.20244998</v>
      </c>
      <c r="F42" s="143">
        <v>7196185.54813</v>
      </c>
      <c r="G42" s="143">
        <v>279195286.75058001</v>
      </c>
      <c r="H42" s="143">
        <v>7376.7026679061801</v>
      </c>
      <c r="I42" s="144">
        <v>37619.5</v>
      </c>
      <c r="J42" s="143">
        <v>275494649.74289203</v>
      </c>
      <c r="K42" s="143">
        <v>8071797.0698469495</v>
      </c>
      <c r="L42" s="143">
        <v>283566446.81273901</v>
      </c>
      <c r="M42" s="143">
        <v>7537.7516131989896</v>
      </c>
      <c r="N42" s="147">
        <v>1.5699999999999999E-2</v>
      </c>
      <c r="O42" s="147">
        <v>2.18E-2</v>
      </c>
    </row>
    <row r="43" spans="1:15" ht="15.75" customHeight="1" x14ac:dyDescent="0.2">
      <c r="A43" s="13" t="s">
        <v>151</v>
      </c>
      <c r="B43" s="14">
        <v>212</v>
      </c>
      <c r="C43" s="13" t="s">
        <v>163</v>
      </c>
      <c r="D43" s="144">
        <v>28549</v>
      </c>
      <c r="E43" s="143">
        <v>171019208.57618001</v>
      </c>
      <c r="F43" s="143">
        <v>2362278.3360000001</v>
      </c>
      <c r="G43" s="143">
        <v>173381486.91218001</v>
      </c>
      <c r="H43" s="143">
        <v>6073.1194406872401</v>
      </c>
      <c r="I43" s="144">
        <v>28188</v>
      </c>
      <c r="J43" s="143">
        <v>173222170.67416999</v>
      </c>
      <c r="K43" s="143">
        <v>2495231.966</v>
      </c>
      <c r="L43" s="143">
        <v>175717402.64017001</v>
      </c>
      <c r="M43" s="143">
        <v>6233.7662352834504</v>
      </c>
      <c r="N43" s="147">
        <v>1.35E-2</v>
      </c>
      <c r="O43" s="147">
        <v>2.6499999999999999E-2</v>
      </c>
    </row>
    <row r="44" spans="1:15" ht="15.75" customHeight="1" x14ac:dyDescent="0.2">
      <c r="A44" s="13" t="s">
        <v>151</v>
      </c>
      <c r="B44" s="14">
        <v>213</v>
      </c>
      <c r="C44" s="13" t="s">
        <v>164</v>
      </c>
      <c r="D44" s="144">
        <v>18400.25</v>
      </c>
      <c r="E44" s="143">
        <v>121293821.01583</v>
      </c>
      <c r="F44" s="143">
        <v>1868961.84</v>
      </c>
      <c r="G44" s="143">
        <v>123162782.85583</v>
      </c>
      <c r="H44" s="143">
        <v>6693.5385582168701</v>
      </c>
      <c r="I44" s="144">
        <v>18085</v>
      </c>
      <c r="J44" s="143">
        <v>122552382.402649</v>
      </c>
      <c r="K44" s="143">
        <v>1698692.25</v>
      </c>
      <c r="L44" s="143">
        <v>124251074.652649</v>
      </c>
      <c r="M44" s="143">
        <v>6870.3939536991602</v>
      </c>
      <c r="N44" s="147">
        <v>8.8000000000000005E-3</v>
      </c>
      <c r="O44" s="147">
        <v>2.64E-2</v>
      </c>
    </row>
    <row r="45" spans="1:15" ht="15.75" customHeight="1" x14ac:dyDescent="0.2">
      <c r="A45" s="13" t="s">
        <v>165</v>
      </c>
      <c r="B45" s="14">
        <v>840</v>
      </c>
      <c r="C45" s="13" t="s">
        <v>166</v>
      </c>
      <c r="D45" s="144">
        <v>64728</v>
      </c>
      <c r="E45" s="143">
        <v>334612928.05069</v>
      </c>
      <c r="F45" s="143">
        <v>6749597.2273599999</v>
      </c>
      <c r="G45" s="143">
        <v>341362525.27805001</v>
      </c>
      <c r="H45" s="143">
        <v>5273.7999826667001</v>
      </c>
      <c r="I45" s="144">
        <v>64922.5</v>
      </c>
      <c r="J45" s="143">
        <v>345696177.37535298</v>
      </c>
      <c r="K45" s="143">
        <v>6063141.10460064</v>
      </c>
      <c r="L45" s="143">
        <v>351759318.479954</v>
      </c>
      <c r="M45" s="143">
        <v>5418.1419150518605</v>
      </c>
      <c r="N45" s="147">
        <v>3.0499999999999999E-2</v>
      </c>
      <c r="O45" s="147">
        <v>2.7400000000000001E-2</v>
      </c>
    </row>
    <row r="46" spans="1:15" ht="15.75" customHeight="1" x14ac:dyDescent="0.2">
      <c r="A46" s="13" t="s">
        <v>165</v>
      </c>
      <c r="B46" s="14">
        <v>841</v>
      </c>
      <c r="C46" s="13" t="s">
        <v>167</v>
      </c>
      <c r="D46" s="144">
        <v>14834</v>
      </c>
      <c r="E46" s="143">
        <v>73905808.754759997</v>
      </c>
      <c r="F46" s="143">
        <v>944819.98646000004</v>
      </c>
      <c r="G46" s="143">
        <v>74850628.741219997</v>
      </c>
      <c r="H46" s="143">
        <v>5045.8830215194803</v>
      </c>
      <c r="I46" s="144">
        <v>14795</v>
      </c>
      <c r="J46" s="143">
        <v>75861842.709092006</v>
      </c>
      <c r="K46" s="143">
        <v>975589.58450350096</v>
      </c>
      <c r="L46" s="143">
        <v>76837432.293595493</v>
      </c>
      <c r="M46" s="143">
        <v>5193.4729498881698</v>
      </c>
      <c r="N46" s="147">
        <v>2.6499999999999999E-2</v>
      </c>
      <c r="O46" s="147">
        <v>2.92E-2</v>
      </c>
    </row>
    <row r="47" spans="1:15" ht="15.75" customHeight="1" x14ac:dyDescent="0.2">
      <c r="A47" s="13" t="s">
        <v>165</v>
      </c>
      <c r="B47" s="14">
        <v>390</v>
      </c>
      <c r="C47" s="13" t="s">
        <v>168</v>
      </c>
      <c r="D47" s="144">
        <v>23891</v>
      </c>
      <c r="E47" s="143">
        <v>119567216.60994001</v>
      </c>
      <c r="F47" s="143">
        <v>4179364.3997900002</v>
      </c>
      <c r="G47" s="143">
        <v>123746581.00973</v>
      </c>
      <c r="H47" s="143">
        <v>5179.6317027219502</v>
      </c>
      <c r="I47" s="144">
        <v>23867.5</v>
      </c>
      <c r="J47" s="143">
        <v>123288324.39598399</v>
      </c>
      <c r="K47" s="143">
        <v>4348280.8551559402</v>
      </c>
      <c r="L47" s="143">
        <v>127636605.25114</v>
      </c>
      <c r="M47" s="143">
        <v>5347.7157327386703</v>
      </c>
      <c r="N47" s="147">
        <v>3.1399999999999997E-2</v>
      </c>
      <c r="O47" s="147">
        <v>3.2500000000000001E-2</v>
      </c>
    </row>
    <row r="48" spans="1:15" ht="15.75" customHeight="1" x14ac:dyDescent="0.2">
      <c r="A48" s="13" t="s">
        <v>165</v>
      </c>
      <c r="B48" s="14">
        <v>805</v>
      </c>
      <c r="C48" s="13" t="s">
        <v>169</v>
      </c>
      <c r="D48" s="144">
        <v>13391</v>
      </c>
      <c r="E48" s="143">
        <v>70207875.910999998</v>
      </c>
      <c r="F48" s="143">
        <v>603865.59999999998</v>
      </c>
      <c r="G48" s="143">
        <v>70811741.511000007</v>
      </c>
      <c r="H48" s="143">
        <v>5288.0099702038697</v>
      </c>
      <c r="I48" s="144">
        <v>13319.5</v>
      </c>
      <c r="J48" s="143">
        <v>71906765.455710605</v>
      </c>
      <c r="K48" s="143">
        <v>630565.54</v>
      </c>
      <c r="L48" s="143">
        <v>72537330.995710596</v>
      </c>
      <c r="M48" s="143">
        <v>5445.9499978010099</v>
      </c>
      <c r="N48" s="147">
        <v>2.4400000000000002E-2</v>
      </c>
      <c r="O48" s="147">
        <v>2.9899999999999999E-2</v>
      </c>
    </row>
    <row r="49" spans="1:15" ht="15.75" customHeight="1" x14ac:dyDescent="0.2">
      <c r="A49" s="13" t="s">
        <v>165</v>
      </c>
      <c r="B49" s="14">
        <v>806</v>
      </c>
      <c r="C49" s="13" t="s">
        <v>170</v>
      </c>
      <c r="D49" s="144">
        <v>21511.5</v>
      </c>
      <c r="E49" s="143">
        <v>115358731.61996</v>
      </c>
      <c r="F49" s="143">
        <v>709800.59</v>
      </c>
      <c r="G49" s="143">
        <v>116068532.20996</v>
      </c>
      <c r="H49" s="143">
        <v>5395.6503363298698</v>
      </c>
      <c r="I49" s="144">
        <v>21701.5</v>
      </c>
      <c r="J49" s="143">
        <v>119546171.219153</v>
      </c>
      <c r="K49" s="143">
        <v>753059.39199999999</v>
      </c>
      <c r="L49" s="143">
        <v>120299230.61115301</v>
      </c>
      <c r="M49" s="143">
        <v>5543.3601645579101</v>
      </c>
      <c r="N49" s="147">
        <v>3.6499999999999998E-2</v>
      </c>
      <c r="O49" s="147">
        <v>2.7400000000000001E-2</v>
      </c>
    </row>
    <row r="50" spans="1:15" ht="15.75" customHeight="1" x14ac:dyDescent="0.2">
      <c r="A50" s="13" t="s">
        <v>165</v>
      </c>
      <c r="B50" s="14">
        <v>391</v>
      </c>
      <c r="C50" s="13" t="s">
        <v>171</v>
      </c>
      <c r="D50" s="144">
        <v>35124</v>
      </c>
      <c r="E50" s="143">
        <v>183835778.7579</v>
      </c>
      <c r="F50" s="143">
        <v>3694002.7355900002</v>
      </c>
      <c r="G50" s="143">
        <v>187529781.49349001</v>
      </c>
      <c r="H50" s="143">
        <v>5339.0781657410898</v>
      </c>
      <c r="I50" s="144">
        <v>35516</v>
      </c>
      <c r="J50" s="143">
        <v>191721868.22807199</v>
      </c>
      <c r="K50" s="143">
        <v>3903917.7388919201</v>
      </c>
      <c r="L50" s="143">
        <v>195625785.96696401</v>
      </c>
      <c r="M50" s="143">
        <v>5508.1029949026797</v>
      </c>
      <c r="N50" s="147">
        <v>4.3200000000000002E-2</v>
      </c>
      <c r="O50" s="147">
        <v>3.1699999999999999E-2</v>
      </c>
    </row>
    <row r="51" spans="1:15" ht="15.75" customHeight="1" x14ac:dyDescent="0.2">
      <c r="A51" s="13" t="s">
        <v>165</v>
      </c>
      <c r="B51" s="14">
        <v>392</v>
      </c>
      <c r="C51" s="13" t="s">
        <v>172</v>
      </c>
      <c r="D51" s="144">
        <v>26909</v>
      </c>
      <c r="E51" s="143">
        <v>133989315.98938</v>
      </c>
      <c r="F51" s="143">
        <v>1916362.6203300001</v>
      </c>
      <c r="G51" s="143">
        <v>135905678.60971001</v>
      </c>
      <c r="H51" s="143">
        <v>5050.5659299754698</v>
      </c>
      <c r="I51" s="144">
        <v>26983</v>
      </c>
      <c r="J51" s="143">
        <v>138048958.13739401</v>
      </c>
      <c r="K51" s="143">
        <v>1997876.13086804</v>
      </c>
      <c r="L51" s="143">
        <v>140046834.26826301</v>
      </c>
      <c r="M51" s="143">
        <v>5190.1876836623996</v>
      </c>
      <c r="N51" s="147">
        <v>3.0499999999999999E-2</v>
      </c>
      <c r="O51" s="147">
        <v>2.76E-2</v>
      </c>
    </row>
    <row r="52" spans="1:15" ht="15.75" customHeight="1" x14ac:dyDescent="0.2">
      <c r="A52" s="13" t="s">
        <v>165</v>
      </c>
      <c r="B52" s="14">
        <v>929</v>
      </c>
      <c r="C52" s="13" t="s">
        <v>173</v>
      </c>
      <c r="D52" s="144">
        <v>39292.416669999999</v>
      </c>
      <c r="E52" s="143">
        <v>199856575.68119001</v>
      </c>
      <c r="F52" s="143">
        <v>3535222.78847</v>
      </c>
      <c r="G52" s="143">
        <v>203391798.46966001</v>
      </c>
      <c r="H52" s="143">
        <v>5176.3626599468198</v>
      </c>
      <c r="I52" s="144">
        <v>39083.5</v>
      </c>
      <c r="J52" s="143">
        <v>205096058.02887601</v>
      </c>
      <c r="K52" s="143">
        <v>3411507.9414837901</v>
      </c>
      <c r="L52" s="143">
        <v>208507565.97036001</v>
      </c>
      <c r="M52" s="143">
        <v>5334.9256328210104</v>
      </c>
      <c r="N52" s="147">
        <v>2.52E-2</v>
      </c>
      <c r="O52" s="147">
        <v>3.0599999999999999E-2</v>
      </c>
    </row>
    <row r="53" spans="1:15" ht="15.75" customHeight="1" x14ac:dyDescent="0.2">
      <c r="A53" s="13" t="s">
        <v>165</v>
      </c>
      <c r="B53" s="14">
        <v>807</v>
      </c>
      <c r="C53" s="13" t="s">
        <v>174</v>
      </c>
      <c r="D53" s="144">
        <v>19364</v>
      </c>
      <c r="E53" s="143">
        <v>98785633.105250001</v>
      </c>
      <c r="F53" s="143">
        <v>1919479.93563</v>
      </c>
      <c r="G53" s="143">
        <v>100705113.04087999</v>
      </c>
      <c r="H53" s="143">
        <v>5200.63587279901</v>
      </c>
      <c r="I53" s="144">
        <v>19236</v>
      </c>
      <c r="J53" s="143">
        <v>101193740.250588</v>
      </c>
      <c r="K53" s="143">
        <v>1962260.7104426899</v>
      </c>
      <c r="L53" s="143">
        <v>103156000.961031</v>
      </c>
      <c r="M53" s="143">
        <v>5362.6534082465696</v>
      </c>
      <c r="N53" s="147">
        <v>2.4299999999999999E-2</v>
      </c>
      <c r="O53" s="147">
        <v>3.1199999999999999E-2</v>
      </c>
    </row>
    <row r="54" spans="1:15" ht="15.75" customHeight="1" x14ac:dyDescent="0.2">
      <c r="A54" s="13" t="s">
        <v>165</v>
      </c>
      <c r="B54" s="14">
        <v>393</v>
      </c>
      <c r="C54" s="13" t="s">
        <v>175</v>
      </c>
      <c r="D54" s="144">
        <v>19479.333330000001</v>
      </c>
      <c r="E54" s="143">
        <v>100937287.53409</v>
      </c>
      <c r="F54" s="143">
        <v>2299090.2967500002</v>
      </c>
      <c r="G54" s="143">
        <v>103236377.83084001</v>
      </c>
      <c r="H54" s="143">
        <v>5299.7900945535102</v>
      </c>
      <c r="I54" s="144">
        <v>19792</v>
      </c>
      <c r="J54" s="143">
        <v>105504743.10000101</v>
      </c>
      <c r="K54" s="143">
        <v>1782978.09818483</v>
      </c>
      <c r="L54" s="143">
        <v>107287721.198186</v>
      </c>
      <c r="M54" s="143">
        <v>5420.7619845486097</v>
      </c>
      <c r="N54" s="147">
        <v>3.9199999999999999E-2</v>
      </c>
      <c r="O54" s="147">
        <v>2.2800000000000001E-2</v>
      </c>
    </row>
    <row r="55" spans="1:15" ht="15.75" customHeight="1" x14ac:dyDescent="0.2">
      <c r="A55" s="13" t="s">
        <v>165</v>
      </c>
      <c r="B55" s="14">
        <v>808</v>
      </c>
      <c r="C55" s="13" t="s">
        <v>176</v>
      </c>
      <c r="D55" s="144">
        <v>28266</v>
      </c>
      <c r="E55" s="143">
        <v>141713579.46605</v>
      </c>
      <c r="F55" s="143">
        <v>1828795.8354100001</v>
      </c>
      <c r="G55" s="143">
        <v>143542375.30146</v>
      </c>
      <c r="H55" s="143">
        <v>5078.2698401422203</v>
      </c>
      <c r="I55" s="144">
        <v>28464</v>
      </c>
      <c r="J55" s="143">
        <v>146854702.318068</v>
      </c>
      <c r="K55" s="143">
        <v>1788346.4256381099</v>
      </c>
      <c r="L55" s="143">
        <v>148643048.74370599</v>
      </c>
      <c r="M55" s="143">
        <v>5222.1419597985396</v>
      </c>
      <c r="N55" s="147">
        <v>3.5499999999999997E-2</v>
      </c>
      <c r="O55" s="147">
        <v>2.8299999999999999E-2</v>
      </c>
    </row>
    <row r="56" spans="1:15" ht="15.75" customHeight="1" x14ac:dyDescent="0.2">
      <c r="A56" s="13" t="s">
        <v>165</v>
      </c>
      <c r="B56" s="14">
        <v>394</v>
      </c>
      <c r="C56" s="13" t="s">
        <v>177</v>
      </c>
      <c r="D56" s="144">
        <v>35937</v>
      </c>
      <c r="E56" s="143">
        <v>182930545.75395</v>
      </c>
      <c r="F56" s="143">
        <v>2771676.47493</v>
      </c>
      <c r="G56" s="143">
        <v>185702222.22887999</v>
      </c>
      <c r="H56" s="143">
        <v>5167.4380785508001</v>
      </c>
      <c r="I56" s="144">
        <v>35838.5</v>
      </c>
      <c r="J56" s="143">
        <v>187997064.86003199</v>
      </c>
      <c r="K56" s="143">
        <v>2792653.7480604099</v>
      </c>
      <c r="L56" s="143">
        <v>190789718.60809201</v>
      </c>
      <c r="M56" s="143">
        <v>5323.5966518713703</v>
      </c>
      <c r="N56" s="147">
        <v>2.7400000000000001E-2</v>
      </c>
      <c r="O56" s="147">
        <v>3.0200000000000001E-2</v>
      </c>
    </row>
    <row r="57" spans="1:15" ht="15.75" customHeight="1" x14ac:dyDescent="0.2">
      <c r="A57" s="13" t="s">
        <v>178</v>
      </c>
      <c r="B57" s="14">
        <v>889</v>
      </c>
      <c r="C57" s="13" t="s">
        <v>179</v>
      </c>
      <c r="D57" s="144">
        <v>25506</v>
      </c>
      <c r="E57" s="143">
        <v>134250448.17146</v>
      </c>
      <c r="F57" s="143">
        <v>2221953.1651900001</v>
      </c>
      <c r="G57" s="143">
        <v>136472401.33665001</v>
      </c>
      <c r="H57" s="143">
        <v>5350.5999112620602</v>
      </c>
      <c r="I57" s="144">
        <v>25592</v>
      </c>
      <c r="J57" s="143">
        <v>138137683.639714</v>
      </c>
      <c r="K57" s="143">
        <v>2253363.0668799998</v>
      </c>
      <c r="L57" s="143">
        <v>140391046.70659399</v>
      </c>
      <c r="M57" s="143">
        <v>5485.73955558743</v>
      </c>
      <c r="N57" s="147">
        <v>2.87E-2</v>
      </c>
      <c r="O57" s="147">
        <v>2.53E-2</v>
      </c>
    </row>
    <row r="58" spans="1:15" ht="15.75" customHeight="1" x14ac:dyDescent="0.2">
      <c r="A58" s="13" t="s">
        <v>178</v>
      </c>
      <c r="B58" s="14">
        <v>890</v>
      </c>
      <c r="C58" s="13" t="s">
        <v>180</v>
      </c>
      <c r="D58" s="144">
        <v>18260.333330000001</v>
      </c>
      <c r="E58" s="143">
        <v>94683916.874760002</v>
      </c>
      <c r="F58" s="143">
        <v>759292.26489999995</v>
      </c>
      <c r="G58" s="143">
        <v>95443209.139660001</v>
      </c>
      <c r="H58" s="143">
        <v>5226.8054155865702</v>
      </c>
      <c r="I58" s="144">
        <v>18088.5</v>
      </c>
      <c r="J58" s="143">
        <v>96545135.767794296</v>
      </c>
      <c r="K58" s="143">
        <v>786478.40951698704</v>
      </c>
      <c r="L58" s="143">
        <v>97331614.177311197</v>
      </c>
      <c r="M58" s="143">
        <v>5380.8560232916598</v>
      </c>
      <c r="N58" s="147">
        <v>1.9800000000000002E-2</v>
      </c>
      <c r="O58" s="147">
        <v>2.9499999999999998E-2</v>
      </c>
    </row>
    <row r="59" spans="1:15" ht="15.75" customHeight="1" x14ac:dyDescent="0.2">
      <c r="A59" s="13" t="s">
        <v>178</v>
      </c>
      <c r="B59" s="14">
        <v>350</v>
      </c>
      <c r="C59" s="13" t="s">
        <v>181</v>
      </c>
      <c r="D59" s="144">
        <v>46814</v>
      </c>
      <c r="E59" s="143">
        <v>240509092.33164001</v>
      </c>
      <c r="F59" s="143">
        <v>2521282.3733999999</v>
      </c>
      <c r="G59" s="143">
        <v>243030374.70504001</v>
      </c>
      <c r="H59" s="143">
        <v>5191.4037404417504</v>
      </c>
      <c r="I59" s="144">
        <v>47123</v>
      </c>
      <c r="J59" s="143">
        <v>248980040.60767099</v>
      </c>
      <c r="K59" s="143">
        <v>2593876.4147456</v>
      </c>
      <c r="L59" s="143">
        <v>251573917.022416</v>
      </c>
      <c r="M59" s="143">
        <v>5338.6651321523696</v>
      </c>
      <c r="N59" s="147">
        <v>3.5200000000000002E-2</v>
      </c>
      <c r="O59" s="147">
        <v>2.8400000000000002E-2</v>
      </c>
    </row>
    <row r="60" spans="1:15" ht="15.75" customHeight="1" x14ac:dyDescent="0.2">
      <c r="A60" s="13" t="s">
        <v>178</v>
      </c>
      <c r="B60" s="14">
        <v>351</v>
      </c>
      <c r="C60" s="13" t="s">
        <v>182</v>
      </c>
      <c r="D60" s="144">
        <v>27828</v>
      </c>
      <c r="E60" s="143">
        <v>138775694.72369999</v>
      </c>
      <c r="F60" s="143">
        <v>1311090.5458</v>
      </c>
      <c r="G60" s="143">
        <v>140086785.26949999</v>
      </c>
      <c r="H60" s="143">
        <v>5034.0227565581399</v>
      </c>
      <c r="I60" s="144">
        <v>27637.5</v>
      </c>
      <c r="J60" s="143">
        <v>141969553.45644799</v>
      </c>
      <c r="K60" s="143">
        <v>1248873.1481999999</v>
      </c>
      <c r="L60" s="143">
        <v>143218426.60464799</v>
      </c>
      <c r="M60" s="143">
        <v>5182.0326225109902</v>
      </c>
      <c r="N60" s="147">
        <v>2.24E-2</v>
      </c>
      <c r="O60" s="147">
        <v>2.9399999999999999E-2</v>
      </c>
    </row>
    <row r="61" spans="1:15" ht="15.75" customHeight="1" x14ac:dyDescent="0.2">
      <c r="A61" s="13" t="s">
        <v>178</v>
      </c>
      <c r="B61" s="14">
        <v>895</v>
      </c>
      <c r="C61" s="13" t="s">
        <v>183</v>
      </c>
      <c r="D61" s="144">
        <v>49349</v>
      </c>
      <c r="E61" s="143">
        <v>239621035.04122001</v>
      </c>
      <c r="F61" s="143">
        <v>2353998</v>
      </c>
      <c r="G61" s="143">
        <v>241975033.04122001</v>
      </c>
      <c r="H61" s="143">
        <v>4903.3421759553403</v>
      </c>
      <c r="I61" s="144">
        <v>49684.5</v>
      </c>
      <c r="J61" s="143">
        <v>247723479.66211</v>
      </c>
      <c r="K61" s="143">
        <v>2363073</v>
      </c>
      <c r="L61" s="143">
        <v>250086552.66211</v>
      </c>
      <c r="M61" s="143">
        <v>5033.49239022452</v>
      </c>
      <c r="N61" s="147">
        <v>3.3500000000000002E-2</v>
      </c>
      <c r="O61" s="147">
        <v>2.6499999999999999E-2</v>
      </c>
    </row>
    <row r="62" spans="1:15" ht="15.75" customHeight="1" x14ac:dyDescent="0.2">
      <c r="A62" s="13" t="s">
        <v>178</v>
      </c>
      <c r="B62" s="14">
        <v>896</v>
      </c>
      <c r="C62" s="13" t="s">
        <v>184</v>
      </c>
      <c r="D62" s="144">
        <v>45650.5</v>
      </c>
      <c r="E62" s="143">
        <v>226396098.74259999</v>
      </c>
      <c r="F62" s="143">
        <v>2920792.15674</v>
      </c>
      <c r="G62" s="143">
        <v>229316890.89934</v>
      </c>
      <c r="H62" s="143">
        <v>5023.3160841467197</v>
      </c>
      <c r="I62" s="144">
        <v>45899.5</v>
      </c>
      <c r="J62" s="143">
        <v>234300198.69319701</v>
      </c>
      <c r="K62" s="143">
        <v>2908159.2347865999</v>
      </c>
      <c r="L62" s="143">
        <v>237208357.927984</v>
      </c>
      <c r="M62" s="143">
        <v>5167.9943774547401</v>
      </c>
      <c r="N62" s="147">
        <v>3.44E-2</v>
      </c>
      <c r="O62" s="147">
        <v>2.8799999999999999E-2</v>
      </c>
    </row>
    <row r="63" spans="1:15" ht="15.75" customHeight="1" x14ac:dyDescent="0.2">
      <c r="A63" s="13" t="s">
        <v>178</v>
      </c>
      <c r="B63" s="14">
        <v>909</v>
      </c>
      <c r="C63" s="13" t="s">
        <v>185</v>
      </c>
      <c r="D63" s="144">
        <v>61874.5</v>
      </c>
      <c r="E63" s="143">
        <v>320130115.12007999</v>
      </c>
      <c r="F63" s="143">
        <v>4864651.8938999996</v>
      </c>
      <c r="G63" s="143">
        <v>324994767.01397997</v>
      </c>
      <c r="H63" s="143">
        <v>5252.4831233218802</v>
      </c>
      <c r="I63" s="144">
        <v>61744</v>
      </c>
      <c r="J63" s="143">
        <v>330772565.29143798</v>
      </c>
      <c r="K63" s="143">
        <v>3970598.1844599899</v>
      </c>
      <c r="L63" s="143">
        <v>334743163.47589803</v>
      </c>
      <c r="M63" s="143">
        <v>5421.4687010219304</v>
      </c>
      <c r="N63" s="147">
        <v>0.03</v>
      </c>
      <c r="O63" s="147">
        <v>3.2199999999999999E-2</v>
      </c>
    </row>
    <row r="64" spans="1:15" ht="15.75" customHeight="1" x14ac:dyDescent="0.2">
      <c r="A64" s="13" t="s">
        <v>178</v>
      </c>
      <c r="B64" s="14">
        <v>876</v>
      </c>
      <c r="C64" s="13" t="s">
        <v>186</v>
      </c>
      <c r="D64" s="144">
        <v>18281</v>
      </c>
      <c r="E64" s="143">
        <v>97408561.56092</v>
      </c>
      <c r="F64" s="143">
        <v>1278044.9251300001</v>
      </c>
      <c r="G64" s="143">
        <v>98686606.486049995</v>
      </c>
      <c r="H64" s="143">
        <v>5398.3155454324196</v>
      </c>
      <c r="I64" s="144">
        <v>18284</v>
      </c>
      <c r="J64" s="143">
        <v>100521074.501525</v>
      </c>
      <c r="K64" s="143">
        <v>1271573.75092895</v>
      </c>
      <c r="L64" s="143">
        <v>101792648.252454</v>
      </c>
      <c r="M64" s="143">
        <v>5567.3073863735299</v>
      </c>
      <c r="N64" s="147">
        <v>3.15E-2</v>
      </c>
      <c r="O64" s="147">
        <v>3.1300000000000001E-2</v>
      </c>
    </row>
    <row r="65" spans="1:15" ht="15.75" customHeight="1" x14ac:dyDescent="0.2">
      <c r="A65" s="13" t="s">
        <v>178</v>
      </c>
      <c r="B65" s="14">
        <v>340</v>
      </c>
      <c r="C65" s="13" t="s">
        <v>187</v>
      </c>
      <c r="D65" s="144">
        <v>18439</v>
      </c>
      <c r="E65" s="143">
        <v>96604760.390000001</v>
      </c>
      <c r="F65" s="143">
        <v>9458526.4065400008</v>
      </c>
      <c r="G65" s="143">
        <v>106063286.79654001</v>
      </c>
      <c r="H65" s="143">
        <v>5752.1170777449997</v>
      </c>
      <c r="I65" s="144">
        <v>18619.5</v>
      </c>
      <c r="J65" s="143">
        <v>100688014.284182</v>
      </c>
      <c r="K65" s="143">
        <v>9719892.6113498993</v>
      </c>
      <c r="L65" s="143">
        <v>110407906.895532</v>
      </c>
      <c r="M65" s="143">
        <v>5929.69235992008</v>
      </c>
      <c r="N65" s="147">
        <v>4.1000000000000002E-2</v>
      </c>
      <c r="O65" s="147">
        <v>3.09E-2</v>
      </c>
    </row>
    <row r="66" spans="1:15" ht="15.75" customHeight="1" x14ac:dyDescent="0.2">
      <c r="A66" s="13" t="s">
        <v>178</v>
      </c>
      <c r="B66" s="14">
        <v>888</v>
      </c>
      <c r="C66" s="13" t="s">
        <v>188</v>
      </c>
      <c r="D66" s="144">
        <v>163709</v>
      </c>
      <c r="E66" s="143">
        <v>824454200.67016006</v>
      </c>
      <c r="F66" s="143">
        <v>16301756.173699999</v>
      </c>
      <c r="G66" s="143">
        <v>840755956.84386003</v>
      </c>
      <c r="H66" s="143">
        <v>5135.67340124159</v>
      </c>
      <c r="I66" s="144">
        <v>164524</v>
      </c>
      <c r="J66" s="143">
        <v>852649661.76529002</v>
      </c>
      <c r="K66" s="143">
        <v>15060919.107310999</v>
      </c>
      <c r="L66" s="143">
        <v>867710580.87260103</v>
      </c>
      <c r="M66" s="143">
        <v>5274.0668891626801</v>
      </c>
      <c r="N66" s="147">
        <v>3.2099999999999997E-2</v>
      </c>
      <c r="O66" s="147">
        <v>2.69E-2</v>
      </c>
    </row>
    <row r="67" spans="1:15" ht="15.75" customHeight="1" x14ac:dyDescent="0.2">
      <c r="A67" s="13" t="s">
        <v>178</v>
      </c>
      <c r="B67" s="14">
        <v>341</v>
      </c>
      <c r="C67" s="13" t="s">
        <v>189</v>
      </c>
      <c r="D67" s="144">
        <v>63018.416669999999</v>
      </c>
      <c r="E67" s="143">
        <v>340274891.14998001</v>
      </c>
      <c r="F67" s="143">
        <v>6830807.1554199997</v>
      </c>
      <c r="G67" s="143">
        <v>347105698.30540001</v>
      </c>
      <c r="H67" s="143">
        <v>5508.0041144645302</v>
      </c>
      <c r="I67" s="144">
        <v>63588</v>
      </c>
      <c r="J67" s="143">
        <v>352750004.63502198</v>
      </c>
      <c r="K67" s="143">
        <v>6934575.8765919805</v>
      </c>
      <c r="L67" s="143">
        <v>359684580.51161402</v>
      </c>
      <c r="M67" s="143">
        <v>5656.4851939298997</v>
      </c>
      <c r="N67" s="147">
        <v>3.6200000000000003E-2</v>
      </c>
      <c r="O67" s="147">
        <v>2.7E-2</v>
      </c>
    </row>
    <row r="68" spans="1:15" ht="15.75" customHeight="1" x14ac:dyDescent="0.2">
      <c r="A68" s="13" t="s">
        <v>178</v>
      </c>
      <c r="B68" s="14">
        <v>352</v>
      </c>
      <c r="C68" s="13" t="s">
        <v>190</v>
      </c>
      <c r="D68" s="144">
        <v>80007</v>
      </c>
      <c r="E68" s="143">
        <v>446295092.21759999</v>
      </c>
      <c r="F68" s="143">
        <v>4421097.5920000002</v>
      </c>
      <c r="G68" s="143">
        <v>450716189.8096</v>
      </c>
      <c r="H68" s="143">
        <v>5633.4594449185697</v>
      </c>
      <c r="I68" s="144">
        <v>80159</v>
      </c>
      <c r="J68" s="143">
        <v>457932121.63210601</v>
      </c>
      <c r="K68" s="143">
        <v>4420017.7611839203</v>
      </c>
      <c r="L68" s="143">
        <v>462352139.39328998</v>
      </c>
      <c r="M68" s="143">
        <v>5767.9379657092804</v>
      </c>
      <c r="N68" s="147">
        <v>2.58E-2</v>
      </c>
      <c r="O68" s="147">
        <v>2.3900000000000001E-2</v>
      </c>
    </row>
    <row r="69" spans="1:15" ht="15.75" customHeight="1" x14ac:dyDescent="0.2">
      <c r="A69" s="13" t="s">
        <v>178</v>
      </c>
      <c r="B69" s="14">
        <v>353</v>
      </c>
      <c r="C69" s="13" t="s">
        <v>191</v>
      </c>
      <c r="D69" s="144">
        <v>40584.5</v>
      </c>
      <c r="E69" s="143">
        <v>211441565.06698999</v>
      </c>
      <c r="F69" s="143">
        <v>4269060.59925</v>
      </c>
      <c r="G69" s="143">
        <v>215710625.66624001</v>
      </c>
      <c r="H69" s="143">
        <v>5315.0987610107304</v>
      </c>
      <c r="I69" s="144">
        <v>40834.5</v>
      </c>
      <c r="J69" s="143">
        <v>219089428.67041501</v>
      </c>
      <c r="K69" s="143">
        <v>4508617.8404681701</v>
      </c>
      <c r="L69" s="143">
        <v>223598046.510883</v>
      </c>
      <c r="M69" s="143">
        <v>5475.7140778234698</v>
      </c>
      <c r="N69" s="147">
        <v>3.6600000000000001E-2</v>
      </c>
      <c r="O69" s="147">
        <v>3.0200000000000001E-2</v>
      </c>
    </row>
    <row r="70" spans="1:15" ht="15.75" customHeight="1" x14ac:dyDescent="0.2">
      <c r="A70" s="13" t="s">
        <v>178</v>
      </c>
      <c r="B70" s="14">
        <v>354</v>
      </c>
      <c r="C70" s="13" t="s">
        <v>192</v>
      </c>
      <c r="D70" s="144">
        <v>34258</v>
      </c>
      <c r="E70" s="143">
        <v>178025387.76148999</v>
      </c>
      <c r="F70" s="143">
        <v>3902280.9076399999</v>
      </c>
      <c r="G70" s="143">
        <v>181927668.66913</v>
      </c>
      <c r="H70" s="143">
        <v>5310.5163368886097</v>
      </c>
      <c r="I70" s="144">
        <v>34657</v>
      </c>
      <c r="J70" s="143">
        <v>185050191.07747099</v>
      </c>
      <c r="K70" s="143">
        <v>3839100.0275711999</v>
      </c>
      <c r="L70" s="143">
        <v>188889291.10504299</v>
      </c>
      <c r="M70" s="143">
        <v>5450.2493321707798</v>
      </c>
      <c r="N70" s="147">
        <v>3.8300000000000001E-2</v>
      </c>
      <c r="O70" s="147">
        <v>2.63E-2</v>
      </c>
    </row>
    <row r="71" spans="1:15" ht="15.75" customHeight="1" x14ac:dyDescent="0.2">
      <c r="A71" s="13" t="s">
        <v>178</v>
      </c>
      <c r="B71" s="14">
        <v>355</v>
      </c>
      <c r="C71" s="13" t="s">
        <v>193</v>
      </c>
      <c r="D71" s="144">
        <v>33312</v>
      </c>
      <c r="E71" s="143">
        <v>172472434.17851999</v>
      </c>
      <c r="F71" s="143">
        <v>9614248.9205099996</v>
      </c>
      <c r="G71" s="143">
        <v>182086683.09902999</v>
      </c>
      <c r="H71" s="143">
        <v>5466.0987962004701</v>
      </c>
      <c r="I71" s="144">
        <v>33625</v>
      </c>
      <c r="J71" s="143">
        <v>179478446.77760699</v>
      </c>
      <c r="K71" s="143">
        <v>9879632.4569517802</v>
      </c>
      <c r="L71" s="143">
        <v>189358079.23455799</v>
      </c>
      <c r="M71" s="143">
        <v>5631.4670404329599</v>
      </c>
      <c r="N71" s="147">
        <v>3.9899999999999998E-2</v>
      </c>
      <c r="O71" s="147">
        <v>3.0300000000000001E-2</v>
      </c>
    </row>
    <row r="72" spans="1:15" ht="15.75" customHeight="1" x14ac:dyDescent="0.2">
      <c r="A72" s="13" t="s">
        <v>178</v>
      </c>
      <c r="B72" s="14">
        <v>343</v>
      </c>
      <c r="C72" s="13" t="s">
        <v>194</v>
      </c>
      <c r="D72" s="144">
        <v>35406</v>
      </c>
      <c r="E72" s="143">
        <v>176158172.97048</v>
      </c>
      <c r="F72" s="143">
        <v>1252665.9550399999</v>
      </c>
      <c r="G72" s="143">
        <v>177410838.92552</v>
      </c>
      <c r="H72" s="143">
        <v>5010.7563386296097</v>
      </c>
      <c r="I72" s="144">
        <v>35594</v>
      </c>
      <c r="J72" s="143">
        <v>182244688.00399399</v>
      </c>
      <c r="K72" s="143">
        <v>1252665.9550350001</v>
      </c>
      <c r="L72" s="143">
        <v>183497353.95902899</v>
      </c>
      <c r="M72" s="143">
        <v>5155.2889239486803</v>
      </c>
      <c r="N72" s="147">
        <v>3.4299999999999997E-2</v>
      </c>
      <c r="O72" s="147">
        <v>2.8799999999999999E-2</v>
      </c>
    </row>
    <row r="73" spans="1:15" ht="15.75" customHeight="1" x14ac:dyDescent="0.2">
      <c r="A73" s="13" t="s">
        <v>178</v>
      </c>
      <c r="B73" s="14">
        <v>342</v>
      </c>
      <c r="C73" s="13" t="s">
        <v>195</v>
      </c>
      <c r="D73" s="144">
        <v>24406</v>
      </c>
      <c r="E73" s="143">
        <v>122786585.12961</v>
      </c>
      <c r="F73" s="143">
        <v>1373229.86684</v>
      </c>
      <c r="G73" s="143">
        <v>124159814.99645001</v>
      </c>
      <c r="H73" s="143">
        <v>5087.2660409919699</v>
      </c>
      <c r="I73" s="144">
        <v>24569.5</v>
      </c>
      <c r="J73" s="143">
        <v>127442710.285042</v>
      </c>
      <c r="K73" s="143">
        <v>1373580.1514367999</v>
      </c>
      <c r="L73" s="143">
        <v>128816290.436479</v>
      </c>
      <c r="M73" s="143">
        <v>5242.9349574260305</v>
      </c>
      <c r="N73" s="147">
        <v>3.7499999999999999E-2</v>
      </c>
      <c r="O73" s="147">
        <v>3.0599999999999999E-2</v>
      </c>
    </row>
    <row r="74" spans="1:15" ht="15.75" customHeight="1" x14ac:dyDescent="0.2">
      <c r="A74" s="13" t="s">
        <v>178</v>
      </c>
      <c r="B74" s="14">
        <v>356</v>
      </c>
      <c r="C74" s="13" t="s">
        <v>196</v>
      </c>
      <c r="D74" s="144">
        <v>39816.5</v>
      </c>
      <c r="E74" s="143">
        <v>193070700.78683999</v>
      </c>
      <c r="F74" s="143">
        <v>2834987.5385199999</v>
      </c>
      <c r="G74" s="143">
        <v>195905688.32536</v>
      </c>
      <c r="H74" s="143">
        <v>4920.2136884296697</v>
      </c>
      <c r="I74" s="144">
        <v>39780.5</v>
      </c>
      <c r="J74" s="143">
        <v>198614120.723528</v>
      </c>
      <c r="K74" s="143">
        <v>2500068.5699999998</v>
      </c>
      <c r="L74" s="143">
        <v>201114189.29352799</v>
      </c>
      <c r="M74" s="143">
        <v>5055.5973226462202</v>
      </c>
      <c r="N74" s="147">
        <v>2.6599999999999999E-2</v>
      </c>
      <c r="O74" s="147">
        <v>2.75E-2</v>
      </c>
    </row>
    <row r="75" spans="1:15" ht="15.75" customHeight="1" x14ac:dyDescent="0.2">
      <c r="A75" s="13" t="s">
        <v>178</v>
      </c>
      <c r="B75" s="14">
        <v>357</v>
      </c>
      <c r="C75" s="13" t="s">
        <v>197</v>
      </c>
      <c r="D75" s="144">
        <v>34832</v>
      </c>
      <c r="E75" s="143">
        <v>178349655.90658</v>
      </c>
      <c r="F75" s="143">
        <v>3923290.28737</v>
      </c>
      <c r="G75" s="143">
        <v>182272946.19395</v>
      </c>
      <c r="H75" s="143">
        <v>5232.9164617004499</v>
      </c>
      <c r="I75" s="144">
        <v>34756</v>
      </c>
      <c r="J75" s="143">
        <v>183725952.627119</v>
      </c>
      <c r="K75" s="143">
        <v>3991715.43913334</v>
      </c>
      <c r="L75" s="143">
        <v>187717668.06625301</v>
      </c>
      <c r="M75" s="143">
        <v>5401.0147331756398</v>
      </c>
      <c r="N75" s="147">
        <v>2.9899999999999999E-2</v>
      </c>
      <c r="O75" s="147">
        <v>3.2099999999999997E-2</v>
      </c>
    </row>
    <row r="76" spans="1:15" ht="15.75" customHeight="1" x14ac:dyDescent="0.2">
      <c r="A76" s="13" t="s">
        <v>178</v>
      </c>
      <c r="B76" s="14">
        <v>358</v>
      </c>
      <c r="C76" s="13" t="s">
        <v>198</v>
      </c>
      <c r="D76" s="144">
        <v>37113</v>
      </c>
      <c r="E76" s="143">
        <v>183362570.34432</v>
      </c>
      <c r="F76" s="143">
        <v>1607397.8529999999</v>
      </c>
      <c r="G76" s="143">
        <v>184969968.19732001</v>
      </c>
      <c r="H76" s="143">
        <v>4983.9670249594501</v>
      </c>
      <c r="I76" s="144">
        <v>37296</v>
      </c>
      <c r="J76" s="143">
        <v>188514928.102247</v>
      </c>
      <c r="K76" s="143">
        <v>1613195.449</v>
      </c>
      <c r="L76" s="143">
        <v>190128123.551247</v>
      </c>
      <c r="M76" s="143">
        <v>5097.8154105332296</v>
      </c>
      <c r="N76" s="147">
        <v>2.7900000000000001E-2</v>
      </c>
      <c r="O76" s="147">
        <v>2.2800000000000001E-2</v>
      </c>
    </row>
    <row r="77" spans="1:15" ht="15.75" customHeight="1" x14ac:dyDescent="0.2">
      <c r="A77" s="13" t="s">
        <v>178</v>
      </c>
      <c r="B77" s="14">
        <v>877</v>
      </c>
      <c r="C77" s="13" t="s">
        <v>199</v>
      </c>
      <c r="D77" s="144">
        <v>30051</v>
      </c>
      <c r="E77" s="143">
        <v>147843991.51705</v>
      </c>
      <c r="F77" s="143">
        <v>1717545.33</v>
      </c>
      <c r="G77" s="143">
        <v>149561536.84705001</v>
      </c>
      <c r="H77" s="143">
        <v>4976.9237911234204</v>
      </c>
      <c r="I77" s="144">
        <v>29955.5</v>
      </c>
      <c r="J77" s="143">
        <v>151335842.656131</v>
      </c>
      <c r="K77" s="143">
        <v>1593567.33</v>
      </c>
      <c r="L77" s="143">
        <v>152929409.98613101</v>
      </c>
      <c r="M77" s="143">
        <v>5105.2197421552301</v>
      </c>
      <c r="N77" s="147">
        <v>2.2499999999999999E-2</v>
      </c>
      <c r="O77" s="147">
        <v>2.58E-2</v>
      </c>
    </row>
    <row r="78" spans="1:15" ht="15.75" customHeight="1" x14ac:dyDescent="0.2">
      <c r="A78" s="13" t="s">
        <v>178</v>
      </c>
      <c r="B78" s="14">
        <v>359</v>
      </c>
      <c r="C78" s="13" t="s">
        <v>200</v>
      </c>
      <c r="D78" s="144">
        <v>44721</v>
      </c>
      <c r="E78" s="143">
        <v>224714662.36197999</v>
      </c>
      <c r="F78" s="143">
        <v>1571822.64</v>
      </c>
      <c r="G78" s="143">
        <v>226286485.00198001</v>
      </c>
      <c r="H78" s="143">
        <v>5059.9603095185703</v>
      </c>
      <c r="I78" s="144">
        <v>44910.5</v>
      </c>
      <c r="J78" s="143">
        <v>231794897.231558</v>
      </c>
      <c r="K78" s="143">
        <v>1452314.6939999999</v>
      </c>
      <c r="L78" s="143">
        <v>233247211.925558</v>
      </c>
      <c r="M78" s="143">
        <v>5193.6008711895402</v>
      </c>
      <c r="N78" s="147">
        <v>3.0800000000000001E-2</v>
      </c>
      <c r="O78" s="147">
        <v>2.64E-2</v>
      </c>
    </row>
    <row r="79" spans="1:15" ht="15.75" customHeight="1" x14ac:dyDescent="0.2">
      <c r="A79" s="13" t="s">
        <v>178</v>
      </c>
      <c r="B79" s="14">
        <v>344</v>
      </c>
      <c r="C79" s="13" t="s">
        <v>201</v>
      </c>
      <c r="D79" s="144">
        <v>43953</v>
      </c>
      <c r="E79" s="143">
        <v>223028501.43165001</v>
      </c>
      <c r="F79" s="143">
        <v>5223389.9457299998</v>
      </c>
      <c r="G79" s="143">
        <v>228251891.37738001</v>
      </c>
      <c r="H79" s="143">
        <v>5193.0901503283103</v>
      </c>
      <c r="I79" s="144">
        <v>44116</v>
      </c>
      <c r="J79" s="143">
        <v>230836408.03992701</v>
      </c>
      <c r="K79" s="143">
        <v>5360529.3542275</v>
      </c>
      <c r="L79" s="143">
        <v>236196937.39415401</v>
      </c>
      <c r="M79" s="143">
        <v>5353.99713016036</v>
      </c>
      <c r="N79" s="147">
        <v>3.4799999999999998E-2</v>
      </c>
      <c r="O79" s="147">
        <v>3.1E-2</v>
      </c>
    </row>
    <row r="80" spans="1:15" ht="15.75" customHeight="1" x14ac:dyDescent="0.2">
      <c r="A80" s="13" t="s">
        <v>202</v>
      </c>
      <c r="B80" s="14">
        <v>301</v>
      </c>
      <c r="C80" s="13" t="s">
        <v>203</v>
      </c>
      <c r="D80" s="144">
        <v>39633.416669999999</v>
      </c>
      <c r="E80" s="143">
        <v>230642786.81738999</v>
      </c>
      <c r="F80" s="143">
        <v>9991739.5532499999</v>
      </c>
      <c r="G80" s="143">
        <v>240634526.37064001</v>
      </c>
      <c r="H80" s="143">
        <v>6071.5059812843501</v>
      </c>
      <c r="I80" s="144">
        <v>39847</v>
      </c>
      <c r="J80" s="143">
        <v>237305086.81553501</v>
      </c>
      <c r="K80" s="143">
        <v>9461892.3827707302</v>
      </c>
      <c r="L80" s="143">
        <v>246766979.19830599</v>
      </c>
      <c r="M80" s="143">
        <v>6192.8621777876897</v>
      </c>
      <c r="N80" s="147">
        <v>2.5499999999999998E-2</v>
      </c>
      <c r="O80" s="147">
        <v>0.02</v>
      </c>
    </row>
    <row r="81" spans="1:15" ht="15.75" customHeight="1" x14ac:dyDescent="0.2">
      <c r="A81" s="13" t="s">
        <v>202</v>
      </c>
      <c r="B81" s="14">
        <v>302</v>
      </c>
      <c r="C81" s="13" t="s">
        <v>204</v>
      </c>
      <c r="D81" s="144">
        <v>51716.5</v>
      </c>
      <c r="E81" s="143">
        <v>281102028.97442001</v>
      </c>
      <c r="F81" s="143">
        <v>3113936.4071300002</v>
      </c>
      <c r="G81" s="143">
        <v>284215965.38155001</v>
      </c>
      <c r="H81" s="143">
        <v>5495.6535222134098</v>
      </c>
      <c r="I81" s="144">
        <v>51569</v>
      </c>
      <c r="J81" s="143">
        <v>287391956.74100298</v>
      </c>
      <c r="K81" s="143">
        <v>3141759.227128</v>
      </c>
      <c r="L81" s="143">
        <v>290533715.96813101</v>
      </c>
      <c r="M81" s="143">
        <v>5633.8830686678302</v>
      </c>
      <c r="N81" s="147">
        <v>2.2200000000000001E-2</v>
      </c>
      <c r="O81" s="147">
        <v>2.52E-2</v>
      </c>
    </row>
    <row r="82" spans="1:15" ht="15.75" customHeight="1" x14ac:dyDescent="0.2">
      <c r="A82" s="13" t="s">
        <v>202</v>
      </c>
      <c r="B82" s="14">
        <v>303</v>
      </c>
      <c r="C82" s="13" t="s">
        <v>205</v>
      </c>
      <c r="D82" s="144">
        <v>38556</v>
      </c>
      <c r="E82" s="143">
        <v>197138388.75421</v>
      </c>
      <c r="F82" s="143">
        <v>3624995.67093</v>
      </c>
      <c r="G82" s="143">
        <v>200763384.42513999</v>
      </c>
      <c r="H82" s="143">
        <v>5207.0594570271796</v>
      </c>
      <c r="I82" s="144">
        <v>38434</v>
      </c>
      <c r="J82" s="143">
        <v>202796645.49120399</v>
      </c>
      <c r="K82" s="143">
        <v>3785403.12828294</v>
      </c>
      <c r="L82" s="143">
        <v>206582048.619486</v>
      </c>
      <c r="M82" s="143">
        <v>5374.98175104039</v>
      </c>
      <c r="N82" s="147">
        <v>2.9000000000000001E-2</v>
      </c>
      <c r="O82" s="147">
        <v>3.2199999999999999E-2</v>
      </c>
    </row>
    <row r="83" spans="1:15" ht="15.75" customHeight="1" x14ac:dyDescent="0.2">
      <c r="A83" s="13" t="s">
        <v>202</v>
      </c>
      <c r="B83" s="14">
        <v>304</v>
      </c>
      <c r="C83" s="13" t="s">
        <v>206</v>
      </c>
      <c r="D83" s="144">
        <v>41985</v>
      </c>
      <c r="E83" s="143">
        <v>244999561.87399</v>
      </c>
      <c r="F83" s="143">
        <v>3189242.0678599998</v>
      </c>
      <c r="G83" s="143">
        <v>248188803.94185001</v>
      </c>
      <c r="H83" s="143">
        <v>5911.3684397248999</v>
      </c>
      <c r="I83" s="144">
        <v>41455</v>
      </c>
      <c r="J83" s="143">
        <v>247006771.03928399</v>
      </c>
      <c r="K83" s="143">
        <v>2950970.6918521901</v>
      </c>
      <c r="L83" s="143">
        <v>249957741.73113599</v>
      </c>
      <c r="M83" s="143">
        <v>6029.6162521079696</v>
      </c>
      <c r="N83" s="147">
        <v>7.1000000000000004E-3</v>
      </c>
      <c r="O83" s="147">
        <v>0.02</v>
      </c>
    </row>
    <row r="84" spans="1:15" ht="15.75" customHeight="1" x14ac:dyDescent="0.2">
      <c r="A84" s="13" t="s">
        <v>202</v>
      </c>
      <c r="B84" s="14">
        <v>305</v>
      </c>
      <c r="C84" s="13" t="s">
        <v>207</v>
      </c>
      <c r="D84" s="144">
        <v>45830</v>
      </c>
      <c r="E84" s="143">
        <v>233728483.22740999</v>
      </c>
      <c r="F84" s="143">
        <v>1662933.87656</v>
      </c>
      <c r="G84" s="143">
        <v>235391417.10396999</v>
      </c>
      <c r="H84" s="143">
        <v>5136.1862776340804</v>
      </c>
      <c r="I84" s="144">
        <v>45913.5</v>
      </c>
      <c r="J84" s="143">
        <v>240012822.77768999</v>
      </c>
      <c r="K84" s="143">
        <v>1742294.5779200001</v>
      </c>
      <c r="L84" s="143">
        <v>241755117.35561001</v>
      </c>
      <c r="M84" s="143">
        <v>5265.4473598312097</v>
      </c>
      <c r="N84" s="147">
        <v>2.7E-2</v>
      </c>
      <c r="O84" s="147">
        <v>2.52E-2</v>
      </c>
    </row>
    <row r="85" spans="1:15" ht="15.75" customHeight="1" x14ac:dyDescent="0.2">
      <c r="A85" s="13" t="s">
        <v>202</v>
      </c>
      <c r="B85" s="14">
        <v>306</v>
      </c>
      <c r="C85" s="13" t="s">
        <v>208</v>
      </c>
      <c r="D85" s="144">
        <v>51428.916669999999</v>
      </c>
      <c r="E85" s="143">
        <v>278094468.50455999</v>
      </c>
      <c r="F85" s="143">
        <v>3338916.56109</v>
      </c>
      <c r="G85" s="143">
        <v>281433385.06564999</v>
      </c>
      <c r="H85" s="143">
        <v>5472.27908515947</v>
      </c>
      <c r="I85" s="144">
        <v>50874.5</v>
      </c>
      <c r="J85" s="143">
        <v>283241628.61582899</v>
      </c>
      <c r="K85" s="143">
        <v>3092040.1291208202</v>
      </c>
      <c r="L85" s="143">
        <v>286333668.74495</v>
      </c>
      <c r="M85" s="143">
        <v>5628.2355353851199</v>
      </c>
      <c r="N85" s="147">
        <v>1.7399999999999999E-2</v>
      </c>
      <c r="O85" s="147">
        <v>2.8500000000000001E-2</v>
      </c>
    </row>
    <row r="86" spans="1:15" ht="15.75" customHeight="1" x14ac:dyDescent="0.2">
      <c r="A86" s="13" t="s">
        <v>202</v>
      </c>
      <c r="B86" s="14">
        <v>307</v>
      </c>
      <c r="C86" s="13" t="s">
        <v>209</v>
      </c>
      <c r="D86" s="144">
        <v>46848.42</v>
      </c>
      <c r="E86" s="143">
        <v>261614952.25154999</v>
      </c>
      <c r="F86" s="143">
        <v>6686250.7338500004</v>
      </c>
      <c r="G86" s="143">
        <v>268301202.98539999</v>
      </c>
      <c r="H86" s="143">
        <v>5727.0064387529001</v>
      </c>
      <c r="I86" s="144">
        <v>46332.5</v>
      </c>
      <c r="J86" s="143">
        <v>266445481.189439</v>
      </c>
      <c r="K86" s="143">
        <v>6704982.3775021899</v>
      </c>
      <c r="L86" s="143">
        <v>273150463.56694102</v>
      </c>
      <c r="M86" s="143">
        <v>5895.43977913864</v>
      </c>
      <c r="N86" s="147">
        <v>1.8100000000000002E-2</v>
      </c>
      <c r="O86" s="147">
        <v>2.9399999999999999E-2</v>
      </c>
    </row>
    <row r="87" spans="1:15" ht="15.75" customHeight="1" x14ac:dyDescent="0.2">
      <c r="A87" s="13" t="s">
        <v>202</v>
      </c>
      <c r="B87" s="14">
        <v>308</v>
      </c>
      <c r="C87" s="13" t="s">
        <v>210</v>
      </c>
      <c r="D87" s="144">
        <v>50718.916669999999</v>
      </c>
      <c r="E87" s="143">
        <v>279944765.17153001</v>
      </c>
      <c r="F87" s="143">
        <v>5649903.36613</v>
      </c>
      <c r="G87" s="143">
        <v>285594668.53766</v>
      </c>
      <c r="H87" s="143">
        <v>5630.9299821182503</v>
      </c>
      <c r="I87" s="144">
        <v>50060</v>
      </c>
      <c r="J87" s="143">
        <v>283496571.78290802</v>
      </c>
      <c r="K87" s="143">
        <v>5821141.3114787899</v>
      </c>
      <c r="L87" s="143">
        <v>289317713.09438699</v>
      </c>
      <c r="M87" s="143">
        <v>5779.4189591367704</v>
      </c>
      <c r="N87" s="147">
        <v>1.2999999999999999E-2</v>
      </c>
      <c r="O87" s="147">
        <v>2.64E-2</v>
      </c>
    </row>
    <row r="88" spans="1:15" ht="15.75" customHeight="1" x14ac:dyDescent="0.2">
      <c r="A88" s="13" t="s">
        <v>202</v>
      </c>
      <c r="B88" s="14">
        <v>203</v>
      </c>
      <c r="C88" s="13" t="s">
        <v>211</v>
      </c>
      <c r="D88" s="144">
        <v>39346</v>
      </c>
      <c r="E88" s="143">
        <v>238566604.80895999</v>
      </c>
      <c r="F88" s="143">
        <v>8074544.5269999998</v>
      </c>
      <c r="G88" s="143">
        <v>246641149.33596</v>
      </c>
      <c r="H88" s="143">
        <v>6268.5190193656299</v>
      </c>
      <c r="I88" s="144">
        <v>38905.5</v>
      </c>
      <c r="J88" s="143">
        <v>242865342.902787</v>
      </c>
      <c r="K88" s="143">
        <v>8236158.7496196702</v>
      </c>
      <c r="L88" s="143">
        <v>251101501.65240601</v>
      </c>
      <c r="M88" s="143">
        <v>6454.1389174385704</v>
      </c>
      <c r="N88" s="147">
        <v>1.8100000000000002E-2</v>
      </c>
      <c r="O88" s="147">
        <v>2.9600000000000001E-2</v>
      </c>
    </row>
    <row r="89" spans="1:15" ht="15.75" customHeight="1" x14ac:dyDescent="0.2">
      <c r="A89" s="13" t="s">
        <v>202</v>
      </c>
      <c r="B89" s="14">
        <v>310</v>
      </c>
      <c r="C89" s="13" t="s">
        <v>212</v>
      </c>
      <c r="D89" s="144">
        <v>34419.5</v>
      </c>
      <c r="E89" s="143">
        <v>178266805.54789001</v>
      </c>
      <c r="F89" s="143">
        <v>2730394.9101800001</v>
      </c>
      <c r="G89" s="143">
        <v>180997200.45807001</v>
      </c>
      <c r="H89" s="143">
        <v>5258.5656519725699</v>
      </c>
      <c r="I89" s="144">
        <v>34224.5</v>
      </c>
      <c r="J89" s="143">
        <v>181739029.43572599</v>
      </c>
      <c r="K89" s="143">
        <v>2734949.0277436301</v>
      </c>
      <c r="L89" s="143">
        <v>184473978.46347001</v>
      </c>
      <c r="M89" s="143">
        <v>5390.1146390296399</v>
      </c>
      <c r="N89" s="147">
        <v>1.9199999999999998E-2</v>
      </c>
      <c r="O89" s="147">
        <v>2.5000000000000001E-2</v>
      </c>
    </row>
    <row r="90" spans="1:15" ht="15.75" customHeight="1" x14ac:dyDescent="0.2">
      <c r="A90" s="13" t="s">
        <v>202</v>
      </c>
      <c r="B90" s="14">
        <v>311</v>
      </c>
      <c r="C90" s="13" t="s">
        <v>213</v>
      </c>
      <c r="D90" s="144">
        <v>36979.416669999999</v>
      </c>
      <c r="E90" s="143">
        <v>190978313.69679001</v>
      </c>
      <c r="F90" s="143">
        <v>2241144.7652699999</v>
      </c>
      <c r="G90" s="143">
        <v>193219458.46206</v>
      </c>
      <c r="H90" s="143">
        <v>5225.0542561643897</v>
      </c>
      <c r="I90" s="144">
        <v>37478</v>
      </c>
      <c r="J90" s="143">
        <v>198818062.25468299</v>
      </c>
      <c r="K90" s="143">
        <v>2430761.5519409799</v>
      </c>
      <c r="L90" s="143">
        <v>201248823.806624</v>
      </c>
      <c r="M90" s="143">
        <v>5369.7855757143998</v>
      </c>
      <c r="N90" s="147">
        <v>4.1599999999999998E-2</v>
      </c>
      <c r="O90" s="147">
        <v>2.7699999999999999E-2</v>
      </c>
    </row>
    <row r="91" spans="1:15" ht="15.75" customHeight="1" x14ac:dyDescent="0.2">
      <c r="A91" s="13" t="s">
        <v>202</v>
      </c>
      <c r="B91" s="14">
        <v>312</v>
      </c>
      <c r="C91" s="13" t="s">
        <v>214</v>
      </c>
      <c r="D91" s="144">
        <v>45128</v>
      </c>
      <c r="E91" s="143">
        <v>242517892.86375001</v>
      </c>
      <c r="F91" s="143">
        <v>3575142.8456600001</v>
      </c>
      <c r="G91" s="143">
        <v>246093035.70941001</v>
      </c>
      <c r="H91" s="143">
        <v>5453.2227377550498</v>
      </c>
      <c r="I91" s="144">
        <v>44950.5</v>
      </c>
      <c r="J91" s="143">
        <v>248345410.206954</v>
      </c>
      <c r="K91" s="143">
        <v>4112401.8953334298</v>
      </c>
      <c r="L91" s="143">
        <v>252457812.10228699</v>
      </c>
      <c r="M91" s="143">
        <v>5616.3515890209801</v>
      </c>
      <c r="N91" s="147">
        <v>2.5899999999999999E-2</v>
      </c>
      <c r="O91" s="147">
        <v>2.9899999999999999E-2</v>
      </c>
    </row>
    <row r="92" spans="1:15" ht="15.75" customHeight="1" x14ac:dyDescent="0.2">
      <c r="A92" s="13" t="s">
        <v>202</v>
      </c>
      <c r="B92" s="14">
        <v>313</v>
      </c>
      <c r="C92" s="13" t="s">
        <v>215</v>
      </c>
      <c r="D92" s="144">
        <v>38587</v>
      </c>
      <c r="E92" s="143">
        <v>210123755.32135001</v>
      </c>
      <c r="F92" s="143">
        <v>2634071.949</v>
      </c>
      <c r="G92" s="143">
        <v>212757827.27035001</v>
      </c>
      <c r="H92" s="143">
        <v>5513.7177616904701</v>
      </c>
      <c r="I92" s="144">
        <v>38246</v>
      </c>
      <c r="J92" s="143">
        <v>213543748.80319601</v>
      </c>
      <c r="K92" s="143">
        <v>2225118.8988100002</v>
      </c>
      <c r="L92" s="143">
        <v>215768867.70200601</v>
      </c>
      <c r="M92" s="143">
        <v>5641.6061209539703</v>
      </c>
      <c r="N92" s="147">
        <v>1.4200000000000001E-2</v>
      </c>
      <c r="O92" s="147">
        <v>2.3199999999999998E-2</v>
      </c>
    </row>
    <row r="93" spans="1:15" ht="15.75" customHeight="1" x14ac:dyDescent="0.2">
      <c r="A93" s="13" t="s">
        <v>202</v>
      </c>
      <c r="B93" s="14">
        <v>314</v>
      </c>
      <c r="C93" s="13" t="s">
        <v>216</v>
      </c>
      <c r="D93" s="144">
        <v>22687.5</v>
      </c>
      <c r="E93" s="143">
        <v>114953374.78650001</v>
      </c>
      <c r="F93" s="143">
        <v>2186254.4226299999</v>
      </c>
      <c r="G93" s="143">
        <v>117139629.20913</v>
      </c>
      <c r="H93" s="143">
        <v>5163.1792488872698</v>
      </c>
      <c r="I93" s="144">
        <v>22621</v>
      </c>
      <c r="J93" s="143">
        <v>118023988.128424</v>
      </c>
      <c r="K93" s="143">
        <v>2306135.1621827199</v>
      </c>
      <c r="L93" s="143">
        <v>120330123.29060601</v>
      </c>
      <c r="M93" s="143">
        <v>5319.39893420302</v>
      </c>
      <c r="N93" s="147">
        <v>2.7199999999999998E-2</v>
      </c>
      <c r="O93" s="147">
        <v>3.0300000000000001E-2</v>
      </c>
    </row>
    <row r="94" spans="1:15" ht="15.75" customHeight="1" x14ac:dyDescent="0.2">
      <c r="A94" s="13" t="s">
        <v>202</v>
      </c>
      <c r="B94" s="14">
        <v>315</v>
      </c>
      <c r="C94" s="13" t="s">
        <v>217</v>
      </c>
      <c r="D94" s="144">
        <v>24784.458330000001</v>
      </c>
      <c r="E94" s="143">
        <v>135208473.87107</v>
      </c>
      <c r="F94" s="143">
        <v>3013979.98</v>
      </c>
      <c r="G94" s="143">
        <v>138222453.85106999</v>
      </c>
      <c r="H94" s="143">
        <v>5576.9810262006204</v>
      </c>
      <c r="I94" s="144">
        <v>24424</v>
      </c>
      <c r="J94" s="143">
        <v>137414863.867026</v>
      </c>
      <c r="K94" s="143">
        <v>2957915.7918412499</v>
      </c>
      <c r="L94" s="143">
        <v>140372779.65886801</v>
      </c>
      <c r="M94" s="143">
        <v>5747.3296617616998</v>
      </c>
      <c r="N94" s="147">
        <v>1.5599999999999999E-2</v>
      </c>
      <c r="O94" s="147">
        <v>3.0499999999999999E-2</v>
      </c>
    </row>
    <row r="95" spans="1:15" ht="15.75" customHeight="1" x14ac:dyDescent="0.2">
      <c r="A95" s="13" t="s">
        <v>202</v>
      </c>
      <c r="B95" s="14">
        <v>317</v>
      </c>
      <c r="C95" s="13" t="s">
        <v>218</v>
      </c>
      <c r="D95" s="144">
        <v>49376.00333</v>
      </c>
      <c r="E95" s="143">
        <v>252657164.19299999</v>
      </c>
      <c r="F95" s="143">
        <v>5233907.8316900004</v>
      </c>
      <c r="G95" s="143">
        <v>257891072.02469</v>
      </c>
      <c r="H95" s="143">
        <v>5223.0041848688898</v>
      </c>
      <c r="I95" s="144">
        <v>49385</v>
      </c>
      <c r="J95" s="143">
        <v>258813097.570674</v>
      </c>
      <c r="K95" s="143">
        <v>5480888.5832635602</v>
      </c>
      <c r="L95" s="143">
        <v>264293986.153938</v>
      </c>
      <c r="M95" s="143">
        <v>5351.7057032284702</v>
      </c>
      <c r="N95" s="147">
        <v>2.4799999999999999E-2</v>
      </c>
      <c r="O95" s="147">
        <v>2.46E-2</v>
      </c>
    </row>
    <row r="96" spans="1:15" ht="15.75" customHeight="1" x14ac:dyDescent="0.2">
      <c r="A96" s="13" t="s">
        <v>202</v>
      </c>
      <c r="B96" s="14">
        <v>318</v>
      </c>
      <c r="C96" s="13" t="s">
        <v>219</v>
      </c>
      <c r="D96" s="144">
        <v>25960.799999999999</v>
      </c>
      <c r="E96" s="143">
        <v>127869253.16756</v>
      </c>
      <c r="F96" s="143">
        <v>2584558.1428499999</v>
      </c>
      <c r="G96" s="143">
        <v>130453811.31040999</v>
      </c>
      <c r="H96" s="143">
        <v>5025.0304809716999</v>
      </c>
      <c r="I96" s="144">
        <v>25827</v>
      </c>
      <c r="J96" s="143">
        <v>130852317.66238301</v>
      </c>
      <c r="K96" s="143">
        <v>2695102.814613</v>
      </c>
      <c r="L96" s="143">
        <v>133547420.476996</v>
      </c>
      <c r="M96" s="143">
        <v>5170.8452579469604</v>
      </c>
      <c r="N96" s="147">
        <v>2.3699999999999999E-2</v>
      </c>
      <c r="O96" s="147">
        <v>2.9000000000000001E-2</v>
      </c>
    </row>
    <row r="97" spans="1:15" ht="15.75" customHeight="1" x14ac:dyDescent="0.2">
      <c r="A97" s="13" t="s">
        <v>202</v>
      </c>
      <c r="B97" s="14">
        <v>319</v>
      </c>
      <c r="C97" s="13" t="s">
        <v>220</v>
      </c>
      <c r="D97" s="144">
        <v>33606.75</v>
      </c>
      <c r="E97" s="143">
        <v>172866073.90132001</v>
      </c>
      <c r="F97" s="143">
        <v>1730690</v>
      </c>
      <c r="G97" s="143">
        <v>174596763.90132001</v>
      </c>
      <c r="H97" s="143">
        <v>5195.2885626048301</v>
      </c>
      <c r="I97" s="144">
        <v>33901.5</v>
      </c>
      <c r="J97" s="143">
        <v>179756852.56497499</v>
      </c>
      <c r="K97" s="143">
        <v>1839150</v>
      </c>
      <c r="L97" s="143">
        <v>181596002.56497499</v>
      </c>
      <c r="M97" s="143">
        <v>5356.5772182639303</v>
      </c>
      <c r="N97" s="147">
        <v>4.0099999999999997E-2</v>
      </c>
      <c r="O97" s="147">
        <v>3.1E-2</v>
      </c>
    </row>
    <row r="98" spans="1:15" ht="15.75" customHeight="1" x14ac:dyDescent="0.2">
      <c r="A98" s="13" t="s">
        <v>202</v>
      </c>
      <c r="B98" s="14">
        <v>320</v>
      </c>
      <c r="C98" s="13" t="s">
        <v>221</v>
      </c>
      <c r="D98" s="144">
        <v>37898.5</v>
      </c>
      <c r="E98" s="143">
        <v>207188281.58627</v>
      </c>
      <c r="F98" s="143">
        <v>7235656.1266700001</v>
      </c>
      <c r="G98" s="143">
        <v>214423937.71294001</v>
      </c>
      <c r="H98" s="143">
        <v>5657.84761172447</v>
      </c>
      <c r="I98" s="144">
        <v>37911</v>
      </c>
      <c r="J98" s="143">
        <v>211775339.395253</v>
      </c>
      <c r="K98" s="143">
        <v>7350514.0878670597</v>
      </c>
      <c r="L98" s="143">
        <v>219125853.48311999</v>
      </c>
      <c r="M98" s="143">
        <v>5780.0072138197402</v>
      </c>
      <c r="N98" s="147">
        <v>2.1899999999999999E-2</v>
      </c>
      <c r="O98" s="147">
        <v>2.1600000000000001E-2</v>
      </c>
    </row>
    <row r="99" spans="1:15" ht="15.75" customHeight="1" x14ac:dyDescent="0.2">
      <c r="A99" s="13" t="s">
        <v>222</v>
      </c>
      <c r="B99" s="14">
        <v>867</v>
      </c>
      <c r="C99" s="13" t="s">
        <v>223</v>
      </c>
      <c r="D99" s="144">
        <v>16520.333330000001</v>
      </c>
      <c r="E99" s="143">
        <v>79624625.589039996</v>
      </c>
      <c r="F99" s="143">
        <v>1870021.8031500001</v>
      </c>
      <c r="G99" s="143">
        <v>81494647.392189994</v>
      </c>
      <c r="H99" s="143">
        <v>4932.9905011178098</v>
      </c>
      <c r="I99" s="144">
        <v>16407</v>
      </c>
      <c r="J99" s="143">
        <v>81124658.802570701</v>
      </c>
      <c r="K99" s="143">
        <v>1703683.0127999999</v>
      </c>
      <c r="L99" s="143">
        <v>82828341.815370604</v>
      </c>
      <c r="M99" s="143">
        <v>5048.3538620936597</v>
      </c>
      <c r="N99" s="147">
        <v>1.6400000000000001E-2</v>
      </c>
      <c r="O99" s="147">
        <v>2.3400000000000001E-2</v>
      </c>
    </row>
    <row r="100" spans="1:15" ht="15.75" customHeight="1" x14ac:dyDescent="0.2">
      <c r="A100" s="13" t="s">
        <v>222</v>
      </c>
      <c r="B100" s="14">
        <v>846</v>
      </c>
      <c r="C100" s="13" t="s">
        <v>224</v>
      </c>
      <c r="D100" s="144">
        <v>30108</v>
      </c>
      <c r="E100" s="143">
        <v>147186288.25935</v>
      </c>
      <c r="F100" s="143">
        <v>3545318.7467999998</v>
      </c>
      <c r="G100" s="143">
        <v>150731607.00615001</v>
      </c>
      <c r="H100" s="143">
        <v>5006.3639898415704</v>
      </c>
      <c r="I100" s="144">
        <v>29933</v>
      </c>
      <c r="J100" s="143">
        <v>150049320.18539101</v>
      </c>
      <c r="K100" s="143">
        <v>3559553.0208135699</v>
      </c>
      <c r="L100" s="143">
        <v>153608873.206204</v>
      </c>
      <c r="M100" s="143">
        <v>5131.7566968297297</v>
      </c>
      <c r="N100" s="147">
        <v>1.9099999999999999E-2</v>
      </c>
      <c r="O100" s="147">
        <v>2.5000000000000001E-2</v>
      </c>
    </row>
    <row r="101" spans="1:15" ht="15.75" customHeight="1" x14ac:dyDescent="0.2">
      <c r="A101" s="13" t="s">
        <v>222</v>
      </c>
      <c r="B101" s="14">
        <v>825</v>
      </c>
      <c r="C101" s="13" t="s">
        <v>225</v>
      </c>
      <c r="D101" s="144">
        <v>75177.5</v>
      </c>
      <c r="E101" s="143">
        <v>366667270.45073003</v>
      </c>
      <c r="F101" s="143">
        <v>4331080.5747699998</v>
      </c>
      <c r="G101" s="143">
        <v>370998351.0255</v>
      </c>
      <c r="H101" s="143">
        <v>4934.9652625519602</v>
      </c>
      <c r="I101" s="144">
        <v>75424</v>
      </c>
      <c r="J101" s="143">
        <v>378342825.81344301</v>
      </c>
      <c r="K101" s="143">
        <v>3734100.8150800001</v>
      </c>
      <c r="L101" s="143">
        <v>382076926.62852299</v>
      </c>
      <c r="M101" s="143">
        <v>5065.7208133819804</v>
      </c>
      <c r="N101" s="147">
        <v>2.9899999999999999E-2</v>
      </c>
      <c r="O101" s="147">
        <v>2.6499999999999999E-2</v>
      </c>
    </row>
    <row r="102" spans="1:15" ht="15.75" customHeight="1" x14ac:dyDescent="0.2">
      <c r="A102" s="13" t="s">
        <v>222</v>
      </c>
      <c r="B102" s="14">
        <v>845</v>
      </c>
      <c r="C102" s="13" t="s">
        <v>226</v>
      </c>
      <c r="D102" s="144">
        <v>63472.25</v>
      </c>
      <c r="E102" s="143">
        <v>310031251.07068002</v>
      </c>
      <c r="F102" s="143">
        <v>8492853.3915500008</v>
      </c>
      <c r="G102" s="143">
        <v>318524104.46223003</v>
      </c>
      <c r="H102" s="143">
        <v>5018.3206749757601</v>
      </c>
      <c r="I102" s="144">
        <v>63386</v>
      </c>
      <c r="J102" s="143">
        <v>319804214.95717198</v>
      </c>
      <c r="K102" s="143">
        <v>8498886.4735084791</v>
      </c>
      <c r="L102" s="143">
        <v>328303101.43068099</v>
      </c>
      <c r="M102" s="143">
        <v>5179.4260787978501</v>
      </c>
      <c r="N102" s="147">
        <v>3.0700000000000002E-2</v>
      </c>
      <c r="O102" s="147">
        <v>3.2099999999999997E-2</v>
      </c>
    </row>
    <row r="103" spans="1:15" ht="15.75" customHeight="1" x14ac:dyDescent="0.2">
      <c r="A103" s="13" t="s">
        <v>222</v>
      </c>
      <c r="B103" s="14">
        <v>850</v>
      </c>
      <c r="C103" s="13" t="s">
        <v>227</v>
      </c>
      <c r="D103" s="144">
        <v>174476</v>
      </c>
      <c r="E103" s="143">
        <v>839993992.85818005</v>
      </c>
      <c r="F103" s="143">
        <v>14727456.43307</v>
      </c>
      <c r="G103" s="143">
        <v>854721449.29124999</v>
      </c>
      <c r="H103" s="143">
        <v>4898.7909471288303</v>
      </c>
      <c r="I103" s="144">
        <v>175140.5</v>
      </c>
      <c r="J103" s="143">
        <v>866065705.41594195</v>
      </c>
      <c r="K103" s="143">
        <v>14760070.5062388</v>
      </c>
      <c r="L103" s="143">
        <v>880825775.92218101</v>
      </c>
      <c r="M103" s="143">
        <v>5029.2523769326999</v>
      </c>
      <c r="N103" s="147">
        <v>3.0499999999999999E-2</v>
      </c>
      <c r="O103" s="147">
        <v>2.6599999999999999E-2</v>
      </c>
    </row>
    <row r="104" spans="1:15" ht="15.75" customHeight="1" x14ac:dyDescent="0.2">
      <c r="A104" s="13" t="s">
        <v>222</v>
      </c>
      <c r="B104" s="14">
        <v>921</v>
      </c>
      <c r="C104" s="13" t="s">
        <v>228</v>
      </c>
      <c r="D104" s="144">
        <v>15570</v>
      </c>
      <c r="E104" s="143">
        <v>77836796.481099993</v>
      </c>
      <c r="F104" s="143">
        <v>1416786.3967599999</v>
      </c>
      <c r="G104" s="143">
        <v>79253582.877859995</v>
      </c>
      <c r="H104" s="143">
        <v>5090.1466202864503</v>
      </c>
      <c r="I104" s="144">
        <v>15477.5</v>
      </c>
      <c r="J104" s="143">
        <v>79680688.720513895</v>
      </c>
      <c r="K104" s="143">
        <v>1428674.41988024</v>
      </c>
      <c r="L104" s="143">
        <v>81109363.140394196</v>
      </c>
      <c r="M104" s="143">
        <v>5240.4692709025503</v>
      </c>
      <c r="N104" s="147">
        <v>2.3400000000000001E-2</v>
      </c>
      <c r="O104" s="147">
        <v>2.9499999999999998E-2</v>
      </c>
    </row>
    <row r="105" spans="1:15" ht="15.75" customHeight="1" x14ac:dyDescent="0.2">
      <c r="A105" s="13" t="s">
        <v>222</v>
      </c>
      <c r="B105" s="14">
        <v>886</v>
      </c>
      <c r="C105" s="13" t="s">
        <v>229</v>
      </c>
      <c r="D105" s="144">
        <v>212525.33332999999</v>
      </c>
      <c r="E105" s="143">
        <v>1040670664.14929</v>
      </c>
      <c r="F105" s="143">
        <v>22740352.848420002</v>
      </c>
      <c r="G105" s="143">
        <v>1063411016.99771</v>
      </c>
      <c r="H105" s="143">
        <v>5003.6906204800198</v>
      </c>
      <c r="I105" s="144">
        <v>213825</v>
      </c>
      <c r="J105" s="143">
        <v>1080082358.4400599</v>
      </c>
      <c r="K105" s="143">
        <v>22877996.1009943</v>
      </c>
      <c r="L105" s="143">
        <v>1102960354.54106</v>
      </c>
      <c r="M105" s="143">
        <v>5158.2385340397996</v>
      </c>
      <c r="N105" s="147">
        <v>3.7199999999999997E-2</v>
      </c>
      <c r="O105" s="147">
        <v>3.09E-2</v>
      </c>
    </row>
    <row r="106" spans="1:15" ht="15.75" customHeight="1" x14ac:dyDescent="0.2">
      <c r="A106" s="13" t="s">
        <v>222</v>
      </c>
      <c r="B106" s="14">
        <v>887</v>
      </c>
      <c r="C106" s="13" t="s">
        <v>230</v>
      </c>
      <c r="D106" s="144">
        <v>41569.583330000001</v>
      </c>
      <c r="E106" s="143">
        <v>204805383.77719</v>
      </c>
      <c r="F106" s="143">
        <v>1965242.94</v>
      </c>
      <c r="G106" s="143">
        <v>206770626.71719</v>
      </c>
      <c r="H106" s="143">
        <v>4974.0846588656404</v>
      </c>
      <c r="I106" s="144">
        <v>41785.5</v>
      </c>
      <c r="J106" s="143">
        <v>212158892.78225699</v>
      </c>
      <c r="K106" s="143">
        <v>1960201.3</v>
      </c>
      <c r="L106" s="143">
        <v>214119094.082257</v>
      </c>
      <c r="M106" s="143">
        <v>5124.2439143305</v>
      </c>
      <c r="N106" s="147">
        <v>3.5499999999999997E-2</v>
      </c>
      <c r="O106" s="147">
        <v>3.0200000000000001E-2</v>
      </c>
    </row>
    <row r="107" spans="1:15" ht="15.75" customHeight="1" x14ac:dyDescent="0.2">
      <c r="A107" s="13" t="s">
        <v>222</v>
      </c>
      <c r="B107" s="14">
        <v>826</v>
      </c>
      <c r="C107" s="13" t="s">
        <v>231</v>
      </c>
      <c r="D107" s="144">
        <v>43630.42</v>
      </c>
      <c r="E107" s="143">
        <v>216390397.55506</v>
      </c>
      <c r="F107" s="143">
        <v>3217181.5720000002</v>
      </c>
      <c r="G107" s="143">
        <v>219607579.12706</v>
      </c>
      <c r="H107" s="143">
        <v>5033.3592738062098</v>
      </c>
      <c r="I107" s="144">
        <v>43090</v>
      </c>
      <c r="J107" s="143">
        <v>219813127.30514801</v>
      </c>
      <c r="K107" s="143">
        <v>3177489.67</v>
      </c>
      <c r="L107" s="143">
        <v>222990616.97514799</v>
      </c>
      <c r="M107" s="143">
        <v>5174.9969128602597</v>
      </c>
      <c r="N107" s="147">
        <v>1.54E-2</v>
      </c>
      <c r="O107" s="147">
        <v>2.81E-2</v>
      </c>
    </row>
    <row r="108" spans="1:15" ht="15.75" customHeight="1" x14ac:dyDescent="0.2">
      <c r="A108" s="13" t="s">
        <v>222</v>
      </c>
      <c r="B108" s="14">
        <v>931</v>
      </c>
      <c r="C108" s="13" t="s">
        <v>232</v>
      </c>
      <c r="D108" s="144">
        <v>86136.37</v>
      </c>
      <c r="E108" s="143">
        <v>420481604.43671</v>
      </c>
      <c r="F108" s="143">
        <v>4348037.5</v>
      </c>
      <c r="G108" s="143">
        <v>424829641.93671</v>
      </c>
      <c r="H108" s="143">
        <v>4932.0588032292299</v>
      </c>
      <c r="I108" s="144">
        <v>86258</v>
      </c>
      <c r="J108" s="143">
        <v>433895475.831653</v>
      </c>
      <c r="K108" s="143">
        <v>4343926.72</v>
      </c>
      <c r="L108" s="143">
        <v>438239402.55165303</v>
      </c>
      <c r="M108" s="143">
        <v>5080.5653104831199</v>
      </c>
      <c r="N108" s="147">
        <v>3.1600000000000003E-2</v>
      </c>
      <c r="O108" s="147">
        <v>3.0099999999999998E-2</v>
      </c>
    </row>
    <row r="109" spans="1:15" ht="15.75" customHeight="1" x14ac:dyDescent="0.2">
      <c r="A109" s="13" t="s">
        <v>222</v>
      </c>
      <c r="B109" s="14">
        <v>851</v>
      </c>
      <c r="C109" s="13" t="s">
        <v>233</v>
      </c>
      <c r="D109" s="144">
        <v>25617</v>
      </c>
      <c r="E109" s="143">
        <v>130492030.10344</v>
      </c>
      <c r="F109" s="143">
        <v>1143180.7676899999</v>
      </c>
      <c r="G109" s="143">
        <v>131635210.87113</v>
      </c>
      <c r="H109" s="143">
        <v>5138.5880810059698</v>
      </c>
      <c r="I109" s="144">
        <v>25655.5</v>
      </c>
      <c r="J109" s="143">
        <v>134494297.73217499</v>
      </c>
      <c r="K109" s="143">
        <v>1351506.2162643699</v>
      </c>
      <c r="L109" s="143">
        <v>135845803.948439</v>
      </c>
      <c r="M109" s="143">
        <v>5294.9973279974702</v>
      </c>
      <c r="N109" s="147">
        <v>3.2000000000000001E-2</v>
      </c>
      <c r="O109" s="147">
        <v>3.04E-2</v>
      </c>
    </row>
    <row r="110" spans="1:15" ht="15.75" customHeight="1" x14ac:dyDescent="0.2">
      <c r="A110" s="13" t="s">
        <v>222</v>
      </c>
      <c r="B110" s="14">
        <v>870</v>
      </c>
      <c r="C110" s="13" t="s">
        <v>234</v>
      </c>
      <c r="D110" s="144">
        <v>20122</v>
      </c>
      <c r="E110" s="143">
        <v>100447622.31205</v>
      </c>
      <c r="F110" s="143">
        <v>1398981.57</v>
      </c>
      <c r="G110" s="143">
        <v>101846603.88204999</v>
      </c>
      <c r="H110" s="143">
        <v>5061.4553166708101</v>
      </c>
      <c r="I110" s="144">
        <v>20215.5</v>
      </c>
      <c r="J110" s="143">
        <v>104041668.76978099</v>
      </c>
      <c r="K110" s="143">
        <v>1300498.8899999999</v>
      </c>
      <c r="L110" s="143">
        <v>105342167.65978099</v>
      </c>
      <c r="M110" s="143">
        <v>5210.9602859083898</v>
      </c>
      <c r="N110" s="147">
        <v>3.4299999999999997E-2</v>
      </c>
      <c r="O110" s="147">
        <v>2.9499999999999998E-2</v>
      </c>
    </row>
    <row r="111" spans="1:15" ht="15.75" customHeight="1" x14ac:dyDescent="0.2">
      <c r="A111" s="13" t="s">
        <v>222</v>
      </c>
      <c r="B111" s="14">
        <v>871</v>
      </c>
      <c r="C111" s="13" t="s">
        <v>235</v>
      </c>
      <c r="D111" s="144">
        <v>28056.5</v>
      </c>
      <c r="E111" s="143">
        <v>144247273.29477999</v>
      </c>
      <c r="F111" s="143">
        <v>2471364.8141200002</v>
      </c>
      <c r="G111" s="143">
        <v>146718638.10890001</v>
      </c>
      <c r="H111" s="143">
        <v>5229.3991805428304</v>
      </c>
      <c r="I111" s="144">
        <v>28271.5</v>
      </c>
      <c r="J111" s="143">
        <v>148889267.553978</v>
      </c>
      <c r="K111" s="143">
        <v>2580501.67030208</v>
      </c>
      <c r="L111" s="143">
        <v>151469769.22428</v>
      </c>
      <c r="M111" s="143">
        <v>5357.6842128744402</v>
      </c>
      <c r="N111" s="147">
        <v>3.2399999999999998E-2</v>
      </c>
      <c r="O111" s="147">
        <v>2.4500000000000001E-2</v>
      </c>
    </row>
    <row r="112" spans="1:15" ht="15.75" customHeight="1" x14ac:dyDescent="0.2">
      <c r="A112" s="13" t="s">
        <v>222</v>
      </c>
      <c r="B112" s="14">
        <v>852</v>
      </c>
      <c r="C112" s="13" t="s">
        <v>236</v>
      </c>
      <c r="D112" s="144">
        <v>31268.5</v>
      </c>
      <c r="E112" s="143">
        <v>158280098.38216999</v>
      </c>
      <c r="F112" s="143">
        <v>2755359.6890199999</v>
      </c>
      <c r="G112" s="143">
        <v>161035458.07119</v>
      </c>
      <c r="H112" s="143">
        <v>5150.0858074800499</v>
      </c>
      <c r="I112" s="144">
        <v>31386.5</v>
      </c>
      <c r="J112" s="143">
        <v>164197325.62847</v>
      </c>
      <c r="K112" s="143">
        <v>2700438.1419084799</v>
      </c>
      <c r="L112" s="143">
        <v>166897763.77037799</v>
      </c>
      <c r="M112" s="143">
        <v>5317.5015936908503</v>
      </c>
      <c r="N112" s="147">
        <v>3.6400000000000002E-2</v>
      </c>
      <c r="O112" s="147">
        <v>3.2500000000000001E-2</v>
      </c>
    </row>
    <row r="113" spans="1:15" ht="15.75" customHeight="1" x14ac:dyDescent="0.2">
      <c r="A113" s="13" t="s">
        <v>222</v>
      </c>
      <c r="B113" s="14">
        <v>936</v>
      </c>
      <c r="C113" s="13" t="s">
        <v>237</v>
      </c>
      <c r="D113" s="144">
        <v>145707.25</v>
      </c>
      <c r="E113" s="143">
        <v>706774010.27074003</v>
      </c>
      <c r="F113" s="143">
        <v>7001027.2502499996</v>
      </c>
      <c r="G113" s="143">
        <v>713775037.52099001</v>
      </c>
      <c r="H113" s="143">
        <v>4898.6926698636498</v>
      </c>
      <c r="I113" s="144">
        <v>146239.5</v>
      </c>
      <c r="J113" s="143">
        <v>728509262.19920301</v>
      </c>
      <c r="K113" s="143">
        <v>6943003.6091969796</v>
      </c>
      <c r="L113" s="143">
        <v>735452265.80840003</v>
      </c>
      <c r="M113" s="143">
        <v>5029.0945046201596</v>
      </c>
      <c r="N113" s="147">
        <v>3.04E-2</v>
      </c>
      <c r="O113" s="147">
        <v>2.6599999999999999E-2</v>
      </c>
    </row>
    <row r="114" spans="1:15" ht="15.75" customHeight="1" x14ac:dyDescent="0.2">
      <c r="A114" s="13" t="s">
        <v>222</v>
      </c>
      <c r="B114" s="14">
        <v>869</v>
      </c>
      <c r="C114" s="13" t="s">
        <v>238</v>
      </c>
      <c r="D114" s="144">
        <v>22831.5</v>
      </c>
      <c r="E114" s="143">
        <v>111941416.12434</v>
      </c>
      <c r="F114" s="143">
        <v>1495196.16</v>
      </c>
      <c r="G114" s="143">
        <v>113436612.28433999</v>
      </c>
      <c r="H114" s="143">
        <v>4968.4257400670103</v>
      </c>
      <c r="I114" s="144">
        <v>22954</v>
      </c>
      <c r="J114" s="143">
        <v>116430567.51030201</v>
      </c>
      <c r="K114" s="143">
        <v>1566239.57</v>
      </c>
      <c r="L114" s="143">
        <v>117996807.080302</v>
      </c>
      <c r="M114" s="143">
        <v>5140.5771142416197</v>
      </c>
      <c r="N114" s="147">
        <v>4.02E-2</v>
      </c>
      <c r="O114" s="147">
        <v>3.4599999999999999E-2</v>
      </c>
    </row>
    <row r="115" spans="1:15" ht="15.75" customHeight="1" x14ac:dyDescent="0.2">
      <c r="A115" s="13" t="s">
        <v>222</v>
      </c>
      <c r="B115" s="14">
        <v>938</v>
      </c>
      <c r="C115" s="13" t="s">
        <v>239</v>
      </c>
      <c r="D115" s="144">
        <v>107618</v>
      </c>
      <c r="E115" s="143">
        <v>517550139.1286</v>
      </c>
      <c r="F115" s="143">
        <v>10848221.52373</v>
      </c>
      <c r="G115" s="143">
        <v>528398360.65232998</v>
      </c>
      <c r="H115" s="143">
        <v>4909.9440674639</v>
      </c>
      <c r="I115" s="144">
        <v>108158.5</v>
      </c>
      <c r="J115" s="143">
        <v>534415261.23247099</v>
      </c>
      <c r="K115" s="143">
        <v>10523289.392289201</v>
      </c>
      <c r="L115" s="143">
        <v>544938550.62476003</v>
      </c>
      <c r="M115" s="143">
        <v>5038.3331002626701</v>
      </c>
      <c r="N115" s="147">
        <v>3.1300000000000001E-2</v>
      </c>
      <c r="O115" s="147">
        <v>2.6100000000000002E-2</v>
      </c>
    </row>
    <row r="116" spans="1:15" ht="15.75" customHeight="1" x14ac:dyDescent="0.2">
      <c r="A116" s="13" t="s">
        <v>222</v>
      </c>
      <c r="B116" s="14">
        <v>868</v>
      </c>
      <c r="C116" s="13" t="s">
        <v>240</v>
      </c>
      <c r="D116" s="144">
        <v>19710.5</v>
      </c>
      <c r="E116" s="143">
        <v>96998878.786730006</v>
      </c>
      <c r="F116" s="143">
        <v>1024560</v>
      </c>
      <c r="G116" s="143">
        <v>98023438.786730006</v>
      </c>
      <c r="H116" s="143">
        <v>4973.1584072819096</v>
      </c>
      <c r="I116" s="144">
        <v>19852</v>
      </c>
      <c r="J116" s="143">
        <v>100864214.418183</v>
      </c>
      <c r="K116" s="143">
        <v>1050803</v>
      </c>
      <c r="L116" s="143">
        <v>101915017.418183</v>
      </c>
      <c r="M116" s="143">
        <v>5133.7405509864302</v>
      </c>
      <c r="N116" s="147">
        <v>3.9699999999999999E-2</v>
      </c>
      <c r="O116" s="147">
        <v>3.2300000000000002E-2</v>
      </c>
    </row>
    <row r="117" spans="1:15" ht="15.75" customHeight="1" x14ac:dyDescent="0.2">
      <c r="A117" s="13" t="s">
        <v>222</v>
      </c>
      <c r="B117" s="14">
        <v>872</v>
      </c>
      <c r="C117" s="13" t="s">
        <v>241</v>
      </c>
      <c r="D117" s="144">
        <v>24654.25</v>
      </c>
      <c r="E117" s="143">
        <v>117529622.51805</v>
      </c>
      <c r="F117" s="143">
        <v>1984781.175</v>
      </c>
      <c r="G117" s="143">
        <v>119514403.69305</v>
      </c>
      <c r="H117" s="143">
        <v>4847.61871454415</v>
      </c>
      <c r="I117" s="144">
        <v>25034.5</v>
      </c>
      <c r="J117" s="143">
        <v>122370997.563951</v>
      </c>
      <c r="K117" s="143">
        <v>1924828.44</v>
      </c>
      <c r="L117" s="143">
        <v>124295826.003951</v>
      </c>
      <c r="M117" s="143">
        <v>4964.98136587314</v>
      </c>
      <c r="N117" s="147">
        <v>0.04</v>
      </c>
      <c r="O117" s="147">
        <v>2.4199999999999999E-2</v>
      </c>
    </row>
    <row r="118" spans="1:15" ht="15.75" customHeight="1" x14ac:dyDescent="0.2">
      <c r="A118" s="13" t="s">
        <v>242</v>
      </c>
      <c r="B118" s="14">
        <v>800</v>
      </c>
      <c r="C118" s="13" t="s">
        <v>243</v>
      </c>
      <c r="D118" s="144">
        <v>24141.586670000001</v>
      </c>
      <c r="E118" s="143">
        <v>119713902.22713</v>
      </c>
      <c r="F118" s="143">
        <v>834922.44079999998</v>
      </c>
      <c r="G118" s="143">
        <v>120548824.66793001</v>
      </c>
      <c r="H118" s="143">
        <v>4993.4093527387004</v>
      </c>
      <c r="I118" s="144">
        <v>24063</v>
      </c>
      <c r="J118" s="143">
        <v>122733402.710031</v>
      </c>
      <c r="K118" s="143">
        <v>849425.85080000001</v>
      </c>
      <c r="L118" s="143">
        <v>123582828.560831</v>
      </c>
      <c r="M118" s="143">
        <v>5135.8030403869398</v>
      </c>
      <c r="N118" s="147">
        <v>2.52E-2</v>
      </c>
      <c r="O118" s="147">
        <v>2.8500000000000001E-2</v>
      </c>
    </row>
    <row r="119" spans="1:15" ht="15.75" customHeight="1" x14ac:dyDescent="0.2">
      <c r="A119" s="13" t="s">
        <v>242</v>
      </c>
      <c r="B119" s="14">
        <v>839</v>
      </c>
      <c r="C119" s="13" t="s">
        <v>244</v>
      </c>
      <c r="D119" s="144">
        <v>46411.5</v>
      </c>
      <c r="E119" s="143">
        <v>223748617.89778</v>
      </c>
      <c r="F119" s="143">
        <v>1678574.66576</v>
      </c>
      <c r="G119" s="143">
        <v>225427192.56354001</v>
      </c>
      <c r="H119" s="143">
        <v>4857.1408500811203</v>
      </c>
      <c r="I119" s="144">
        <v>46721.5</v>
      </c>
      <c r="J119" s="143">
        <v>231164129.64658201</v>
      </c>
      <c r="K119" s="143">
        <v>1698593.4110689701</v>
      </c>
      <c r="L119" s="143">
        <v>232862723.05765101</v>
      </c>
      <c r="M119" s="143">
        <v>4984.0592245037296</v>
      </c>
      <c r="N119" s="147">
        <v>3.3000000000000002E-2</v>
      </c>
      <c r="O119" s="147">
        <v>2.6100000000000002E-2</v>
      </c>
    </row>
    <row r="120" spans="1:15" ht="15.75" customHeight="1" x14ac:dyDescent="0.2">
      <c r="A120" s="13" t="s">
        <v>242</v>
      </c>
      <c r="B120" s="14">
        <v>801</v>
      </c>
      <c r="C120" s="13" t="s">
        <v>245</v>
      </c>
      <c r="D120" s="144">
        <v>55511.25</v>
      </c>
      <c r="E120" s="143">
        <v>282849890.30601001</v>
      </c>
      <c r="F120" s="143">
        <v>9753069.6961800009</v>
      </c>
      <c r="G120" s="143">
        <v>292602960.00218999</v>
      </c>
      <c r="H120" s="143">
        <v>5271.0569479554097</v>
      </c>
      <c r="I120" s="144">
        <v>55805.5</v>
      </c>
      <c r="J120" s="143">
        <v>292763680.82137001</v>
      </c>
      <c r="K120" s="143">
        <v>9995759.3316345792</v>
      </c>
      <c r="L120" s="143">
        <v>302759440.153005</v>
      </c>
      <c r="M120" s="143">
        <v>5425.2616704985203</v>
      </c>
      <c r="N120" s="147">
        <v>3.4700000000000002E-2</v>
      </c>
      <c r="O120" s="147">
        <v>2.93E-2</v>
      </c>
    </row>
    <row r="121" spans="1:15" ht="15.75" customHeight="1" x14ac:dyDescent="0.2">
      <c r="A121" s="13" t="s">
        <v>242</v>
      </c>
      <c r="B121" s="14">
        <v>908</v>
      </c>
      <c r="C121" s="13" t="s">
        <v>246</v>
      </c>
      <c r="D121" s="144">
        <v>69600</v>
      </c>
      <c r="E121" s="143">
        <v>347514439.02552003</v>
      </c>
      <c r="F121" s="143">
        <v>3898742.8610299998</v>
      </c>
      <c r="G121" s="143">
        <v>351413181.88655001</v>
      </c>
      <c r="H121" s="143">
        <v>5049.0399696343402</v>
      </c>
      <c r="I121" s="144">
        <v>69695.5</v>
      </c>
      <c r="J121" s="143">
        <v>360458414.460343</v>
      </c>
      <c r="K121" s="143">
        <v>3966231.9519493999</v>
      </c>
      <c r="L121" s="143">
        <v>364424646.412292</v>
      </c>
      <c r="M121" s="143">
        <v>5228.81170824935</v>
      </c>
      <c r="N121" s="147">
        <v>3.6999999999999998E-2</v>
      </c>
      <c r="O121" s="147">
        <v>3.56E-2</v>
      </c>
    </row>
    <row r="122" spans="1:15" ht="15.75" customHeight="1" x14ac:dyDescent="0.2">
      <c r="A122" s="13" t="s">
        <v>242</v>
      </c>
      <c r="B122" s="14">
        <v>878</v>
      </c>
      <c r="C122" s="13" t="s">
        <v>247</v>
      </c>
      <c r="D122" s="144">
        <v>91646.99</v>
      </c>
      <c r="E122" s="143">
        <v>450443468.46212</v>
      </c>
      <c r="F122" s="143">
        <v>6265439.0602700002</v>
      </c>
      <c r="G122" s="143">
        <v>456708907.52239001</v>
      </c>
      <c r="H122" s="143">
        <v>4983.34868960115</v>
      </c>
      <c r="I122" s="144">
        <v>91379.5</v>
      </c>
      <c r="J122" s="143">
        <v>464519426.15165401</v>
      </c>
      <c r="K122" s="143">
        <v>5584757.2203564504</v>
      </c>
      <c r="L122" s="143">
        <v>470104183.37200999</v>
      </c>
      <c r="M122" s="143">
        <v>5144.5256690177803</v>
      </c>
      <c r="N122" s="147">
        <v>2.93E-2</v>
      </c>
      <c r="O122" s="147">
        <v>3.2300000000000002E-2</v>
      </c>
    </row>
    <row r="123" spans="1:15" ht="15.75" customHeight="1" x14ac:dyDescent="0.2">
      <c r="A123" s="13" t="s">
        <v>242</v>
      </c>
      <c r="B123" s="14">
        <v>838</v>
      </c>
      <c r="C123" s="13" t="s">
        <v>248</v>
      </c>
      <c r="D123" s="144">
        <v>43630.583330000001</v>
      </c>
      <c r="E123" s="143">
        <v>214495092.23965999</v>
      </c>
      <c r="F123" s="143">
        <v>5742112.3026000001</v>
      </c>
      <c r="G123" s="143">
        <v>220237204.54225999</v>
      </c>
      <c r="H123" s="143">
        <v>5047.7712589010198</v>
      </c>
      <c r="I123" s="144">
        <v>43344</v>
      </c>
      <c r="J123" s="143">
        <v>219963998.86710301</v>
      </c>
      <c r="K123" s="143">
        <v>5734696.7610148899</v>
      </c>
      <c r="L123" s="143">
        <v>225698695.62811801</v>
      </c>
      <c r="M123" s="143">
        <v>5207.1496776513004</v>
      </c>
      <c r="N123" s="147">
        <v>2.4799999999999999E-2</v>
      </c>
      <c r="O123" s="147">
        <v>3.1600000000000003E-2</v>
      </c>
    </row>
    <row r="124" spans="1:15" ht="15.75" customHeight="1" x14ac:dyDescent="0.2">
      <c r="A124" s="13" t="s">
        <v>242</v>
      </c>
      <c r="B124" s="14">
        <v>916</v>
      </c>
      <c r="C124" s="13" t="s">
        <v>249</v>
      </c>
      <c r="D124" s="144">
        <v>80913.5</v>
      </c>
      <c r="E124" s="143">
        <v>401473961.33897001</v>
      </c>
      <c r="F124" s="143">
        <v>3989767.49</v>
      </c>
      <c r="G124" s="143">
        <v>405463728.82897002</v>
      </c>
      <c r="H124" s="143">
        <v>5011.0763819260101</v>
      </c>
      <c r="I124" s="144">
        <v>81420.5</v>
      </c>
      <c r="J124" s="143">
        <v>416766385.65701199</v>
      </c>
      <c r="K124" s="143">
        <v>4055285.49384881</v>
      </c>
      <c r="L124" s="143">
        <v>420821671.15086102</v>
      </c>
      <c r="M124" s="143">
        <v>5168.4977511911702</v>
      </c>
      <c r="N124" s="147">
        <v>3.7900000000000003E-2</v>
      </c>
      <c r="O124" s="147">
        <v>3.1399999999999997E-2</v>
      </c>
    </row>
    <row r="125" spans="1:15" ht="15.75" customHeight="1" x14ac:dyDescent="0.2">
      <c r="A125" s="13" t="s">
        <v>242</v>
      </c>
      <c r="B125" s="14">
        <v>802</v>
      </c>
      <c r="C125" s="13" t="s">
        <v>250</v>
      </c>
      <c r="D125" s="144">
        <v>28641.25</v>
      </c>
      <c r="E125" s="143">
        <v>139647118.86831</v>
      </c>
      <c r="F125" s="143">
        <v>921986.62181000004</v>
      </c>
      <c r="G125" s="143">
        <v>140569105.49011999</v>
      </c>
      <c r="H125" s="143">
        <v>4907.9249505562802</v>
      </c>
      <c r="I125" s="144">
        <v>28527.5</v>
      </c>
      <c r="J125" s="143">
        <v>142797520.47338501</v>
      </c>
      <c r="K125" s="143">
        <v>953765.31</v>
      </c>
      <c r="L125" s="143">
        <v>143751285.78338501</v>
      </c>
      <c r="M125" s="143">
        <v>5039.0425303088396</v>
      </c>
      <c r="N125" s="147">
        <v>2.2599999999999999E-2</v>
      </c>
      <c r="O125" s="147">
        <v>2.6700000000000002E-2</v>
      </c>
    </row>
    <row r="126" spans="1:15" ht="15.75" customHeight="1" x14ac:dyDescent="0.2">
      <c r="A126" s="13" t="s">
        <v>242</v>
      </c>
      <c r="B126" s="14">
        <v>879</v>
      </c>
      <c r="C126" s="13" t="s">
        <v>251</v>
      </c>
      <c r="D126" s="144">
        <v>34874</v>
      </c>
      <c r="E126" s="143">
        <v>175789537.67899001</v>
      </c>
      <c r="F126" s="143">
        <v>2235613.0316300001</v>
      </c>
      <c r="G126" s="143">
        <v>178025150.71061999</v>
      </c>
      <c r="H126" s="143">
        <v>5104.8101941452096</v>
      </c>
      <c r="I126" s="144">
        <v>34688</v>
      </c>
      <c r="J126" s="143">
        <v>180165702.631199</v>
      </c>
      <c r="K126" s="143">
        <v>2354305.2541674701</v>
      </c>
      <c r="L126" s="143">
        <v>182520007.88536599</v>
      </c>
      <c r="M126" s="143">
        <v>5261.7622199425296</v>
      </c>
      <c r="N126" s="147">
        <v>2.52E-2</v>
      </c>
      <c r="O126" s="147">
        <v>3.0700000000000002E-2</v>
      </c>
    </row>
    <row r="127" spans="1:15" ht="15.75" customHeight="1" x14ac:dyDescent="0.2">
      <c r="A127" s="13" t="s">
        <v>242</v>
      </c>
      <c r="B127" s="14">
        <v>933</v>
      </c>
      <c r="C127" s="13" t="s">
        <v>252</v>
      </c>
      <c r="D127" s="144">
        <v>67336.17</v>
      </c>
      <c r="E127" s="143">
        <v>332158931.84838003</v>
      </c>
      <c r="F127" s="143">
        <v>4501935.9210299999</v>
      </c>
      <c r="G127" s="143">
        <v>336660867.76941001</v>
      </c>
      <c r="H127" s="143">
        <v>4999.7032467009903</v>
      </c>
      <c r="I127" s="144">
        <v>67350.5</v>
      </c>
      <c r="J127" s="143">
        <v>344122680.29671502</v>
      </c>
      <c r="K127" s="143">
        <v>4410512.3032207796</v>
      </c>
      <c r="L127" s="143">
        <v>348533192.59993601</v>
      </c>
      <c r="M127" s="143">
        <v>5174.9161862189003</v>
      </c>
      <c r="N127" s="147">
        <v>3.5299999999999998E-2</v>
      </c>
      <c r="O127" s="147">
        <v>3.5000000000000003E-2</v>
      </c>
    </row>
    <row r="128" spans="1:15" ht="15.75" customHeight="1" x14ac:dyDescent="0.2">
      <c r="A128" s="13" t="s">
        <v>242</v>
      </c>
      <c r="B128" s="14">
        <v>803</v>
      </c>
      <c r="C128" s="13" t="s">
        <v>253</v>
      </c>
      <c r="D128" s="144">
        <v>36861.5</v>
      </c>
      <c r="E128" s="143">
        <v>174832282.6444</v>
      </c>
      <c r="F128" s="143">
        <v>2537375.0099999998</v>
      </c>
      <c r="G128" s="143">
        <v>177369657.65439999</v>
      </c>
      <c r="H128" s="143">
        <v>4811.7862174463899</v>
      </c>
      <c r="I128" s="144">
        <v>36946</v>
      </c>
      <c r="J128" s="143">
        <v>180250435.44602799</v>
      </c>
      <c r="K128" s="143">
        <v>3172366.8620000002</v>
      </c>
      <c r="L128" s="143">
        <v>183422802.30802801</v>
      </c>
      <c r="M128" s="143">
        <v>4964.6186950692299</v>
      </c>
      <c r="N128" s="147">
        <v>3.4099999999999998E-2</v>
      </c>
      <c r="O128" s="147">
        <v>3.1800000000000002E-2</v>
      </c>
    </row>
    <row r="129" spans="1:15" ht="15.75" customHeight="1" x14ac:dyDescent="0.2">
      <c r="A129" s="13" t="s">
        <v>242</v>
      </c>
      <c r="B129" s="14">
        <v>866</v>
      </c>
      <c r="C129" s="13" t="s">
        <v>254</v>
      </c>
      <c r="D129" s="144">
        <v>32679</v>
      </c>
      <c r="E129" s="143">
        <v>158007922.37077999</v>
      </c>
      <c r="F129" s="143">
        <v>2589149.6844500001</v>
      </c>
      <c r="G129" s="143">
        <v>160597072.05522999</v>
      </c>
      <c r="H129" s="143">
        <v>4914.38146991126</v>
      </c>
      <c r="I129" s="144">
        <v>32536</v>
      </c>
      <c r="J129" s="143">
        <v>162032296.51151499</v>
      </c>
      <c r="K129" s="143">
        <v>2643443.3005169202</v>
      </c>
      <c r="L129" s="143">
        <v>164675739.81203201</v>
      </c>
      <c r="M129" s="143">
        <v>5061.3394336129704</v>
      </c>
      <c r="N129" s="147">
        <v>2.5399999999999999E-2</v>
      </c>
      <c r="O129" s="147">
        <v>2.9899999999999999E-2</v>
      </c>
    </row>
    <row r="130" spans="1:15" ht="15.75" customHeight="1" x14ac:dyDescent="0.2">
      <c r="A130" s="13" t="s">
        <v>242</v>
      </c>
      <c r="B130" s="14">
        <v>880</v>
      </c>
      <c r="C130" s="13" t="s">
        <v>255</v>
      </c>
      <c r="D130" s="144">
        <v>17617.98</v>
      </c>
      <c r="E130" s="143">
        <v>88134848.404870003</v>
      </c>
      <c r="F130" s="143">
        <v>1314978.17839</v>
      </c>
      <c r="G130" s="143">
        <v>89449826.58326</v>
      </c>
      <c r="H130" s="143">
        <v>5077.1896995716897</v>
      </c>
      <c r="I130" s="144">
        <v>17514.5</v>
      </c>
      <c r="J130" s="143">
        <v>90157217.761068299</v>
      </c>
      <c r="K130" s="143">
        <v>1306106.0395744301</v>
      </c>
      <c r="L130" s="143">
        <v>91463323.800642699</v>
      </c>
      <c r="M130" s="143">
        <v>5222.1487225237797</v>
      </c>
      <c r="N130" s="147">
        <v>2.2499999999999999E-2</v>
      </c>
      <c r="O130" s="147">
        <v>2.86E-2</v>
      </c>
    </row>
    <row r="131" spans="1:15" ht="15.75" customHeight="1" x14ac:dyDescent="0.2">
      <c r="A131" s="13" t="s">
        <v>242</v>
      </c>
      <c r="B131" s="14">
        <v>865</v>
      </c>
      <c r="C131" s="13" t="s">
        <v>256</v>
      </c>
      <c r="D131" s="144">
        <v>64089.583330000001</v>
      </c>
      <c r="E131" s="143">
        <v>311477761.86882001</v>
      </c>
      <c r="F131" s="143">
        <v>4279136.6437600004</v>
      </c>
      <c r="G131" s="143">
        <v>315756898.51257998</v>
      </c>
      <c r="H131" s="143">
        <v>4926.80529512471</v>
      </c>
      <c r="I131" s="144">
        <v>64056</v>
      </c>
      <c r="J131" s="143">
        <v>320811467.63382602</v>
      </c>
      <c r="K131" s="143">
        <v>4470640.355862</v>
      </c>
      <c r="L131" s="143">
        <v>325282107.98968798</v>
      </c>
      <c r="M131" s="143">
        <v>5078.08960893106</v>
      </c>
      <c r="N131" s="147">
        <v>3.0200000000000001E-2</v>
      </c>
      <c r="O131" s="147">
        <v>3.0700000000000002E-2</v>
      </c>
    </row>
    <row r="132" spans="1:15" ht="15.75" customHeight="1" x14ac:dyDescent="0.2">
      <c r="A132" s="13" t="s">
        <v>257</v>
      </c>
      <c r="B132" s="14">
        <v>330</v>
      </c>
      <c r="C132" s="13" t="s">
        <v>258</v>
      </c>
      <c r="D132" s="144">
        <v>182652.66667000001</v>
      </c>
      <c r="E132" s="143">
        <v>993194046.17828</v>
      </c>
      <c r="F132" s="143">
        <v>12834311.216940001</v>
      </c>
      <c r="G132" s="143">
        <v>1006028357.39522</v>
      </c>
      <c r="H132" s="143">
        <v>5507.87664771859</v>
      </c>
      <c r="I132" s="144">
        <v>180915.5</v>
      </c>
      <c r="J132" s="143">
        <v>1009493683.20234</v>
      </c>
      <c r="K132" s="143">
        <v>12879467.2443457</v>
      </c>
      <c r="L132" s="143">
        <v>1022373150.44669</v>
      </c>
      <c r="M132" s="143">
        <v>5651.1086692222998</v>
      </c>
      <c r="N132" s="147">
        <v>1.6199999999999999E-2</v>
      </c>
      <c r="O132" s="147">
        <v>2.5999999999999999E-2</v>
      </c>
    </row>
    <row r="133" spans="1:15" ht="15.75" customHeight="1" x14ac:dyDescent="0.2">
      <c r="A133" s="13" t="s">
        <v>257</v>
      </c>
      <c r="B133" s="14">
        <v>331</v>
      </c>
      <c r="C133" s="13" t="s">
        <v>259</v>
      </c>
      <c r="D133" s="144">
        <v>50192</v>
      </c>
      <c r="E133" s="143">
        <v>258048600.43294999</v>
      </c>
      <c r="F133" s="143">
        <v>3641056.2889800002</v>
      </c>
      <c r="G133" s="143">
        <v>261689656.72193</v>
      </c>
      <c r="H133" s="143">
        <v>5213.7722490024298</v>
      </c>
      <c r="I133" s="144">
        <v>50266.5</v>
      </c>
      <c r="J133" s="143">
        <v>264915195.57205999</v>
      </c>
      <c r="K133" s="143">
        <v>3654335.5424748198</v>
      </c>
      <c r="L133" s="143">
        <v>268569531.11453497</v>
      </c>
      <c r="M133" s="143">
        <v>5342.9128965520804</v>
      </c>
      <c r="N133" s="147">
        <v>2.63E-2</v>
      </c>
      <c r="O133" s="147">
        <v>2.4799999999999999E-2</v>
      </c>
    </row>
    <row r="134" spans="1:15" ht="15.75" customHeight="1" x14ac:dyDescent="0.2">
      <c r="A134" s="13" t="s">
        <v>257</v>
      </c>
      <c r="B134" s="14">
        <v>332</v>
      </c>
      <c r="C134" s="13" t="s">
        <v>260</v>
      </c>
      <c r="D134" s="144">
        <v>44208</v>
      </c>
      <c r="E134" s="143">
        <v>221634697.95774001</v>
      </c>
      <c r="F134" s="143">
        <v>4253411.4380400004</v>
      </c>
      <c r="G134" s="143">
        <v>225888109.39578</v>
      </c>
      <c r="H134" s="143">
        <v>5109.6658839074398</v>
      </c>
      <c r="I134" s="144">
        <v>44151.5</v>
      </c>
      <c r="J134" s="143">
        <v>227993169.49285799</v>
      </c>
      <c r="K134" s="143">
        <v>4272380.3915041201</v>
      </c>
      <c r="L134" s="143">
        <v>232265549.88436201</v>
      </c>
      <c r="M134" s="143">
        <v>5260.6491259495597</v>
      </c>
      <c r="N134" s="147">
        <v>2.8199999999999999E-2</v>
      </c>
      <c r="O134" s="147">
        <v>2.9499999999999998E-2</v>
      </c>
    </row>
    <row r="135" spans="1:15" ht="15.75" customHeight="1" x14ac:dyDescent="0.2">
      <c r="A135" s="13" t="s">
        <v>257</v>
      </c>
      <c r="B135" s="14">
        <v>884</v>
      </c>
      <c r="C135" s="13" t="s">
        <v>261</v>
      </c>
      <c r="D135" s="144">
        <v>22283</v>
      </c>
      <c r="E135" s="143">
        <v>111079268.91477001</v>
      </c>
      <c r="F135" s="143">
        <v>1594895.2261900001</v>
      </c>
      <c r="G135" s="143">
        <v>112674164.14095999</v>
      </c>
      <c r="H135" s="143">
        <v>5056.5078374078903</v>
      </c>
      <c r="I135" s="144">
        <v>22237.5</v>
      </c>
      <c r="J135" s="143">
        <v>114203626.106484</v>
      </c>
      <c r="K135" s="143">
        <v>1603823.2201878</v>
      </c>
      <c r="L135" s="143">
        <v>115807449.326672</v>
      </c>
      <c r="M135" s="143">
        <v>5207.7548882145902</v>
      </c>
      <c r="N135" s="147">
        <v>2.7799999999999998E-2</v>
      </c>
      <c r="O135" s="147">
        <v>2.9899999999999999E-2</v>
      </c>
    </row>
    <row r="136" spans="1:15" ht="15.75" customHeight="1" x14ac:dyDescent="0.2">
      <c r="A136" s="13" t="s">
        <v>257</v>
      </c>
      <c r="B136" s="14">
        <v>333</v>
      </c>
      <c r="C136" s="13" t="s">
        <v>262</v>
      </c>
      <c r="D136" s="144">
        <v>54933.5</v>
      </c>
      <c r="E136" s="143">
        <v>287375236.91988999</v>
      </c>
      <c r="F136" s="143">
        <v>4281094.2511600005</v>
      </c>
      <c r="G136" s="143">
        <v>291656331.17105001</v>
      </c>
      <c r="H136" s="143">
        <v>5309.2617650622997</v>
      </c>
      <c r="I136" s="144">
        <v>55511</v>
      </c>
      <c r="J136" s="143">
        <v>298719456.33529699</v>
      </c>
      <c r="K136" s="143">
        <v>4549682.9341639504</v>
      </c>
      <c r="L136" s="143">
        <v>303269139.26946098</v>
      </c>
      <c r="M136" s="143">
        <v>5463.2260141136103</v>
      </c>
      <c r="N136" s="147">
        <v>3.9800000000000002E-2</v>
      </c>
      <c r="O136" s="147">
        <v>2.9000000000000001E-2</v>
      </c>
    </row>
    <row r="137" spans="1:15" ht="15.75" customHeight="1" x14ac:dyDescent="0.2">
      <c r="A137" s="13" t="s">
        <v>257</v>
      </c>
      <c r="B137" s="14">
        <v>893</v>
      </c>
      <c r="C137" s="13" t="s">
        <v>263</v>
      </c>
      <c r="D137" s="144">
        <v>36012</v>
      </c>
      <c r="E137" s="143">
        <v>179716172.56650999</v>
      </c>
      <c r="F137" s="143">
        <v>1555093.40209</v>
      </c>
      <c r="G137" s="143">
        <v>181271265.9686</v>
      </c>
      <c r="H137" s="143">
        <v>5033.6350652171504</v>
      </c>
      <c r="I137" s="144">
        <v>36227</v>
      </c>
      <c r="J137" s="143">
        <v>186306895.633791</v>
      </c>
      <c r="K137" s="143">
        <v>1475013.40209318</v>
      </c>
      <c r="L137" s="143">
        <v>187781909.03588399</v>
      </c>
      <c r="M137" s="143">
        <v>5183.4794224165398</v>
      </c>
      <c r="N137" s="147">
        <v>3.5900000000000001E-2</v>
      </c>
      <c r="O137" s="147">
        <v>2.98E-2</v>
      </c>
    </row>
    <row r="138" spans="1:15" ht="15.75" customHeight="1" x14ac:dyDescent="0.2">
      <c r="A138" s="13" t="s">
        <v>257</v>
      </c>
      <c r="B138" s="14">
        <v>334</v>
      </c>
      <c r="C138" s="13" t="s">
        <v>264</v>
      </c>
      <c r="D138" s="144">
        <v>35120.5</v>
      </c>
      <c r="E138" s="143">
        <v>175356433.98097</v>
      </c>
      <c r="F138" s="143">
        <v>2888532.0533400001</v>
      </c>
      <c r="G138" s="143">
        <v>178244966.03431001</v>
      </c>
      <c r="H138" s="143">
        <v>5075.2399890180895</v>
      </c>
      <c r="I138" s="144">
        <v>35179</v>
      </c>
      <c r="J138" s="143">
        <v>180894494.70008701</v>
      </c>
      <c r="K138" s="143">
        <v>2823818.2777221599</v>
      </c>
      <c r="L138" s="143">
        <v>183718312.97780901</v>
      </c>
      <c r="M138" s="143">
        <v>5222.3858829929504</v>
      </c>
      <c r="N138" s="147">
        <v>3.0700000000000002E-2</v>
      </c>
      <c r="O138" s="147">
        <v>2.9000000000000001E-2</v>
      </c>
    </row>
    <row r="139" spans="1:15" ht="15.75" customHeight="1" x14ac:dyDescent="0.2">
      <c r="A139" s="13" t="s">
        <v>257</v>
      </c>
      <c r="B139" s="14">
        <v>860</v>
      </c>
      <c r="C139" s="13" t="s">
        <v>265</v>
      </c>
      <c r="D139" s="144">
        <v>111921.9</v>
      </c>
      <c r="E139" s="143">
        <v>546692672.02335</v>
      </c>
      <c r="F139" s="143">
        <v>4705706.8873699997</v>
      </c>
      <c r="G139" s="143">
        <v>551398378.91071999</v>
      </c>
      <c r="H139" s="143">
        <v>4926.6352600404398</v>
      </c>
      <c r="I139" s="144">
        <v>111807</v>
      </c>
      <c r="J139" s="143">
        <v>562370517.39533699</v>
      </c>
      <c r="K139" s="143">
        <v>4541186.41733333</v>
      </c>
      <c r="L139" s="143">
        <v>566911703.81267095</v>
      </c>
      <c r="M139" s="143">
        <v>5070.44911152853</v>
      </c>
      <c r="N139" s="147">
        <v>2.81E-2</v>
      </c>
      <c r="O139" s="147">
        <v>2.92E-2</v>
      </c>
    </row>
    <row r="140" spans="1:15" ht="15.75" customHeight="1" x14ac:dyDescent="0.2">
      <c r="A140" s="13" t="s">
        <v>257</v>
      </c>
      <c r="B140" s="14">
        <v>861</v>
      </c>
      <c r="C140" s="13" t="s">
        <v>266</v>
      </c>
      <c r="D140" s="144">
        <v>36337</v>
      </c>
      <c r="E140" s="143">
        <v>187463100.51657</v>
      </c>
      <c r="F140" s="143">
        <v>3503531.2819099999</v>
      </c>
      <c r="G140" s="143">
        <v>190966631.79848</v>
      </c>
      <c r="H140" s="143">
        <v>5255.4319783823603</v>
      </c>
      <c r="I140" s="144">
        <v>36544</v>
      </c>
      <c r="J140" s="143">
        <v>194919104.20114201</v>
      </c>
      <c r="K140" s="143">
        <v>3488461.7672234899</v>
      </c>
      <c r="L140" s="143">
        <v>198407565.96836501</v>
      </c>
      <c r="M140" s="143">
        <v>5429.2788410782896</v>
      </c>
      <c r="N140" s="147">
        <v>3.9E-2</v>
      </c>
      <c r="O140" s="147">
        <v>3.3099999999999997E-2</v>
      </c>
    </row>
    <row r="141" spans="1:15" ht="15.75" customHeight="1" x14ac:dyDescent="0.2">
      <c r="A141" s="13" t="s">
        <v>257</v>
      </c>
      <c r="B141" s="14">
        <v>894</v>
      </c>
      <c r="C141" s="13" t="s">
        <v>267</v>
      </c>
      <c r="D141" s="144">
        <v>26283.26</v>
      </c>
      <c r="E141" s="143">
        <v>131227567.52664</v>
      </c>
      <c r="F141" s="143">
        <v>4026139.7721199999</v>
      </c>
      <c r="G141" s="143">
        <v>135253707.29876</v>
      </c>
      <c r="H141" s="143">
        <v>5146.0019532873803</v>
      </c>
      <c r="I141" s="144">
        <v>26257.5</v>
      </c>
      <c r="J141" s="143">
        <v>134948852.88982701</v>
      </c>
      <c r="K141" s="143">
        <v>4057232.2676476398</v>
      </c>
      <c r="L141" s="143">
        <v>139006085.15747401</v>
      </c>
      <c r="M141" s="143">
        <v>5293.9573515176398</v>
      </c>
      <c r="N141" s="147">
        <v>2.7699999999999999E-2</v>
      </c>
      <c r="O141" s="147">
        <v>2.8799999999999999E-2</v>
      </c>
    </row>
    <row r="142" spans="1:15" ht="15.75" customHeight="1" x14ac:dyDescent="0.2">
      <c r="A142" s="13" t="s">
        <v>257</v>
      </c>
      <c r="B142" s="14">
        <v>335</v>
      </c>
      <c r="C142" s="13" t="s">
        <v>268</v>
      </c>
      <c r="D142" s="144">
        <v>44660.25</v>
      </c>
      <c r="E142" s="143">
        <v>234400225.62044001</v>
      </c>
      <c r="F142" s="143">
        <v>2179570.81</v>
      </c>
      <c r="G142" s="143">
        <v>236579796.43044001</v>
      </c>
      <c r="H142" s="143">
        <v>5297.3236027662197</v>
      </c>
      <c r="I142" s="144">
        <v>44786.5</v>
      </c>
      <c r="J142" s="143">
        <v>242346960.32316899</v>
      </c>
      <c r="K142" s="143">
        <v>2078836.49</v>
      </c>
      <c r="L142" s="143">
        <v>244425796.813169</v>
      </c>
      <c r="M142" s="143">
        <v>5457.5775470994504</v>
      </c>
      <c r="N142" s="147">
        <v>3.32E-2</v>
      </c>
      <c r="O142" s="147">
        <v>3.0300000000000001E-2</v>
      </c>
    </row>
    <row r="143" spans="1:15" ht="15.75" customHeight="1" x14ac:dyDescent="0.2">
      <c r="A143" s="13" t="s">
        <v>257</v>
      </c>
      <c r="B143" s="14">
        <v>937</v>
      </c>
      <c r="C143" s="13" t="s">
        <v>269</v>
      </c>
      <c r="D143" s="144">
        <v>76412.25</v>
      </c>
      <c r="E143" s="143">
        <v>372833796.56415999</v>
      </c>
      <c r="F143" s="143">
        <v>3737414.324</v>
      </c>
      <c r="G143" s="143">
        <v>376571210.88815999</v>
      </c>
      <c r="H143" s="143">
        <v>4928.1523693931304</v>
      </c>
      <c r="I143" s="144">
        <v>76823.5</v>
      </c>
      <c r="J143" s="143">
        <v>385909399.79382497</v>
      </c>
      <c r="K143" s="143">
        <v>3777899</v>
      </c>
      <c r="L143" s="143">
        <v>389687298.79382497</v>
      </c>
      <c r="M143" s="143">
        <v>5072.5012371712501</v>
      </c>
      <c r="N143" s="147">
        <v>3.4799999999999998E-2</v>
      </c>
      <c r="O143" s="147">
        <v>2.93E-2</v>
      </c>
    </row>
    <row r="144" spans="1:15" ht="15.75" customHeight="1" x14ac:dyDescent="0.2">
      <c r="A144" s="13" t="s">
        <v>257</v>
      </c>
      <c r="B144" s="14">
        <v>336</v>
      </c>
      <c r="C144" s="13" t="s">
        <v>270</v>
      </c>
      <c r="D144" s="144">
        <v>40416.5</v>
      </c>
      <c r="E144" s="143">
        <v>213875072.51752001</v>
      </c>
      <c r="F144" s="143">
        <v>5158128.7889099997</v>
      </c>
      <c r="G144" s="143">
        <v>219033201.30643001</v>
      </c>
      <c r="H144" s="143">
        <v>5419.4005246973402</v>
      </c>
      <c r="I144" s="144">
        <v>40962</v>
      </c>
      <c r="J144" s="143">
        <v>224238003.416419</v>
      </c>
      <c r="K144" s="143">
        <v>5186791.0502302703</v>
      </c>
      <c r="L144" s="143">
        <v>229424794.466649</v>
      </c>
      <c r="M144" s="143">
        <v>5600.9177888445302</v>
      </c>
      <c r="N144" s="147">
        <v>4.7399999999999998E-2</v>
      </c>
      <c r="O144" s="147">
        <v>3.3500000000000002E-2</v>
      </c>
    </row>
    <row r="145" spans="1:15" ht="15.75" customHeight="1" x14ac:dyDescent="0.2">
      <c r="A145" s="13" t="s">
        <v>257</v>
      </c>
      <c r="B145" s="14">
        <v>885</v>
      </c>
      <c r="C145" s="13" t="s">
        <v>271</v>
      </c>
      <c r="D145" s="144">
        <v>73695.5</v>
      </c>
      <c r="E145" s="143">
        <v>360895704.41378999</v>
      </c>
      <c r="F145" s="143">
        <v>7443123.8210199997</v>
      </c>
      <c r="G145" s="143">
        <v>368338828.23480999</v>
      </c>
      <c r="H145" s="143">
        <v>4998.1183143449698</v>
      </c>
      <c r="I145" s="144">
        <v>73860.5</v>
      </c>
      <c r="J145" s="143">
        <v>372684758.67127001</v>
      </c>
      <c r="K145" s="143">
        <v>7444184.3828352299</v>
      </c>
      <c r="L145" s="143">
        <v>380128943.05410498</v>
      </c>
      <c r="M145" s="143">
        <v>5146.57960688197</v>
      </c>
      <c r="N145" s="147">
        <v>3.2000000000000001E-2</v>
      </c>
      <c r="O145" s="147">
        <v>2.9700000000000001E-2</v>
      </c>
    </row>
    <row r="146" spans="1:15" ht="15.75" customHeight="1" x14ac:dyDescent="0.2">
      <c r="A146" s="13" t="s">
        <v>272</v>
      </c>
      <c r="B146" s="14">
        <v>370</v>
      </c>
      <c r="C146" s="13" t="s">
        <v>273</v>
      </c>
      <c r="D146" s="144">
        <v>31982</v>
      </c>
      <c r="E146" s="143">
        <v>160457395.72977</v>
      </c>
      <c r="F146" s="143">
        <v>9701891.2384300008</v>
      </c>
      <c r="G146" s="143">
        <v>170159286.9682</v>
      </c>
      <c r="H146" s="143">
        <v>5320.4704824026003</v>
      </c>
      <c r="I146" s="144">
        <v>32316</v>
      </c>
      <c r="J146" s="143">
        <v>166898505.28751001</v>
      </c>
      <c r="K146" s="143">
        <v>9747727.1068082191</v>
      </c>
      <c r="L146" s="143">
        <v>176646232.39431801</v>
      </c>
      <c r="M146" s="143">
        <v>5466.2158805024701</v>
      </c>
      <c r="N146" s="147">
        <v>3.8100000000000002E-2</v>
      </c>
      <c r="O146" s="147">
        <v>2.7400000000000001E-2</v>
      </c>
    </row>
    <row r="147" spans="1:15" ht="15.75" customHeight="1" x14ac:dyDescent="0.2">
      <c r="A147" s="13" t="s">
        <v>272</v>
      </c>
      <c r="B147" s="14">
        <v>380</v>
      </c>
      <c r="C147" s="13" t="s">
        <v>274</v>
      </c>
      <c r="D147" s="144">
        <v>88559.75</v>
      </c>
      <c r="E147" s="143">
        <v>455830439.91705</v>
      </c>
      <c r="F147" s="143">
        <v>11100650.260050001</v>
      </c>
      <c r="G147" s="143">
        <v>466931090.1771</v>
      </c>
      <c r="H147" s="143">
        <v>5272.4978353834604</v>
      </c>
      <c r="I147" s="144">
        <v>88561</v>
      </c>
      <c r="J147" s="143">
        <v>468321278.28341901</v>
      </c>
      <c r="K147" s="143">
        <v>11034198.8552389</v>
      </c>
      <c r="L147" s="143">
        <v>479355477.13865799</v>
      </c>
      <c r="M147" s="143">
        <v>5412.7152712667903</v>
      </c>
      <c r="N147" s="147">
        <v>2.6599999999999999E-2</v>
      </c>
      <c r="O147" s="147">
        <v>2.6599999999999999E-2</v>
      </c>
    </row>
    <row r="148" spans="1:15" ht="15.75" customHeight="1" x14ac:dyDescent="0.2">
      <c r="A148" s="13" t="s">
        <v>272</v>
      </c>
      <c r="B148" s="14">
        <v>381</v>
      </c>
      <c r="C148" s="13" t="s">
        <v>275</v>
      </c>
      <c r="D148" s="144">
        <v>33208</v>
      </c>
      <c r="E148" s="143">
        <v>169619264.83950999</v>
      </c>
      <c r="F148" s="143">
        <v>2576244.2839199998</v>
      </c>
      <c r="G148" s="143">
        <v>172195509.12343001</v>
      </c>
      <c r="H148" s="143">
        <v>5185.3622357091699</v>
      </c>
      <c r="I148" s="144">
        <v>33027</v>
      </c>
      <c r="J148" s="143">
        <v>173919295.93076801</v>
      </c>
      <c r="K148" s="143">
        <v>2617295.0287029799</v>
      </c>
      <c r="L148" s="143">
        <v>176536590.95947099</v>
      </c>
      <c r="M148" s="143">
        <v>5345.2203033721298</v>
      </c>
      <c r="N148" s="147">
        <v>2.52E-2</v>
      </c>
      <c r="O148" s="147">
        <v>3.0800000000000001E-2</v>
      </c>
    </row>
    <row r="149" spans="1:15" ht="15.75" customHeight="1" x14ac:dyDescent="0.2">
      <c r="A149" s="13" t="s">
        <v>272</v>
      </c>
      <c r="B149" s="14">
        <v>371</v>
      </c>
      <c r="C149" s="13" t="s">
        <v>276</v>
      </c>
      <c r="D149" s="144">
        <v>42264.67</v>
      </c>
      <c r="E149" s="143">
        <v>214457941.28323001</v>
      </c>
      <c r="F149" s="143">
        <v>5477097.2056499999</v>
      </c>
      <c r="G149" s="143">
        <v>219935038.48888001</v>
      </c>
      <c r="H149" s="143">
        <v>5203.7561984721497</v>
      </c>
      <c r="I149" s="144">
        <v>42233</v>
      </c>
      <c r="J149" s="143">
        <v>220833349.80802</v>
      </c>
      <c r="K149" s="143">
        <v>5219227.0047563501</v>
      </c>
      <c r="L149" s="143">
        <v>226052576.812776</v>
      </c>
      <c r="M149" s="143">
        <v>5352.5105205118398</v>
      </c>
      <c r="N149" s="147">
        <v>2.7799999999999998E-2</v>
      </c>
      <c r="O149" s="147">
        <v>2.86E-2</v>
      </c>
    </row>
    <row r="150" spans="1:15" ht="15.75" customHeight="1" x14ac:dyDescent="0.2">
      <c r="A150" s="13" t="s">
        <v>272</v>
      </c>
      <c r="B150" s="14">
        <v>811</v>
      </c>
      <c r="C150" s="13" t="s">
        <v>277</v>
      </c>
      <c r="D150" s="144">
        <v>41622</v>
      </c>
      <c r="E150" s="143">
        <v>205359606.06628999</v>
      </c>
      <c r="F150" s="143">
        <v>4230808.1472100001</v>
      </c>
      <c r="G150" s="143">
        <v>209590414.21349999</v>
      </c>
      <c r="H150" s="143">
        <v>5035.5680700951398</v>
      </c>
      <c r="I150" s="144">
        <v>41611.5</v>
      </c>
      <c r="J150" s="143">
        <v>211397229.931059</v>
      </c>
      <c r="K150" s="143">
        <v>4192921.2292313101</v>
      </c>
      <c r="L150" s="143">
        <v>215590151.16029</v>
      </c>
      <c r="M150" s="143">
        <v>5181.0233026997303</v>
      </c>
      <c r="N150" s="147">
        <v>2.86E-2</v>
      </c>
      <c r="O150" s="147">
        <v>2.8899999999999999E-2</v>
      </c>
    </row>
    <row r="151" spans="1:15" ht="15.75" customHeight="1" x14ac:dyDescent="0.2">
      <c r="A151" s="13" t="s">
        <v>272</v>
      </c>
      <c r="B151" s="14">
        <v>810</v>
      </c>
      <c r="C151" s="13" t="s">
        <v>278</v>
      </c>
      <c r="D151" s="144">
        <v>37447</v>
      </c>
      <c r="E151" s="143">
        <v>195523088.00402999</v>
      </c>
      <c r="F151" s="143">
        <v>3932933.8643299998</v>
      </c>
      <c r="G151" s="143">
        <v>199456021.86836001</v>
      </c>
      <c r="H151" s="143">
        <v>5326.35516512297</v>
      </c>
      <c r="I151" s="144">
        <v>37730</v>
      </c>
      <c r="J151" s="143">
        <v>202723587.73580101</v>
      </c>
      <c r="K151" s="143">
        <v>3792230.76667254</v>
      </c>
      <c r="L151" s="143">
        <v>206515818.50247401</v>
      </c>
      <c r="M151" s="143">
        <v>5473.5175855413099</v>
      </c>
      <c r="N151" s="147">
        <v>3.5400000000000001E-2</v>
      </c>
      <c r="O151" s="147">
        <v>2.76E-2</v>
      </c>
    </row>
    <row r="152" spans="1:15" ht="15.75" customHeight="1" x14ac:dyDescent="0.2">
      <c r="A152" s="13" t="s">
        <v>272</v>
      </c>
      <c r="B152" s="14">
        <v>382</v>
      </c>
      <c r="C152" s="13" t="s">
        <v>279</v>
      </c>
      <c r="D152" s="144">
        <v>62896.166669999999</v>
      </c>
      <c r="E152" s="143">
        <v>319703753.74264002</v>
      </c>
      <c r="F152" s="143">
        <v>5660888.1595400004</v>
      </c>
      <c r="G152" s="143">
        <v>325364641.90218002</v>
      </c>
      <c r="H152" s="143">
        <v>5173.0440681589498</v>
      </c>
      <c r="I152" s="144">
        <v>62621</v>
      </c>
      <c r="J152" s="143">
        <v>327043189.87319702</v>
      </c>
      <c r="K152" s="143">
        <v>5475100.8215271104</v>
      </c>
      <c r="L152" s="143">
        <v>332518290.69472402</v>
      </c>
      <c r="M152" s="143">
        <v>5310.0124669795096</v>
      </c>
      <c r="N152" s="147">
        <v>2.1999999999999999E-2</v>
      </c>
      <c r="O152" s="147">
        <v>2.6499999999999999E-2</v>
      </c>
    </row>
    <row r="153" spans="1:15" ht="15.75" customHeight="1" x14ac:dyDescent="0.2">
      <c r="A153" s="13" t="s">
        <v>272</v>
      </c>
      <c r="B153" s="14">
        <v>383</v>
      </c>
      <c r="C153" s="13" t="s">
        <v>280</v>
      </c>
      <c r="D153" s="144">
        <v>113189.5</v>
      </c>
      <c r="E153" s="143">
        <v>575546958.30211997</v>
      </c>
      <c r="F153" s="143">
        <v>16172269.39694</v>
      </c>
      <c r="G153" s="143">
        <v>591719227.69905996</v>
      </c>
      <c r="H153" s="143">
        <v>5227.68655837388</v>
      </c>
      <c r="I153" s="144">
        <v>114041.5</v>
      </c>
      <c r="J153" s="143">
        <v>597208858.20084906</v>
      </c>
      <c r="K153" s="143">
        <v>16502687.950358801</v>
      </c>
      <c r="L153" s="143">
        <v>613711546.15120804</v>
      </c>
      <c r="M153" s="143">
        <v>5381.4755694304904</v>
      </c>
      <c r="N153" s="147">
        <v>3.7199999999999997E-2</v>
      </c>
      <c r="O153" s="147">
        <v>2.9399999999999999E-2</v>
      </c>
    </row>
    <row r="154" spans="1:15" ht="15.75" customHeight="1" x14ac:dyDescent="0.2">
      <c r="A154" s="13" t="s">
        <v>272</v>
      </c>
      <c r="B154" s="14">
        <v>812</v>
      </c>
      <c r="C154" s="13" t="s">
        <v>281</v>
      </c>
      <c r="D154" s="144">
        <v>22135</v>
      </c>
      <c r="E154" s="143">
        <v>113306517.62813</v>
      </c>
      <c r="F154" s="143">
        <v>657767</v>
      </c>
      <c r="G154" s="143">
        <v>113964284.62813</v>
      </c>
      <c r="H154" s="143">
        <v>5148.6010674556101</v>
      </c>
      <c r="I154" s="144">
        <v>22273.5</v>
      </c>
      <c r="J154" s="143">
        <v>117757616.155533</v>
      </c>
      <c r="K154" s="143">
        <v>677500.01</v>
      </c>
      <c r="L154" s="143">
        <v>118435116.16553301</v>
      </c>
      <c r="M154" s="143">
        <v>5317.3105333931699</v>
      </c>
      <c r="N154" s="147">
        <v>3.9199999999999999E-2</v>
      </c>
      <c r="O154" s="147">
        <v>3.2800000000000003E-2</v>
      </c>
    </row>
    <row r="155" spans="1:15" ht="15.75" customHeight="1" x14ac:dyDescent="0.2">
      <c r="A155" s="13" t="s">
        <v>272</v>
      </c>
      <c r="B155" s="14">
        <v>813</v>
      </c>
      <c r="C155" s="13" t="s">
        <v>282</v>
      </c>
      <c r="D155" s="144">
        <v>23553</v>
      </c>
      <c r="E155" s="143">
        <v>119218782.78211001</v>
      </c>
      <c r="F155" s="143">
        <v>1662580.84</v>
      </c>
      <c r="G155" s="143">
        <v>120881363.62210999</v>
      </c>
      <c r="H155" s="143">
        <v>5132.3128103473</v>
      </c>
      <c r="I155" s="144">
        <v>23449.5</v>
      </c>
      <c r="J155" s="143">
        <v>122604734.705689</v>
      </c>
      <c r="K155" s="143">
        <v>1661057.855</v>
      </c>
      <c r="L155" s="143">
        <v>124265792.560689</v>
      </c>
      <c r="M155" s="143">
        <v>5299.2939107737502</v>
      </c>
      <c r="N155" s="147">
        <v>2.8000000000000001E-2</v>
      </c>
      <c r="O155" s="147">
        <v>3.2500000000000001E-2</v>
      </c>
    </row>
    <row r="156" spans="1:15" ht="15.75" customHeight="1" x14ac:dyDescent="0.2">
      <c r="A156" s="13" t="s">
        <v>272</v>
      </c>
      <c r="B156" s="14">
        <v>815</v>
      </c>
      <c r="C156" s="13" t="s">
        <v>283</v>
      </c>
      <c r="D156" s="144">
        <v>74050.92</v>
      </c>
      <c r="E156" s="143">
        <v>376087357.62467998</v>
      </c>
      <c r="F156" s="143">
        <v>5625639.5073300004</v>
      </c>
      <c r="G156" s="143">
        <v>381712997.13200998</v>
      </c>
      <c r="H156" s="143">
        <v>5154.7367288888499</v>
      </c>
      <c r="I156" s="144">
        <v>74007.5</v>
      </c>
      <c r="J156" s="143">
        <v>388426080.72475898</v>
      </c>
      <c r="K156" s="143">
        <v>5477198.9229689604</v>
      </c>
      <c r="L156" s="143">
        <v>393903279.64772803</v>
      </c>
      <c r="M156" s="143">
        <v>5322.4778522140004</v>
      </c>
      <c r="N156" s="147">
        <v>3.1899999999999998E-2</v>
      </c>
      <c r="O156" s="147">
        <v>3.2500000000000001E-2</v>
      </c>
    </row>
    <row r="157" spans="1:15" ht="15.75" customHeight="1" x14ac:dyDescent="0.2">
      <c r="A157" s="13" t="s">
        <v>272</v>
      </c>
      <c r="B157" s="14">
        <v>372</v>
      </c>
      <c r="C157" s="13" t="s">
        <v>284</v>
      </c>
      <c r="D157" s="144">
        <v>39869.440000000002</v>
      </c>
      <c r="E157" s="143">
        <v>205154409.94986001</v>
      </c>
      <c r="F157" s="143">
        <v>5787362.9967200002</v>
      </c>
      <c r="G157" s="143">
        <v>210941772.94657999</v>
      </c>
      <c r="H157" s="143">
        <v>5290.8135390559801</v>
      </c>
      <c r="I157" s="144">
        <v>39695</v>
      </c>
      <c r="J157" s="143">
        <v>209996272.39023599</v>
      </c>
      <c r="K157" s="143">
        <v>5920799.8582255999</v>
      </c>
      <c r="L157" s="143">
        <v>215917072.24846101</v>
      </c>
      <c r="M157" s="143">
        <v>5439.4022483552499</v>
      </c>
      <c r="N157" s="147">
        <v>2.3599999999999999E-2</v>
      </c>
      <c r="O157" s="147">
        <v>2.81E-2</v>
      </c>
    </row>
    <row r="158" spans="1:15" ht="15.75" customHeight="1" x14ac:dyDescent="0.2">
      <c r="A158" s="13" t="s">
        <v>272</v>
      </c>
      <c r="B158" s="14">
        <v>373</v>
      </c>
      <c r="C158" s="13" t="s">
        <v>285</v>
      </c>
      <c r="D158" s="144">
        <v>73006.916670000006</v>
      </c>
      <c r="E158" s="143">
        <v>372238768.06562001</v>
      </c>
      <c r="F158" s="143">
        <v>10534820.097680001</v>
      </c>
      <c r="G158" s="143">
        <v>382773588.16329998</v>
      </c>
      <c r="H158" s="143">
        <v>5242.9770441269602</v>
      </c>
      <c r="I158" s="144">
        <v>73054.5</v>
      </c>
      <c r="J158" s="143">
        <v>383868503.12768501</v>
      </c>
      <c r="K158" s="143">
        <v>10093908.602657</v>
      </c>
      <c r="L158" s="143">
        <v>393962411.73034197</v>
      </c>
      <c r="M158" s="143">
        <v>5392.7192949146502</v>
      </c>
      <c r="N158" s="147">
        <v>2.92E-2</v>
      </c>
      <c r="O158" s="147">
        <v>2.86E-2</v>
      </c>
    </row>
    <row r="159" spans="1:15" ht="15.75" customHeight="1" x14ac:dyDescent="0.2">
      <c r="A159" s="13" t="s">
        <v>272</v>
      </c>
      <c r="B159" s="14">
        <v>384</v>
      </c>
      <c r="C159" s="13" t="s">
        <v>286</v>
      </c>
      <c r="D159" s="144">
        <v>48051</v>
      </c>
      <c r="E159" s="143">
        <v>240301362.91734999</v>
      </c>
      <c r="F159" s="143">
        <v>1777469.13</v>
      </c>
      <c r="G159" s="143">
        <v>242078832.04734999</v>
      </c>
      <c r="H159" s="143">
        <v>5037.9561725531203</v>
      </c>
      <c r="I159" s="144">
        <v>48363</v>
      </c>
      <c r="J159" s="143">
        <v>248173803.518572</v>
      </c>
      <c r="K159" s="143">
        <v>1876028.74</v>
      </c>
      <c r="L159" s="143">
        <v>250049832.25857201</v>
      </c>
      <c r="M159" s="143">
        <v>5170.2713284654101</v>
      </c>
      <c r="N159" s="147">
        <v>3.2899999999999999E-2</v>
      </c>
      <c r="O159" s="147">
        <v>2.63E-2</v>
      </c>
    </row>
    <row r="160" spans="1:15" ht="15" x14ac:dyDescent="0.2">
      <c r="A160" s="13" t="s">
        <v>272</v>
      </c>
      <c r="B160" s="14">
        <v>816</v>
      </c>
      <c r="C160" s="13" t="s">
        <v>287</v>
      </c>
      <c r="D160" s="144">
        <v>23036</v>
      </c>
      <c r="E160" s="143">
        <v>110085134.60822</v>
      </c>
      <c r="F160" s="143">
        <v>2113543.90258</v>
      </c>
      <c r="G160" s="143">
        <v>112198678.5108</v>
      </c>
      <c r="H160" s="143">
        <v>4870.57989715228</v>
      </c>
      <c r="I160" s="144">
        <v>23000</v>
      </c>
      <c r="J160" s="143">
        <v>112841206.105913</v>
      </c>
      <c r="K160" s="143">
        <v>2164659.33860265</v>
      </c>
      <c r="L160" s="143">
        <v>115005865.444515</v>
      </c>
      <c r="M160" s="143">
        <v>5000.2550193267498</v>
      </c>
      <c r="N160" s="147">
        <v>2.5000000000000001E-2</v>
      </c>
      <c r="O160" s="147">
        <v>2.6599999999999999E-2</v>
      </c>
    </row>
    <row r="161" spans="1:15" ht="20.25" customHeight="1" x14ac:dyDescent="0.2">
      <c r="L161" s="59"/>
    </row>
    <row r="164" spans="1:15" ht="20.25" customHeight="1" x14ac:dyDescent="0.25">
      <c r="A164" s="10"/>
      <c r="B164" s="10"/>
      <c r="C164" s="10"/>
      <c r="D164" s="10"/>
      <c r="E164" s="10"/>
      <c r="F164" s="10"/>
      <c r="G164" s="10"/>
      <c r="H164" s="10"/>
      <c r="I164" s="10"/>
      <c r="J164" s="10"/>
      <c r="K164" s="10"/>
      <c r="L164" s="10"/>
      <c r="M164" s="10"/>
      <c r="N164" s="10"/>
      <c r="O164" s="10"/>
    </row>
  </sheetData>
  <pageMargins left="0.7" right="0.7" top="0.75" bottom="0.75" header="0.3" footer="0.3"/>
  <pageSetup paperSize="8"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49AA-0D53-4C41-883F-6B5C45CEC652}">
  <dimension ref="A1:Q162"/>
  <sheetViews>
    <sheetView showGridLines="0" zoomScale="80" zoomScaleNormal="80" workbookViewId="0"/>
  </sheetViews>
  <sheetFormatPr defaultColWidth="18.6640625" defaultRowHeight="15" x14ac:dyDescent="0.2"/>
  <cols>
    <col min="1" max="1" width="30.77734375" style="35" customWidth="1"/>
    <col min="2" max="2" width="12.77734375" style="35" customWidth="1"/>
    <col min="3" max="3" width="32.77734375" style="35" customWidth="1"/>
    <col min="4" max="10" width="20.77734375" style="35" customWidth="1"/>
    <col min="11" max="16384" width="18.6640625" style="35"/>
  </cols>
  <sheetData>
    <row r="1" spans="1:17" ht="31.5" customHeight="1" x14ac:dyDescent="0.25">
      <c r="A1" s="82" t="s">
        <v>313</v>
      </c>
      <c r="B1" s="177"/>
      <c r="C1" s="177"/>
      <c r="D1" s="177"/>
      <c r="E1" s="177"/>
      <c r="F1" s="112" t="s">
        <v>67</v>
      </c>
      <c r="G1" s="108" t="s">
        <v>68</v>
      </c>
      <c r="H1" s="109" t="s">
        <v>289</v>
      </c>
      <c r="I1" s="111" t="s">
        <v>314</v>
      </c>
      <c r="J1" s="110" t="s">
        <v>70</v>
      </c>
    </row>
    <row r="2" spans="1:17" ht="31.5" customHeight="1" x14ac:dyDescent="0.2">
      <c r="D2" s="101"/>
      <c r="E2" s="101"/>
      <c r="F2" s="101"/>
      <c r="G2" s="101"/>
      <c r="H2" s="101"/>
      <c r="I2" s="101"/>
      <c r="J2" s="101"/>
    </row>
    <row r="3" spans="1:17" ht="15.75" customHeight="1" x14ac:dyDescent="0.2">
      <c r="D3" s="101"/>
      <c r="E3" s="101"/>
      <c r="F3" s="101"/>
      <c r="G3" s="101"/>
      <c r="H3" s="101"/>
      <c r="I3" s="101"/>
      <c r="J3" s="101"/>
    </row>
    <row r="4" spans="1:17" ht="15.75" customHeight="1" x14ac:dyDescent="0.2">
      <c r="A4" s="47"/>
      <c r="B4" s="47"/>
      <c r="C4" s="47"/>
      <c r="D4" s="104"/>
      <c r="E4" s="104"/>
      <c r="F4" s="104"/>
      <c r="G4" s="104"/>
      <c r="H4" s="104"/>
      <c r="I4" s="104"/>
      <c r="J4" s="104"/>
    </row>
    <row r="5" spans="1:17" ht="129.75" customHeight="1" x14ac:dyDescent="0.2">
      <c r="A5" s="48"/>
      <c r="B5" s="48"/>
      <c r="C5" s="48"/>
      <c r="D5" s="117" t="s">
        <v>315</v>
      </c>
      <c r="E5" s="117"/>
      <c r="F5" s="117"/>
      <c r="G5" s="118" t="s">
        <v>316</v>
      </c>
      <c r="H5" s="118"/>
      <c r="I5" s="118"/>
      <c r="J5" s="118"/>
    </row>
    <row r="6" spans="1:17" ht="39.950000000000003" customHeight="1" x14ac:dyDescent="0.2">
      <c r="A6" s="48"/>
      <c r="B6" s="48"/>
      <c r="C6" s="48"/>
      <c r="D6" s="119" t="s">
        <v>317</v>
      </c>
      <c r="E6" s="119"/>
      <c r="F6" s="119"/>
      <c r="G6" s="120" t="s">
        <v>78</v>
      </c>
      <c r="H6" s="120"/>
      <c r="I6" s="120"/>
      <c r="J6" s="120"/>
    </row>
    <row r="7" spans="1:17" ht="227.25" customHeight="1" x14ac:dyDescent="0.2">
      <c r="A7" s="127" t="s">
        <v>318</v>
      </c>
      <c r="B7" s="131" t="s">
        <v>319</v>
      </c>
      <c r="C7" s="128" t="s">
        <v>320</v>
      </c>
      <c r="D7" s="124" t="s">
        <v>321</v>
      </c>
      <c r="E7" s="18" t="s">
        <v>322</v>
      </c>
      <c r="F7" s="18" t="s">
        <v>323</v>
      </c>
      <c r="G7" s="29" t="s">
        <v>324</v>
      </c>
      <c r="H7" s="29" t="s">
        <v>325</v>
      </c>
      <c r="I7" s="29" t="s">
        <v>326</v>
      </c>
      <c r="J7" s="29" t="s">
        <v>96</v>
      </c>
    </row>
    <row r="8" spans="1:17" s="36" customFormat="1" ht="30" customHeight="1" x14ac:dyDescent="0.2">
      <c r="A8" s="195"/>
      <c r="B8" s="196"/>
      <c r="C8" s="197"/>
      <c r="D8" s="124" t="s">
        <v>101</v>
      </c>
      <c r="E8" s="18" t="s">
        <v>102</v>
      </c>
      <c r="F8" s="18" t="s">
        <v>103</v>
      </c>
      <c r="G8" s="29" t="s">
        <v>104</v>
      </c>
      <c r="H8" s="29" t="s">
        <v>105</v>
      </c>
      <c r="I8" s="29" t="s">
        <v>106</v>
      </c>
      <c r="J8" s="29" t="s">
        <v>107</v>
      </c>
    </row>
    <row r="9" spans="1:17" s="36" customFormat="1" ht="60" customHeight="1" x14ac:dyDescent="0.2">
      <c r="A9" s="129"/>
      <c r="B9" s="132"/>
      <c r="C9" s="130"/>
      <c r="D9" s="124"/>
      <c r="E9" s="18"/>
      <c r="F9" s="198" t="s">
        <v>343</v>
      </c>
      <c r="G9" s="29"/>
      <c r="H9" s="29"/>
      <c r="I9" s="29"/>
      <c r="J9" s="199" t="s">
        <v>346</v>
      </c>
    </row>
    <row r="10" spans="1:17" ht="15.75" customHeight="1" x14ac:dyDescent="0.25">
      <c r="A10" s="125" t="s">
        <v>127</v>
      </c>
      <c r="B10" s="126"/>
      <c r="C10" s="125"/>
      <c r="D10" s="30">
        <f>SUM(D11:D160)</f>
        <v>7123199533.5322676</v>
      </c>
      <c r="E10" s="30">
        <f>SUM(E11:E160)</f>
        <v>782298589.46773183</v>
      </c>
      <c r="F10" s="30">
        <f>SUM(F11:F160)</f>
        <v>7905498123</v>
      </c>
      <c r="G10" s="30">
        <f>SUM(G11:G160)</f>
        <v>7814438384.0601025</v>
      </c>
      <c r="H10" s="150"/>
      <c r="I10" s="30">
        <f>SUM(I11:I160)</f>
        <v>790111820.93990135</v>
      </c>
      <c r="J10" s="30">
        <f>SUM(J11:J160)</f>
        <v>8604550204.9999981</v>
      </c>
      <c r="L10" s="101"/>
      <c r="M10" s="80"/>
    </row>
    <row r="11" spans="1:17" ht="15.75" customHeight="1" x14ac:dyDescent="0.2">
      <c r="A11" s="13" t="s">
        <v>128</v>
      </c>
      <c r="B11" s="49">
        <v>831</v>
      </c>
      <c r="C11" s="13" t="s">
        <v>129</v>
      </c>
      <c r="D11" s="50">
        <v>40299401.123064943</v>
      </c>
      <c r="E11" s="50">
        <v>5069684.8769350573</v>
      </c>
      <c r="F11" s="50">
        <v>45369086</v>
      </c>
      <c r="G11" s="50">
        <v>43786923.208025262</v>
      </c>
      <c r="H11" s="121">
        <v>8.4158355721128064E-2</v>
      </c>
      <c r="I11" s="50">
        <v>5093218.3504270613</v>
      </c>
      <c r="J11" s="50">
        <v>48880141.558452323</v>
      </c>
      <c r="K11" s="101"/>
      <c r="L11" s="101"/>
      <c r="M11" s="80"/>
      <c r="O11" s="189"/>
      <c r="P11" s="189"/>
      <c r="Q11" s="189"/>
    </row>
    <row r="12" spans="1:17" ht="15.75" customHeight="1" x14ac:dyDescent="0.2">
      <c r="A12" s="13" t="s">
        <v>128</v>
      </c>
      <c r="B12" s="49">
        <v>830</v>
      </c>
      <c r="C12" s="13" t="s">
        <v>130</v>
      </c>
      <c r="D12" s="50">
        <v>85758343.885269448</v>
      </c>
      <c r="E12" s="50">
        <v>2892171.1147305518</v>
      </c>
      <c r="F12" s="50">
        <v>88650515</v>
      </c>
      <c r="G12" s="50">
        <v>93082403.08961904</v>
      </c>
      <c r="H12" s="121">
        <v>8.0000000000000071E-2</v>
      </c>
      <c r="I12" s="50">
        <v>2896882.5907796621</v>
      </c>
      <c r="J12" s="50">
        <v>95979285.680398703</v>
      </c>
      <c r="K12" s="101"/>
      <c r="L12" s="101"/>
      <c r="M12" s="80"/>
      <c r="O12" s="189"/>
      <c r="P12" s="189"/>
      <c r="Q12" s="189"/>
    </row>
    <row r="13" spans="1:17" ht="15.75" customHeight="1" x14ac:dyDescent="0.2">
      <c r="A13" s="13" t="s">
        <v>128</v>
      </c>
      <c r="B13" s="49">
        <v>856</v>
      </c>
      <c r="C13" s="13" t="s">
        <v>131</v>
      </c>
      <c r="D13" s="50">
        <v>55450226.543235064</v>
      </c>
      <c r="E13" s="50">
        <v>7304861.4567649364</v>
      </c>
      <c r="F13" s="50">
        <v>62755088</v>
      </c>
      <c r="G13" s="50">
        <v>60802225.581595697</v>
      </c>
      <c r="H13" s="121">
        <v>9.221426707410374E-2</v>
      </c>
      <c r="I13" s="50">
        <v>7488291.6077739075</v>
      </c>
      <c r="J13" s="50">
        <v>68290517.189369604</v>
      </c>
      <c r="K13" s="101"/>
      <c r="L13" s="101"/>
      <c r="M13" s="80"/>
      <c r="O13" s="189"/>
      <c r="P13" s="189"/>
      <c r="Q13" s="189"/>
    </row>
    <row r="14" spans="1:17" ht="15.75" customHeight="1" x14ac:dyDescent="0.2">
      <c r="A14" s="13" t="s">
        <v>128</v>
      </c>
      <c r="B14" s="49">
        <v>855</v>
      </c>
      <c r="C14" s="13" t="s">
        <v>132</v>
      </c>
      <c r="D14" s="50">
        <v>74483271.171347186</v>
      </c>
      <c r="E14" s="50">
        <v>8950720.828652814</v>
      </c>
      <c r="F14" s="50">
        <v>83433992</v>
      </c>
      <c r="G14" s="50">
        <v>81540489.861412629</v>
      </c>
      <c r="H14" s="121">
        <v>8.0000000000000071E-2</v>
      </c>
      <c r="I14" s="50">
        <v>9009599.6502881795</v>
      </c>
      <c r="J14" s="50">
        <v>90550089.511700809</v>
      </c>
      <c r="K14" s="101"/>
      <c r="L14" s="101"/>
      <c r="M14" s="80"/>
      <c r="O14" s="189"/>
      <c r="P14" s="189"/>
      <c r="Q14" s="189"/>
    </row>
    <row r="15" spans="1:17" ht="15.75" customHeight="1" x14ac:dyDescent="0.2">
      <c r="A15" s="13" t="s">
        <v>128</v>
      </c>
      <c r="B15" s="49">
        <v>925</v>
      </c>
      <c r="C15" s="13" t="s">
        <v>133</v>
      </c>
      <c r="D15" s="50">
        <v>90746442.229239523</v>
      </c>
      <c r="E15" s="50">
        <v>11137513.770760477</v>
      </c>
      <c r="F15" s="50">
        <v>101883956</v>
      </c>
      <c r="G15" s="50">
        <v>98977746.659876898</v>
      </c>
      <c r="H15" s="121">
        <v>8.0000000000000071E-2</v>
      </c>
      <c r="I15" s="50">
        <v>11316311.639161348</v>
      </c>
      <c r="J15" s="50">
        <v>110294058.29903825</v>
      </c>
      <c r="K15" s="101"/>
      <c r="L15" s="101"/>
      <c r="M15" s="80"/>
      <c r="O15" s="189"/>
      <c r="P15" s="189"/>
      <c r="Q15" s="189"/>
    </row>
    <row r="16" spans="1:17" ht="15.75" customHeight="1" x14ac:dyDescent="0.2">
      <c r="A16" s="13" t="s">
        <v>128</v>
      </c>
      <c r="B16" s="49">
        <v>940</v>
      </c>
      <c r="C16" s="13" t="s">
        <v>134</v>
      </c>
      <c r="D16" s="50">
        <v>41963727.731729046</v>
      </c>
      <c r="E16" s="50">
        <v>3540685.2682709545</v>
      </c>
      <c r="F16" s="50">
        <v>45504413</v>
      </c>
      <c r="G16" s="50">
        <v>45822047.563717291</v>
      </c>
      <c r="H16" s="121">
        <v>8.0000000000000071E-2</v>
      </c>
      <c r="I16" s="50">
        <v>3541139.2458340079</v>
      </c>
      <c r="J16" s="50">
        <v>49363186.809551299</v>
      </c>
      <c r="K16" s="101"/>
      <c r="L16" s="101"/>
      <c r="M16" s="80"/>
      <c r="O16" s="189"/>
      <c r="P16" s="189"/>
      <c r="Q16" s="189"/>
    </row>
    <row r="17" spans="1:17" ht="15.75" customHeight="1" x14ac:dyDescent="0.2">
      <c r="A17" s="13" t="s">
        <v>128</v>
      </c>
      <c r="B17" s="49">
        <v>892</v>
      </c>
      <c r="C17" s="13" t="s">
        <v>135</v>
      </c>
      <c r="D17" s="50">
        <v>39677321.595156647</v>
      </c>
      <c r="E17" s="50">
        <v>5329378.4048433527</v>
      </c>
      <c r="F17" s="50">
        <v>45006700</v>
      </c>
      <c r="G17" s="50">
        <v>44434294.621986903</v>
      </c>
      <c r="H17" s="121">
        <v>0.1100000000000001</v>
      </c>
      <c r="I17" s="50">
        <v>5493173.658863686</v>
      </c>
      <c r="J17" s="50">
        <v>49927468.280850589</v>
      </c>
      <c r="K17" s="101"/>
      <c r="L17" s="101"/>
      <c r="M17" s="80"/>
      <c r="O17" s="189"/>
      <c r="P17" s="189"/>
      <c r="Q17" s="189"/>
    </row>
    <row r="18" spans="1:17" ht="15.75" customHeight="1" x14ac:dyDescent="0.2">
      <c r="A18" s="13" t="s">
        <v>128</v>
      </c>
      <c r="B18" s="49">
        <v>891</v>
      </c>
      <c r="C18" s="13" t="s">
        <v>136</v>
      </c>
      <c r="D18" s="50">
        <v>85035380.925705895</v>
      </c>
      <c r="E18" s="50">
        <v>3770474.0742941052</v>
      </c>
      <c r="F18" s="50">
        <v>88805855</v>
      </c>
      <c r="G18" s="50">
        <v>94884473.859526947</v>
      </c>
      <c r="H18" s="121">
        <v>0.10535404835709516</v>
      </c>
      <c r="I18" s="50">
        <v>3770923.2987179309</v>
      </c>
      <c r="J18" s="50">
        <v>98655397.158244878</v>
      </c>
      <c r="K18" s="101"/>
      <c r="L18" s="101"/>
      <c r="M18" s="80"/>
      <c r="O18" s="189"/>
      <c r="P18" s="189"/>
      <c r="Q18" s="189"/>
    </row>
    <row r="19" spans="1:17" ht="15.75" customHeight="1" x14ac:dyDescent="0.2">
      <c r="A19" s="13" t="s">
        <v>128</v>
      </c>
      <c r="B19" s="49">
        <v>857</v>
      </c>
      <c r="C19" s="13" t="s">
        <v>137</v>
      </c>
      <c r="D19" s="50">
        <v>4692234.6796002956</v>
      </c>
      <c r="E19" s="50">
        <v>-112899.67960029561</v>
      </c>
      <c r="F19" s="50">
        <v>4579335</v>
      </c>
      <c r="G19" s="50">
        <v>5130882.2787310928</v>
      </c>
      <c r="H19" s="121">
        <v>8.0000000000000071E-2</v>
      </c>
      <c r="I19" s="50">
        <v>-112900</v>
      </c>
      <c r="J19" s="50">
        <v>5017982.2787310928</v>
      </c>
      <c r="K19" s="101"/>
      <c r="L19" s="101"/>
      <c r="M19" s="80"/>
      <c r="O19" s="189"/>
      <c r="P19" s="189"/>
      <c r="Q19" s="189"/>
    </row>
    <row r="20" spans="1:17" ht="15.75" customHeight="1" x14ac:dyDescent="0.2">
      <c r="A20" s="13" t="s">
        <v>128</v>
      </c>
      <c r="B20" s="49">
        <v>941</v>
      </c>
      <c r="C20" s="13" t="s">
        <v>138</v>
      </c>
      <c r="D20" s="50">
        <v>44931680.424255863</v>
      </c>
      <c r="E20" s="50">
        <v>9316614.5757441372</v>
      </c>
      <c r="F20" s="50">
        <v>54248295</v>
      </c>
      <c r="G20" s="50">
        <v>49020632.515593871</v>
      </c>
      <c r="H20" s="121">
        <v>8.0000000000000071E-2</v>
      </c>
      <c r="I20" s="50">
        <v>9440502.4235335737</v>
      </c>
      <c r="J20" s="50">
        <v>58461134.939127445</v>
      </c>
      <c r="K20" s="101"/>
      <c r="L20" s="101"/>
      <c r="M20" s="80"/>
      <c r="O20" s="189"/>
      <c r="P20" s="189"/>
      <c r="Q20" s="189"/>
    </row>
    <row r="21" spans="1:17" ht="15.75" customHeight="1" x14ac:dyDescent="0.2">
      <c r="A21" s="13" t="s">
        <v>139</v>
      </c>
      <c r="B21" s="49">
        <v>822</v>
      </c>
      <c r="C21" s="13" t="s">
        <v>140</v>
      </c>
      <c r="D21" s="50">
        <v>23552069.483265851</v>
      </c>
      <c r="E21" s="50">
        <v>3305481.5167341493</v>
      </c>
      <c r="F21" s="50">
        <v>26857551</v>
      </c>
      <c r="G21" s="50">
        <v>25752576.354592338</v>
      </c>
      <c r="H21" s="121">
        <v>8.0000000000000071E-2</v>
      </c>
      <c r="I21" s="50">
        <v>3369074.1248298362</v>
      </c>
      <c r="J21" s="50">
        <v>29121650.479422174</v>
      </c>
      <c r="K21" s="101"/>
      <c r="L21" s="101"/>
      <c r="M21" s="80"/>
      <c r="O21" s="189"/>
      <c r="P21" s="189"/>
      <c r="Q21" s="189"/>
    </row>
    <row r="22" spans="1:17" ht="15.75" customHeight="1" x14ac:dyDescent="0.2">
      <c r="A22" s="13" t="s">
        <v>139</v>
      </c>
      <c r="B22" s="49">
        <v>873</v>
      </c>
      <c r="C22" s="13" t="s">
        <v>141</v>
      </c>
      <c r="D22" s="50">
        <v>74969234.18732205</v>
      </c>
      <c r="E22" s="50">
        <v>8638593.8126779497</v>
      </c>
      <c r="F22" s="50">
        <v>83607828</v>
      </c>
      <c r="G22" s="50">
        <v>81434030.070489198</v>
      </c>
      <c r="H22" s="121">
        <v>8.0000000000000071E-2</v>
      </c>
      <c r="I22" s="50">
        <v>8700062.6173714846</v>
      </c>
      <c r="J22" s="50">
        <v>90134092.687860683</v>
      </c>
      <c r="K22" s="101"/>
      <c r="L22" s="101"/>
      <c r="M22" s="80"/>
      <c r="O22" s="189"/>
      <c r="P22" s="189"/>
      <c r="Q22" s="189"/>
    </row>
    <row r="23" spans="1:17" ht="15.75" customHeight="1" x14ac:dyDescent="0.2">
      <c r="A23" s="13" t="s">
        <v>139</v>
      </c>
      <c r="B23" s="49">
        <v>823</v>
      </c>
      <c r="C23" s="13" t="s">
        <v>142</v>
      </c>
      <c r="D23" s="50">
        <v>31411023.263766013</v>
      </c>
      <c r="E23" s="50">
        <v>4722639.7362339869</v>
      </c>
      <c r="F23" s="50">
        <v>36133663</v>
      </c>
      <c r="G23" s="50">
        <v>34294186.593531586</v>
      </c>
      <c r="H23" s="121">
        <v>8.0000000000000071E-2</v>
      </c>
      <c r="I23" s="50">
        <v>4786572.9280296192</v>
      </c>
      <c r="J23" s="50">
        <v>39080759.521561205</v>
      </c>
      <c r="K23" s="101"/>
      <c r="L23" s="101"/>
      <c r="M23" s="80"/>
      <c r="O23" s="189"/>
      <c r="P23" s="189"/>
      <c r="Q23" s="189"/>
    </row>
    <row r="24" spans="1:17" ht="15.75" customHeight="1" x14ac:dyDescent="0.2">
      <c r="A24" s="13" t="s">
        <v>139</v>
      </c>
      <c r="B24" s="49">
        <v>881</v>
      </c>
      <c r="C24" s="13" t="s">
        <v>143</v>
      </c>
      <c r="D24" s="50">
        <v>165779527.51910621</v>
      </c>
      <c r="E24" s="50">
        <v>15179364.480893791</v>
      </c>
      <c r="F24" s="50">
        <v>180958892</v>
      </c>
      <c r="G24" s="50">
        <v>180660035.24357492</v>
      </c>
      <c r="H24" s="121">
        <v>8.0000000000000071E-2</v>
      </c>
      <c r="I24" s="50">
        <v>15185673.791585982</v>
      </c>
      <c r="J24" s="50">
        <v>195845709.0351609</v>
      </c>
      <c r="K24" s="101"/>
      <c r="L24" s="101"/>
      <c r="M24" s="80"/>
      <c r="O24" s="189"/>
      <c r="P24" s="189"/>
      <c r="Q24" s="189"/>
    </row>
    <row r="25" spans="1:17" ht="15.75" customHeight="1" x14ac:dyDescent="0.2">
      <c r="A25" s="13" t="s">
        <v>139</v>
      </c>
      <c r="B25" s="49">
        <v>919</v>
      </c>
      <c r="C25" s="13" t="s">
        <v>144</v>
      </c>
      <c r="D25" s="50">
        <v>130071131.36272711</v>
      </c>
      <c r="E25" s="50">
        <v>16644863.637272894</v>
      </c>
      <c r="F25" s="50">
        <v>146715995</v>
      </c>
      <c r="G25" s="50">
        <v>141225045.87058076</v>
      </c>
      <c r="H25" s="121">
        <v>8.0000000000000071E-2</v>
      </c>
      <c r="I25" s="50">
        <v>16783620.31575039</v>
      </c>
      <c r="J25" s="50">
        <v>158008666.18633115</v>
      </c>
      <c r="K25" s="101"/>
      <c r="L25" s="101"/>
      <c r="M25" s="80"/>
      <c r="O25" s="189"/>
      <c r="P25" s="189"/>
      <c r="Q25" s="189"/>
    </row>
    <row r="26" spans="1:17" ht="15.75" customHeight="1" x14ac:dyDescent="0.2">
      <c r="A26" s="13" t="s">
        <v>139</v>
      </c>
      <c r="B26" s="49">
        <v>821</v>
      </c>
      <c r="C26" s="13" t="s">
        <v>145</v>
      </c>
      <c r="D26" s="50">
        <v>34700987.384965308</v>
      </c>
      <c r="E26" s="50">
        <v>1797140.615034692</v>
      </c>
      <c r="F26" s="50">
        <v>36498128</v>
      </c>
      <c r="G26" s="50">
        <v>37371491.654295087</v>
      </c>
      <c r="H26" s="121">
        <v>8.0000000000000071E-2</v>
      </c>
      <c r="I26" s="50">
        <v>1803640.643782109</v>
      </c>
      <c r="J26" s="50">
        <v>39175132.298077196</v>
      </c>
      <c r="K26" s="101"/>
      <c r="L26" s="101"/>
      <c r="M26" s="80"/>
      <c r="O26" s="189"/>
      <c r="P26" s="189"/>
      <c r="Q26" s="189"/>
    </row>
    <row r="27" spans="1:17" ht="15.75" customHeight="1" x14ac:dyDescent="0.2">
      <c r="A27" s="13" t="s">
        <v>139</v>
      </c>
      <c r="B27" s="49">
        <v>926</v>
      </c>
      <c r="C27" s="13" t="s">
        <v>146</v>
      </c>
      <c r="D27" s="50">
        <v>93321994.704596356</v>
      </c>
      <c r="E27" s="50">
        <v>10517755.295403644</v>
      </c>
      <c r="F27" s="50">
        <v>103839750</v>
      </c>
      <c r="G27" s="50">
        <v>104393383.36099045</v>
      </c>
      <c r="H27" s="121">
        <v>0.1100000000000001</v>
      </c>
      <c r="I27" s="50">
        <v>10517754.941472158</v>
      </c>
      <c r="J27" s="50">
        <v>114911138.30246261</v>
      </c>
      <c r="K27" s="101"/>
      <c r="L27" s="101"/>
      <c r="M27" s="80"/>
      <c r="O27" s="189"/>
      <c r="P27" s="189"/>
      <c r="Q27" s="189"/>
    </row>
    <row r="28" spans="1:17" ht="15.75" customHeight="1" x14ac:dyDescent="0.2">
      <c r="A28" s="13" t="s">
        <v>139</v>
      </c>
      <c r="B28" s="49">
        <v>874</v>
      </c>
      <c r="C28" s="13" t="s">
        <v>147</v>
      </c>
      <c r="D28" s="50">
        <v>32980870.90580589</v>
      </c>
      <c r="E28" s="50">
        <v>5465961.0941941105</v>
      </c>
      <c r="F28" s="50">
        <v>38446832</v>
      </c>
      <c r="G28" s="50">
        <v>36297272.91892685</v>
      </c>
      <c r="H28" s="121">
        <v>8.2846006288900487E-2</v>
      </c>
      <c r="I28" s="50">
        <v>5490674.0172256976</v>
      </c>
      <c r="J28" s="50">
        <v>41787946.936152548</v>
      </c>
      <c r="K28" s="101"/>
      <c r="L28" s="101"/>
      <c r="M28" s="80"/>
      <c r="O28" s="189"/>
      <c r="P28" s="189"/>
      <c r="Q28" s="189"/>
    </row>
    <row r="29" spans="1:17" ht="15.75" customHeight="1" x14ac:dyDescent="0.2">
      <c r="A29" s="13" t="s">
        <v>139</v>
      </c>
      <c r="B29" s="49">
        <v>882</v>
      </c>
      <c r="C29" s="13" t="s">
        <v>148</v>
      </c>
      <c r="D29" s="50">
        <v>22147579.084184367</v>
      </c>
      <c r="E29" s="50">
        <v>3308857.9158156328</v>
      </c>
      <c r="F29" s="50">
        <v>25456437</v>
      </c>
      <c r="G29" s="50">
        <v>24406105.866744269</v>
      </c>
      <c r="H29" s="121">
        <v>9.1443550201055768E-2</v>
      </c>
      <c r="I29" s="50">
        <v>3312151.2768119983</v>
      </c>
      <c r="J29" s="50">
        <v>27718257.143556267</v>
      </c>
      <c r="K29" s="101"/>
      <c r="L29" s="101"/>
      <c r="M29" s="80"/>
      <c r="O29" s="189"/>
      <c r="P29" s="189"/>
      <c r="Q29" s="189"/>
    </row>
    <row r="30" spans="1:17" ht="15.75" customHeight="1" x14ac:dyDescent="0.2">
      <c r="A30" s="13" t="s">
        <v>139</v>
      </c>
      <c r="B30" s="49">
        <v>935</v>
      </c>
      <c r="C30" s="13" t="s">
        <v>149</v>
      </c>
      <c r="D30" s="50">
        <v>77144651.980174169</v>
      </c>
      <c r="E30" s="50">
        <v>8766095.0198258311</v>
      </c>
      <c r="F30" s="50">
        <v>85910747</v>
      </c>
      <c r="G30" s="50">
        <v>83684473.635256439</v>
      </c>
      <c r="H30" s="121">
        <v>8.0706946520249234E-2</v>
      </c>
      <c r="I30" s="50">
        <v>8777393.6086605638</v>
      </c>
      <c r="J30" s="50">
        <v>92461867.243917003</v>
      </c>
      <c r="K30" s="101"/>
      <c r="L30" s="101"/>
      <c r="M30" s="80"/>
      <c r="O30" s="189"/>
      <c r="P30" s="189"/>
      <c r="Q30" s="189"/>
    </row>
    <row r="31" spans="1:17" ht="15.75" customHeight="1" x14ac:dyDescent="0.2">
      <c r="A31" s="13" t="s">
        <v>139</v>
      </c>
      <c r="B31" s="49">
        <v>883</v>
      </c>
      <c r="C31" s="13" t="s">
        <v>150</v>
      </c>
      <c r="D31" s="50">
        <v>26626931.112272426</v>
      </c>
      <c r="E31" s="50">
        <v>1464904.8877275735</v>
      </c>
      <c r="F31" s="50">
        <v>28091836</v>
      </c>
      <c r="G31" s="50">
        <v>29915576.197524849</v>
      </c>
      <c r="H31" s="121">
        <v>0.1069964441169442</v>
      </c>
      <c r="I31" s="50">
        <v>1466532.8195093237</v>
      </c>
      <c r="J31" s="50">
        <v>31382109.017034173</v>
      </c>
      <c r="K31" s="101"/>
      <c r="L31" s="101"/>
      <c r="M31" s="80"/>
      <c r="O31" s="189"/>
      <c r="P31" s="189"/>
      <c r="Q31" s="189"/>
    </row>
    <row r="32" spans="1:17" ht="15.75" customHeight="1" x14ac:dyDescent="0.2">
      <c r="A32" s="13" t="s">
        <v>151</v>
      </c>
      <c r="B32" s="49">
        <v>202</v>
      </c>
      <c r="C32" s="13" t="s">
        <v>152</v>
      </c>
      <c r="D32" s="50">
        <v>37094130.273081675</v>
      </c>
      <c r="E32" s="50">
        <v>7356760.7269183248</v>
      </c>
      <c r="F32" s="50">
        <v>44450891</v>
      </c>
      <c r="G32" s="50">
        <v>40652749.295803383</v>
      </c>
      <c r="H32" s="121">
        <v>8.0000000000000071E-2</v>
      </c>
      <c r="I32" s="50">
        <v>7696756.1131067947</v>
      </c>
      <c r="J32" s="50">
        <v>48349505.408910178</v>
      </c>
      <c r="K32" s="101"/>
      <c r="L32" s="101"/>
      <c r="M32" s="80"/>
      <c r="O32" s="189"/>
      <c r="P32" s="189"/>
      <c r="Q32" s="189"/>
    </row>
    <row r="33" spans="1:17" ht="15.75" customHeight="1" x14ac:dyDescent="0.2">
      <c r="A33" s="13" t="s">
        <v>151</v>
      </c>
      <c r="B33" s="49">
        <v>204</v>
      </c>
      <c r="C33" s="13" t="s">
        <v>153</v>
      </c>
      <c r="D33" s="50">
        <v>49536859.687945172</v>
      </c>
      <c r="E33" s="50">
        <v>3069542.3120548278</v>
      </c>
      <c r="F33" s="50">
        <v>52606402</v>
      </c>
      <c r="G33" s="50">
        <v>53695304.302428208</v>
      </c>
      <c r="H33" s="121">
        <v>8.0000000000000071E-2</v>
      </c>
      <c r="I33" s="50">
        <v>3080805.5097750053</v>
      </c>
      <c r="J33" s="50">
        <v>56776109.812203214</v>
      </c>
      <c r="K33" s="101"/>
      <c r="L33" s="101"/>
      <c r="M33" s="80"/>
      <c r="O33" s="189"/>
      <c r="P33" s="189"/>
      <c r="Q33" s="189"/>
    </row>
    <row r="34" spans="1:17" ht="15.75" customHeight="1" x14ac:dyDescent="0.2">
      <c r="A34" s="13" t="s">
        <v>151</v>
      </c>
      <c r="B34" s="49">
        <v>205</v>
      </c>
      <c r="C34" s="13" t="s">
        <v>154</v>
      </c>
      <c r="D34" s="50">
        <v>22736441.464033335</v>
      </c>
      <c r="E34" s="50">
        <v>6495636.5359666646</v>
      </c>
      <c r="F34" s="50">
        <v>29232078</v>
      </c>
      <c r="G34" s="50">
        <v>25555933.783444058</v>
      </c>
      <c r="H34" s="121">
        <v>0.1100000000000001</v>
      </c>
      <c r="I34" s="50">
        <v>6533687.2077637576</v>
      </c>
      <c r="J34" s="50">
        <v>32089620.991207816</v>
      </c>
      <c r="K34" s="101"/>
      <c r="L34" s="101"/>
      <c r="M34" s="80"/>
      <c r="O34" s="189"/>
      <c r="P34" s="189"/>
      <c r="Q34" s="189"/>
    </row>
    <row r="35" spans="1:17" ht="15.75" customHeight="1" x14ac:dyDescent="0.2">
      <c r="A35" s="13" t="s">
        <v>151</v>
      </c>
      <c r="B35" s="49">
        <v>309</v>
      </c>
      <c r="C35" s="13" t="s">
        <v>155</v>
      </c>
      <c r="D35" s="50">
        <v>41587269.280838013</v>
      </c>
      <c r="E35" s="50">
        <v>3935260.7191619873</v>
      </c>
      <c r="F35" s="50">
        <v>45522530</v>
      </c>
      <c r="G35" s="50">
        <v>45500915.543118551</v>
      </c>
      <c r="H35" s="121">
        <v>9.7572518436051192E-2</v>
      </c>
      <c r="I35" s="50">
        <v>3970624.4026795924</v>
      </c>
      <c r="J35" s="50">
        <v>49471539.945798144</v>
      </c>
      <c r="K35" s="101"/>
      <c r="L35" s="101"/>
      <c r="M35" s="80"/>
      <c r="O35" s="189"/>
      <c r="P35" s="189"/>
      <c r="Q35" s="189"/>
    </row>
    <row r="36" spans="1:17" ht="15.75" customHeight="1" x14ac:dyDescent="0.2">
      <c r="A36" s="13" t="s">
        <v>151</v>
      </c>
      <c r="B36" s="49">
        <v>206</v>
      </c>
      <c r="C36" s="13" t="s">
        <v>156</v>
      </c>
      <c r="D36" s="50">
        <v>33713902.796616904</v>
      </c>
      <c r="E36" s="50">
        <v>3617847.2033830956</v>
      </c>
      <c r="F36" s="50">
        <v>37331750</v>
      </c>
      <c r="G36" s="50">
        <v>36743327.717105411</v>
      </c>
      <c r="H36" s="121">
        <v>8.0000000000000071E-2</v>
      </c>
      <c r="I36" s="50">
        <v>3627572.8001842648</v>
      </c>
      <c r="J36" s="50">
        <v>40370900.517289676</v>
      </c>
      <c r="K36" s="101"/>
      <c r="L36" s="101"/>
      <c r="M36" s="80"/>
      <c r="O36" s="189"/>
      <c r="P36" s="189"/>
      <c r="Q36" s="189"/>
    </row>
    <row r="37" spans="1:17" ht="15.75" customHeight="1" x14ac:dyDescent="0.2">
      <c r="A37" s="13" t="s">
        <v>151</v>
      </c>
      <c r="B37" s="49">
        <v>207</v>
      </c>
      <c r="C37" s="13" t="s">
        <v>157</v>
      </c>
      <c r="D37" s="50">
        <v>16552475.513875857</v>
      </c>
      <c r="E37" s="50">
        <v>4138321.486124143</v>
      </c>
      <c r="F37" s="50">
        <v>20690797</v>
      </c>
      <c r="G37" s="50">
        <v>18307378.410390951</v>
      </c>
      <c r="H37" s="121">
        <v>0.1100000000000001</v>
      </c>
      <c r="I37" s="50">
        <v>4312948.3790408149</v>
      </c>
      <c r="J37" s="50">
        <v>22620326.789431766</v>
      </c>
      <c r="K37" s="101"/>
      <c r="L37" s="101"/>
      <c r="M37" s="80"/>
      <c r="O37" s="189"/>
      <c r="P37" s="189"/>
      <c r="Q37" s="189"/>
    </row>
    <row r="38" spans="1:17" ht="15.75" customHeight="1" x14ac:dyDescent="0.2">
      <c r="A38" s="13" t="s">
        <v>151</v>
      </c>
      <c r="B38" s="49">
        <v>208</v>
      </c>
      <c r="C38" s="13" t="s">
        <v>158</v>
      </c>
      <c r="D38" s="50">
        <v>48168644.399610505</v>
      </c>
      <c r="E38" s="50">
        <v>3212604.6003894955</v>
      </c>
      <c r="F38" s="50">
        <v>51381249</v>
      </c>
      <c r="G38" s="50">
        <v>52848046.288043804</v>
      </c>
      <c r="H38" s="121">
        <v>9.6786911495436945E-2</v>
      </c>
      <c r="I38" s="50">
        <v>3224487.215929471</v>
      </c>
      <c r="J38" s="50">
        <v>56072533.503973275</v>
      </c>
      <c r="K38" s="101"/>
      <c r="L38" s="101"/>
      <c r="M38" s="80"/>
      <c r="O38" s="189"/>
      <c r="P38" s="189"/>
      <c r="Q38" s="189"/>
    </row>
    <row r="39" spans="1:17" ht="15.75" customHeight="1" x14ac:dyDescent="0.2">
      <c r="A39" s="13" t="s">
        <v>151</v>
      </c>
      <c r="B39" s="49">
        <v>209</v>
      </c>
      <c r="C39" s="13" t="s">
        <v>159</v>
      </c>
      <c r="D39" s="50">
        <v>59005483.637698501</v>
      </c>
      <c r="E39" s="50">
        <v>3126570.3623014987</v>
      </c>
      <c r="F39" s="50">
        <v>62132054</v>
      </c>
      <c r="G39" s="50">
        <v>63834660.252464615</v>
      </c>
      <c r="H39" s="121">
        <v>8.0000000000000071E-2</v>
      </c>
      <c r="I39" s="50">
        <v>3158795.1176431179</v>
      </c>
      <c r="J39" s="50">
        <v>66993455.370107733</v>
      </c>
      <c r="K39" s="101"/>
      <c r="L39" s="101"/>
      <c r="M39" s="80"/>
      <c r="O39" s="189"/>
      <c r="P39" s="189"/>
      <c r="Q39" s="189"/>
    </row>
    <row r="40" spans="1:17" ht="15.75" customHeight="1" x14ac:dyDescent="0.2">
      <c r="A40" s="13" t="s">
        <v>151</v>
      </c>
      <c r="B40" s="49">
        <v>316</v>
      </c>
      <c r="C40" s="13" t="s">
        <v>160</v>
      </c>
      <c r="D40" s="50">
        <v>59316051.453611828</v>
      </c>
      <c r="E40" s="50">
        <v>803715.54638817161</v>
      </c>
      <c r="F40" s="50">
        <v>60119767</v>
      </c>
      <c r="G40" s="50">
        <v>64071879.060612053</v>
      </c>
      <c r="H40" s="121">
        <v>8.0000000000000071E-2</v>
      </c>
      <c r="I40" s="50">
        <v>805669.51948160678</v>
      </c>
      <c r="J40" s="50">
        <v>64877548.580093659</v>
      </c>
      <c r="K40" s="101"/>
      <c r="L40" s="101"/>
      <c r="M40" s="80"/>
      <c r="O40" s="189"/>
      <c r="P40" s="189"/>
      <c r="Q40" s="189"/>
    </row>
    <row r="41" spans="1:17" ht="15.75" customHeight="1" x14ac:dyDescent="0.2">
      <c r="A41" s="13" t="s">
        <v>151</v>
      </c>
      <c r="B41" s="49">
        <v>210</v>
      </c>
      <c r="C41" s="13" t="s">
        <v>161</v>
      </c>
      <c r="D41" s="50">
        <v>49380134.801244617</v>
      </c>
      <c r="E41" s="50">
        <v>6178093.1987553835</v>
      </c>
      <c r="F41" s="50">
        <v>55558228</v>
      </c>
      <c r="G41" s="50">
        <v>55175438.296234347</v>
      </c>
      <c r="H41" s="121">
        <v>0.1100000000000001</v>
      </c>
      <c r="I41" s="50">
        <v>6432092.9748603925</v>
      </c>
      <c r="J41" s="50">
        <v>61607531.271094739</v>
      </c>
      <c r="K41" s="101"/>
      <c r="L41" s="101"/>
      <c r="M41" s="80"/>
      <c r="O41" s="189"/>
      <c r="P41" s="189"/>
      <c r="Q41" s="189"/>
    </row>
    <row r="42" spans="1:17" ht="15.75" customHeight="1" x14ac:dyDescent="0.2">
      <c r="A42" s="13" t="s">
        <v>151</v>
      </c>
      <c r="B42" s="49">
        <v>211</v>
      </c>
      <c r="C42" s="13" t="s">
        <v>162</v>
      </c>
      <c r="D42" s="50">
        <v>58302454.307157241</v>
      </c>
      <c r="E42" s="50">
        <v>7517844.6928427592</v>
      </c>
      <c r="F42" s="50">
        <v>65820299</v>
      </c>
      <c r="G42" s="50">
        <v>63979373.087099917</v>
      </c>
      <c r="H42" s="121">
        <v>8.0000000000000071E-2</v>
      </c>
      <c r="I42" s="50">
        <v>7574261.1298120096</v>
      </c>
      <c r="J42" s="50">
        <v>71553634.216911927</v>
      </c>
      <c r="K42" s="101"/>
      <c r="L42" s="101"/>
      <c r="M42" s="80"/>
      <c r="O42" s="189"/>
      <c r="P42" s="189"/>
      <c r="Q42" s="189"/>
    </row>
    <row r="43" spans="1:17" ht="15.75" customHeight="1" x14ac:dyDescent="0.2">
      <c r="A43" s="13" t="s">
        <v>151</v>
      </c>
      <c r="B43" s="49">
        <v>212</v>
      </c>
      <c r="C43" s="13" t="s">
        <v>163</v>
      </c>
      <c r="D43" s="50">
        <v>44826707.782656461</v>
      </c>
      <c r="E43" s="50">
        <v>8025238.217343539</v>
      </c>
      <c r="F43" s="50">
        <v>52851946</v>
      </c>
      <c r="G43" s="50">
        <v>48783718.616008192</v>
      </c>
      <c r="H43" s="121">
        <v>8.0000000000000071E-2</v>
      </c>
      <c r="I43" s="50">
        <v>8120743.1889336631</v>
      </c>
      <c r="J43" s="50">
        <v>56904461.804941855</v>
      </c>
      <c r="K43" s="101"/>
      <c r="L43" s="101"/>
      <c r="M43" s="80"/>
      <c r="O43" s="189"/>
      <c r="P43" s="189"/>
      <c r="Q43" s="189"/>
    </row>
    <row r="44" spans="1:17" ht="15.75" customHeight="1" x14ac:dyDescent="0.2">
      <c r="A44" s="13" t="s">
        <v>151</v>
      </c>
      <c r="B44" s="49">
        <v>213</v>
      </c>
      <c r="C44" s="13" t="s">
        <v>164</v>
      </c>
      <c r="D44" s="50">
        <v>30023377.346510917</v>
      </c>
      <c r="E44" s="50">
        <v>1758203.6534890831</v>
      </c>
      <c r="F44" s="50">
        <v>31781581</v>
      </c>
      <c r="G44" s="50">
        <v>32931612.490830604</v>
      </c>
      <c r="H44" s="121">
        <v>8.0000000000000071E-2</v>
      </c>
      <c r="I44" s="50">
        <v>1805061.8664234243</v>
      </c>
      <c r="J44" s="50">
        <v>34736674.357254028</v>
      </c>
      <c r="K44" s="101"/>
      <c r="L44" s="101"/>
      <c r="M44" s="80"/>
      <c r="O44" s="189"/>
      <c r="P44" s="189"/>
      <c r="Q44" s="189"/>
    </row>
    <row r="45" spans="1:17" ht="15.75" customHeight="1" x14ac:dyDescent="0.2">
      <c r="A45" s="13" t="s">
        <v>165</v>
      </c>
      <c r="B45" s="49">
        <v>840</v>
      </c>
      <c r="C45" s="13" t="s">
        <v>166</v>
      </c>
      <c r="D45" s="50">
        <v>62173040.683083005</v>
      </c>
      <c r="E45" s="50">
        <v>7537902.3169169948</v>
      </c>
      <c r="F45" s="50">
        <v>69710943</v>
      </c>
      <c r="G45" s="50">
        <v>69329055.028386921</v>
      </c>
      <c r="H45" s="121">
        <v>0.1100000000000001</v>
      </c>
      <c r="I45" s="50">
        <v>7628941.8670628518</v>
      </c>
      <c r="J45" s="50">
        <v>76957996.895449772</v>
      </c>
      <c r="K45" s="101"/>
      <c r="L45" s="101"/>
      <c r="M45" s="80"/>
      <c r="O45" s="189"/>
      <c r="P45" s="189"/>
      <c r="Q45" s="189"/>
    </row>
    <row r="46" spans="1:17" ht="15.75" customHeight="1" x14ac:dyDescent="0.2">
      <c r="A46" s="13" t="s">
        <v>165</v>
      </c>
      <c r="B46" s="49">
        <v>841</v>
      </c>
      <c r="C46" s="13" t="s">
        <v>167</v>
      </c>
      <c r="D46" s="50">
        <v>13928516.211384423</v>
      </c>
      <c r="E46" s="50">
        <v>2028253.7886155769</v>
      </c>
      <c r="F46" s="50">
        <v>15956770</v>
      </c>
      <c r="G46" s="50">
        <v>15418547.276250914</v>
      </c>
      <c r="H46" s="121">
        <v>0.1100000000000001</v>
      </c>
      <c r="I46" s="50">
        <v>2037724.1528408714</v>
      </c>
      <c r="J46" s="50">
        <v>17456271.429091785</v>
      </c>
      <c r="K46" s="101"/>
      <c r="L46" s="101"/>
      <c r="M46" s="80"/>
      <c r="O46" s="189"/>
      <c r="P46" s="189"/>
      <c r="Q46" s="189"/>
    </row>
    <row r="47" spans="1:17" ht="15.75" customHeight="1" x14ac:dyDescent="0.2">
      <c r="A47" s="13" t="s">
        <v>165</v>
      </c>
      <c r="B47" s="49">
        <v>390</v>
      </c>
      <c r="C47" s="13" t="s">
        <v>168</v>
      </c>
      <c r="D47" s="50">
        <v>24765717.395632286</v>
      </c>
      <c r="E47" s="50">
        <v>3475572.6043677144</v>
      </c>
      <c r="F47" s="50">
        <v>28241290</v>
      </c>
      <c r="G47" s="50">
        <v>27215679.14073569</v>
      </c>
      <c r="H47" s="121">
        <v>0.10141380059846772</v>
      </c>
      <c r="I47" s="50">
        <v>3475571.6651428565</v>
      </c>
      <c r="J47" s="50">
        <v>30691250.805878546</v>
      </c>
      <c r="K47" s="101"/>
      <c r="L47" s="101"/>
      <c r="M47" s="80"/>
      <c r="O47" s="189"/>
      <c r="P47" s="189"/>
      <c r="Q47" s="189"/>
    </row>
    <row r="48" spans="1:17" ht="15.75" customHeight="1" x14ac:dyDescent="0.2">
      <c r="A48" s="13" t="s">
        <v>165</v>
      </c>
      <c r="B48" s="49">
        <v>805</v>
      </c>
      <c r="C48" s="13" t="s">
        <v>169</v>
      </c>
      <c r="D48" s="50">
        <v>13395722.124706974</v>
      </c>
      <c r="E48" s="50">
        <v>1180931.8752930257</v>
      </c>
      <c r="F48" s="50">
        <v>14576654</v>
      </c>
      <c r="G48" s="50">
        <v>14884490.058607109</v>
      </c>
      <c r="H48" s="121">
        <v>0.1100000000000001</v>
      </c>
      <c r="I48" s="50">
        <v>1180945.9318816941</v>
      </c>
      <c r="J48" s="50">
        <v>16065435.990488803</v>
      </c>
      <c r="K48" s="101"/>
      <c r="L48" s="101"/>
      <c r="M48" s="80"/>
      <c r="O48" s="189"/>
      <c r="P48" s="189"/>
      <c r="Q48" s="189"/>
    </row>
    <row r="49" spans="1:17" ht="15.75" customHeight="1" x14ac:dyDescent="0.2">
      <c r="A49" s="13" t="s">
        <v>165</v>
      </c>
      <c r="B49" s="49">
        <v>806</v>
      </c>
      <c r="C49" s="13" t="s">
        <v>170</v>
      </c>
      <c r="D49" s="50">
        <v>24536936.231364701</v>
      </c>
      <c r="E49" s="50">
        <v>5062975.7686352991</v>
      </c>
      <c r="F49" s="50">
        <v>29599912</v>
      </c>
      <c r="G49" s="50">
        <v>27345275.03207989</v>
      </c>
      <c r="H49" s="121">
        <v>0.1100000000000001</v>
      </c>
      <c r="I49" s="50">
        <v>5172958.8117615506</v>
      </c>
      <c r="J49" s="50">
        <v>32518233.843841441</v>
      </c>
      <c r="K49" s="101"/>
      <c r="L49" s="101"/>
      <c r="M49" s="80"/>
      <c r="O49" s="189"/>
      <c r="P49" s="189"/>
      <c r="Q49" s="189"/>
    </row>
    <row r="50" spans="1:17" ht="15.75" customHeight="1" x14ac:dyDescent="0.2">
      <c r="A50" s="13" t="s">
        <v>165</v>
      </c>
      <c r="B50" s="49">
        <v>391</v>
      </c>
      <c r="C50" s="13" t="s">
        <v>171</v>
      </c>
      <c r="D50" s="50">
        <v>40388215.940038361</v>
      </c>
      <c r="E50" s="50">
        <v>4962667.0599616393</v>
      </c>
      <c r="F50" s="50">
        <v>45350883</v>
      </c>
      <c r="G50" s="50">
        <v>43966166.079053119</v>
      </c>
      <c r="H50" s="121">
        <v>8.0000000000000071E-2</v>
      </c>
      <c r="I50" s="50">
        <v>5147858.3903544843</v>
      </c>
      <c r="J50" s="50">
        <v>49114024.469407603</v>
      </c>
      <c r="K50" s="101"/>
      <c r="L50" s="101"/>
      <c r="M50" s="80"/>
      <c r="O50" s="189"/>
      <c r="P50" s="189"/>
      <c r="Q50" s="189"/>
    </row>
    <row r="51" spans="1:17" ht="15.75" customHeight="1" x14ac:dyDescent="0.2">
      <c r="A51" s="13" t="s">
        <v>165</v>
      </c>
      <c r="B51" s="49">
        <v>392</v>
      </c>
      <c r="C51" s="13" t="s">
        <v>172</v>
      </c>
      <c r="D51" s="50">
        <v>23894348.59967301</v>
      </c>
      <c r="E51" s="50">
        <v>2814845.4003269896</v>
      </c>
      <c r="F51" s="50">
        <v>26709194</v>
      </c>
      <c r="G51" s="50">
        <v>26015203.701644938</v>
      </c>
      <c r="H51" s="121">
        <v>8.2951496243330425E-2</v>
      </c>
      <c r="I51" s="50">
        <v>2814844.5733220354</v>
      </c>
      <c r="J51" s="50">
        <v>28830048.274966974</v>
      </c>
      <c r="K51" s="101"/>
      <c r="L51" s="101"/>
      <c r="M51" s="80"/>
      <c r="O51" s="189"/>
      <c r="P51" s="189"/>
      <c r="Q51" s="189"/>
    </row>
    <row r="52" spans="1:17" ht="15.75" customHeight="1" x14ac:dyDescent="0.2">
      <c r="A52" s="13" t="s">
        <v>165</v>
      </c>
      <c r="B52" s="49">
        <v>929</v>
      </c>
      <c r="C52" s="13" t="s">
        <v>173</v>
      </c>
      <c r="D52" s="50">
        <v>36823730.348448172</v>
      </c>
      <c r="E52" s="50">
        <v>4008157.6515518278</v>
      </c>
      <c r="F52" s="50">
        <v>40831888</v>
      </c>
      <c r="G52" s="50">
        <v>39915623.684527792</v>
      </c>
      <c r="H52" s="121">
        <v>8.4093179262887618E-2</v>
      </c>
      <c r="I52" s="50">
        <v>4008156.3502082303</v>
      </c>
      <c r="J52" s="50">
        <v>43923780.034736022</v>
      </c>
      <c r="K52" s="101"/>
      <c r="L52" s="101"/>
      <c r="M52" s="80"/>
      <c r="O52" s="189"/>
      <c r="P52" s="189"/>
      <c r="Q52" s="189"/>
    </row>
    <row r="53" spans="1:17" ht="15.75" customHeight="1" x14ac:dyDescent="0.2">
      <c r="A53" s="13" t="s">
        <v>165</v>
      </c>
      <c r="B53" s="49">
        <v>807</v>
      </c>
      <c r="C53" s="13" t="s">
        <v>174</v>
      </c>
      <c r="D53" s="50">
        <v>19156989.943685669</v>
      </c>
      <c r="E53" s="50">
        <v>1777120.0563143305</v>
      </c>
      <c r="F53" s="50">
        <v>20934110</v>
      </c>
      <c r="G53" s="50">
        <v>21149591.618473187</v>
      </c>
      <c r="H53" s="121">
        <v>9.6835283861710364E-2</v>
      </c>
      <c r="I53" s="50">
        <v>1789748.3141962215</v>
      </c>
      <c r="J53" s="50">
        <v>22939339.932669409</v>
      </c>
      <c r="K53" s="101"/>
      <c r="L53" s="101"/>
      <c r="M53" s="80"/>
      <c r="O53" s="189"/>
      <c r="P53" s="189"/>
      <c r="Q53" s="189"/>
    </row>
    <row r="54" spans="1:17" ht="15.75" customHeight="1" x14ac:dyDescent="0.2">
      <c r="A54" s="13" t="s">
        <v>165</v>
      </c>
      <c r="B54" s="49">
        <v>393</v>
      </c>
      <c r="C54" s="13" t="s">
        <v>175</v>
      </c>
      <c r="D54" s="50">
        <v>20070831.09455229</v>
      </c>
      <c r="E54" s="50">
        <v>2687677.9054477103</v>
      </c>
      <c r="F54" s="50">
        <v>22758509</v>
      </c>
      <c r="G54" s="50">
        <v>22014789.787268795</v>
      </c>
      <c r="H54" s="121">
        <v>8.8885765674790562E-2</v>
      </c>
      <c r="I54" s="50">
        <v>2687676.657142859</v>
      </c>
      <c r="J54" s="50">
        <v>24702466.444411654</v>
      </c>
      <c r="K54" s="101"/>
      <c r="L54" s="101"/>
      <c r="M54" s="80"/>
      <c r="O54" s="189"/>
      <c r="P54" s="189"/>
      <c r="Q54" s="189"/>
    </row>
    <row r="55" spans="1:17" ht="15.75" customHeight="1" x14ac:dyDescent="0.2">
      <c r="A55" s="13" t="s">
        <v>165</v>
      </c>
      <c r="B55" s="49">
        <v>808</v>
      </c>
      <c r="C55" s="13" t="s">
        <v>176</v>
      </c>
      <c r="D55" s="50">
        <v>28549918.204919368</v>
      </c>
      <c r="E55" s="50">
        <v>2835307.795080632</v>
      </c>
      <c r="F55" s="50">
        <v>31385226</v>
      </c>
      <c r="G55" s="50">
        <v>31234547.327616122</v>
      </c>
      <c r="H55" s="121">
        <v>9.0563082841591092E-2</v>
      </c>
      <c r="I55" s="50">
        <v>2837662.9423486702</v>
      </c>
      <c r="J55" s="50">
        <v>34072210.269964792</v>
      </c>
      <c r="K55" s="101"/>
      <c r="L55" s="101"/>
      <c r="M55" s="80"/>
      <c r="O55" s="189"/>
      <c r="P55" s="189"/>
      <c r="Q55" s="189"/>
    </row>
    <row r="56" spans="1:17" ht="15.75" customHeight="1" x14ac:dyDescent="0.2">
      <c r="A56" s="13" t="s">
        <v>165</v>
      </c>
      <c r="B56" s="49">
        <v>394</v>
      </c>
      <c r="C56" s="13" t="s">
        <v>177</v>
      </c>
      <c r="D56" s="50">
        <v>28591576.990665969</v>
      </c>
      <c r="E56" s="50">
        <v>4172696.0093340315</v>
      </c>
      <c r="F56" s="50">
        <v>32764273</v>
      </c>
      <c r="G56" s="50">
        <v>31822648.272720616</v>
      </c>
      <c r="H56" s="121">
        <v>0.1100000000000001</v>
      </c>
      <c r="I56" s="50">
        <v>4172695.6604987942</v>
      </c>
      <c r="J56" s="50">
        <v>35995343.93321941</v>
      </c>
      <c r="K56" s="101"/>
      <c r="L56" s="101"/>
      <c r="M56" s="80"/>
      <c r="O56" s="189"/>
      <c r="P56" s="189"/>
      <c r="Q56" s="189"/>
    </row>
    <row r="57" spans="1:17" ht="15.75" customHeight="1" x14ac:dyDescent="0.2">
      <c r="A57" s="13" t="s">
        <v>178</v>
      </c>
      <c r="B57" s="49">
        <v>889</v>
      </c>
      <c r="C57" s="13" t="s">
        <v>179</v>
      </c>
      <c r="D57" s="50">
        <v>23000427.795109097</v>
      </c>
      <c r="E57" s="50">
        <v>2628227.2048909031</v>
      </c>
      <c r="F57" s="50">
        <v>25628655</v>
      </c>
      <c r="G57" s="50">
        <v>25462390.766210761</v>
      </c>
      <c r="H57" s="121">
        <v>0.1100000000000001</v>
      </c>
      <c r="I57" s="50">
        <v>2662192.6314436421</v>
      </c>
      <c r="J57" s="50">
        <v>28124583.397654403</v>
      </c>
      <c r="K57" s="101"/>
      <c r="L57" s="101"/>
      <c r="M57" s="80"/>
      <c r="O57" s="189"/>
      <c r="P57" s="189"/>
      <c r="Q57" s="189"/>
    </row>
    <row r="58" spans="1:17" ht="15.75" customHeight="1" x14ac:dyDescent="0.2">
      <c r="A58" s="13" t="s">
        <v>178</v>
      </c>
      <c r="B58" s="49">
        <v>890</v>
      </c>
      <c r="C58" s="13" t="s">
        <v>180</v>
      </c>
      <c r="D58" s="50">
        <v>20578955.412826169</v>
      </c>
      <c r="E58" s="50">
        <v>5039840.5871738307</v>
      </c>
      <c r="F58" s="50">
        <v>25618796</v>
      </c>
      <c r="G58" s="50">
        <v>22939862.721126184</v>
      </c>
      <c r="H58" s="121">
        <v>0.10909932144054379</v>
      </c>
      <c r="I58" s="50">
        <v>5146525.066697143</v>
      </c>
      <c r="J58" s="50">
        <v>28086387.787823327</v>
      </c>
      <c r="K58" s="101"/>
      <c r="L58" s="101"/>
      <c r="M58" s="80"/>
      <c r="O58" s="189"/>
      <c r="P58" s="189"/>
      <c r="Q58" s="189"/>
    </row>
    <row r="59" spans="1:17" ht="15.75" customHeight="1" x14ac:dyDescent="0.2">
      <c r="A59" s="13" t="s">
        <v>178</v>
      </c>
      <c r="B59" s="49">
        <v>350</v>
      </c>
      <c r="C59" s="13" t="s">
        <v>181</v>
      </c>
      <c r="D59" s="50">
        <v>41850332.656229854</v>
      </c>
      <c r="E59" s="50">
        <v>4260554.3437701464</v>
      </c>
      <c r="F59" s="50">
        <v>46110887</v>
      </c>
      <c r="G59" s="50">
        <v>46581992.100242279</v>
      </c>
      <c r="H59" s="121">
        <v>0.10542773810336348</v>
      </c>
      <c r="I59" s="50">
        <v>4261254.2832667381</v>
      </c>
      <c r="J59" s="50">
        <v>50843246.383509018</v>
      </c>
      <c r="K59" s="101"/>
      <c r="L59" s="101"/>
      <c r="M59" s="80"/>
      <c r="O59" s="189"/>
      <c r="P59" s="189"/>
      <c r="Q59" s="189"/>
    </row>
    <row r="60" spans="1:17" ht="15.75" customHeight="1" x14ac:dyDescent="0.2">
      <c r="A60" s="13" t="s">
        <v>178</v>
      </c>
      <c r="B60" s="49">
        <v>351</v>
      </c>
      <c r="C60" s="13" t="s">
        <v>182</v>
      </c>
      <c r="D60" s="50">
        <v>33575097.38558735</v>
      </c>
      <c r="E60" s="50">
        <v>2823188.6144126505</v>
      </c>
      <c r="F60" s="50">
        <v>36398286</v>
      </c>
      <c r="G60" s="50">
        <v>36430516.598003089</v>
      </c>
      <c r="H60" s="121">
        <v>8.0000000000000071E-2</v>
      </c>
      <c r="I60" s="50">
        <v>2839360.5296650156</v>
      </c>
      <c r="J60" s="50">
        <v>39269877.127668105</v>
      </c>
      <c r="K60" s="101"/>
      <c r="L60" s="101"/>
      <c r="M60" s="80"/>
      <c r="O60" s="189"/>
      <c r="P60" s="189"/>
      <c r="Q60" s="189"/>
    </row>
    <row r="61" spans="1:17" ht="15.75" customHeight="1" x14ac:dyDescent="0.2">
      <c r="A61" s="13" t="s">
        <v>178</v>
      </c>
      <c r="B61" s="49">
        <v>895</v>
      </c>
      <c r="C61" s="13" t="s">
        <v>183</v>
      </c>
      <c r="D61" s="50">
        <v>41005597.196083829</v>
      </c>
      <c r="E61" s="50">
        <v>3514283.8039161712</v>
      </c>
      <c r="F61" s="50">
        <v>44519881</v>
      </c>
      <c r="G61" s="50">
        <v>44576104.96111989</v>
      </c>
      <c r="H61" s="121">
        <v>8.0000000000000071E-2</v>
      </c>
      <c r="I61" s="50">
        <v>3514561.0910501629</v>
      </c>
      <c r="J61" s="50">
        <v>48090666.052170053</v>
      </c>
      <c r="K61" s="101"/>
      <c r="L61" s="101"/>
      <c r="M61" s="80"/>
      <c r="O61" s="189"/>
      <c r="P61" s="189"/>
      <c r="Q61" s="189"/>
    </row>
    <row r="62" spans="1:17" ht="15.75" customHeight="1" x14ac:dyDescent="0.2">
      <c r="A62" s="13" t="s">
        <v>178</v>
      </c>
      <c r="B62" s="49">
        <v>896</v>
      </c>
      <c r="C62" s="13" t="s">
        <v>184</v>
      </c>
      <c r="D62" s="50">
        <v>40344226.323591284</v>
      </c>
      <c r="E62" s="50">
        <v>5561046.6764087155</v>
      </c>
      <c r="F62" s="50">
        <v>45905273</v>
      </c>
      <c r="G62" s="50">
        <v>44068093.915438212</v>
      </c>
      <c r="H62" s="121">
        <v>8.0000000000000071E-2</v>
      </c>
      <c r="I62" s="50">
        <v>5611113.0383992493</v>
      </c>
      <c r="J62" s="50">
        <v>49679206.953837462</v>
      </c>
      <c r="K62" s="101"/>
      <c r="L62" s="101"/>
      <c r="M62" s="80"/>
      <c r="O62" s="189"/>
      <c r="P62" s="189"/>
      <c r="Q62" s="189"/>
    </row>
    <row r="63" spans="1:17" ht="15.75" customHeight="1" x14ac:dyDescent="0.2">
      <c r="A63" s="13" t="s">
        <v>178</v>
      </c>
      <c r="B63" s="49">
        <v>909</v>
      </c>
      <c r="C63" s="13" t="s">
        <v>185</v>
      </c>
      <c r="D63" s="50">
        <v>50076917.050503716</v>
      </c>
      <c r="E63" s="50">
        <v>3837481.9494962841</v>
      </c>
      <c r="F63" s="50">
        <v>53914399</v>
      </c>
      <c r="G63" s="50">
        <v>54075616.219392389</v>
      </c>
      <c r="H63" s="121">
        <v>8.0000000000000071E-2</v>
      </c>
      <c r="I63" s="50">
        <v>3913124.8661082759</v>
      </c>
      <c r="J63" s="50">
        <v>57988741.085500665</v>
      </c>
      <c r="K63" s="101"/>
      <c r="L63" s="101"/>
      <c r="M63" s="80"/>
      <c r="O63" s="189"/>
      <c r="P63" s="189"/>
      <c r="Q63" s="189"/>
    </row>
    <row r="64" spans="1:17" ht="15.75" customHeight="1" x14ac:dyDescent="0.2">
      <c r="A64" s="13" t="s">
        <v>178</v>
      </c>
      <c r="B64" s="49">
        <v>876</v>
      </c>
      <c r="C64" s="13" t="s">
        <v>186</v>
      </c>
      <c r="D64" s="50">
        <v>19314317.530095592</v>
      </c>
      <c r="E64" s="50">
        <v>1968470.4699044079</v>
      </c>
      <c r="F64" s="50">
        <v>21282788</v>
      </c>
      <c r="G64" s="50">
        <v>20953982.433384173</v>
      </c>
      <c r="H64" s="121">
        <v>8.0000000000000071E-2</v>
      </c>
      <c r="I64" s="50">
        <v>1968675.1832909137</v>
      </c>
      <c r="J64" s="50">
        <v>22922657.616675086</v>
      </c>
      <c r="K64" s="101"/>
      <c r="L64" s="101"/>
      <c r="M64" s="80"/>
      <c r="O64" s="189"/>
      <c r="P64" s="189"/>
      <c r="Q64" s="189"/>
    </row>
    <row r="65" spans="1:17" ht="15.75" customHeight="1" x14ac:dyDescent="0.2">
      <c r="A65" s="13" t="s">
        <v>178</v>
      </c>
      <c r="B65" s="49">
        <v>340</v>
      </c>
      <c r="C65" s="13" t="s">
        <v>187</v>
      </c>
      <c r="D65" s="50">
        <v>24359929.050794218</v>
      </c>
      <c r="E65" s="50">
        <v>1915099.9492057823</v>
      </c>
      <c r="F65" s="50">
        <v>26275029</v>
      </c>
      <c r="G65" s="50">
        <v>27158261.060901739</v>
      </c>
      <c r="H65" s="121">
        <v>0.10207218075246782</v>
      </c>
      <c r="I65" s="50">
        <v>1925884.5894263834</v>
      </c>
      <c r="J65" s="50">
        <v>29084145.650328122</v>
      </c>
      <c r="K65" s="101"/>
      <c r="L65" s="101"/>
      <c r="M65" s="80"/>
      <c r="O65" s="189"/>
      <c r="P65" s="189"/>
      <c r="Q65" s="189"/>
    </row>
    <row r="66" spans="1:17" ht="15.75" customHeight="1" x14ac:dyDescent="0.2">
      <c r="A66" s="13" t="s">
        <v>178</v>
      </c>
      <c r="B66" s="49">
        <v>888</v>
      </c>
      <c r="C66" s="13" t="s">
        <v>188</v>
      </c>
      <c r="D66" s="50">
        <v>136499851.51415518</v>
      </c>
      <c r="E66" s="50">
        <v>14659054.485844821</v>
      </c>
      <c r="F66" s="50">
        <v>151158906</v>
      </c>
      <c r="G66" s="50">
        <v>151476061.60064152</v>
      </c>
      <c r="H66" s="121">
        <v>0.10182718445706751</v>
      </c>
      <c r="I66" s="50">
        <v>14716542.821771443</v>
      </c>
      <c r="J66" s="50">
        <v>166192604.42241296</v>
      </c>
      <c r="K66" s="101"/>
      <c r="L66" s="101"/>
      <c r="M66" s="80"/>
      <c r="O66" s="189"/>
      <c r="P66" s="189"/>
      <c r="Q66" s="189"/>
    </row>
    <row r="67" spans="1:17" ht="15.75" customHeight="1" x14ac:dyDescent="0.2">
      <c r="A67" s="13" t="s">
        <v>178</v>
      </c>
      <c r="B67" s="49">
        <v>341</v>
      </c>
      <c r="C67" s="13" t="s">
        <v>189</v>
      </c>
      <c r="D67" s="50">
        <v>58722111.941215836</v>
      </c>
      <c r="E67" s="50">
        <v>7889687.0587841645</v>
      </c>
      <c r="F67" s="50">
        <v>66611799</v>
      </c>
      <c r="G67" s="50">
        <v>66113835.242540084</v>
      </c>
      <c r="H67" s="121">
        <v>0.1100000000000001</v>
      </c>
      <c r="I67" s="50">
        <v>7901061.6736881211</v>
      </c>
      <c r="J67" s="50">
        <v>74014896.916228205</v>
      </c>
      <c r="K67" s="101"/>
      <c r="L67" s="101"/>
      <c r="M67" s="80"/>
      <c r="O67" s="189"/>
      <c r="P67" s="189"/>
      <c r="Q67" s="189"/>
    </row>
    <row r="68" spans="1:17" ht="15.75" customHeight="1" x14ac:dyDescent="0.2">
      <c r="A68" s="13" t="s">
        <v>178</v>
      </c>
      <c r="B68" s="49">
        <v>352</v>
      </c>
      <c r="C68" s="13" t="s">
        <v>190</v>
      </c>
      <c r="D68" s="50">
        <v>89632610.141720846</v>
      </c>
      <c r="E68" s="50">
        <v>11341334.858279154</v>
      </c>
      <c r="F68" s="50">
        <v>100973945</v>
      </c>
      <c r="G68" s="50">
        <v>97808748.643620744</v>
      </c>
      <c r="H68" s="121">
        <v>8.3895528136404662E-2</v>
      </c>
      <c r="I68" s="50">
        <v>11520102.551292032</v>
      </c>
      <c r="J68" s="50">
        <v>109328851.19491278</v>
      </c>
      <c r="K68" s="101"/>
      <c r="L68" s="101"/>
      <c r="M68" s="80"/>
      <c r="O68" s="189"/>
      <c r="P68" s="189"/>
      <c r="Q68" s="189"/>
    </row>
    <row r="69" spans="1:17" ht="15.75" customHeight="1" x14ac:dyDescent="0.2">
      <c r="A69" s="13" t="s">
        <v>178</v>
      </c>
      <c r="B69" s="49">
        <v>353</v>
      </c>
      <c r="C69" s="13" t="s">
        <v>191</v>
      </c>
      <c r="D69" s="50">
        <v>38002221.323478259</v>
      </c>
      <c r="E69" s="50">
        <v>6548274.6765217409</v>
      </c>
      <c r="F69" s="50">
        <v>44550496</v>
      </c>
      <c r="G69" s="50">
        <v>42313391.932710335</v>
      </c>
      <c r="H69" s="121">
        <v>0.1100000000000001</v>
      </c>
      <c r="I69" s="50">
        <v>6591001.7644894123</v>
      </c>
      <c r="J69" s="50">
        <v>48904393.697199747</v>
      </c>
      <c r="K69" s="101"/>
      <c r="L69" s="101"/>
      <c r="M69" s="80"/>
      <c r="O69" s="189"/>
      <c r="P69" s="189"/>
      <c r="Q69" s="189"/>
    </row>
    <row r="70" spans="1:17" ht="15.75" customHeight="1" x14ac:dyDescent="0.2">
      <c r="A70" s="13" t="s">
        <v>178</v>
      </c>
      <c r="B70" s="49">
        <v>354</v>
      </c>
      <c r="C70" s="13" t="s">
        <v>192</v>
      </c>
      <c r="D70" s="50">
        <v>29030992.526394218</v>
      </c>
      <c r="E70" s="50">
        <v>2851214.4736057818</v>
      </c>
      <c r="F70" s="50">
        <v>31882207</v>
      </c>
      <c r="G70" s="50">
        <v>32541725.533451185</v>
      </c>
      <c r="H70" s="121">
        <v>0.1100000000000001</v>
      </c>
      <c r="I70" s="50">
        <v>2851711.3582693487</v>
      </c>
      <c r="J70" s="50">
        <v>35393436.891720533</v>
      </c>
      <c r="K70" s="101"/>
      <c r="L70" s="101"/>
      <c r="M70" s="80"/>
      <c r="O70" s="189"/>
      <c r="P70" s="189"/>
      <c r="Q70" s="189"/>
    </row>
    <row r="71" spans="1:17" ht="15.75" customHeight="1" x14ac:dyDescent="0.2">
      <c r="A71" s="13" t="s">
        <v>178</v>
      </c>
      <c r="B71" s="49">
        <v>355</v>
      </c>
      <c r="C71" s="13" t="s">
        <v>193</v>
      </c>
      <c r="D71" s="50">
        <v>37570975.88055978</v>
      </c>
      <c r="E71" s="50">
        <v>4081178.1194402203</v>
      </c>
      <c r="F71" s="50">
        <v>41652154</v>
      </c>
      <c r="G71" s="50">
        <v>42283275.224176496</v>
      </c>
      <c r="H71" s="121">
        <v>0.1100000000000001</v>
      </c>
      <c r="I71" s="50">
        <v>4081820.6542021185</v>
      </c>
      <c r="J71" s="50">
        <v>46365095.878378615</v>
      </c>
      <c r="K71" s="101"/>
      <c r="L71" s="101"/>
      <c r="M71" s="80"/>
      <c r="O71" s="189"/>
      <c r="P71" s="189"/>
      <c r="Q71" s="189"/>
    </row>
    <row r="72" spans="1:17" ht="15.75" customHeight="1" x14ac:dyDescent="0.2">
      <c r="A72" s="13" t="s">
        <v>178</v>
      </c>
      <c r="B72" s="49">
        <v>343</v>
      </c>
      <c r="C72" s="13" t="s">
        <v>194</v>
      </c>
      <c r="D72" s="50">
        <v>32562871.987838197</v>
      </c>
      <c r="E72" s="50">
        <v>3401237.0121618025</v>
      </c>
      <c r="F72" s="50">
        <v>35964109</v>
      </c>
      <c r="G72" s="50">
        <v>35843224.865313813</v>
      </c>
      <c r="H72" s="121">
        <v>9.4225035887639752E-2</v>
      </c>
      <c r="I72" s="50">
        <v>3401344.1495768502</v>
      </c>
      <c r="J72" s="50">
        <v>39244569.014890663</v>
      </c>
      <c r="K72" s="101"/>
      <c r="L72" s="101"/>
      <c r="M72" s="80"/>
      <c r="O72" s="189"/>
      <c r="P72" s="189"/>
      <c r="Q72" s="189"/>
    </row>
    <row r="73" spans="1:17" ht="15.75" customHeight="1" x14ac:dyDescent="0.2">
      <c r="A73" s="13" t="s">
        <v>178</v>
      </c>
      <c r="B73" s="49">
        <v>342</v>
      </c>
      <c r="C73" s="13" t="s">
        <v>195</v>
      </c>
      <c r="D73" s="50">
        <v>24533631.142241705</v>
      </c>
      <c r="E73" s="50">
        <v>2349245.8577582948</v>
      </c>
      <c r="F73" s="50">
        <v>26882877</v>
      </c>
      <c r="G73" s="50">
        <v>26703277.196402706</v>
      </c>
      <c r="H73" s="121">
        <v>8.0000000000000071E-2</v>
      </c>
      <c r="I73" s="50">
        <v>2349308.5106546693</v>
      </c>
      <c r="J73" s="50">
        <v>29052585.707057375</v>
      </c>
      <c r="K73" s="101"/>
      <c r="L73" s="101"/>
      <c r="M73" s="80"/>
      <c r="O73" s="189"/>
      <c r="P73" s="189"/>
      <c r="Q73" s="189"/>
    </row>
    <row r="74" spans="1:17" ht="15.75" customHeight="1" x14ac:dyDescent="0.2">
      <c r="A74" s="13" t="s">
        <v>178</v>
      </c>
      <c r="B74" s="49">
        <v>356</v>
      </c>
      <c r="C74" s="13" t="s">
        <v>196</v>
      </c>
      <c r="D74" s="50">
        <v>34792338.388173327</v>
      </c>
      <c r="E74" s="50">
        <v>2945765.6118266732</v>
      </c>
      <c r="F74" s="50">
        <v>37738104</v>
      </c>
      <c r="G74" s="50">
        <v>37961404.053445362</v>
      </c>
      <c r="H74" s="121">
        <v>8.2483815869160093E-2</v>
      </c>
      <c r="I74" s="50">
        <v>2951010.4175837263</v>
      </c>
      <c r="J74" s="50">
        <v>40912414.471029088</v>
      </c>
      <c r="K74" s="101"/>
      <c r="L74" s="101"/>
      <c r="M74" s="80"/>
      <c r="O74" s="189"/>
      <c r="P74" s="189"/>
      <c r="Q74" s="189"/>
    </row>
    <row r="75" spans="1:17" ht="15.75" customHeight="1" x14ac:dyDescent="0.2">
      <c r="A75" s="13" t="s">
        <v>178</v>
      </c>
      <c r="B75" s="49">
        <v>357</v>
      </c>
      <c r="C75" s="13" t="s">
        <v>197</v>
      </c>
      <c r="D75" s="50">
        <v>25468423.694328438</v>
      </c>
      <c r="E75" s="50">
        <v>2727147.3056715615</v>
      </c>
      <c r="F75" s="50">
        <v>28195571</v>
      </c>
      <c r="G75" s="50">
        <v>28532578.935382321</v>
      </c>
      <c r="H75" s="121">
        <v>0.1100000000000001</v>
      </c>
      <c r="I75" s="50">
        <v>2734710.894883059</v>
      </c>
      <c r="J75" s="50">
        <v>31267289.83026538</v>
      </c>
      <c r="K75" s="101"/>
      <c r="L75" s="101"/>
      <c r="M75" s="80"/>
      <c r="O75" s="189"/>
      <c r="P75" s="189"/>
      <c r="Q75" s="189"/>
    </row>
    <row r="76" spans="1:17" ht="15.75" customHeight="1" x14ac:dyDescent="0.2">
      <c r="A76" s="13" t="s">
        <v>178</v>
      </c>
      <c r="B76" s="49">
        <v>358</v>
      </c>
      <c r="C76" s="13" t="s">
        <v>198</v>
      </c>
      <c r="D76" s="50">
        <v>29285998.367004436</v>
      </c>
      <c r="E76" s="50">
        <v>3332984.6329955645</v>
      </c>
      <c r="F76" s="50">
        <v>32618983</v>
      </c>
      <c r="G76" s="50">
        <v>31840082.757996622</v>
      </c>
      <c r="H76" s="121">
        <v>8.0000000000000071E-2</v>
      </c>
      <c r="I76" s="50">
        <v>3333539.0547685958</v>
      </c>
      <c r="J76" s="50">
        <v>35173621.812765218</v>
      </c>
      <c r="K76" s="101"/>
      <c r="L76" s="101"/>
      <c r="M76" s="80"/>
      <c r="O76" s="189"/>
      <c r="P76" s="189"/>
      <c r="Q76" s="189"/>
    </row>
    <row r="77" spans="1:17" ht="15.75" customHeight="1" x14ac:dyDescent="0.2">
      <c r="A77" s="13" t="s">
        <v>178</v>
      </c>
      <c r="B77" s="49">
        <v>877</v>
      </c>
      <c r="C77" s="13" t="s">
        <v>199</v>
      </c>
      <c r="D77" s="50">
        <v>23591646.578802228</v>
      </c>
      <c r="E77" s="50">
        <v>2100365.421197772</v>
      </c>
      <c r="F77" s="50">
        <v>25692012</v>
      </c>
      <c r="G77" s="50">
        <v>26223182.7158526</v>
      </c>
      <c r="H77" s="121">
        <v>0.1100000000000001</v>
      </c>
      <c r="I77" s="50">
        <v>2129941.2319820113</v>
      </c>
      <c r="J77" s="50">
        <v>28353123.947834611</v>
      </c>
      <c r="K77" s="101"/>
      <c r="L77" s="101"/>
      <c r="M77" s="80"/>
      <c r="O77" s="189"/>
      <c r="P77" s="189"/>
      <c r="Q77" s="189"/>
    </row>
    <row r="78" spans="1:17" ht="15.75" customHeight="1" x14ac:dyDescent="0.2">
      <c r="A78" s="13" t="s">
        <v>178</v>
      </c>
      <c r="B78" s="49">
        <v>359</v>
      </c>
      <c r="C78" s="13" t="s">
        <v>200</v>
      </c>
      <c r="D78" s="50">
        <v>35998295.993343763</v>
      </c>
      <c r="E78" s="50">
        <v>3688979.0066562369</v>
      </c>
      <c r="F78" s="50">
        <v>39687275</v>
      </c>
      <c r="G78" s="50">
        <v>40030986.047141179</v>
      </c>
      <c r="H78" s="121">
        <v>0.1100000000000001</v>
      </c>
      <c r="I78" s="50">
        <v>3692474.2825150266</v>
      </c>
      <c r="J78" s="50">
        <v>43723460.329656206</v>
      </c>
      <c r="K78" s="101"/>
      <c r="L78" s="101"/>
      <c r="M78" s="80"/>
      <c r="O78" s="189"/>
      <c r="P78" s="189"/>
      <c r="Q78" s="189"/>
    </row>
    <row r="79" spans="1:17" ht="15.75" customHeight="1" x14ac:dyDescent="0.2">
      <c r="A79" s="13" t="s">
        <v>178</v>
      </c>
      <c r="B79" s="49">
        <v>344</v>
      </c>
      <c r="C79" s="13" t="s">
        <v>201</v>
      </c>
      <c r="D79" s="50">
        <v>41810199.595572673</v>
      </c>
      <c r="E79" s="50">
        <v>6711000.4044273272</v>
      </c>
      <c r="F79" s="50">
        <v>48521200</v>
      </c>
      <c r="G79" s="50">
        <v>45286803.673323773</v>
      </c>
      <c r="H79" s="121">
        <v>8.282419138097219E-2</v>
      </c>
      <c r="I79" s="50">
        <v>6839259.9613728896</v>
      </c>
      <c r="J79" s="50">
        <v>52126063.634696662</v>
      </c>
      <c r="K79" s="101"/>
      <c r="L79" s="101"/>
      <c r="M79" s="80"/>
      <c r="O79" s="189"/>
      <c r="P79" s="189"/>
      <c r="Q79" s="189"/>
    </row>
    <row r="80" spans="1:17" ht="15.75" customHeight="1" x14ac:dyDescent="0.2">
      <c r="A80" s="13" t="s">
        <v>202</v>
      </c>
      <c r="B80" s="49">
        <v>301</v>
      </c>
      <c r="C80" s="13" t="s">
        <v>203</v>
      </c>
      <c r="D80" s="50">
        <v>38330305.750774033</v>
      </c>
      <c r="E80" s="50">
        <v>4226800.2492259666</v>
      </c>
      <c r="F80" s="50">
        <v>42557106</v>
      </c>
      <c r="G80" s="50">
        <v>42629560.601358324</v>
      </c>
      <c r="H80" s="121">
        <v>0.1100000000000001</v>
      </c>
      <c r="I80" s="50">
        <v>4232045.3130689412</v>
      </c>
      <c r="J80" s="50">
        <v>46861605.914427266</v>
      </c>
      <c r="K80" s="101"/>
      <c r="L80" s="101"/>
      <c r="M80" s="80"/>
      <c r="O80" s="189"/>
      <c r="P80" s="189"/>
      <c r="Q80" s="189"/>
    </row>
    <row r="81" spans="1:17" ht="15.75" customHeight="1" x14ac:dyDescent="0.2">
      <c r="A81" s="13" t="s">
        <v>202</v>
      </c>
      <c r="B81" s="49">
        <v>302</v>
      </c>
      <c r="C81" s="13" t="s">
        <v>204</v>
      </c>
      <c r="D81" s="50">
        <v>54774861.228609584</v>
      </c>
      <c r="E81" s="50">
        <v>5765912.7713904157</v>
      </c>
      <c r="F81" s="50">
        <v>60540774</v>
      </c>
      <c r="G81" s="50">
        <v>59478856.606542982</v>
      </c>
      <c r="H81" s="121">
        <v>8.0000000000000071E-2</v>
      </c>
      <c r="I81" s="50">
        <v>5824823.9101005048</v>
      </c>
      <c r="J81" s="50">
        <v>65303680.516643487</v>
      </c>
      <c r="K81" s="101"/>
      <c r="L81" s="101"/>
      <c r="M81" s="80"/>
      <c r="O81" s="189"/>
      <c r="P81" s="189"/>
      <c r="Q81" s="189"/>
    </row>
    <row r="82" spans="1:17" ht="15.75" customHeight="1" x14ac:dyDescent="0.2">
      <c r="A82" s="13" t="s">
        <v>202</v>
      </c>
      <c r="B82" s="49">
        <v>303</v>
      </c>
      <c r="C82" s="13" t="s">
        <v>205</v>
      </c>
      <c r="D82" s="50">
        <v>37005054.76688464</v>
      </c>
      <c r="E82" s="50">
        <v>2968737.2331153601</v>
      </c>
      <c r="F82" s="50">
        <v>39973792</v>
      </c>
      <c r="G82" s="50">
        <v>40209168.500896707</v>
      </c>
      <c r="H82" s="121">
        <v>8.0000000000000071E-2</v>
      </c>
      <c r="I82" s="50">
        <v>3001787.4959825426</v>
      </c>
      <c r="J82" s="50">
        <v>43210955.99687925</v>
      </c>
      <c r="K82" s="101"/>
      <c r="L82" s="101"/>
      <c r="M82" s="80"/>
      <c r="O82" s="189"/>
      <c r="P82" s="189"/>
      <c r="Q82" s="189"/>
    </row>
    <row r="83" spans="1:17" ht="15.75" customHeight="1" x14ac:dyDescent="0.2">
      <c r="A83" s="13" t="s">
        <v>202</v>
      </c>
      <c r="B83" s="49">
        <v>304</v>
      </c>
      <c r="C83" s="13" t="s">
        <v>206</v>
      </c>
      <c r="D83" s="50">
        <v>64373083.758271612</v>
      </c>
      <c r="E83" s="50">
        <v>2599389.2417283878</v>
      </c>
      <c r="F83" s="50">
        <v>66972473</v>
      </c>
      <c r="G83" s="50">
        <v>69682376.370385781</v>
      </c>
      <c r="H83" s="121">
        <v>8.0000000000000071E-2</v>
      </c>
      <c r="I83" s="50">
        <v>2620712.0343532562</v>
      </c>
      <c r="J83" s="50">
        <v>72303088.404739037</v>
      </c>
      <c r="K83" s="101"/>
      <c r="L83" s="101"/>
      <c r="M83" s="80"/>
      <c r="O83" s="189"/>
      <c r="P83" s="189"/>
      <c r="Q83" s="189"/>
    </row>
    <row r="84" spans="1:17" ht="15.75" customHeight="1" x14ac:dyDescent="0.2">
      <c r="A84" s="13" t="s">
        <v>202</v>
      </c>
      <c r="B84" s="49">
        <v>305</v>
      </c>
      <c r="C84" s="13" t="s">
        <v>207</v>
      </c>
      <c r="D84" s="50">
        <v>52568912.767584339</v>
      </c>
      <c r="E84" s="50">
        <v>7134867.2324156612</v>
      </c>
      <c r="F84" s="50">
        <v>59703780</v>
      </c>
      <c r="G84" s="50">
        <v>57213596.623758376</v>
      </c>
      <c r="H84" s="121">
        <v>8.0000000000000071E-2</v>
      </c>
      <c r="I84" s="50">
        <v>7208337.7703603506</v>
      </c>
      <c r="J84" s="50">
        <v>64421934.394118726</v>
      </c>
      <c r="K84" s="101"/>
      <c r="L84" s="101"/>
      <c r="M84" s="80"/>
      <c r="O84" s="189"/>
      <c r="P84" s="189"/>
      <c r="Q84" s="189"/>
    </row>
    <row r="85" spans="1:17" ht="15.75" customHeight="1" x14ac:dyDescent="0.2">
      <c r="A85" s="13" t="s">
        <v>202</v>
      </c>
      <c r="B85" s="49">
        <v>306</v>
      </c>
      <c r="C85" s="13" t="s">
        <v>208</v>
      </c>
      <c r="D85" s="50">
        <v>68065081.770874664</v>
      </c>
      <c r="E85" s="50">
        <v>5300965.2291253358</v>
      </c>
      <c r="F85" s="50">
        <v>73366047</v>
      </c>
      <c r="G85" s="50">
        <v>73484935.3114447</v>
      </c>
      <c r="H85" s="121">
        <v>8.0000000000000071E-2</v>
      </c>
      <c r="I85" s="50">
        <v>5346947.5674144924</v>
      </c>
      <c r="J85" s="50">
        <v>78831882.878859192</v>
      </c>
      <c r="K85" s="101"/>
      <c r="L85" s="101"/>
      <c r="M85" s="80"/>
      <c r="O85" s="189"/>
      <c r="P85" s="189"/>
      <c r="Q85" s="189"/>
    </row>
    <row r="86" spans="1:17" ht="15.75" customHeight="1" x14ac:dyDescent="0.2">
      <c r="A86" s="13" t="s">
        <v>202</v>
      </c>
      <c r="B86" s="49">
        <v>307</v>
      </c>
      <c r="C86" s="13" t="s">
        <v>209</v>
      </c>
      <c r="D86" s="50">
        <v>60071437.566055946</v>
      </c>
      <c r="E86" s="50">
        <v>3766130.4339440539</v>
      </c>
      <c r="F86" s="50">
        <v>63837568</v>
      </c>
      <c r="G86" s="50">
        <v>64601283.044135705</v>
      </c>
      <c r="H86" s="121">
        <v>8.0000000000000071E-2</v>
      </c>
      <c r="I86" s="50">
        <v>3778615.4570639133</v>
      </c>
      <c r="J86" s="50">
        <v>68379898.501199618</v>
      </c>
      <c r="K86" s="101"/>
      <c r="L86" s="101"/>
      <c r="M86" s="80"/>
      <c r="O86" s="189"/>
      <c r="P86" s="189"/>
      <c r="Q86" s="189"/>
    </row>
    <row r="87" spans="1:17" ht="15.75" customHeight="1" x14ac:dyDescent="0.2">
      <c r="A87" s="13" t="s">
        <v>202</v>
      </c>
      <c r="B87" s="49">
        <v>308</v>
      </c>
      <c r="C87" s="13" t="s">
        <v>210</v>
      </c>
      <c r="D87" s="50">
        <v>56055827.085038297</v>
      </c>
      <c r="E87" s="50">
        <v>4641548.9149617031</v>
      </c>
      <c r="F87" s="50">
        <v>60697376</v>
      </c>
      <c r="G87" s="50">
        <v>60553113.269129574</v>
      </c>
      <c r="H87" s="121">
        <v>8.0000000000000071E-2</v>
      </c>
      <c r="I87" s="50">
        <v>4686373.5728295669</v>
      </c>
      <c r="J87" s="50">
        <v>65239486.841959141</v>
      </c>
      <c r="K87" s="101"/>
      <c r="L87" s="101"/>
      <c r="M87" s="80"/>
      <c r="O87" s="189"/>
      <c r="P87" s="189"/>
      <c r="Q87" s="189"/>
    </row>
    <row r="88" spans="1:17" ht="15.75" customHeight="1" x14ac:dyDescent="0.2">
      <c r="A88" s="13" t="s">
        <v>202</v>
      </c>
      <c r="B88" s="49">
        <v>203</v>
      </c>
      <c r="C88" s="13" t="s">
        <v>211</v>
      </c>
      <c r="D88" s="50">
        <v>52622271.625144653</v>
      </c>
      <c r="E88" s="50">
        <v>4272535.374855347</v>
      </c>
      <c r="F88" s="50">
        <v>56894807</v>
      </c>
      <c r="G88" s="50">
        <v>57248805.329099849</v>
      </c>
      <c r="H88" s="121">
        <v>8.0000000000000071E-2</v>
      </c>
      <c r="I88" s="50">
        <v>4326447.0883897766</v>
      </c>
      <c r="J88" s="50">
        <v>61575252.417489626</v>
      </c>
      <c r="K88" s="101"/>
      <c r="L88" s="101"/>
      <c r="M88" s="80"/>
      <c r="O88" s="189"/>
      <c r="P88" s="189"/>
      <c r="Q88" s="189"/>
    </row>
    <row r="89" spans="1:17" ht="15.75" customHeight="1" x14ac:dyDescent="0.2">
      <c r="A89" s="13" t="s">
        <v>202</v>
      </c>
      <c r="B89" s="49">
        <v>310</v>
      </c>
      <c r="C89" s="13" t="s">
        <v>212</v>
      </c>
      <c r="D89" s="50">
        <v>36656774.752671801</v>
      </c>
      <c r="E89" s="50">
        <v>1847386.2473281994</v>
      </c>
      <c r="F89" s="50">
        <v>38504161</v>
      </c>
      <c r="G89" s="50">
        <v>39629057.881461725</v>
      </c>
      <c r="H89" s="121">
        <v>8.0000000000000071E-2</v>
      </c>
      <c r="I89" s="50">
        <v>1868888.2995981053</v>
      </c>
      <c r="J89" s="50">
        <v>41497946.18105983</v>
      </c>
      <c r="K89" s="101"/>
      <c r="L89" s="101"/>
      <c r="M89" s="80"/>
      <c r="O89" s="189"/>
      <c r="P89" s="189"/>
      <c r="Q89" s="189"/>
    </row>
    <row r="90" spans="1:17" ht="15.75" customHeight="1" x14ac:dyDescent="0.2">
      <c r="A90" s="13" t="s">
        <v>202</v>
      </c>
      <c r="B90" s="49">
        <v>311</v>
      </c>
      <c r="C90" s="13" t="s">
        <v>213</v>
      </c>
      <c r="D90" s="50">
        <v>30953682.215836331</v>
      </c>
      <c r="E90" s="50">
        <v>884332.78416366875</v>
      </c>
      <c r="F90" s="50">
        <v>31838015</v>
      </c>
      <c r="G90" s="50">
        <v>34215334.397348948</v>
      </c>
      <c r="H90" s="121">
        <v>9.0993100916058056E-2</v>
      </c>
      <c r="I90" s="50">
        <v>894829.35074675083</v>
      </c>
      <c r="J90" s="50">
        <v>35110163.748095699</v>
      </c>
      <c r="K90" s="101"/>
      <c r="L90" s="101"/>
      <c r="M90" s="80"/>
      <c r="O90" s="189"/>
      <c r="P90" s="189"/>
      <c r="Q90" s="189"/>
    </row>
    <row r="91" spans="1:17" ht="15.75" customHeight="1" x14ac:dyDescent="0.2">
      <c r="A91" s="13" t="s">
        <v>202</v>
      </c>
      <c r="B91" s="49">
        <v>312</v>
      </c>
      <c r="C91" s="13" t="s">
        <v>214</v>
      </c>
      <c r="D91" s="50">
        <v>43687660.351367064</v>
      </c>
      <c r="E91" s="50">
        <v>6373861.6486329362</v>
      </c>
      <c r="F91" s="50">
        <v>50061522</v>
      </c>
      <c r="G91" s="50">
        <v>47548490.649167389</v>
      </c>
      <c r="H91" s="121">
        <v>8.1572515636262777E-2</v>
      </c>
      <c r="I91" s="50">
        <v>6390280.8836825863</v>
      </c>
      <c r="J91" s="50">
        <v>53938771.532849975</v>
      </c>
      <c r="K91" s="101"/>
      <c r="L91" s="101"/>
      <c r="M91" s="80"/>
      <c r="O91" s="189"/>
      <c r="P91" s="189"/>
      <c r="Q91" s="189"/>
    </row>
    <row r="92" spans="1:17" ht="15.75" customHeight="1" x14ac:dyDescent="0.2">
      <c r="A92" s="13" t="s">
        <v>202</v>
      </c>
      <c r="B92" s="49">
        <v>313</v>
      </c>
      <c r="C92" s="13" t="s">
        <v>215</v>
      </c>
      <c r="D92" s="50">
        <v>53362966.515855655</v>
      </c>
      <c r="E92" s="50">
        <v>5573245.4841443449</v>
      </c>
      <c r="F92" s="50">
        <v>58936212</v>
      </c>
      <c r="G92" s="50">
        <v>57836805.3011005</v>
      </c>
      <c r="H92" s="121">
        <v>8.0000000000000071E-2</v>
      </c>
      <c r="I92" s="50">
        <v>5692078.8614531234</v>
      </c>
      <c r="J92" s="50">
        <v>63528884.162553623</v>
      </c>
      <c r="K92" s="101"/>
      <c r="L92" s="101"/>
      <c r="M92" s="80"/>
      <c r="O92" s="189"/>
      <c r="P92" s="189"/>
      <c r="Q92" s="189"/>
    </row>
    <row r="93" spans="1:17" ht="15.75" customHeight="1" x14ac:dyDescent="0.2">
      <c r="A93" s="13" t="s">
        <v>202</v>
      </c>
      <c r="B93" s="49">
        <v>314</v>
      </c>
      <c r="C93" s="13" t="s">
        <v>216</v>
      </c>
      <c r="D93" s="50">
        <v>23107926.690175723</v>
      </c>
      <c r="E93" s="50">
        <v>2581955.3098242767</v>
      </c>
      <c r="F93" s="50">
        <v>25689882</v>
      </c>
      <c r="G93" s="50">
        <v>25129318.443230078</v>
      </c>
      <c r="H93" s="121">
        <v>8.0000000000000071E-2</v>
      </c>
      <c r="I93" s="50">
        <v>2587283.5559541471</v>
      </c>
      <c r="J93" s="50">
        <v>27716601.999184225</v>
      </c>
      <c r="K93" s="101"/>
      <c r="L93" s="101"/>
      <c r="M93" s="80"/>
      <c r="O93" s="189"/>
      <c r="P93" s="189"/>
      <c r="Q93" s="189"/>
    </row>
    <row r="94" spans="1:17" ht="15.75" customHeight="1" x14ac:dyDescent="0.2">
      <c r="A94" s="13" t="s">
        <v>202</v>
      </c>
      <c r="B94" s="49">
        <v>315</v>
      </c>
      <c r="C94" s="13" t="s">
        <v>217</v>
      </c>
      <c r="D94" s="50">
        <v>37950019.100396812</v>
      </c>
      <c r="E94" s="50">
        <v>1645068.899603188</v>
      </c>
      <c r="F94" s="50">
        <v>39595088</v>
      </c>
      <c r="G94" s="50">
        <v>41029410.337503672</v>
      </c>
      <c r="H94" s="121">
        <v>8.0000000000000071E-2</v>
      </c>
      <c r="I94" s="50">
        <v>1657994.3363126889</v>
      </c>
      <c r="J94" s="50">
        <v>42687404.673816361</v>
      </c>
      <c r="K94" s="101"/>
      <c r="L94" s="101"/>
      <c r="M94" s="80"/>
      <c r="O94" s="189"/>
      <c r="P94" s="189"/>
      <c r="Q94" s="189"/>
    </row>
    <row r="95" spans="1:17" ht="15.75" customHeight="1" x14ac:dyDescent="0.2">
      <c r="A95" s="13" t="s">
        <v>202</v>
      </c>
      <c r="B95" s="49">
        <v>317</v>
      </c>
      <c r="C95" s="13" t="s">
        <v>218</v>
      </c>
      <c r="D95" s="50">
        <v>49391043.565311335</v>
      </c>
      <c r="E95" s="50">
        <v>1647733.434688665</v>
      </c>
      <c r="F95" s="50">
        <v>51038777</v>
      </c>
      <c r="G95" s="50">
        <v>53115893.209551662</v>
      </c>
      <c r="H95" s="121">
        <v>8.0000000000000071E-2</v>
      </c>
      <c r="I95" s="50">
        <v>1652513.866180785</v>
      </c>
      <c r="J95" s="50">
        <v>54768407.075732447</v>
      </c>
      <c r="K95" s="101"/>
      <c r="L95" s="101"/>
      <c r="M95" s="80"/>
      <c r="O95" s="189"/>
      <c r="P95" s="189"/>
      <c r="Q95" s="189"/>
    </row>
    <row r="96" spans="1:17" ht="15.75" customHeight="1" x14ac:dyDescent="0.2">
      <c r="A96" s="13" t="s">
        <v>202</v>
      </c>
      <c r="B96" s="49">
        <v>318</v>
      </c>
      <c r="C96" s="13" t="s">
        <v>219</v>
      </c>
      <c r="D96" s="50">
        <v>28005897.551415574</v>
      </c>
      <c r="E96" s="50">
        <v>2680745.4485844262</v>
      </c>
      <c r="F96" s="50">
        <v>30686643</v>
      </c>
      <c r="G96" s="50">
        <v>30220630.49463072</v>
      </c>
      <c r="H96" s="121">
        <v>8.0000000000000071E-2</v>
      </c>
      <c r="I96" s="50">
        <v>2684886.7144723646</v>
      </c>
      <c r="J96" s="50">
        <v>32905517.209103085</v>
      </c>
      <c r="K96" s="101"/>
      <c r="L96" s="101"/>
      <c r="M96" s="80"/>
      <c r="O96" s="189"/>
      <c r="P96" s="189"/>
      <c r="Q96" s="189"/>
    </row>
    <row r="97" spans="1:17" ht="15.75" customHeight="1" x14ac:dyDescent="0.2">
      <c r="A97" s="13" t="s">
        <v>202</v>
      </c>
      <c r="B97" s="49">
        <v>319</v>
      </c>
      <c r="C97" s="13" t="s">
        <v>220</v>
      </c>
      <c r="D97" s="50">
        <v>42842567.936104439</v>
      </c>
      <c r="E97" s="50">
        <v>3893227.0638955608</v>
      </c>
      <c r="F97" s="50">
        <v>46735795</v>
      </c>
      <c r="G97" s="50">
        <v>46632714.148760371</v>
      </c>
      <c r="H97" s="121">
        <v>8.0000000000000071E-2</v>
      </c>
      <c r="I97" s="50">
        <v>3924807.9813081548</v>
      </c>
      <c r="J97" s="50">
        <v>50557522.130068526</v>
      </c>
      <c r="K97" s="101"/>
      <c r="L97" s="101"/>
      <c r="M97" s="80"/>
      <c r="O97" s="189"/>
      <c r="P97" s="189"/>
      <c r="Q97" s="189"/>
    </row>
    <row r="98" spans="1:17" ht="15.75" customHeight="1" x14ac:dyDescent="0.2">
      <c r="A98" s="13" t="s">
        <v>202</v>
      </c>
      <c r="B98" s="49">
        <v>320</v>
      </c>
      <c r="C98" s="13" t="s">
        <v>221</v>
      </c>
      <c r="D98" s="50">
        <v>41180463.940273643</v>
      </c>
      <c r="E98" s="50">
        <v>5427322.0597263575</v>
      </c>
      <c r="F98" s="50">
        <v>46607786</v>
      </c>
      <c r="G98" s="50">
        <v>44594197.539080679</v>
      </c>
      <c r="H98" s="121">
        <v>8.3194819566436484E-2</v>
      </c>
      <c r="I98" s="50">
        <v>5467482.5486796424</v>
      </c>
      <c r="J98" s="50">
        <v>50061680.087760322</v>
      </c>
      <c r="K98" s="101"/>
      <c r="L98" s="101"/>
      <c r="M98" s="80"/>
      <c r="O98" s="189"/>
      <c r="P98" s="189"/>
      <c r="Q98" s="189"/>
    </row>
    <row r="99" spans="1:17" ht="15.75" customHeight="1" x14ac:dyDescent="0.2">
      <c r="A99" s="13" t="s">
        <v>222</v>
      </c>
      <c r="B99" s="49">
        <v>867</v>
      </c>
      <c r="C99" s="13" t="s">
        <v>223</v>
      </c>
      <c r="D99" s="50">
        <v>18930079.29444192</v>
      </c>
      <c r="E99" s="50">
        <v>390263.70555808023</v>
      </c>
      <c r="F99" s="50">
        <v>19320343</v>
      </c>
      <c r="G99" s="50">
        <v>20522637.447365809</v>
      </c>
      <c r="H99" s="121">
        <v>8.0000000000000071E-2</v>
      </c>
      <c r="I99" s="50">
        <v>393799.17579373717</v>
      </c>
      <c r="J99" s="50">
        <v>20916436.623159546</v>
      </c>
      <c r="K99" s="101"/>
      <c r="L99" s="101"/>
      <c r="M99" s="80"/>
      <c r="O99" s="189"/>
      <c r="P99" s="189"/>
      <c r="Q99" s="189"/>
    </row>
    <row r="100" spans="1:17" ht="15.75" customHeight="1" x14ac:dyDescent="0.2">
      <c r="A100" s="13" t="s">
        <v>222</v>
      </c>
      <c r="B100" s="49">
        <v>846</v>
      </c>
      <c r="C100" s="13" t="s">
        <v>224</v>
      </c>
      <c r="D100" s="50">
        <v>28885642.774968252</v>
      </c>
      <c r="E100" s="50">
        <v>1944562.2250317484</v>
      </c>
      <c r="F100" s="50">
        <v>30830205</v>
      </c>
      <c r="G100" s="50">
        <v>31202293.415892135</v>
      </c>
      <c r="H100" s="121">
        <v>8.0000000000000071E-2</v>
      </c>
      <c r="I100" s="50">
        <v>1944666.9563017711</v>
      </c>
      <c r="J100" s="50">
        <v>33146960.372193906</v>
      </c>
      <c r="K100" s="101"/>
      <c r="L100" s="101"/>
      <c r="M100" s="80"/>
      <c r="O100" s="189"/>
      <c r="P100" s="189"/>
      <c r="Q100" s="189"/>
    </row>
    <row r="101" spans="1:17" ht="15.75" customHeight="1" x14ac:dyDescent="0.2">
      <c r="A101" s="13" t="s">
        <v>222</v>
      </c>
      <c r="B101" s="49">
        <v>825</v>
      </c>
      <c r="C101" s="13" t="s">
        <v>225</v>
      </c>
      <c r="D101" s="50">
        <v>92162446.728376567</v>
      </c>
      <c r="E101" s="50">
        <v>6952852.2716234326</v>
      </c>
      <c r="F101" s="50">
        <v>99115299</v>
      </c>
      <c r="G101" s="50">
        <v>100276772.94838892</v>
      </c>
      <c r="H101" s="121">
        <v>8.0000000000000071E-2</v>
      </c>
      <c r="I101" s="50">
        <v>6981507.1590999365</v>
      </c>
      <c r="J101" s="50">
        <v>107258280.10748886</v>
      </c>
      <c r="K101" s="101"/>
      <c r="L101" s="101"/>
      <c r="M101" s="80"/>
      <c r="O101" s="189"/>
      <c r="P101" s="189"/>
      <c r="Q101" s="189"/>
    </row>
    <row r="102" spans="1:17" ht="15.75" customHeight="1" x14ac:dyDescent="0.2">
      <c r="A102" s="13" t="s">
        <v>222</v>
      </c>
      <c r="B102" s="49">
        <v>845</v>
      </c>
      <c r="C102" s="13" t="s">
        <v>226</v>
      </c>
      <c r="D102" s="50">
        <v>61037546.050338231</v>
      </c>
      <c r="E102" s="50">
        <v>5052868.949661769</v>
      </c>
      <c r="F102" s="50">
        <v>66090415</v>
      </c>
      <c r="G102" s="50">
        <v>66061811.058697149</v>
      </c>
      <c r="H102" s="121">
        <v>8.0000000000000071E-2</v>
      </c>
      <c r="I102" s="50">
        <v>5053129.2119307816</v>
      </c>
      <c r="J102" s="50">
        <v>71114940.270627931</v>
      </c>
      <c r="K102" s="101"/>
      <c r="L102" s="101"/>
      <c r="M102" s="80"/>
      <c r="O102" s="189"/>
      <c r="P102" s="189"/>
      <c r="Q102" s="189"/>
    </row>
    <row r="103" spans="1:17" ht="15.75" customHeight="1" x14ac:dyDescent="0.2">
      <c r="A103" s="13" t="s">
        <v>222</v>
      </c>
      <c r="B103" s="49">
        <v>850</v>
      </c>
      <c r="C103" s="13" t="s">
        <v>227</v>
      </c>
      <c r="D103" s="50">
        <v>133846450.48819554</v>
      </c>
      <c r="E103" s="50">
        <v>19019871.511804461</v>
      </c>
      <c r="F103" s="50">
        <v>152866322</v>
      </c>
      <c r="G103" s="50">
        <v>149173137.62343711</v>
      </c>
      <c r="H103" s="121">
        <v>0.1100000000000001</v>
      </c>
      <c r="I103" s="50">
        <v>19376781.962544531</v>
      </c>
      <c r="J103" s="50">
        <v>168549919.58598164</v>
      </c>
      <c r="K103" s="101"/>
      <c r="L103" s="101"/>
      <c r="M103" s="80"/>
      <c r="O103" s="189"/>
      <c r="P103" s="189"/>
      <c r="Q103" s="189"/>
    </row>
    <row r="104" spans="1:17" ht="15.75" customHeight="1" x14ac:dyDescent="0.2">
      <c r="A104" s="13" t="s">
        <v>222</v>
      </c>
      <c r="B104" s="49">
        <v>921</v>
      </c>
      <c r="C104" s="13" t="s">
        <v>228</v>
      </c>
      <c r="D104" s="50">
        <v>16715778.325031009</v>
      </c>
      <c r="E104" s="50">
        <v>1098181.6749689914</v>
      </c>
      <c r="F104" s="50">
        <v>17813960</v>
      </c>
      <c r="G104" s="50">
        <v>18056150.538423479</v>
      </c>
      <c r="H104" s="121">
        <v>8.009775059523272E-2</v>
      </c>
      <c r="I104" s="50">
        <v>1099850.7643874288</v>
      </c>
      <c r="J104" s="50">
        <v>19156001.302810907</v>
      </c>
      <c r="K104" s="101"/>
      <c r="L104" s="101"/>
      <c r="M104" s="80"/>
      <c r="O104" s="189"/>
      <c r="P104" s="189"/>
      <c r="Q104" s="189"/>
    </row>
    <row r="105" spans="1:17" ht="15.75" customHeight="1" x14ac:dyDescent="0.2">
      <c r="A105" s="13" t="s">
        <v>222</v>
      </c>
      <c r="B105" s="49">
        <v>886</v>
      </c>
      <c r="C105" s="13" t="s">
        <v>229</v>
      </c>
      <c r="D105" s="50">
        <v>218985704.17947042</v>
      </c>
      <c r="E105" s="50">
        <v>30072676.82052958</v>
      </c>
      <c r="F105" s="50">
        <v>249058381</v>
      </c>
      <c r="G105" s="50">
        <v>238929895.87465346</v>
      </c>
      <c r="H105" s="121">
        <v>8.0000000000000071E-2</v>
      </c>
      <c r="I105" s="50">
        <v>30361198.546357214</v>
      </c>
      <c r="J105" s="50">
        <v>269291094.42101067</v>
      </c>
      <c r="K105" s="101"/>
      <c r="L105" s="101"/>
      <c r="M105" s="80"/>
      <c r="O105" s="189"/>
      <c r="P105" s="189"/>
      <c r="Q105" s="189"/>
    </row>
    <row r="106" spans="1:17" ht="15.75" customHeight="1" x14ac:dyDescent="0.2">
      <c r="A106" s="13" t="s">
        <v>222</v>
      </c>
      <c r="B106" s="49">
        <v>887</v>
      </c>
      <c r="C106" s="13" t="s">
        <v>230</v>
      </c>
      <c r="D106" s="50">
        <v>40494186.146931529</v>
      </c>
      <c r="E106" s="50">
        <v>5024299.853068471</v>
      </c>
      <c r="F106" s="50">
        <v>45518486</v>
      </c>
      <c r="G106" s="50">
        <v>44021666.456116058</v>
      </c>
      <c r="H106" s="121">
        <v>8.0000000000000071E-2</v>
      </c>
      <c r="I106" s="50">
        <v>5024399.3722738326</v>
      </c>
      <c r="J106" s="50">
        <v>49046065.82838989</v>
      </c>
      <c r="K106" s="101"/>
      <c r="L106" s="101"/>
      <c r="M106" s="80"/>
      <c r="O106" s="189"/>
      <c r="P106" s="189"/>
      <c r="Q106" s="189"/>
    </row>
    <row r="107" spans="1:17" ht="15.75" customHeight="1" x14ac:dyDescent="0.2">
      <c r="A107" s="13" t="s">
        <v>222</v>
      </c>
      <c r="B107" s="49">
        <v>826</v>
      </c>
      <c r="C107" s="13" t="s">
        <v>231</v>
      </c>
      <c r="D107" s="50">
        <v>44194521.067568891</v>
      </c>
      <c r="E107" s="50">
        <v>4671742.9324311092</v>
      </c>
      <c r="F107" s="50">
        <v>48866264</v>
      </c>
      <c r="G107" s="50">
        <v>47876149.788406193</v>
      </c>
      <c r="H107" s="121">
        <v>8.0000000000000071E-2</v>
      </c>
      <c r="I107" s="50">
        <v>4675096.6711351052</v>
      </c>
      <c r="J107" s="50">
        <v>52551246.459541298</v>
      </c>
      <c r="K107" s="101"/>
      <c r="L107" s="101"/>
      <c r="M107" s="80"/>
      <c r="O107" s="189"/>
      <c r="P107" s="189"/>
      <c r="Q107" s="189"/>
    </row>
    <row r="108" spans="1:17" ht="15.75" customHeight="1" x14ac:dyDescent="0.2">
      <c r="A108" s="13" t="s">
        <v>222</v>
      </c>
      <c r="B108" s="49">
        <v>931</v>
      </c>
      <c r="C108" s="13" t="s">
        <v>232</v>
      </c>
      <c r="D108" s="50">
        <v>70162433.349606365</v>
      </c>
      <c r="E108" s="50">
        <v>11685291.650393635</v>
      </c>
      <c r="F108" s="50">
        <v>81847725</v>
      </c>
      <c r="G108" s="50">
        <v>76798540.23873955</v>
      </c>
      <c r="H108" s="121">
        <v>8.9268665645549694E-2</v>
      </c>
      <c r="I108" s="50">
        <v>11688251.387241453</v>
      </c>
      <c r="J108" s="50">
        <v>88486791.625981003</v>
      </c>
      <c r="K108" s="101"/>
      <c r="L108" s="101"/>
      <c r="M108" s="80"/>
      <c r="O108" s="189"/>
      <c r="P108" s="189"/>
      <c r="Q108" s="189"/>
    </row>
    <row r="109" spans="1:17" ht="15.75" customHeight="1" x14ac:dyDescent="0.2">
      <c r="A109" s="13" t="s">
        <v>222</v>
      </c>
      <c r="B109" s="49">
        <v>851</v>
      </c>
      <c r="C109" s="13" t="s">
        <v>233</v>
      </c>
      <c r="D109" s="50">
        <v>24054603.647210672</v>
      </c>
      <c r="E109" s="50">
        <v>3998016.3527893275</v>
      </c>
      <c r="F109" s="50">
        <v>28052620</v>
      </c>
      <c r="G109" s="50">
        <v>26777786.157130089</v>
      </c>
      <c r="H109" s="121">
        <v>0.1100000000000001</v>
      </c>
      <c r="I109" s="50">
        <v>4061372.0313122347</v>
      </c>
      <c r="J109" s="50">
        <v>30839158.188442323</v>
      </c>
      <c r="K109" s="101"/>
      <c r="L109" s="101"/>
      <c r="M109" s="80"/>
      <c r="O109" s="189"/>
      <c r="P109" s="189"/>
      <c r="Q109" s="189"/>
    </row>
    <row r="110" spans="1:17" ht="15.75" customHeight="1" x14ac:dyDescent="0.2">
      <c r="A110" s="13" t="s">
        <v>222</v>
      </c>
      <c r="B110" s="49">
        <v>870</v>
      </c>
      <c r="C110" s="13" t="s">
        <v>234</v>
      </c>
      <c r="D110" s="50">
        <v>24687712.897736367</v>
      </c>
      <c r="E110" s="50">
        <v>-47324.897736366838</v>
      </c>
      <c r="F110" s="50">
        <v>24640388</v>
      </c>
      <c r="G110" s="50">
        <v>26665842.511150274</v>
      </c>
      <c r="H110" s="121">
        <v>8.0000000000000071E-2</v>
      </c>
      <c r="I110" s="50">
        <v>-28770.927096351981</v>
      </c>
      <c r="J110" s="50">
        <v>26637071.584053922</v>
      </c>
      <c r="K110" s="101"/>
      <c r="L110" s="101"/>
      <c r="M110" s="80"/>
      <c r="O110" s="189"/>
      <c r="P110" s="189"/>
      <c r="Q110" s="189"/>
    </row>
    <row r="111" spans="1:17" ht="15.75" customHeight="1" x14ac:dyDescent="0.2">
      <c r="A111" s="13" t="s">
        <v>222</v>
      </c>
      <c r="B111" s="49">
        <v>871</v>
      </c>
      <c r="C111" s="13" t="s">
        <v>235</v>
      </c>
      <c r="D111" s="50">
        <v>26514426.180786226</v>
      </c>
      <c r="E111" s="50">
        <v>1768559.8192137741</v>
      </c>
      <c r="F111" s="50">
        <v>28282986</v>
      </c>
      <c r="G111" s="50">
        <v>28751904.87397223</v>
      </c>
      <c r="H111" s="121">
        <v>8.0000000000000071E-2</v>
      </c>
      <c r="I111" s="50">
        <v>1782319.5901606344</v>
      </c>
      <c r="J111" s="50">
        <v>30534224.464132864</v>
      </c>
      <c r="K111" s="101"/>
      <c r="L111" s="101"/>
      <c r="M111" s="80"/>
      <c r="O111" s="189"/>
      <c r="P111" s="189"/>
      <c r="Q111" s="189"/>
    </row>
    <row r="112" spans="1:17" ht="15.75" customHeight="1" x14ac:dyDescent="0.2">
      <c r="A112" s="13" t="s">
        <v>222</v>
      </c>
      <c r="B112" s="49">
        <v>852</v>
      </c>
      <c r="C112" s="13" t="s">
        <v>236</v>
      </c>
      <c r="D112" s="50">
        <v>30246311.389848173</v>
      </c>
      <c r="E112" s="50">
        <v>3727805.6101518273</v>
      </c>
      <c r="F112" s="50">
        <v>33974117</v>
      </c>
      <c r="G112" s="50">
        <v>33915045.029824652</v>
      </c>
      <c r="H112" s="121">
        <v>0.1100000000000001</v>
      </c>
      <c r="I112" s="50">
        <v>3729268.6798124239</v>
      </c>
      <c r="J112" s="50">
        <v>37644313.709637076</v>
      </c>
      <c r="K112" s="101"/>
      <c r="L112" s="101"/>
      <c r="M112" s="80"/>
      <c r="O112" s="189"/>
      <c r="P112" s="189"/>
      <c r="Q112" s="189"/>
    </row>
    <row r="113" spans="1:17" ht="15.75" customHeight="1" x14ac:dyDescent="0.2">
      <c r="A113" s="13" t="s">
        <v>222</v>
      </c>
      <c r="B113" s="49">
        <v>936</v>
      </c>
      <c r="C113" s="13" t="s">
        <v>237</v>
      </c>
      <c r="D113" s="50">
        <v>160172992.21539348</v>
      </c>
      <c r="E113" s="50">
        <v>16148733.784606516</v>
      </c>
      <c r="F113" s="50">
        <v>176321726</v>
      </c>
      <c r="G113" s="50">
        <v>173593103.71350449</v>
      </c>
      <c r="H113" s="121">
        <v>8.0000000000000071E-2</v>
      </c>
      <c r="I113" s="50">
        <v>16231547.829225898</v>
      </c>
      <c r="J113" s="50">
        <v>189824651.54273039</v>
      </c>
      <c r="K113" s="101"/>
      <c r="L113" s="101"/>
      <c r="M113" s="80"/>
      <c r="O113" s="189"/>
      <c r="P113" s="189"/>
      <c r="Q113" s="189"/>
    </row>
    <row r="114" spans="1:17" ht="15.75" customHeight="1" x14ac:dyDescent="0.2">
      <c r="A114" s="13" t="s">
        <v>222</v>
      </c>
      <c r="B114" s="49">
        <v>869</v>
      </c>
      <c r="C114" s="13" t="s">
        <v>238</v>
      </c>
      <c r="D114" s="50">
        <v>20530921.839074306</v>
      </c>
      <c r="E114" s="50">
        <v>3100396.1609256938</v>
      </c>
      <c r="F114" s="50">
        <v>23631318</v>
      </c>
      <c r="G114" s="50">
        <v>22072164.526800938</v>
      </c>
      <c r="H114" s="121">
        <v>8.0000000000000071E-2</v>
      </c>
      <c r="I114" s="50">
        <v>3106608.0861526057</v>
      </c>
      <c r="J114" s="50">
        <v>25178772.612953544</v>
      </c>
      <c r="K114" s="101"/>
      <c r="L114" s="101"/>
      <c r="M114" s="80"/>
      <c r="O114" s="189"/>
      <c r="P114" s="189"/>
      <c r="Q114" s="189"/>
    </row>
    <row r="115" spans="1:17" ht="15.75" customHeight="1" x14ac:dyDescent="0.2">
      <c r="A115" s="13" t="s">
        <v>222</v>
      </c>
      <c r="B115" s="49">
        <v>938</v>
      </c>
      <c r="C115" s="13" t="s">
        <v>239</v>
      </c>
      <c r="D115" s="50">
        <v>89116518.151681617</v>
      </c>
      <c r="E115" s="50">
        <v>10612915.848318383</v>
      </c>
      <c r="F115" s="50">
        <v>99729434</v>
      </c>
      <c r="G115" s="50">
        <v>96856211.782464489</v>
      </c>
      <c r="H115" s="121">
        <v>8.0000000000000071E-2</v>
      </c>
      <c r="I115" s="50">
        <v>10664814.229545459</v>
      </c>
      <c r="J115" s="50">
        <v>107521026.01200995</v>
      </c>
      <c r="K115" s="101"/>
      <c r="L115" s="101"/>
      <c r="M115" s="80"/>
      <c r="O115" s="189"/>
      <c r="P115" s="189"/>
      <c r="Q115" s="189"/>
    </row>
    <row r="116" spans="1:17" ht="15.75" customHeight="1" x14ac:dyDescent="0.2">
      <c r="A116" s="13" t="s">
        <v>222</v>
      </c>
      <c r="B116" s="49">
        <v>868</v>
      </c>
      <c r="C116" s="13" t="s">
        <v>240</v>
      </c>
      <c r="D116" s="50">
        <v>20379028.728646986</v>
      </c>
      <c r="E116" s="50">
        <v>4136892.2713530138</v>
      </c>
      <c r="F116" s="50">
        <v>24515921</v>
      </c>
      <c r="G116" s="50">
        <v>22077053.026726488</v>
      </c>
      <c r="H116" s="121">
        <v>8.0000000000000071E-2</v>
      </c>
      <c r="I116" s="50">
        <v>4142608.0180449001</v>
      </c>
      <c r="J116" s="50">
        <v>26219661.044771388</v>
      </c>
      <c r="K116" s="101"/>
      <c r="L116" s="101"/>
      <c r="M116" s="80"/>
      <c r="O116" s="189"/>
      <c r="P116" s="189"/>
      <c r="Q116" s="189"/>
    </row>
    <row r="117" spans="1:17" ht="15.75" customHeight="1" x14ac:dyDescent="0.2">
      <c r="A117" s="13" t="s">
        <v>222</v>
      </c>
      <c r="B117" s="49">
        <v>872</v>
      </c>
      <c r="C117" s="13" t="s">
        <v>241</v>
      </c>
      <c r="D117" s="50">
        <v>21388581.352885488</v>
      </c>
      <c r="E117" s="50">
        <v>1407151.6471145116</v>
      </c>
      <c r="F117" s="50">
        <v>22795733</v>
      </c>
      <c r="G117" s="50">
        <v>23384388.391185325</v>
      </c>
      <c r="H117" s="121">
        <v>8.0000000000000071E-2</v>
      </c>
      <c r="I117" s="50">
        <v>1429375.7458093129</v>
      </c>
      <c r="J117" s="50">
        <v>24813764.136994638</v>
      </c>
      <c r="K117" s="101"/>
      <c r="L117" s="101"/>
      <c r="M117" s="80"/>
      <c r="O117" s="189"/>
      <c r="P117" s="189"/>
      <c r="Q117" s="189"/>
    </row>
    <row r="118" spans="1:17" ht="15.75" customHeight="1" x14ac:dyDescent="0.2">
      <c r="A118" s="13" t="s">
        <v>242</v>
      </c>
      <c r="B118" s="49">
        <v>800</v>
      </c>
      <c r="C118" s="13" t="s">
        <v>243</v>
      </c>
      <c r="D118" s="50">
        <v>25599317.258829728</v>
      </c>
      <c r="E118" s="50">
        <v>3252922.7411702722</v>
      </c>
      <c r="F118" s="50">
        <v>28852240</v>
      </c>
      <c r="G118" s="50">
        <v>28011925.948285002</v>
      </c>
      <c r="H118" s="121">
        <v>8.0000000000000071E-2</v>
      </c>
      <c r="I118" s="50">
        <v>3283018.5291378796</v>
      </c>
      <c r="J118" s="50">
        <v>31294944.477422882</v>
      </c>
      <c r="K118" s="101"/>
      <c r="L118" s="101"/>
      <c r="M118" s="80"/>
      <c r="O118" s="189"/>
      <c r="P118" s="189"/>
      <c r="Q118" s="189"/>
    </row>
    <row r="119" spans="1:17" ht="15.75" customHeight="1" x14ac:dyDescent="0.2">
      <c r="A119" s="13" t="s">
        <v>242</v>
      </c>
      <c r="B119" s="49">
        <v>839</v>
      </c>
      <c r="C119" s="13" t="s">
        <v>244</v>
      </c>
      <c r="D119" s="50">
        <v>43489304.4932063</v>
      </c>
      <c r="E119" s="50">
        <v>4332935.5067937002</v>
      </c>
      <c r="F119" s="50">
        <v>47822240</v>
      </c>
      <c r="G119" s="50">
        <v>47211892.637045756</v>
      </c>
      <c r="H119" s="121">
        <v>8.0000000000000071E-2</v>
      </c>
      <c r="I119" s="50">
        <v>4418320.2081727833</v>
      </c>
      <c r="J119" s="50">
        <v>51630212.845218539</v>
      </c>
      <c r="K119" s="101"/>
      <c r="L119" s="101"/>
      <c r="M119" s="80"/>
      <c r="O119" s="189"/>
      <c r="P119" s="189"/>
      <c r="Q119" s="189"/>
    </row>
    <row r="120" spans="1:17" ht="15.75" customHeight="1" x14ac:dyDescent="0.2">
      <c r="A120" s="13" t="s">
        <v>242</v>
      </c>
      <c r="B120" s="49">
        <v>801</v>
      </c>
      <c r="C120" s="13" t="s">
        <v>245</v>
      </c>
      <c r="D120" s="50">
        <v>58753176.969165877</v>
      </c>
      <c r="E120" s="50">
        <v>9745204.0308341235</v>
      </c>
      <c r="F120" s="50">
        <v>68498381</v>
      </c>
      <c r="G120" s="50">
        <v>65232651.155227654</v>
      </c>
      <c r="H120" s="121">
        <v>0.10349668347885377</v>
      </c>
      <c r="I120" s="50">
        <v>9936550.4006883129</v>
      </c>
      <c r="J120" s="50">
        <v>75169201.555915967</v>
      </c>
      <c r="K120" s="101"/>
      <c r="L120" s="101"/>
      <c r="M120" s="80"/>
      <c r="O120" s="189"/>
      <c r="P120" s="189"/>
      <c r="Q120" s="189"/>
    </row>
    <row r="121" spans="1:17" ht="15.75" customHeight="1" x14ac:dyDescent="0.2">
      <c r="A121" s="13" t="s">
        <v>242</v>
      </c>
      <c r="B121" s="49">
        <v>908</v>
      </c>
      <c r="C121" s="13" t="s">
        <v>246</v>
      </c>
      <c r="D121" s="50">
        <v>53806946.051268905</v>
      </c>
      <c r="E121" s="50">
        <v>4123134.9487310946</v>
      </c>
      <c r="F121" s="50">
        <v>57930081</v>
      </c>
      <c r="G121" s="50">
        <v>60355088.684158862</v>
      </c>
      <c r="H121" s="121">
        <v>0.1100000000000001</v>
      </c>
      <c r="I121" s="50">
        <v>4230327.1379210427</v>
      </c>
      <c r="J121" s="50">
        <v>64585415.822079904</v>
      </c>
      <c r="K121" s="101"/>
      <c r="L121" s="101"/>
      <c r="M121" s="80"/>
      <c r="O121" s="189"/>
      <c r="P121" s="189"/>
      <c r="Q121" s="189"/>
    </row>
    <row r="122" spans="1:17" ht="15.75" customHeight="1" x14ac:dyDescent="0.2">
      <c r="A122" s="13" t="s">
        <v>242</v>
      </c>
      <c r="B122" s="49">
        <v>878</v>
      </c>
      <c r="C122" s="13" t="s">
        <v>247</v>
      </c>
      <c r="D122" s="50">
        <v>77912843.66831699</v>
      </c>
      <c r="E122" s="50">
        <v>9004709.3316830099</v>
      </c>
      <c r="F122" s="50">
        <v>86917553</v>
      </c>
      <c r="G122" s="50">
        <v>86180602.615391731</v>
      </c>
      <c r="H122" s="121">
        <v>9.6233665737215812E-2</v>
      </c>
      <c r="I122" s="50">
        <v>9184905.4542293549</v>
      </c>
      <c r="J122" s="50">
        <v>95365508.069621086</v>
      </c>
      <c r="K122" s="101"/>
      <c r="L122" s="101"/>
      <c r="M122" s="80"/>
      <c r="O122" s="189"/>
      <c r="P122" s="189"/>
      <c r="Q122" s="189"/>
    </row>
    <row r="123" spans="1:17" ht="15.75" customHeight="1" x14ac:dyDescent="0.2">
      <c r="A123" s="13" t="s">
        <v>242</v>
      </c>
      <c r="B123" s="49">
        <v>838</v>
      </c>
      <c r="C123" s="13" t="s">
        <v>248</v>
      </c>
      <c r="D123" s="50">
        <v>38579849.764082603</v>
      </c>
      <c r="E123" s="50">
        <v>3760355.2359173968</v>
      </c>
      <c r="F123" s="50">
        <v>42340205</v>
      </c>
      <c r="G123" s="50">
        <v>42832914.140731059</v>
      </c>
      <c r="H123" s="121">
        <v>0.1100000000000001</v>
      </c>
      <c r="I123" s="50">
        <v>3760354.7262082323</v>
      </c>
      <c r="J123" s="50">
        <v>46593268.866939291</v>
      </c>
      <c r="K123" s="101"/>
      <c r="L123" s="101"/>
      <c r="M123" s="80"/>
      <c r="O123" s="189"/>
      <c r="P123" s="189"/>
      <c r="Q123" s="189"/>
    </row>
    <row r="124" spans="1:17" ht="15.75" customHeight="1" x14ac:dyDescent="0.2">
      <c r="A124" s="13" t="s">
        <v>242</v>
      </c>
      <c r="B124" s="49">
        <v>916</v>
      </c>
      <c r="C124" s="13" t="s">
        <v>249</v>
      </c>
      <c r="D124" s="50">
        <v>66210316.9801801</v>
      </c>
      <c r="E124" s="50">
        <v>8142164.0198199004</v>
      </c>
      <c r="F124" s="50">
        <v>74352481</v>
      </c>
      <c r="G124" s="50">
        <v>72459926.536327511</v>
      </c>
      <c r="H124" s="121">
        <v>8.5180347041703408E-2</v>
      </c>
      <c r="I124" s="50">
        <v>8301346.6287451982</v>
      </c>
      <c r="J124" s="50">
        <v>80761273.165072709</v>
      </c>
      <c r="K124" s="101"/>
      <c r="L124" s="101"/>
      <c r="M124" s="80"/>
      <c r="O124" s="189"/>
      <c r="P124" s="189"/>
      <c r="Q124" s="189"/>
    </row>
    <row r="125" spans="1:17" ht="15.75" customHeight="1" x14ac:dyDescent="0.2">
      <c r="A125" s="13" t="s">
        <v>242</v>
      </c>
      <c r="B125" s="49">
        <v>802</v>
      </c>
      <c r="C125" s="13" t="s">
        <v>250</v>
      </c>
      <c r="D125" s="50">
        <v>26599405.493519489</v>
      </c>
      <c r="E125" s="50">
        <v>1952922.5064805113</v>
      </c>
      <c r="F125" s="50">
        <v>28552328</v>
      </c>
      <c r="G125" s="50">
        <v>28908852.495611105</v>
      </c>
      <c r="H125" s="121">
        <v>8.0000000000000071E-2</v>
      </c>
      <c r="I125" s="50">
        <v>1953778.5894267745</v>
      </c>
      <c r="J125" s="50">
        <v>30862631.08503788</v>
      </c>
      <c r="K125" s="101"/>
      <c r="L125" s="101"/>
      <c r="M125" s="80"/>
      <c r="O125" s="189"/>
      <c r="P125" s="189"/>
      <c r="Q125" s="189"/>
    </row>
    <row r="126" spans="1:17" ht="15.75" customHeight="1" x14ac:dyDescent="0.2">
      <c r="A126" s="13" t="s">
        <v>242</v>
      </c>
      <c r="B126" s="49">
        <v>879</v>
      </c>
      <c r="C126" s="13" t="s">
        <v>251</v>
      </c>
      <c r="D126" s="50">
        <v>33389104.754324138</v>
      </c>
      <c r="E126" s="50">
        <v>4660405.2456758618</v>
      </c>
      <c r="F126" s="50">
        <v>38049510</v>
      </c>
      <c r="G126" s="50">
        <v>36214399.967137247</v>
      </c>
      <c r="H126" s="121">
        <v>8.0000000000000071E-2</v>
      </c>
      <c r="I126" s="50">
        <v>4719402.301915735</v>
      </c>
      <c r="J126" s="50">
        <v>40933802.269052982</v>
      </c>
      <c r="K126" s="101"/>
      <c r="L126" s="101"/>
      <c r="M126" s="80"/>
      <c r="O126" s="189"/>
      <c r="P126" s="189"/>
      <c r="Q126" s="189"/>
    </row>
    <row r="127" spans="1:17" ht="15.75" customHeight="1" x14ac:dyDescent="0.2">
      <c r="A127" s="13" t="s">
        <v>242</v>
      </c>
      <c r="B127" s="49">
        <v>933</v>
      </c>
      <c r="C127" s="13" t="s">
        <v>252</v>
      </c>
      <c r="D127" s="50">
        <v>58817564.211556002</v>
      </c>
      <c r="E127" s="50">
        <v>6905276.7884439975</v>
      </c>
      <c r="F127" s="50">
        <v>65722841</v>
      </c>
      <c r="G127" s="50">
        <v>64806328.870646432</v>
      </c>
      <c r="H127" s="121">
        <v>9.6841449456659179E-2</v>
      </c>
      <c r="I127" s="50">
        <v>7103736.5069831759</v>
      </c>
      <c r="J127" s="50">
        <v>71910065.377629608</v>
      </c>
      <c r="K127" s="101"/>
      <c r="L127" s="101"/>
      <c r="M127" s="80"/>
      <c r="O127" s="189"/>
      <c r="P127" s="189"/>
      <c r="Q127" s="189"/>
    </row>
    <row r="128" spans="1:17" ht="15.75" customHeight="1" x14ac:dyDescent="0.2">
      <c r="A128" s="13" t="s">
        <v>242</v>
      </c>
      <c r="B128" s="49">
        <v>803</v>
      </c>
      <c r="C128" s="13" t="s">
        <v>253</v>
      </c>
      <c r="D128" s="50">
        <v>35929260.268543154</v>
      </c>
      <c r="E128" s="50">
        <v>3537202.731456846</v>
      </c>
      <c r="F128" s="50">
        <v>39466463</v>
      </c>
      <c r="G128" s="50">
        <v>39310686.398432724</v>
      </c>
      <c r="H128" s="121">
        <v>8.0000000000000071E-2</v>
      </c>
      <c r="I128" s="50">
        <v>3539358.8057887629</v>
      </c>
      <c r="J128" s="50">
        <v>42850045.204221487</v>
      </c>
      <c r="K128" s="101"/>
      <c r="L128" s="101"/>
      <c r="M128" s="80"/>
      <c r="O128" s="189"/>
      <c r="P128" s="189"/>
      <c r="Q128" s="189"/>
    </row>
    <row r="129" spans="1:17" ht="15.75" customHeight="1" x14ac:dyDescent="0.2">
      <c r="A129" s="13" t="s">
        <v>242</v>
      </c>
      <c r="B129" s="49">
        <v>866</v>
      </c>
      <c r="C129" s="13" t="s">
        <v>254</v>
      </c>
      <c r="D129" s="50">
        <v>33559596.867018394</v>
      </c>
      <c r="E129" s="50">
        <v>4097470.1329816058</v>
      </c>
      <c r="F129" s="50">
        <v>37657067</v>
      </c>
      <c r="G129" s="50">
        <v>36424451.183870815</v>
      </c>
      <c r="H129" s="121">
        <v>8.0000000000000071E-2</v>
      </c>
      <c r="I129" s="50">
        <v>4142256.2745308131</v>
      </c>
      <c r="J129" s="50">
        <v>40566707.458401628</v>
      </c>
      <c r="K129" s="101"/>
      <c r="L129" s="101"/>
      <c r="M129" s="80"/>
      <c r="O129" s="189"/>
      <c r="P129" s="189"/>
      <c r="Q129" s="189"/>
    </row>
    <row r="130" spans="1:17" ht="15.75" customHeight="1" x14ac:dyDescent="0.2">
      <c r="A130" s="13" t="s">
        <v>242</v>
      </c>
      <c r="B130" s="49">
        <v>880</v>
      </c>
      <c r="C130" s="13" t="s">
        <v>255</v>
      </c>
      <c r="D130" s="50">
        <v>17988083.269794472</v>
      </c>
      <c r="E130" s="50">
        <v>3492373.7302055284</v>
      </c>
      <c r="F130" s="50">
        <v>21480457</v>
      </c>
      <c r="G130" s="50">
        <v>20048131.229373652</v>
      </c>
      <c r="H130" s="121">
        <v>0.1100000000000001</v>
      </c>
      <c r="I130" s="50">
        <v>3498497.9503752887</v>
      </c>
      <c r="J130" s="50">
        <v>23546629.179748941</v>
      </c>
      <c r="K130" s="101"/>
      <c r="L130" s="101"/>
      <c r="M130" s="80"/>
      <c r="O130" s="189"/>
      <c r="P130" s="189"/>
      <c r="Q130" s="189"/>
    </row>
    <row r="131" spans="1:17" ht="15.75" customHeight="1" x14ac:dyDescent="0.2">
      <c r="A131" s="13" t="s">
        <v>242</v>
      </c>
      <c r="B131" s="49">
        <v>865</v>
      </c>
      <c r="C131" s="13" t="s">
        <v>256</v>
      </c>
      <c r="D131" s="50">
        <v>54064320.483664565</v>
      </c>
      <c r="E131" s="50">
        <v>3746799.5163354352</v>
      </c>
      <c r="F131" s="50">
        <v>57811120</v>
      </c>
      <c r="G131" s="50">
        <v>58544304.32413657</v>
      </c>
      <c r="H131" s="121">
        <v>8.0000000000000071E-2</v>
      </c>
      <c r="I131" s="50">
        <v>3809247.7008272111</v>
      </c>
      <c r="J131" s="50">
        <v>62353552.024963781</v>
      </c>
      <c r="K131" s="101"/>
      <c r="L131" s="101"/>
      <c r="M131" s="80"/>
      <c r="O131" s="189"/>
      <c r="P131" s="189"/>
      <c r="Q131" s="189"/>
    </row>
    <row r="132" spans="1:17" ht="15.75" customHeight="1" x14ac:dyDescent="0.2">
      <c r="A132" s="13" t="s">
        <v>257</v>
      </c>
      <c r="B132" s="49">
        <v>330</v>
      </c>
      <c r="C132" s="13" t="s">
        <v>258</v>
      </c>
      <c r="D132" s="50">
        <v>187444865.75265604</v>
      </c>
      <c r="E132" s="50">
        <v>25022945.247343957</v>
      </c>
      <c r="F132" s="50">
        <v>212467811</v>
      </c>
      <c r="G132" s="50">
        <v>208658461.71816519</v>
      </c>
      <c r="H132" s="121">
        <v>0.1100000000000001</v>
      </c>
      <c r="I132" s="50">
        <v>25485636.242456287</v>
      </c>
      <c r="J132" s="50">
        <v>234144097.96062148</v>
      </c>
      <c r="K132" s="101"/>
      <c r="L132" s="101"/>
      <c r="M132" s="80"/>
      <c r="O132" s="189"/>
      <c r="P132" s="189"/>
      <c r="Q132" s="189"/>
    </row>
    <row r="133" spans="1:17" ht="15.75" customHeight="1" x14ac:dyDescent="0.2">
      <c r="A133" s="13" t="s">
        <v>257</v>
      </c>
      <c r="B133" s="49">
        <v>331</v>
      </c>
      <c r="C133" s="13" t="s">
        <v>259</v>
      </c>
      <c r="D133" s="50">
        <v>46318718.319085725</v>
      </c>
      <c r="E133" s="50">
        <v>6720402.6809142753</v>
      </c>
      <c r="F133" s="50">
        <v>53039121</v>
      </c>
      <c r="G133" s="50">
        <v>50694356.19434242</v>
      </c>
      <c r="H133" s="121">
        <v>8.0000000000000071E-2</v>
      </c>
      <c r="I133" s="50">
        <v>6767371.1324076578</v>
      </c>
      <c r="J133" s="50">
        <v>57461727.326750077</v>
      </c>
      <c r="K133" s="101"/>
      <c r="L133" s="101"/>
      <c r="M133" s="80"/>
      <c r="O133" s="189"/>
      <c r="P133" s="189"/>
      <c r="Q133" s="189"/>
    </row>
    <row r="134" spans="1:17" ht="15.75" customHeight="1" x14ac:dyDescent="0.2">
      <c r="A134" s="13" t="s">
        <v>257</v>
      </c>
      <c r="B134" s="49">
        <v>332</v>
      </c>
      <c r="C134" s="13" t="s">
        <v>260</v>
      </c>
      <c r="D134" s="50">
        <v>36211629.839502789</v>
      </c>
      <c r="E134" s="50">
        <v>6461084.1604972109</v>
      </c>
      <c r="F134" s="50">
        <v>42672714</v>
      </c>
      <c r="G134" s="50">
        <v>40477284.587296143</v>
      </c>
      <c r="H134" s="121">
        <v>0.1100000000000001</v>
      </c>
      <c r="I134" s="50">
        <v>6577546.7965793833</v>
      </c>
      <c r="J134" s="50">
        <v>47054831.383875526</v>
      </c>
      <c r="K134" s="101"/>
      <c r="L134" s="101"/>
      <c r="M134" s="80"/>
      <c r="O134" s="189"/>
      <c r="P134" s="189"/>
      <c r="Q134" s="189"/>
    </row>
    <row r="135" spans="1:17" ht="15.75" customHeight="1" x14ac:dyDescent="0.2">
      <c r="A135" s="13" t="s">
        <v>257</v>
      </c>
      <c r="B135" s="49">
        <v>884</v>
      </c>
      <c r="C135" s="13" t="s">
        <v>261</v>
      </c>
      <c r="D135" s="50">
        <v>17520367.526977867</v>
      </c>
      <c r="E135" s="50">
        <v>2512067.4730221331</v>
      </c>
      <c r="F135" s="50">
        <v>20032435</v>
      </c>
      <c r="G135" s="50">
        <v>19541600.692968059</v>
      </c>
      <c r="H135" s="121">
        <v>0.10725474740791174</v>
      </c>
      <c r="I135" s="50">
        <v>2538266.8066578209</v>
      </c>
      <c r="J135" s="50">
        <v>22079867.49962588</v>
      </c>
      <c r="K135" s="101"/>
      <c r="L135" s="101"/>
      <c r="M135" s="80"/>
      <c r="O135" s="189"/>
      <c r="P135" s="189"/>
      <c r="Q135" s="189"/>
    </row>
    <row r="136" spans="1:17" ht="15.75" customHeight="1" x14ac:dyDescent="0.2">
      <c r="A136" s="13" t="s">
        <v>257</v>
      </c>
      <c r="B136" s="49">
        <v>333</v>
      </c>
      <c r="C136" s="13" t="s">
        <v>262</v>
      </c>
      <c r="D136" s="50">
        <v>51199801.201268449</v>
      </c>
      <c r="E136" s="50">
        <v>4769129.7987315506</v>
      </c>
      <c r="F136" s="50">
        <v>55968931</v>
      </c>
      <c r="G136" s="50">
        <v>55776520.912302412</v>
      </c>
      <c r="H136" s="121">
        <v>8.2449337701793191E-2</v>
      </c>
      <c r="I136" s="50">
        <v>4862199.2476519495</v>
      </c>
      <c r="J136" s="50">
        <v>60638720.159954362</v>
      </c>
      <c r="K136" s="101"/>
      <c r="L136" s="101"/>
      <c r="M136" s="80"/>
      <c r="O136" s="189"/>
      <c r="P136" s="189"/>
      <c r="Q136" s="189"/>
    </row>
    <row r="137" spans="1:17" ht="15.75" customHeight="1" x14ac:dyDescent="0.2">
      <c r="A137" s="13" t="s">
        <v>257</v>
      </c>
      <c r="B137" s="49">
        <v>893</v>
      </c>
      <c r="C137" s="13" t="s">
        <v>263</v>
      </c>
      <c r="D137" s="50">
        <v>29977064.381440699</v>
      </c>
      <c r="E137" s="50">
        <v>1790356.6185593009</v>
      </c>
      <c r="F137" s="50">
        <v>31767421</v>
      </c>
      <c r="G137" s="50">
        <v>32533076.542096615</v>
      </c>
      <c r="H137" s="121">
        <v>8.0000000000000071E-2</v>
      </c>
      <c r="I137" s="50">
        <v>1800251.1558953971</v>
      </c>
      <c r="J137" s="50">
        <v>34333327.697992012</v>
      </c>
      <c r="K137" s="101"/>
      <c r="L137" s="101"/>
      <c r="M137" s="80"/>
      <c r="O137" s="189"/>
      <c r="P137" s="189"/>
      <c r="Q137" s="189"/>
    </row>
    <row r="138" spans="1:17" ht="15.75" customHeight="1" x14ac:dyDescent="0.2">
      <c r="A138" s="13" t="s">
        <v>257</v>
      </c>
      <c r="B138" s="49">
        <v>334</v>
      </c>
      <c r="C138" s="13" t="s">
        <v>264</v>
      </c>
      <c r="D138" s="50">
        <v>29249895.591971055</v>
      </c>
      <c r="E138" s="50">
        <v>4247524.4080289453</v>
      </c>
      <c r="F138" s="50">
        <v>33497420</v>
      </c>
      <c r="G138" s="50">
        <v>31970161.610898681</v>
      </c>
      <c r="H138" s="121">
        <v>8.0000000000000071E-2</v>
      </c>
      <c r="I138" s="50">
        <v>4247885.9954010546</v>
      </c>
      <c r="J138" s="50">
        <v>36218047.606299736</v>
      </c>
      <c r="K138" s="101"/>
      <c r="L138" s="101"/>
      <c r="M138" s="80"/>
      <c r="O138" s="189"/>
      <c r="P138" s="189"/>
      <c r="Q138" s="189"/>
    </row>
    <row r="139" spans="1:17" ht="15.75" customHeight="1" x14ac:dyDescent="0.2">
      <c r="A139" s="13" t="s">
        <v>257</v>
      </c>
      <c r="B139" s="49">
        <v>860</v>
      </c>
      <c r="C139" s="13" t="s">
        <v>265</v>
      </c>
      <c r="D139" s="50">
        <v>85269976.619947419</v>
      </c>
      <c r="E139" s="50">
        <v>15574600.380052581</v>
      </c>
      <c r="F139" s="50">
        <v>100844577</v>
      </c>
      <c r="G139" s="50">
        <v>94175628.085199803</v>
      </c>
      <c r="H139" s="121">
        <v>9.9577627244296307E-2</v>
      </c>
      <c r="I139" s="50">
        <v>15606061.411649004</v>
      </c>
      <c r="J139" s="50">
        <v>109781689.49684881</v>
      </c>
      <c r="K139" s="101"/>
      <c r="L139" s="101"/>
      <c r="M139" s="80"/>
      <c r="O139" s="189"/>
      <c r="P139" s="189"/>
      <c r="Q139" s="189"/>
    </row>
    <row r="140" spans="1:17" ht="15.75" customHeight="1" x14ac:dyDescent="0.2">
      <c r="A140" s="13" t="s">
        <v>257</v>
      </c>
      <c r="B140" s="49">
        <v>861</v>
      </c>
      <c r="C140" s="13" t="s">
        <v>266</v>
      </c>
      <c r="D140" s="50">
        <v>38238017.180821903</v>
      </c>
      <c r="E140" s="50">
        <v>4058981.819178097</v>
      </c>
      <c r="F140" s="50">
        <v>42296999</v>
      </c>
      <c r="G140" s="50">
        <v>42627176.513612561</v>
      </c>
      <c r="H140" s="121">
        <v>0.1100000000000001</v>
      </c>
      <c r="I140" s="50">
        <v>4076184.8042559996</v>
      </c>
      <c r="J140" s="50">
        <v>46703361.317868561</v>
      </c>
      <c r="K140" s="101"/>
      <c r="L140" s="101"/>
      <c r="M140" s="80"/>
      <c r="O140" s="189"/>
      <c r="P140" s="189"/>
      <c r="Q140" s="189"/>
    </row>
    <row r="141" spans="1:17" ht="15.75" customHeight="1" x14ac:dyDescent="0.2">
      <c r="A141" s="13" t="s">
        <v>257</v>
      </c>
      <c r="B141" s="49">
        <v>894</v>
      </c>
      <c r="C141" s="13" t="s">
        <v>267</v>
      </c>
      <c r="D141" s="50">
        <v>25116638.617670625</v>
      </c>
      <c r="E141" s="50">
        <v>2704315.3823293746</v>
      </c>
      <c r="F141" s="50">
        <v>27820954</v>
      </c>
      <c r="G141" s="50">
        <v>27759177.098125193</v>
      </c>
      <c r="H141" s="121">
        <v>9.1214081628748334E-2</v>
      </c>
      <c r="I141" s="50">
        <v>2706205.2176590636</v>
      </c>
      <c r="J141" s="50">
        <v>30465382.315784257</v>
      </c>
      <c r="K141" s="101"/>
      <c r="L141" s="101"/>
      <c r="M141" s="80"/>
      <c r="O141" s="189"/>
      <c r="P141" s="189"/>
      <c r="Q141" s="189"/>
    </row>
    <row r="142" spans="1:17" ht="15.75" customHeight="1" x14ac:dyDescent="0.2">
      <c r="A142" s="13" t="s">
        <v>257</v>
      </c>
      <c r="B142" s="49">
        <v>335</v>
      </c>
      <c r="C142" s="13" t="s">
        <v>268</v>
      </c>
      <c r="D142" s="50">
        <v>40216214.682240859</v>
      </c>
      <c r="E142" s="50">
        <v>3607676.3177591413</v>
      </c>
      <c r="F142" s="50">
        <v>43823891</v>
      </c>
      <c r="G142" s="50">
        <v>45124167.896753281</v>
      </c>
      <c r="H142" s="121">
        <v>0.1100000000000001</v>
      </c>
      <c r="I142" s="50">
        <v>3608033.3256997168</v>
      </c>
      <c r="J142" s="50">
        <v>48732201.222452998</v>
      </c>
      <c r="K142" s="101"/>
      <c r="L142" s="101"/>
      <c r="M142" s="80"/>
      <c r="O142" s="189"/>
      <c r="P142" s="189"/>
      <c r="Q142" s="189"/>
    </row>
    <row r="143" spans="1:17" ht="15.75" customHeight="1" x14ac:dyDescent="0.2">
      <c r="A143" s="13" t="s">
        <v>257</v>
      </c>
      <c r="B143" s="49">
        <v>937</v>
      </c>
      <c r="C143" s="13" t="s">
        <v>269</v>
      </c>
      <c r="D143" s="50">
        <v>66451867.622596487</v>
      </c>
      <c r="E143" s="50">
        <v>9742421.3774035126</v>
      </c>
      <c r="F143" s="50">
        <v>76194289</v>
      </c>
      <c r="G143" s="50">
        <v>72616403.163566977</v>
      </c>
      <c r="H143" s="121">
        <v>8.0000000000000071E-2</v>
      </c>
      <c r="I143" s="50">
        <v>9753874.1841038615</v>
      </c>
      <c r="J143" s="50">
        <v>82370277.347670838</v>
      </c>
      <c r="K143" s="101"/>
      <c r="L143" s="101"/>
      <c r="M143" s="80"/>
      <c r="O143" s="189"/>
      <c r="P143" s="189"/>
      <c r="Q143" s="189"/>
    </row>
    <row r="144" spans="1:17" ht="15.75" customHeight="1" x14ac:dyDescent="0.2">
      <c r="A144" s="13" t="s">
        <v>257</v>
      </c>
      <c r="B144" s="49">
        <v>336</v>
      </c>
      <c r="C144" s="13" t="s">
        <v>270</v>
      </c>
      <c r="D144" s="50">
        <v>41261626.891342297</v>
      </c>
      <c r="E144" s="50">
        <v>5258695.1086577028</v>
      </c>
      <c r="F144" s="50">
        <v>46520322</v>
      </c>
      <c r="G144" s="50">
        <v>45126083.827484332</v>
      </c>
      <c r="H144" s="121">
        <v>8.0000000000000071E-2</v>
      </c>
      <c r="I144" s="50">
        <v>5300331.898808673</v>
      </c>
      <c r="J144" s="50">
        <v>50426415.726293005</v>
      </c>
      <c r="K144" s="101"/>
      <c r="L144" s="101"/>
      <c r="M144" s="80"/>
      <c r="O144" s="189"/>
      <c r="P144" s="189"/>
      <c r="Q144" s="189"/>
    </row>
    <row r="145" spans="1:17" ht="15.75" customHeight="1" x14ac:dyDescent="0.2">
      <c r="A145" s="13" t="s">
        <v>257</v>
      </c>
      <c r="B145" s="49">
        <v>885</v>
      </c>
      <c r="C145" s="13" t="s">
        <v>271</v>
      </c>
      <c r="D145" s="50">
        <v>60660889.184748508</v>
      </c>
      <c r="E145" s="50">
        <v>7377230.815251492</v>
      </c>
      <c r="F145" s="50">
        <v>68038120</v>
      </c>
      <c r="G145" s="50">
        <v>67316100.340516031</v>
      </c>
      <c r="H145" s="121">
        <v>9.9871185237051296E-2</v>
      </c>
      <c r="I145" s="50">
        <v>7429912.4896441698</v>
      </c>
      <c r="J145" s="50">
        <v>74746012.830160201</v>
      </c>
      <c r="K145" s="101"/>
      <c r="L145" s="101"/>
      <c r="M145" s="80"/>
      <c r="O145" s="189"/>
      <c r="P145" s="189"/>
      <c r="Q145" s="189"/>
    </row>
    <row r="146" spans="1:17" ht="15.75" customHeight="1" x14ac:dyDescent="0.2">
      <c r="A146" s="13" t="s">
        <v>272</v>
      </c>
      <c r="B146" s="49">
        <v>370</v>
      </c>
      <c r="C146" s="13" t="s">
        <v>273</v>
      </c>
      <c r="D146" s="50">
        <v>28834362.127389856</v>
      </c>
      <c r="E146" s="50">
        <v>2417766.8726101443</v>
      </c>
      <c r="F146" s="50">
        <v>31252129</v>
      </c>
      <c r="G146" s="50">
        <v>32232359.770817127</v>
      </c>
      <c r="H146" s="121">
        <v>0.1100000000000001</v>
      </c>
      <c r="I146" s="50">
        <v>2417765.1639612652</v>
      </c>
      <c r="J146" s="50">
        <v>34650124.934778392</v>
      </c>
      <c r="K146" s="101"/>
      <c r="L146" s="101"/>
      <c r="M146" s="80"/>
      <c r="O146" s="189"/>
      <c r="P146" s="189"/>
      <c r="Q146" s="189"/>
    </row>
    <row r="147" spans="1:17" ht="15.75" customHeight="1" x14ac:dyDescent="0.2">
      <c r="A147" s="13" t="s">
        <v>272</v>
      </c>
      <c r="B147" s="49">
        <v>380</v>
      </c>
      <c r="C147" s="13" t="s">
        <v>274</v>
      </c>
      <c r="D147" s="50">
        <v>84599217.44945173</v>
      </c>
      <c r="E147" s="50">
        <v>7731576.5505482703</v>
      </c>
      <c r="F147" s="50">
        <v>92330794</v>
      </c>
      <c r="G147" s="50">
        <v>93296915.560269311</v>
      </c>
      <c r="H147" s="121">
        <v>0.1023599561502182</v>
      </c>
      <c r="I147" s="50">
        <v>7886551.3631306589</v>
      </c>
      <c r="J147" s="50">
        <v>101183466.92339997</v>
      </c>
      <c r="K147" s="101"/>
      <c r="L147" s="101"/>
      <c r="M147" s="80"/>
      <c r="O147" s="189"/>
      <c r="P147" s="189"/>
      <c r="Q147" s="189"/>
    </row>
    <row r="148" spans="1:17" ht="15.75" customHeight="1" x14ac:dyDescent="0.2">
      <c r="A148" s="13" t="s">
        <v>272</v>
      </c>
      <c r="B148" s="49">
        <v>381</v>
      </c>
      <c r="C148" s="13" t="s">
        <v>275</v>
      </c>
      <c r="D148" s="50">
        <v>23839080.474478655</v>
      </c>
      <c r="E148" s="50">
        <v>2008393.5255213454</v>
      </c>
      <c r="F148" s="50">
        <v>25847474</v>
      </c>
      <c r="G148" s="50">
        <v>26492866.200459231</v>
      </c>
      <c r="H148" s="121">
        <v>0.1100000000000001</v>
      </c>
      <c r="I148" s="50">
        <v>2008387.9756560586</v>
      </c>
      <c r="J148" s="50">
        <v>28501254.176115289</v>
      </c>
      <c r="K148" s="101"/>
      <c r="L148" s="101"/>
      <c r="M148" s="80"/>
      <c r="O148" s="189"/>
      <c r="P148" s="189"/>
      <c r="Q148" s="189"/>
    </row>
    <row r="149" spans="1:17" ht="15.75" customHeight="1" x14ac:dyDescent="0.2">
      <c r="A149" s="13" t="s">
        <v>272</v>
      </c>
      <c r="B149" s="49">
        <v>371</v>
      </c>
      <c r="C149" s="13" t="s">
        <v>276</v>
      </c>
      <c r="D149" s="50">
        <v>38791482.890783384</v>
      </c>
      <c r="E149" s="50">
        <v>3956302.1092166156</v>
      </c>
      <c r="F149" s="50">
        <v>42747785</v>
      </c>
      <c r="G149" s="50">
        <v>42536398.680003814</v>
      </c>
      <c r="H149" s="121">
        <v>9.0841979969316089E-2</v>
      </c>
      <c r="I149" s="50">
        <v>3980428.7384245992</v>
      </c>
      <c r="J149" s="50">
        <v>46516827.418428414</v>
      </c>
      <c r="K149" s="101"/>
      <c r="L149" s="101"/>
      <c r="M149" s="80"/>
      <c r="O149" s="189"/>
      <c r="P149" s="189"/>
      <c r="Q149" s="189"/>
    </row>
    <row r="150" spans="1:17" ht="15.75" customHeight="1" x14ac:dyDescent="0.2">
      <c r="A150" s="13" t="s">
        <v>272</v>
      </c>
      <c r="B150" s="49">
        <v>811</v>
      </c>
      <c r="C150" s="13" t="s">
        <v>277</v>
      </c>
      <c r="D150" s="50">
        <v>29192364.271148812</v>
      </c>
      <c r="E150" s="50">
        <v>1372695.728851188</v>
      </c>
      <c r="F150" s="50">
        <v>30565060</v>
      </c>
      <c r="G150" s="50">
        <v>31730626.027564041</v>
      </c>
      <c r="H150" s="121">
        <v>8.3360981718940241E-2</v>
      </c>
      <c r="I150" s="50">
        <v>1372694.188571427</v>
      </c>
      <c r="J150" s="50">
        <v>33103320.216135468</v>
      </c>
      <c r="K150" s="101"/>
      <c r="L150" s="101"/>
      <c r="M150" s="80"/>
      <c r="O150" s="189"/>
      <c r="P150" s="189"/>
      <c r="Q150" s="189"/>
    </row>
    <row r="151" spans="1:17" ht="15.75" customHeight="1" x14ac:dyDescent="0.2">
      <c r="A151" s="13" t="s">
        <v>272</v>
      </c>
      <c r="B151" s="49">
        <v>810</v>
      </c>
      <c r="C151" s="13" t="s">
        <v>278</v>
      </c>
      <c r="D151" s="50">
        <v>36341619.230387174</v>
      </c>
      <c r="E151" s="50">
        <v>3851392.7696128264</v>
      </c>
      <c r="F151" s="50">
        <v>40193012</v>
      </c>
      <c r="G151" s="50">
        <v>40138562.34845724</v>
      </c>
      <c r="H151" s="121">
        <v>9.8197244183281907E-2</v>
      </c>
      <c r="I151" s="50">
        <v>3873832.7459854707</v>
      </c>
      <c r="J151" s="50">
        <v>44012395.09444271</v>
      </c>
      <c r="K151" s="101"/>
      <c r="L151" s="101"/>
      <c r="M151" s="80"/>
      <c r="O151" s="189"/>
      <c r="P151" s="189"/>
      <c r="Q151" s="189"/>
    </row>
    <row r="152" spans="1:17" ht="15.75" customHeight="1" x14ac:dyDescent="0.2">
      <c r="A152" s="13" t="s">
        <v>272</v>
      </c>
      <c r="B152" s="49">
        <v>382</v>
      </c>
      <c r="C152" s="13" t="s">
        <v>279</v>
      </c>
      <c r="D152" s="50">
        <v>45008340.76518485</v>
      </c>
      <c r="E152" s="50">
        <v>3622655.2348151505</v>
      </c>
      <c r="F152" s="50">
        <v>48630996</v>
      </c>
      <c r="G152" s="50">
        <v>50067999.281662136</v>
      </c>
      <c r="H152" s="121">
        <v>0.1100000000000001</v>
      </c>
      <c r="I152" s="50">
        <v>3622675.4527754262</v>
      </c>
      <c r="J152" s="50">
        <v>53690674.734437563</v>
      </c>
      <c r="K152" s="101"/>
      <c r="L152" s="101"/>
      <c r="M152" s="80"/>
      <c r="O152" s="189"/>
      <c r="P152" s="189"/>
      <c r="Q152" s="189"/>
    </row>
    <row r="153" spans="1:17" ht="15.75" customHeight="1" x14ac:dyDescent="0.2">
      <c r="A153" s="13" t="s">
        <v>272</v>
      </c>
      <c r="B153" s="49">
        <v>383</v>
      </c>
      <c r="C153" s="13" t="s">
        <v>280</v>
      </c>
      <c r="D153" s="50">
        <v>88120409.79762198</v>
      </c>
      <c r="E153" s="50">
        <v>9444984.2023780197</v>
      </c>
      <c r="F153" s="50">
        <v>97565394</v>
      </c>
      <c r="G153" s="50">
        <v>98647386.021427795</v>
      </c>
      <c r="H153" s="121">
        <v>0.1100000000000001</v>
      </c>
      <c r="I153" s="50">
        <v>9809068.4033250362</v>
      </c>
      <c r="J153" s="50">
        <v>108456454.42475283</v>
      </c>
      <c r="K153" s="101"/>
      <c r="L153" s="101"/>
      <c r="M153" s="80"/>
      <c r="O153" s="189"/>
      <c r="P153" s="189"/>
      <c r="Q153" s="189"/>
    </row>
    <row r="154" spans="1:17" ht="15.75" customHeight="1" x14ac:dyDescent="0.2">
      <c r="A154" s="13" t="s">
        <v>272</v>
      </c>
      <c r="B154" s="49">
        <v>812</v>
      </c>
      <c r="C154" s="13" t="s">
        <v>281</v>
      </c>
      <c r="D154" s="50">
        <v>21735829.278922785</v>
      </c>
      <c r="E154" s="50">
        <v>2681527.7210772149</v>
      </c>
      <c r="F154" s="50">
        <v>24417357</v>
      </c>
      <c r="G154" s="50">
        <v>23522381.280416593</v>
      </c>
      <c r="H154" s="121">
        <v>8.0000000000000071E-2</v>
      </c>
      <c r="I154" s="50">
        <v>2681526.0514285713</v>
      </c>
      <c r="J154" s="50">
        <v>26203907.331845164</v>
      </c>
      <c r="K154" s="101"/>
      <c r="L154" s="101"/>
      <c r="M154" s="80"/>
      <c r="O154" s="189"/>
      <c r="P154" s="189"/>
      <c r="Q154" s="189"/>
    </row>
    <row r="155" spans="1:17" ht="15.75" customHeight="1" x14ac:dyDescent="0.2">
      <c r="A155" s="13" t="s">
        <v>272</v>
      </c>
      <c r="B155" s="49">
        <v>813</v>
      </c>
      <c r="C155" s="13" t="s">
        <v>282</v>
      </c>
      <c r="D155" s="50">
        <v>20070274.199280705</v>
      </c>
      <c r="E155" s="50">
        <v>1430216.8007192947</v>
      </c>
      <c r="F155" s="50">
        <v>21500491</v>
      </c>
      <c r="G155" s="50">
        <v>22150660.930145483</v>
      </c>
      <c r="H155" s="121">
        <v>0.10096367216814772</v>
      </c>
      <c r="I155" s="50">
        <v>1430215.8857142851</v>
      </c>
      <c r="J155" s="50">
        <v>23580876.815859769</v>
      </c>
      <c r="K155" s="101"/>
      <c r="L155" s="101"/>
      <c r="M155" s="80"/>
      <c r="O155" s="189"/>
      <c r="P155" s="189"/>
      <c r="Q155" s="189"/>
    </row>
    <row r="156" spans="1:17" ht="15.75" customHeight="1" x14ac:dyDescent="0.2">
      <c r="A156" s="13" t="s">
        <v>272</v>
      </c>
      <c r="B156" s="49">
        <v>815</v>
      </c>
      <c r="C156" s="13" t="s">
        <v>283</v>
      </c>
      <c r="D156" s="50">
        <v>57689401.274678051</v>
      </c>
      <c r="E156" s="50">
        <v>4471609.7253219485</v>
      </c>
      <c r="F156" s="50">
        <v>62161011</v>
      </c>
      <c r="G156" s="50">
        <v>63776815.052314669</v>
      </c>
      <c r="H156" s="121">
        <v>0.10473463296683527</v>
      </c>
      <c r="I156" s="50">
        <v>4481032.9143176824</v>
      </c>
      <c r="J156" s="50">
        <v>68257847.966632351</v>
      </c>
      <c r="K156" s="101"/>
      <c r="L156" s="101"/>
      <c r="M156" s="80"/>
      <c r="O156" s="189"/>
      <c r="P156" s="189"/>
      <c r="Q156" s="189"/>
    </row>
    <row r="157" spans="1:17" ht="15.75" customHeight="1" x14ac:dyDescent="0.2">
      <c r="A157" s="13" t="s">
        <v>272</v>
      </c>
      <c r="B157" s="49">
        <v>372</v>
      </c>
      <c r="C157" s="13" t="s">
        <v>284</v>
      </c>
      <c r="D157" s="50">
        <v>36641089.042233661</v>
      </c>
      <c r="E157" s="50">
        <v>5550812.9577663392</v>
      </c>
      <c r="F157" s="50">
        <v>42191902</v>
      </c>
      <c r="G157" s="50">
        <v>40857732.021557964</v>
      </c>
      <c r="H157" s="121">
        <v>0.1100000000000001</v>
      </c>
      <c r="I157" s="50">
        <v>5550826.6556333154</v>
      </c>
      <c r="J157" s="50">
        <v>46408558.67719128</v>
      </c>
      <c r="K157" s="101"/>
      <c r="L157" s="101"/>
      <c r="M157" s="80"/>
      <c r="O157" s="189"/>
      <c r="P157" s="189"/>
      <c r="Q157" s="189"/>
    </row>
    <row r="158" spans="1:17" ht="15.75" customHeight="1" x14ac:dyDescent="0.2">
      <c r="A158" s="13" t="s">
        <v>272</v>
      </c>
      <c r="B158" s="49">
        <v>373</v>
      </c>
      <c r="C158" s="13" t="s">
        <v>285</v>
      </c>
      <c r="D158" s="50">
        <v>67895745.665381759</v>
      </c>
      <c r="E158" s="50">
        <v>7511500.3346182406</v>
      </c>
      <c r="F158" s="50">
        <v>75407246</v>
      </c>
      <c r="G158" s="50">
        <v>75853895.081067234</v>
      </c>
      <c r="H158" s="121">
        <v>0.1100000000000001</v>
      </c>
      <c r="I158" s="50">
        <v>7659181.9434400648</v>
      </c>
      <c r="J158" s="50">
        <v>83513077.024507299</v>
      </c>
      <c r="K158" s="101"/>
      <c r="L158" s="101"/>
      <c r="M158" s="80"/>
      <c r="O158" s="189"/>
      <c r="P158" s="189"/>
      <c r="Q158" s="189"/>
    </row>
    <row r="159" spans="1:17" ht="15.75" customHeight="1" x14ac:dyDescent="0.2">
      <c r="A159" s="13" t="s">
        <v>272</v>
      </c>
      <c r="B159" s="49">
        <v>384</v>
      </c>
      <c r="C159" s="13" t="s">
        <v>286</v>
      </c>
      <c r="D159" s="50">
        <v>37580223.767365173</v>
      </c>
      <c r="E159" s="50">
        <v>3738408.2326348275</v>
      </c>
      <c r="F159" s="50">
        <v>41318632</v>
      </c>
      <c r="G159" s="50">
        <v>42368343.51390519</v>
      </c>
      <c r="H159" s="121">
        <v>0.1100000000000001</v>
      </c>
      <c r="I159" s="50">
        <v>3802685.8132728189</v>
      </c>
      <c r="J159" s="50">
        <v>46171029.327178009</v>
      </c>
      <c r="K159" s="101"/>
      <c r="L159" s="101"/>
      <c r="M159" s="80"/>
      <c r="O159" s="189"/>
      <c r="P159" s="189"/>
      <c r="Q159" s="189"/>
    </row>
    <row r="160" spans="1:17" ht="15.75" customHeight="1" x14ac:dyDescent="0.2">
      <c r="A160" s="13" t="s">
        <v>272</v>
      </c>
      <c r="B160" s="49">
        <v>816</v>
      </c>
      <c r="C160" s="13" t="s">
        <v>287</v>
      </c>
      <c r="D160" s="50">
        <v>19640228.319905072</v>
      </c>
      <c r="E160" s="50">
        <v>2943642.6800949275</v>
      </c>
      <c r="F160" s="50">
        <v>22583871</v>
      </c>
      <c r="G160" s="50">
        <v>21247333.103502177</v>
      </c>
      <c r="H160" s="121">
        <v>8.0000000000000071E-2</v>
      </c>
      <c r="I160" s="50">
        <v>2964019.7232589237</v>
      </c>
      <c r="J160" s="50">
        <v>24211352.8267611</v>
      </c>
      <c r="K160" s="101"/>
      <c r="L160" s="101"/>
      <c r="M160" s="80"/>
      <c r="O160" s="189"/>
      <c r="P160" s="189"/>
      <c r="Q160" s="189"/>
    </row>
    <row r="161" spans="15:17" x14ac:dyDescent="0.2">
      <c r="O161" s="189"/>
      <c r="P161" s="189"/>
      <c r="Q161" s="189"/>
    </row>
    <row r="162" spans="15:17" x14ac:dyDescent="0.2">
      <c r="O162" s="189"/>
      <c r="P162" s="189"/>
      <c r="Q162" s="18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1576-FA49-477F-825E-EC76B7990BA8}">
  <sheetPr>
    <pageSetUpPr fitToPage="1"/>
  </sheetPr>
  <dimension ref="A1:K160"/>
  <sheetViews>
    <sheetView showGridLines="0" zoomScale="80" zoomScaleNormal="80" workbookViewId="0">
      <selection activeCell="C11" sqref="C11"/>
    </sheetView>
  </sheetViews>
  <sheetFormatPr defaultRowHeight="15" x14ac:dyDescent="0.2"/>
  <cols>
    <col min="1" max="1" width="30.77734375" customWidth="1"/>
    <col min="2" max="2" width="12.77734375" customWidth="1"/>
    <col min="3" max="3" width="32.77734375" customWidth="1"/>
    <col min="4" max="12" width="20.77734375" customWidth="1"/>
  </cols>
  <sheetData>
    <row r="1" spans="1:11" ht="31.5" customHeight="1" x14ac:dyDescent="0.2">
      <c r="A1" s="61" t="s">
        <v>327</v>
      </c>
      <c r="B1" s="60"/>
      <c r="C1" s="60"/>
      <c r="D1" s="60"/>
      <c r="E1" s="60"/>
      <c r="F1" s="112" t="s">
        <v>67</v>
      </c>
      <c r="G1" s="108" t="s">
        <v>68</v>
      </c>
      <c r="H1" s="109" t="s">
        <v>289</v>
      </c>
      <c r="I1" s="111" t="s">
        <v>314</v>
      </c>
      <c r="J1" s="110" t="s">
        <v>70</v>
      </c>
      <c r="K1" s="93" t="s">
        <v>71</v>
      </c>
    </row>
    <row r="2" spans="1:11" ht="31.5" customHeight="1" x14ac:dyDescent="0.2">
      <c r="A2" s="61" t="s">
        <v>328</v>
      </c>
      <c r="B2" s="60"/>
      <c r="C2" s="60"/>
      <c r="D2" s="60"/>
      <c r="E2" s="60"/>
      <c r="F2" s="60"/>
      <c r="G2" s="60"/>
      <c r="H2" s="60"/>
      <c r="I2" s="60"/>
      <c r="J2" s="60"/>
    </row>
    <row r="3" spans="1:11" ht="15.75" customHeight="1" x14ac:dyDescent="0.2"/>
    <row r="4" spans="1:11" ht="15.75" customHeight="1" x14ac:dyDescent="0.2">
      <c r="G4" s="148"/>
    </row>
    <row r="5" spans="1:11" ht="88.5" customHeight="1" x14ac:dyDescent="0.2">
      <c r="A5" s="11"/>
      <c r="B5" s="11"/>
      <c r="C5" s="11"/>
      <c r="D5" s="89" t="s">
        <v>347</v>
      </c>
      <c r="E5" s="89"/>
      <c r="F5" s="89"/>
      <c r="G5" s="89" t="s">
        <v>329</v>
      </c>
      <c r="H5" s="89"/>
      <c r="I5" s="89"/>
      <c r="J5" s="89"/>
    </row>
    <row r="6" spans="1:11" ht="39.950000000000003" customHeight="1" x14ac:dyDescent="0.2">
      <c r="A6" s="11"/>
      <c r="B6" s="11"/>
      <c r="C6" s="11"/>
      <c r="D6" s="122" t="s">
        <v>330</v>
      </c>
      <c r="E6" s="122"/>
      <c r="F6" s="122"/>
      <c r="G6" s="123" t="s">
        <v>79</v>
      </c>
      <c r="H6" s="123"/>
      <c r="I6" s="123"/>
      <c r="J6" s="123"/>
    </row>
    <row r="7" spans="1:11" ht="221.25" customHeight="1" x14ac:dyDescent="0.2">
      <c r="A7" s="134" t="s">
        <v>318</v>
      </c>
      <c r="B7" s="113" t="s">
        <v>319</v>
      </c>
      <c r="C7" s="135" t="s">
        <v>320</v>
      </c>
      <c r="D7" s="133" t="s">
        <v>331</v>
      </c>
      <c r="E7" s="19" t="s">
        <v>332</v>
      </c>
      <c r="F7" s="19" t="s">
        <v>333</v>
      </c>
      <c r="G7" s="20" t="s">
        <v>334</v>
      </c>
      <c r="H7" s="20" t="s">
        <v>335</v>
      </c>
      <c r="I7" s="187" t="s">
        <v>351</v>
      </c>
      <c r="J7" s="20" t="s">
        <v>336</v>
      </c>
    </row>
    <row r="8" spans="1:11" s="17" customFormat="1" ht="30" customHeight="1" x14ac:dyDescent="0.2">
      <c r="A8" s="192"/>
      <c r="B8" s="193"/>
      <c r="C8" s="194"/>
      <c r="D8" s="133" t="s">
        <v>101</v>
      </c>
      <c r="E8" s="19" t="s">
        <v>102</v>
      </c>
      <c r="F8" s="19" t="s">
        <v>103</v>
      </c>
      <c r="G8" s="20" t="s">
        <v>104</v>
      </c>
      <c r="H8" s="20" t="s">
        <v>105</v>
      </c>
      <c r="I8" s="20" t="s">
        <v>106</v>
      </c>
      <c r="J8" s="20" t="s">
        <v>107</v>
      </c>
    </row>
    <row r="9" spans="1:11" s="17" customFormat="1" ht="60" customHeight="1" x14ac:dyDescent="0.2">
      <c r="A9" s="95"/>
      <c r="B9" s="114"/>
      <c r="C9" s="136"/>
      <c r="D9" s="133"/>
      <c r="E9" s="19"/>
      <c r="F9" s="33" t="s">
        <v>343</v>
      </c>
      <c r="G9" s="20"/>
      <c r="H9" s="32" t="s">
        <v>344</v>
      </c>
      <c r="I9" s="32" t="s">
        <v>345</v>
      </c>
      <c r="J9" s="32" t="s">
        <v>346</v>
      </c>
    </row>
    <row r="10" spans="1:11" s="35" customFormat="1" ht="15.75" customHeight="1" x14ac:dyDescent="0.25">
      <c r="A10" s="27" t="s">
        <v>127</v>
      </c>
      <c r="B10" s="28"/>
      <c r="C10" s="27"/>
      <c r="D10" s="30">
        <f>SUM(D11:D160)</f>
        <v>278691027.01139987</v>
      </c>
      <c r="E10" s="30">
        <f>SUM(E11:E160)</f>
        <v>147691125</v>
      </c>
      <c r="F10" s="30">
        <f>SUM(F11:F160)</f>
        <v>426382152.01139981</v>
      </c>
      <c r="G10" s="30">
        <f>SUM(G11:G160)</f>
        <v>284280636.10936296</v>
      </c>
      <c r="H10" s="151">
        <f>G10/D10-1</f>
        <v>2.0056652551409426E-2</v>
      </c>
      <c r="I10" s="30">
        <f>SUM(I11:I160)</f>
        <v>118152900</v>
      </c>
      <c r="J10" s="30">
        <f>SUM(J11:J160)</f>
        <v>402433536.1093629</v>
      </c>
    </row>
    <row r="11" spans="1:11" ht="15.75" customHeight="1" x14ac:dyDescent="0.2">
      <c r="A11" s="57" t="s">
        <v>128</v>
      </c>
      <c r="B11" s="79">
        <v>831</v>
      </c>
      <c r="C11" s="57" t="s">
        <v>129</v>
      </c>
      <c r="D11" s="50">
        <v>1293007.19</v>
      </c>
      <c r="E11" s="50">
        <v>1836800</v>
      </c>
      <c r="F11" s="50">
        <v>3129807.19</v>
      </c>
      <c r="G11" s="50">
        <v>1364898.389764</v>
      </c>
      <c r="H11" s="137">
        <v>5.5599999999999997E-2</v>
      </c>
      <c r="I11" s="50">
        <v>1469440</v>
      </c>
      <c r="J11" s="50">
        <v>2834338.38976399</v>
      </c>
      <c r="K11" s="142"/>
    </row>
    <row r="12" spans="1:11" ht="15.75" customHeight="1" x14ac:dyDescent="0.2">
      <c r="A12" s="57" t="s">
        <v>128</v>
      </c>
      <c r="B12" s="79">
        <v>830</v>
      </c>
      <c r="C12" s="57" t="s">
        <v>130</v>
      </c>
      <c r="D12" s="50">
        <v>3791304.5750000002</v>
      </c>
      <c r="E12" s="50">
        <v>1111680</v>
      </c>
      <c r="F12" s="50">
        <v>4902984.5750000002</v>
      </c>
      <c r="G12" s="50">
        <v>3696521.9606249998</v>
      </c>
      <c r="H12" s="137">
        <v>-2.5000000000000001E-2</v>
      </c>
      <c r="I12" s="50">
        <v>889344</v>
      </c>
      <c r="J12" s="50">
        <v>4585865.9606250003</v>
      </c>
      <c r="K12" s="142"/>
    </row>
    <row r="13" spans="1:11" ht="15.75" customHeight="1" x14ac:dyDescent="0.2">
      <c r="A13" s="57" t="s">
        <v>128</v>
      </c>
      <c r="B13" s="79">
        <v>856</v>
      </c>
      <c r="C13" s="57" t="s">
        <v>131</v>
      </c>
      <c r="D13" s="50">
        <v>2075871.2149999901</v>
      </c>
      <c r="E13" s="50">
        <v>120960</v>
      </c>
      <c r="F13" s="50">
        <v>2196831.2149999999</v>
      </c>
      <c r="G13" s="50">
        <v>2023974.43462499</v>
      </c>
      <c r="H13" s="137">
        <v>-2.5000000000000001E-2</v>
      </c>
      <c r="I13" s="50">
        <v>96768</v>
      </c>
      <c r="J13" s="50">
        <v>2120742.43462499</v>
      </c>
      <c r="K13" s="142"/>
    </row>
    <row r="14" spans="1:11" ht="15.75" customHeight="1" x14ac:dyDescent="0.2">
      <c r="A14" s="57" t="s">
        <v>128</v>
      </c>
      <c r="B14" s="79">
        <v>855</v>
      </c>
      <c r="C14" s="57" t="s">
        <v>132</v>
      </c>
      <c r="D14" s="50">
        <v>2999190.48</v>
      </c>
      <c r="E14" s="50">
        <v>590720</v>
      </c>
      <c r="F14" s="50">
        <v>3589910.48</v>
      </c>
      <c r="G14" s="50">
        <v>3165945.4706879999</v>
      </c>
      <c r="H14" s="137">
        <v>5.5599999999999802E-2</v>
      </c>
      <c r="I14" s="50">
        <v>472576</v>
      </c>
      <c r="J14" s="50">
        <v>3638521.4706879999</v>
      </c>
      <c r="K14" s="142"/>
    </row>
    <row r="15" spans="1:11" ht="15.75" customHeight="1" x14ac:dyDescent="0.2">
      <c r="A15" s="57" t="s">
        <v>128</v>
      </c>
      <c r="B15" s="79">
        <v>925</v>
      </c>
      <c r="C15" s="57" t="s">
        <v>133</v>
      </c>
      <c r="D15" s="50">
        <v>3524319.54</v>
      </c>
      <c r="E15" s="50">
        <v>1779200</v>
      </c>
      <c r="F15" s="50">
        <v>5303519.54</v>
      </c>
      <c r="G15" s="50">
        <v>3499833.5721421698</v>
      </c>
      <c r="H15" s="137">
        <v>-6.9477150354614299E-3</v>
      </c>
      <c r="I15" s="50">
        <v>1423360</v>
      </c>
      <c r="J15" s="50">
        <v>4923193.5721421698</v>
      </c>
      <c r="K15" s="142"/>
    </row>
    <row r="16" spans="1:11" ht="15.75" customHeight="1" x14ac:dyDescent="0.2">
      <c r="A16" s="57" t="s">
        <v>128</v>
      </c>
      <c r="B16" s="79">
        <v>940</v>
      </c>
      <c r="C16" s="57" t="s">
        <v>134</v>
      </c>
      <c r="D16" s="50">
        <v>1658585.64</v>
      </c>
      <c r="E16" s="50">
        <v>2249495</v>
      </c>
      <c r="F16" s="50">
        <v>3908080.6399999899</v>
      </c>
      <c r="G16" s="50">
        <v>1750803.001584</v>
      </c>
      <c r="H16" s="137">
        <v>5.5599999999999997E-2</v>
      </c>
      <c r="I16" s="50">
        <v>1799596</v>
      </c>
      <c r="J16" s="50">
        <v>3550399.001584</v>
      </c>
      <c r="K16" s="142"/>
    </row>
    <row r="17" spans="1:11" ht="15.75" customHeight="1" x14ac:dyDescent="0.2">
      <c r="A17" s="57" t="s">
        <v>128</v>
      </c>
      <c r="B17" s="79">
        <v>892</v>
      </c>
      <c r="C17" s="57" t="s">
        <v>135</v>
      </c>
      <c r="D17" s="50">
        <v>1586862.2250000001</v>
      </c>
      <c r="E17" s="50">
        <v>3631452</v>
      </c>
      <c r="F17" s="50">
        <v>5218314.2249999996</v>
      </c>
      <c r="G17" s="50">
        <v>1642754.5114597999</v>
      </c>
      <c r="H17" s="137">
        <v>3.5221889827142999E-2</v>
      </c>
      <c r="I17" s="50">
        <v>2905161.6</v>
      </c>
      <c r="J17" s="50">
        <v>4547916.1114598</v>
      </c>
      <c r="K17" s="142"/>
    </row>
    <row r="18" spans="1:11" ht="15.75" customHeight="1" x14ac:dyDescent="0.2">
      <c r="A18" s="57" t="s">
        <v>128</v>
      </c>
      <c r="B18" s="79">
        <v>891</v>
      </c>
      <c r="C18" s="57" t="s">
        <v>136</v>
      </c>
      <c r="D18" s="50">
        <v>3838005.78</v>
      </c>
      <c r="E18" s="50">
        <v>2017279</v>
      </c>
      <c r="F18" s="50">
        <v>5855284.77999999</v>
      </c>
      <c r="G18" s="50">
        <v>4019217.6930643399</v>
      </c>
      <c r="H18" s="137">
        <v>4.7215122501547101E-2</v>
      </c>
      <c r="I18" s="50">
        <v>1613823.2</v>
      </c>
      <c r="J18" s="50">
        <v>5633040.8930643396</v>
      </c>
      <c r="K18" s="142"/>
    </row>
    <row r="19" spans="1:11" ht="15.75" customHeight="1" x14ac:dyDescent="0.2">
      <c r="A19" s="57" t="s">
        <v>128</v>
      </c>
      <c r="B19" s="79">
        <v>857</v>
      </c>
      <c r="C19" s="57" t="s">
        <v>137</v>
      </c>
      <c r="D19" s="50">
        <v>173585.06</v>
      </c>
      <c r="E19" s="50">
        <v>0</v>
      </c>
      <c r="F19" s="50">
        <v>173585.06</v>
      </c>
      <c r="G19" s="50">
        <v>183236.38933599999</v>
      </c>
      <c r="H19" s="137">
        <v>5.5599999999999997E-2</v>
      </c>
      <c r="I19" s="50">
        <v>0</v>
      </c>
      <c r="J19" s="50">
        <v>183236.38933599999</v>
      </c>
      <c r="K19" s="142"/>
    </row>
    <row r="20" spans="1:11" ht="15.75" customHeight="1" x14ac:dyDescent="0.2">
      <c r="A20" s="57" t="s">
        <v>128</v>
      </c>
      <c r="B20" s="79">
        <v>941</v>
      </c>
      <c r="C20" s="57" t="s">
        <v>138</v>
      </c>
      <c r="D20" s="50">
        <v>1969134.075</v>
      </c>
      <c r="E20" s="50">
        <v>2727988</v>
      </c>
      <c r="F20" s="50">
        <v>4697122.0750000002</v>
      </c>
      <c r="G20" s="50">
        <v>2078617.9295699999</v>
      </c>
      <c r="H20" s="137">
        <v>5.5599999999999997E-2</v>
      </c>
      <c r="I20" s="50">
        <v>2182390.4</v>
      </c>
      <c r="J20" s="50">
        <v>4261008.3295700001</v>
      </c>
      <c r="K20" s="142"/>
    </row>
    <row r="21" spans="1:11" ht="15.75" customHeight="1" x14ac:dyDescent="0.2">
      <c r="A21" s="57" t="s">
        <v>139</v>
      </c>
      <c r="B21" s="79">
        <v>822</v>
      </c>
      <c r="C21" s="57" t="s">
        <v>140</v>
      </c>
      <c r="D21" s="50">
        <v>1019567.24999999</v>
      </c>
      <c r="E21" s="50">
        <v>1546560</v>
      </c>
      <c r="F21" s="50">
        <v>2566127.25</v>
      </c>
      <c r="G21" s="50">
        <v>995313.13313869503</v>
      </c>
      <c r="H21" s="137">
        <v>-2.3788638622223399E-2</v>
      </c>
      <c r="I21" s="50">
        <v>1237248</v>
      </c>
      <c r="J21" s="50">
        <v>2232561.1331386901</v>
      </c>
      <c r="K21" s="142"/>
    </row>
    <row r="22" spans="1:11" ht="15.75" customHeight="1" x14ac:dyDescent="0.2">
      <c r="A22" s="57" t="s">
        <v>139</v>
      </c>
      <c r="B22" s="79">
        <v>873</v>
      </c>
      <c r="C22" s="57" t="s">
        <v>141</v>
      </c>
      <c r="D22" s="50">
        <v>2786116.2049999898</v>
      </c>
      <c r="E22" s="50">
        <v>3692800</v>
      </c>
      <c r="F22" s="50">
        <v>6478916.2050000001</v>
      </c>
      <c r="G22" s="50">
        <v>2941024.26599799</v>
      </c>
      <c r="H22" s="137">
        <v>5.5599999999999802E-2</v>
      </c>
      <c r="I22" s="50">
        <v>2954240</v>
      </c>
      <c r="J22" s="50">
        <v>5895264.26599799</v>
      </c>
      <c r="K22" s="142"/>
    </row>
    <row r="23" spans="1:11" ht="15.75" customHeight="1" x14ac:dyDescent="0.2">
      <c r="A23" s="57" t="s">
        <v>139</v>
      </c>
      <c r="B23" s="79">
        <v>823</v>
      </c>
      <c r="C23" s="57" t="s">
        <v>142</v>
      </c>
      <c r="D23" s="50">
        <v>1440229.81</v>
      </c>
      <c r="E23" s="50">
        <v>0</v>
      </c>
      <c r="F23" s="50">
        <v>1440229.81</v>
      </c>
      <c r="G23" s="50">
        <v>1477558.34904413</v>
      </c>
      <c r="H23" s="137">
        <v>2.5918460224162401E-2</v>
      </c>
      <c r="I23" s="50">
        <v>0</v>
      </c>
      <c r="J23" s="50">
        <v>1477558.34904413</v>
      </c>
      <c r="K23" s="142"/>
    </row>
    <row r="24" spans="1:11" ht="15.75" customHeight="1" x14ac:dyDescent="0.2">
      <c r="A24" s="57" t="s">
        <v>139</v>
      </c>
      <c r="B24" s="79">
        <v>881</v>
      </c>
      <c r="C24" s="57" t="s">
        <v>143</v>
      </c>
      <c r="D24" s="50">
        <v>7581125.9062000001</v>
      </c>
      <c r="E24" s="50">
        <v>3804404</v>
      </c>
      <c r="F24" s="50">
        <v>11385529.906199999</v>
      </c>
      <c r="G24" s="50">
        <v>7391597.7585450001</v>
      </c>
      <c r="H24" s="137">
        <v>-2.5000000000000001E-2</v>
      </c>
      <c r="I24" s="50">
        <v>3043523.2</v>
      </c>
      <c r="J24" s="50">
        <v>10435120.958544999</v>
      </c>
      <c r="K24" s="142"/>
    </row>
    <row r="25" spans="1:11" ht="15.75" customHeight="1" x14ac:dyDescent="0.2">
      <c r="A25" s="57" t="s">
        <v>139</v>
      </c>
      <c r="B25" s="79">
        <v>919</v>
      </c>
      <c r="C25" s="57" t="s">
        <v>144</v>
      </c>
      <c r="D25" s="50">
        <v>6832678.0800000001</v>
      </c>
      <c r="E25" s="50">
        <v>0</v>
      </c>
      <c r="F25" s="50">
        <v>6832678.0800000001</v>
      </c>
      <c r="G25" s="50">
        <v>6661861.1279999996</v>
      </c>
      <c r="H25" s="137">
        <v>-2.4999999999999901E-2</v>
      </c>
      <c r="I25" s="50">
        <v>0</v>
      </c>
      <c r="J25" s="50">
        <v>6661861.1279999996</v>
      </c>
      <c r="K25" s="142"/>
    </row>
    <row r="26" spans="1:11" ht="15.75" customHeight="1" x14ac:dyDescent="0.2">
      <c r="A26" s="57" t="s">
        <v>139</v>
      </c>
      <c r="B26" s="79">
        <v>821</v>
      </c>
      <c r="C26" s="57" t="s">
        <v>145</v>
      </c>
      <c r="D26" s="50">
        <v>1366669.2249999901</v>
      </c>
      <c r="E26" s="50">
        <v>125740</v>
      </c>
      <c r="F26" s="50">
        <v>1492409.2249999901</v>
      </c>
      <c r="G26" s="50">
        <v>1442656.03391</v>
      </c>
      <c r="H26" s="137">
        <v>5.5599999999999802E-2</v>
      </c>
      <c r="I26" s="50">
        <v>100592</v>
      </c>
      <c r="J26" s="50">
        <v>1543248.03391</v>
      </c>
      <c r="K26" s="142"/>
    </row>
    <row r="27" spans="1:11" ht="15.75" customHeight="1" x14ac:dyDescent="0.2">
      <c r="A27" s="57" t="s">
        <v>139</v>
      </c>
      <c r="B27" s="79">
        <v>926</v>
      </c>
      <c r="C27" s="57" t="s">
        <v>146</v>
      </c>
      <c r="D27" s="50">
        <v>3618535.32</v>
      </c>
      <c r="E27" s="50">
        <v>153600</v>
      </c>
      <c r="F27" s="50">
        <v>3772135.32</v>
      </c>
      <c r="G27" s="50">
        <v>3819725.8837919999</v>
      </c>
      <c r="H27" s="137">
        <v>5.5599999999999997E-2</v>
      </c>
      <c r="I27" s="50">
        <v>122880</v>
      </c>
      <c r="J27" s="50">
        <v>3942605.8837919999</v>
      </c>
      <c r="K27" s="142"/>
    </row>
    <row r="28" spans="1:11" ht="15.75" customHeight="1" x14ac:dyDescent="0.2">
      <c r="A28" s="57" t="s">
        <v>139</v>
      </c>
      <c r="B28" s="79">
        <v>874</v>
      </c>
      <c r="C28" s="57" t="s">
        <v>147</v>
      </c>
      <c r="D28" s="50">
        <v>1311079.1399999999</v>
      </c>
      <c r="E28" s="50">
        <v>205757</v>
      </c>
      <c r="F28" s="50">
        <v>1516836.14</v>
      </c>
      <c r="G28" s="50">
        <v>1362535.96458977</v>
      </c>
      <c r="H28" s="137">
        <v>3.92476876642045E-2</v>
      </c>
      <c r="I28" s="50">
        <v>164605.6</v>
      </c>
      <c r="J28" s="50">
        <v>1527141.56458977</v>
      </c>
      <c r="K28" s="142"/>
    </row>
    <row r="29" spans="1:11" ht="15.75" customHeight="1" x14ac:dyDescent="0.2">
      <c r="A29" s="57" t="s">
        <v>139</v>
      </c>
      <c r="B29" s="79">
        <v>882</v>
      </c>
      <c r="C29" s="57" t="s">
        <v>148</v>
      </c>
      <c r="D29" s="50">
        <v>977044.52999999898</v>
      </c>
      <c r="E29" s="50">
        <v>579129</v>
      </c>
      <c r="F29" s="50">
        <v>1556173.52999999</v>
      </c>
      <c r="G29" s="50">
        <v>971925.22835214995</v>
      </c>
      <c r="H29" s="137">
        <v>-5.2395786380885403E-3</v>
      </c>
      <c r="I29" s="50">
        <v>463303.2</v>
      </c>
      <c r="J29" s="50">
        <v>1435228.4283521499</v>
      </c>
      <c r="K29" s="142"/>
    </row>
    <row r="30" spans="1:11" ht="15.75" customHeight="1" x14ac:dyDescent="0.2">
      <c r="A30" s="57" t="s">
        <v>139</v>
      </c>
      <c r="B30" s="79">
        <v>935</v>
      </c>
      <c r="C30" s="57" t="s">
        <v>149</v>
      </c>
      <c r="D30" s="50">
        <v>2460942.66</v>
      </c>
      <c r="E30" s="50">
        <v>4237048</v>
      </c>
      <c r="F30" s="50">
        <v>6697990.6600000001</v>
      </c>
      <c r="G30" s="50">
        <v>2597771.0718959998</v>
      </c>
      <c r="H30" s="137">
        <v>5.5599999999999997E-2</v>
      </c>
      <c r="I30" s="50">
        <v>3389638.4</v>
      </c>
      <c r="J30" s="50">
        <v>5987409.4718960002</v>
      </c>
      <c r="K30" s="142"/>
    </row>
    <row r="31" spans="1:11" ht="15.75" customHeight="1" x14ac:dyDescent="0.2">
      <c r="A31" s="57" t="s">
        <v>139</v>
      </c>
      <c r="B31" s="79">
        <v>883</v>
      </c>
      <c r="C31" s="57" t="s">
        <v>150</v>
      </c>
      <c r="D31" s="50">
        <v>965317.8</v>
      </c>
      <c r="E31" s="50">
        <v>817920</v>
      </c>
      <c r="F31" s="50">
        <v>1783237.8</v>
      </c>
      <c r="G31" s="50">
        <v>1018989.46968</v>
      </c>
      <c r="H31" s="137">
        <v>5.5599999999999997E-2</v>
      </c>
      <c r="I31" s="50">
        <v>654336</v>
      </c>
      <c r="J31" s="50">
        <v>1673325.4696800001</v>
      </c>
      <c r="K31" s="142"/>
    </row>
    <row r="32" spans="1:11" ht="15.75" customHeight="1" x14ac:dyDescent="0.2">
      <c r="A32" s="57" t="s">
        <v>151</v>
      </c>
      <c r="B32" s="79">
        <v>202</v>
      </c>
      <c r="C32" s="57" t="s">
        <v>152</v>
      </c>
      <c r="D32" s="50">
        <v>874125.6</v>
      </c>
      <c r="E32" s="50">
        <v>453120</v>
      </c>
      <c r="F32" s="50">
        <v>1327245.6000000001</v>
      </c>
      <c r="G32" s="50">
        <v>922726.98335999995</v>
      </c>
      <c r="H32" s="137">
        <v>5.5599999999999802E-2</v>
      </c>
      <c r="I32" s="50">
        <v>362496</v>
      </c>
      <c r="J32" s="50">
        <v>1285222.98336</v>
      </c>
      <c r="K32" s="142"/>
    </row>
    <row r="33" spans="1:11" ht="15.75" customHeight="1" x14ac:dyDescent="0.2">
      <c r="A33" s="57" t="s">
        <v>151</v>
      </c>
      <c r="B33" s="79">
        <v>204</v>
      </c>
      <c r="C33" s="57" t="s">
        <v>153</v>
      </c>
      <c r="D33" s="50">
        <v>1324296.8802</v>
      </c>
      <c r="E33" s="50">
        <v>615040</v>
      </c>
      <c r="F33" s="50">
        <v>1939336.8802</v>
      </c>
      <c r="G33" s="50">
        <v>1397927.78673912</v>
      </c>
      <c r="H33" s="137">
        <v>5.5599999999999997E-2</v>
      </c>
      <c r="I33" s="50">
        <v>492032</v>
      </c>
      <c r="J33" s="50">
        <v>1889959.78673912</v>
      </c>
      <c r="K33" s="142"/>
    </row>
    <row r="34" spans="1:11" ht="15.75" customHeight="1" x14ac:dyDescent="0.2">
      <c r="A34" s="57" t="s">
        <v>151</v>
      </c>
      <c r="B34" s="79">
        <v>205</v>
      </c>
      <c r="C34" s="57" t="s">
        <v>154</v>
      </c>
      <c r="D34" s="50">
        <v>1046034.48</v>
      </c>
      <c r="E34" s="50">
        <v>2266976</v>
      </c>
      <c r="F34" s="50">
        <v>3313010.48</v>
      </c>
      <c r="G34" s="50">
        <v>1019883.618</v>
      </c>
      <c r="H34" s="137">
        <v>-2.5000000000000001E-2</v>
      </c>
      <c r="I34" s="50">
        <v>1813580.8</v>
      </c>
      <c r="J34" s="50">
        <v>2833464.4180000001</v>
      </c>
      <c r="K34" s="142"/>
    </row>
    <row r="35" spans="1:11" ht="15.75" customHeight="1" x14ac:dyDescent="0.2">
      <c r="A35" s="57" t="s">
        <v>151</v>
      </c>
      <c r="B35" s="79">
        <v>309</v>
      </c>
      <c r="C35" s="57" t="s">
        <v>155</v>
      </c>
      <c r="D35" s="50">
        <v>2911638.9299999899</v>
      </c>
      <c r="E35" s="50">
        <v>0</v>
      </c>
      <c r="F35" s="50">
        <v>2911638.9299999899</v>
      </c>
      <c r="G35" s="50">
        <v>2838847.9567499901</v>
      </c>
      <c r="H35" s="137">
        <v>-2.5000000000000001E-2</v>
      </c>
      <c r="I35" s="50">
        <v>0</v>
      </c>
      <c r="J35" s="50">
        <v>2838847.9567499901</v>
      </c>
      <c r="K35" s="142"/>
    </row>
    <row r="36" spans="1:11" ht="15.75" customHeight="1" x14ac:dyDescent="0.2">
      <c r="A36" s="57" t="s">
        <v>151</v>
      </c>
      <c r="B36" s="79">
        <v>206</v>
      </c>
      <c r="C36" s="57" t="s">
        <v>156</v>
      </c>
      <c r="D36" s="50">
        <v>1074233.3999999999</v>
      </c>
      <c r="E36" s="50">
        <v>527360</v>
      </c>
      <c r="F36" s="50">
        <v>1601593.4</v>
      </c>
      <c r="G36" s="50">
        <v>1068182.03148644</v>
      </c>
      <c r="H36" s="137">
        <v>-5.63319713719367E-3</v>
      </c>
      <c r="I36" s="50">
        <v>421888</v>
      </c>
      <c r="J36" s="50">
        <v>1490070.03148644</v>
      </c>
      <c r="K36" s="142"/>
    </row>
    <row r="37" spans="1:11" ht="15.75" customHeight="1" x14ac:dyDescent="0.2">
      <c r="A37" s="57" t="s">
        <v>151</v>
      </c>
      <c r="B37" s="79">
        <v>207</v>
      </c>
      <c r="C37" s="57" t="s">
        <v>157</v>
      </c>
      <c r="D37" s="50">
        <v>585145.43999999994</v>
      </c>
      <c r="E37" s="50">
        <v>282880</v>
      </c>
      <c r="F37" s="50">
        <v>868025.44</v>
      </c>
      <c r="G37" s="50">
        <v>570516.804</v>
      </c>
      <c r="H37" s="137">
        <v>-2.5000000000000001E-2</v>
      </c>
      <c r="I37" s="50">
        <v>226304</v>
      </c>
      <c r="J37" s="50">
        <v>796820.804</v>
      </c>
      <c r="K37" s="142"/>
    </row>
    <row r="38" spans="1:11" ht="15.75" customHeight="1" x14ac:dyDescent="0.2">
      <c r="A38" s="57" t="s">
        <v>151</v>
      </c>
      <c r="B38" s="79">
        <v>208</v>
      </c>
      <c r="C38" s="57" t="s">
        <v>158</v>
      </c>
      <c r="D38" s="50">
        <v>1180947.52</v>
      </c>
      <c r="E38" s="50">
        <v>0</v>
      </c>
      <c r="F38" s="50">
        <v>1180947.52</v>
      </c>
      <c r="G38" s="50">
        <v>1246608.202112</v>
      </c>
      <c r="H38" s="137">
        <v>5.5599999999999802E-2</v>
      </c>
      <c r="I38" s="50">
        <v>0</v>
      </c>
      <c r="J38" s="50">
        <v>1246608.202112</v>
      </c>
      <c r="K38" s="142"/>
    </row>
    <row r="39" spans="1:11" ht="15.75" customHeight="1" x14ac:dyDescent="0.2">
      <c r="A39" s="57" t="s">
        <v>151</v>
      </c>
      <c r="B39" s="79">
        <v>209</v>
      </c>
      <c r="C39" s="57" t="s">
        <v>159</v>
      </c>
      <c r="D39" s="50">
        <v>1729237.5049999999</v>
      </c>
      <c r="E39" s="50">
        <v>2531768</v>
      </c>
      <c r="F39" s="50">
        <v>4261005.5049999999</v>
      </c>
      <c r="G39" s="50">
        <v>1714029.1633232699</v>
      </c>
      <c r="H39" s="137">
        <v>-8.7948252526021103E-3</v>
      </c>
      <c r="I39" s="50">
        <v>2025414.4</v>
      </c>
      <c r="J39" s="50">
        <v>3739443.5633232701</v>
      </c>
      <c r="K39" s="142"/>
    </row>
    <row r="40" spans="1:11" ht="15.75" customHeight="1" x14ac:dyDescent="0.2">
      <c r="A40" s="57" t="s">
        <v>151</v>
      </c>
      <c r="B40" s="79">
        <v>316</v>
      </c>
      <c r="C40" s="57" t="s">
        <v>160</v>
      </c>
      <c r="D40" s="50">
        <v>2312302.09</v>
      </c>
      <c r="E40" s="50">
        <v>0</v>
      </c>
      <c r="F40" s="50">
        <v>2312302.09</v>
      </c>
      <c r="G40" s="50">
        <v>2356380.07251728</v>
      </c>
      <c r="H40" s="137">
        <v>1.90623806067153E-2</v>
      </c>
      <c r="I40" s="50">
        <v>0</v>
      </c>
      <c r="J40" s="50">
        <v>2356380.07251728</v>
      </c>
      <c r="K40" s="142"/>
    </row>
    <row r="41" spans="1:11" ht="15.75" customHeight="1" x14ac:dyDescent="0.2">
      <c r="A41" s="57" t="s">
        <v>151</v>
      </c>
      <c r="B41" s="79">
        <v>210</v>
      </c>
      <c r="C41" s="57" t="s">
        <v>161</v>
      </c>
      <c r="D41" s="50">
        <v>1781821.94</v>
      </c>
      <c r="E41" s="50">
        <v>0</v>
      </c>
      <c r="F41" s="50">
        <v>1781821.94</v>
      </c>
      <c r="G41" s="50">
        <v>1880891.2398639999</v>
      </c>
      <c r="H41" s="137">
        <v>5.5599999999999802E-2</v>
      </c>
      <c r="I41" s="50">
        <v>0</v>
      </c>
      <c r="J41" s="50">
        <v>1880891.2398639999</v>
      </c>
      <c r="K41" s="142"/>
    </row>
    <row r="42" spans="1:11" ht="15.75" customHeight="1" x14ac:dyDescent="0.2">
      <c r="A42" s="57" t="s">
        <v>151</v>
      </c>
      <c r="B42" s="79">
        <v>211</v>
      </c>
      <c r="C42" s="57" t="s">
        <v>162</v>
      </c>
      <c r="D42" s="50">
        <v>2106692</v>
      </c>
      <c r="E42" s="50">
        <v>1780480</v>
      </c>
      <c r="F42" s="50">
        <v>3887172</v>
      </c>
      <c r="G42" s="50">
        <v>2054024.7</v>
      </c>
      <c r="H42" s="137">
        <v>-2.5000000000000001E-2</v>
      </c>
      <c r="I42" s="50">
        <v>1424384</v>
      </c>
      <c r="J42" s="50">
        <v>3478408.7</v>
      </c>
      <c r="K42" s="142"/>
    </row>
    <row r="43" spans="1:11" ht="15.75" customHeight="1" x14ac:dyDescent="0.2">
      <c r="A43" s="57" t="s">
        <v>151</v>
      </c>
      <c r="B43" s="79">
        <v>212</v>
      </c>
      <c r="C43" s="57" t="s">
        <v>163</v>
      </c>
      <c r="D43" s="50">
        <v>1323144.72</v>
      </c>
      <c r="E43" s="50">
        <v>1362560</v>
      </c>
      <c r="F43" s="50">
        <v>2685704.71999999</v>
      </c>
      <c r="G43" s="50">
        <v>1356945.12352825</v>
      </c>
      <c r="H43" s="137">
        <v>2.55455076208559E-2</v>
      </c>
      <c r="I43" s="50">
        <v>1090048</v>
      </c>
      <c r="J43" s="50">
        <v>2446993.12352825</v>
      </c>
      <c r="K43" s="142"/>
    </row>
    <row r="44" spans="1:11" ht="15.75" customHeight="1" x14ac:dyDescent="0.2">
      <c r="A44" s="57" t="s">
        <v>151</v>
      </c>
      <c r="B44" s="79">
        <v>213</v>
      </c>
      <c r="C44" s="57" t="s">
        <v>164</v>
      </c>
      <c r="D44" s="50">
        <v>942590.2</v>
      </c>
      <c r="E44" s="50">
        <v>112640</v>
      </c>
      <c r="F44" s="50">
        <v>1055230.2</v>
      </c>
      <c r="G44" s="50">
        <v>919025.44499999995</v>
      </c>
      <c r="H44" s="137">
        <v>-2.4999999999999901E-2</v>
      </c>
      <c r="I44" s="50">
        <v>90112</v>
      </c>
      <c r="J44" s="50">
        <v>1009137.4449999999</v>
      </c>
      <c r="K44" s="142"/>
    </row>
    <row r="45" spans="1:11" ht="15.75" customHeight="1" x14ac:dyDescent="0.2">
      <c r="A45" s="57" t="s">
        <v>165</v>
      </c>
      <c r="B45" s="79">
        <v>840</v>
      </c>
      <c r="C45" s="57" t="s">
        <v>166</v>
      </c>
      <c r="D45" s="50">
        <v>2551454.25</v>
      </c>
      <c r="E45" s="50">
        <v>474240</v>
      </c>
      <c r="F45" s="50">
        <v>3025694.25</v>
      </c>
      <c r="G45" s="50">
        <v>2487667.8937499998</v>
      </c>
      <c r="H45" s="137">
        <v>-2.5000000000000001E-2</v>
      </c>
      <c r="I45" s="50">
        <v>379392</v>
      </c>
      <c r="J45" s="50">
        <v>2867059.8937499998</v>
      </c>
      <c r="K45" s="142"/>
    </row>
    <row r="46" spans="1:11" ht="15.75" customHeight="1" x14ac:dyDescent="0.2">
      <c r="A46" s="57" t="s">
        <v>165</v>
      </c>
      <c r="B46" s="79">
        <v>841</v>
      </c>
      <c r="C46" s="57" t="s">
        <v>167</v>
      </c>
      <c r="D46" s="50">
        <v>524334.799999999</v>
      </c>
      <c r="E46" s="50">
        <v>622080</v>
      </c>
      <c r="F46" s="50">
        <v>1146414.79999999</v>
      </c>
      <c r="G46" s="50">
        <v>549390.217512717</v>
      </c>
      <c r="H46" s="137">
        <v>4.7785150847735297E-2</v>
      </c>
      <c r="I46" s="50">
        <v>497664</v>
      </c>
      <c r="J46" s="50">
        <v>1047054.21751271</v>
      </c>
      <c r="K46" s="142"/>
    </row>
    <row r="47" spans="1:11" ht="15.75" customHeight="1" x14ac:dyDescent="0.2">
      <c r="A47" s="57" t="s">
        <v>165</v>
      </c>
      <c r="B47" s="79">
        <v>390</v>
      </c>
      <c r="C47" s="57" t="s">
        <v>168</v>
      </c>
      <c r="D47" s="50">
        <v>901475.47499999998</v>
      </c>
      <c r="E47" s="50">
        <v>609920</v>
      </c>
      <c r="F47" s="50">
        <v>1511395.4750000001</v>
      </c>
      <c r="G47" s="50">
        <v>887479.00152400299</v>
      </c>
      <c r="H47" s="137">
        <v>-1.5526183311860601E-2</v>
      </c>
      <c r="I47" s="50">
        <v>487936</v>
      </c>
      <c r="J47" s="50">
        <v>1375415.001524</v>
      </c>
      <c r="K47" s="142"/>
    </row>
    <row r="48" spans="1:11" ht="15.75" customHeight="1" x14ac:dyDescent="0.2">
      <c r="A48" s="57" t="s">
        <v>165</v>
      </c>
      <c r="B48" s="79">
        <v>805</v>
      </c>
      <c r="C48" s="57" t="s">
        <v>169</v>
      </c>
      <c r="D48" s="50">
        <v>469245.98499999999</v>
      </c>
      <c r="E48" s="50">
        <v>297600</v>
      </c>
      <c r="F48" s="50">
        <v>766845.98499999999</v>
      </c>
      <c r="G48" s="50">
        <v>495336.061766</v>
      </c>
      <c r="H48" s="137">
        <v>5.5599999999999997E-2</v>
      </c>
      <c r="I48" s="50">
        <v>238080</v>
      </c>
      <c r="J48" s="50">
        <v>733416.061766</v>
      </c>
      <c r="K48" s="142"/>
    </row>
    <row r="49" spans="1:11" ht="15.75" customHeight="1" x14ac:dyDescent="0.2">
      <c r="A49" s="57" t="s">
        <v>165</v>
      </c>
      <c r="B49" s="79">
        <v>806</v>
      </c>
      <c r="C49" s="57" t="s">
        <v>170</v>
      </c>
      <c r="D49" s="50">
        <v>824657</v>
      </c>
      <c r="E49" s="50">
        <v>238080</v>
      </c>
      <c r="F49" s="50">
        <v>1062737</v>
      </c>
      <c r="G49" s="50">
        <v>849064.97938000702</v>
      </c>
      <c r="H49" s="137">
        <v>2.9597735034090099E-2</v>
      </c>
      <c r="I49" s="50">
        <v>190464</v>
      </c>
      <c r="J49" s="50">
        <v>1039528.97938</v>
      </c>
      <c r="K49" s="142"/>
    </row>
    <row r="50" spans="1:11" ht="15.75" customHeight="1" x14ac:dyDescent="0.2">
      <c r="A50" s="57" t="s">
        <v>165</v>
      </c>
      <c r="B50" s="79">
        <v>391</v>
      </c>
      <c r="C50" s="57" t="s">
        <v>171</v>
      </c>
      <c r="D50" s="50">
        <v>1396844.28</v>
      </c>
      <c r="E50" s="50">
        <v>334868</v>
      </c>
      <c r="F50" s="50">
        <v>1731712.28</v>
      </c>
      <c r="G50" s="50">
        <v>1373578.4819048101</v>
      </c>
      <c r="H50" s="137">
        <v>-1.6655971197577502E-2</v>
      </c>
      <c r="I50" s="50">
        <v>267894.40000000002</v>
      </c>
      <c r="J50" s="50">
        <v>1641472.88190481</v>
      </c>
      <c r="K50" s="142"/>
    </row>
    <row r="51" spans="1:11" ht="15.75" customHeight="1" x14ac:dyDescent="0.2">
      <c r="A51" s="57" t="s">
        <v>165</v>
      </c>
      <c r="B51" s="79">
        <v>392</v>
      </c>
      <c r="C51" s="57" t="s">
        <v>172</v>
      </c>
      <c r="D51" s="50">
        <v>881804.44</v>
      </c>
      <c r="E51" s="50">
        <v>995200</v>
      </c>
      <c r="F51" s="50">
        <v>1877004.44</v>
      </c>
      <c r="G51" s="50">
        <v>930832.766864</v>
      </c>
      <c r="H51" s="137">
        <v>5.5599999999999997E-2</v>
      </c>
      <c r="I51" s="50">
        <v>796160</v>
      </c>
      <c r="J51" s="50">
        <v>1726992.7668639999</v>
      </c>
      <c r="K51" s="142"/>
    </row>
    <row r="52" spans="1:11" ht="15.75" customHeight="1" x14ac:dyDescent="0.2">
      <c r="A52" s="57" t="s">
        <v>165</v>
      </c>
      <c r="B52" s="79">
        <v>929</v>
      </c>
      <c r="C52" s="57" t="s">
        <v>173</v>
      </c>
      <c r="D52" s="50">
        <v>1452342.8599999901</v>
      </c>
      <c r="E52" s="50">
        <v>1305000</v>
      </c>
      <c r="F52" s="50">
        <v>2757342.86</v>
      </c>
      <c r="G52" s="50">
        <v>1416034.28849999</v>
      </c>
      <c r="H52" s="137">
        <v>-2.5000000000000001E-2</v>
      </c>
      <c r="I52" s="50">
        <v>1044000</v>
      </c>
      <c r="J52" s="50">
        <v>2460034.2884999998</v>
      </c>
      <c r="K52" s="142"/>
    </row>
    <row r="53" spans="1:11" ht="15.75" customHeight="1" x14ac:dyDescent="0.2">
      <c r="A53" s="57" t="s">
        <v>165</v>
      </c>
      <c r="B53" s="79">
        <v>807</v>
      </c>
      <c r="C53" s="57" t="s">
        <v>174</v>
      </c>
      <c r="D53" s="50">
        <v>668643.36</v>
      </c>
      <c r="E53" s="50">
        <v>135616</v>
      </c>
      <c r="F53" s="50">
        <v>804259.36</v>
      </c>
      <c r="G53" s="50">
        <v>705819.93081599998</v>
      </c>
      <c r="H53" s="137">
        <v>5.5599999999999997E-2</v>
      </c>
      <c r="I53" s="50">
        <v>108492.8</v>
      </c>
      <c r="J53" s="50">
        <v>814312.73081600002</v>
      </c>
      <c r="K53" s="142"/>
    </row>
    <row r="54" spans="1:11" ht="15.75" customHeight="1" x14ac:dyDescent="0.2">
      <c r="A54" s="57" t="s">
        <v>165</v>
      </c>
      <c r="B54" s="79">
        <v>393</v>
      </c>
      <c r="C54" s="57" t="s">
        <v>175</v>
      </c>
      <c r="D54" s="50">
        <v>601083.04</v>
      </c>
      <c r="E54" s="50">
        <v>1933658</v>
      </c>
      <c r="F54" s="50">
        <v>2534741.04</v>
      </c>
      <c r="G54" s="50">
        <v>634503.257023999</v>
      </c>
      <c r="H54" s="137">
        <v>5.5599999999999802E-2</v>
      </c>
      <c r="I54" s="50">
        <v>1546926.4</v>
      </c>
      <c r="J54" s="50">
        <v>2181429.6570239998</v>
      </c>
      <c r="K54" s="142"/>
    </row>
    <row r="55" spans="1:11" ht="15.75" customHeight="1" x14ac:dyDescent="0.2">
      <c r="A55" s="57" t="s">
        <v>165</v>
      </c>
      <c r="B55" s="79">
        <v>808</v>
      </c>
      <c r="C55" s="57" t="s">
        <v>176</v>
      </c>
      <c r="D55" s="50">
        <v>842819.04</v>
      </c>
      <c r="E55" s="50">
        <v>95930</v>
      </c>
      <c r="F55" s="50">
        <v>938749.04</v>
      </c>
      <c r="G55" s="50">
        <v>889679.77862400003</v>
      </c>
      <c r="H55" s="137">
        <v>5.5599999999999997E-2</v>
      </c>
      <c r="I55" s="50">
        <v>76744</v>
      </c>
      <c r="J55" s="50">
        <v>966423.77862400003</v>
      </c>
      <c r="K55" s="142"/>
    </row>
    <row r="56" spans="1:11" ht="15.75" customHeight="1" x14ac:dyDescent="0.2">
      <c r="A56" s="57" t="s">
        <v>165</v>
      </c>
      <c r="B56" s="79">
        <v>394</v>
      </c>
      <c r="C56" s="57" t="s">
        <v>177</v>
      </c>
      <c r="D56" s="50">
        <v>1161525.7849999999</v>
      </c>
      <c r="E56" s="50">
        <v>156800</v>
      </c>
      <c r="F56" s="50">
        <v>1318325.7849999999</v>
      </c>
      <c r="G56" s="50">
        <v>1226106.61864599</v>
      </c>
      <c r="H56" s="137">
        <v>5.5599999999999802E-2</v>
      </c>
      <c r="I56" s="50">
        <v>125440</v>
      </c>
      <c r="J56" s="50">
        <v>1351546.61864599</v>
      </c>
      <c r="K56" s="142"/>
    </row>
    <row r="57" spans="1:11" ht="15.75" customHeight="1" x14ac:dyDescent="0.2">
      <c r="A57" s="57" t="s">
        <v>178</v>
      </c>
      <c r="B57" s="79">
        <v>889</v>
      </c>
      <c r="C57" s="57" t="s">
        <v>179</v>
      </c>
      <c r="D57" s="50">
        <v>1228416</v>
      </c>
      <c r="E57" s="50">
        <v>922240</v>
      </c>
      <c r="F57" s="50">
        <v>2150656</v>
      </c>
      <c r="G57" s="50">
        <v>1197705.5999999901</v>
      </c>
      <c r="H57" s="137">
        <v>-2.5000000000000001E-2</v>
      </c>
      <c r="I57" s="50">
        <v>737792</v>
      </c>
      <c r="J57" s="50">
        <v>1935497.5999999901</v>
      </c>
      <c r="K57" s="142"/>
    </row>
    <row r="58" spans="1:11" ht="15.75" customHeight="1" x14ac:dyDescent="0.2">
      <c r="A58" s="57" t="s">
        <v>178</v>
      </c>
      <c r="B58" s="79">
        <v>890</v>
      </c>
      <c r="C58" s="57" t="s">
        <v>180</v>
      </c>
      <c r="D58" s="50">
        <v>643407.94499999995</v>
      </c>
      <c r="E58" s="50">
        <v>640000</v>
      </c>
      <c r="F58" s="50">
        <v>1283407.9449999901</v>
      </c>
      <c r="G58" s="50">
        <v>679181.42674199899</v>
      </c>
      <c r="H58" s="137">
        <v>5.5599999999999802E-2</v>
      </c>
      <c r="I58" s="50">
        <v>512000</v>
      </c>
      <c r="J58" s="50">
        <v>1191181.426742</v>
      </c>
      <c r="K58" s="142"/>
    </row>
    <row r="59" spans="1:11" ht="15.75" customHeight="1" x14ac:dyDescent="0.2">
      <c r="A59" s="57" t="s">
        <v>178</v>
      </c>
      <c r="B59" s="79">
        <v>350</v>
      </c>
      <c r="C59" s="57" t="s">
        <v>181</v>
      </c>
      <c r="D59" s="50">
        <v>1523015.36</v>
      </c>
      <c r="E59" s="50">
        <v>437760</v>
      </c>
      <c r="F59" s="50">
        <v>1960775.36</v>
      </c>
      <c r="G59" s="50">
        <v>1607695.0140160001</v>
      </c>
      <c r="H59" s="137">
        <v>5.5599999999999997E-2</v>
      </c>
      <c r="I59" s="50">
        <v>350208</v>
      </c>
      <c r="J59" s="50">
        <v>1957903.0140160001</v>
      </c>
      <c r="K59" s="142"/>
    </row>
    <row r="60" spans="1:11" ht="15.75" customHeight="1" x14ac:dyDescent="0.2">
      <c r="A60" s="57" t="s">
        <v>178</v>
      </c>
      <c r="B60" s="79">
        <v>351</v>
      </c>
      <c r="C60" s="57" t="s">
        <v>182</v>
      </c>
      <c r="D60" s="50">
        <v>919499.625</v>
      </c>
      <c r="E60" s="50">
        <v>32516</v>
      </c>
      <c r="F60" s="50">
        <v>952015.625</v>
      </c>
      <c r="G60" s="50">
        <v>970623.80414999998</v>
      </c>
      <c r="H60" s="137">
        <v>5.5599999999999997E-2</v>
      </c>
      <c r="I60" s="50">
        <v>26012.799999999999</v>
      </c>
      <c r="J60" s="50">
        <v>996636.60415000003</v>
      </c>
      <c r="K60" s="142"/>
    </row>
    <row r="61" spans="1:11" ht="15.75" customHeight="1" x14ac:dyDescent="0.2">
      <c r="A61" s="57" t="s">
        <v>178</v>
      </c>
      <c r="B61" s="79">
        <v>895</v>
      </c>
      <c r="C61" s="57" t="s">
        <v>183</v>
      </c>
      <c r="D61" s="50">
        <v>1699209.9</v>
      </c>
      <c r="E61" s="50">
        <v>940160</v>
      </c>
      <c r="F61" s="50">
        <v>2639369.9</v>
      </c>
      <c r="G61" s="50">
        <v>1765722.1836395101</v>
      </c>
      <c r="H61" s="137">
        <v>3.9143065044240498E-2</v>
      </c>
      <c r="I61" s="50">
        <v>752128</v>
      </c>
      <c r="J61" s="50">
        <v>2517850.1836395101</v>
      </c>
      <c r="K61" s="142"/>
    </row>
    <row r="62" spans="1:11" ht="15.75" customHeight="1" x14ac:dyDescent="0.2">
      <c r="A62" s="57" t="s">
        <v>178</v>
      </c>
      <c r="B62" s="79">
        <v>896</v>
      </c>
      <c r="C62" s="57" t="s">
        <v>184</v>
      </c>
      <c r="D62" s="50">
        <v>1738214.0649999999</v>
      </c>
      <c r="E62" s="50">
        <v>809760</v>
      </c>
      <c r="F62" s="50">
        <v>2547974.0649999999</v>
      </c>
      <c r="G62" s="50">
        <v>1694758.71337499</v>
      </c>
      <c r="H62" s="137">
        <v>-2.5000000000000001E-2</v>
      </c>
      <c r="I62" s="50">
        <v>647808</v>
      </c>
      <c r="J62" s="50">
        <v>2342566.7133749998</v>
      </c>
      <c r="K62" s="142"/>
    </row>
    <row r="63" spans="1:11" ht="15.75" customHeight="1" x14ac:dyDescent="0.2">
      <c r="A63" s="57" t="s">
        <v>178</v>
      </c>
      <c r="B63" s="79">
        <v>909</v>
      </c>
      <c r="C63" s="57" t="s">
        <v>185</v>
      </c>
      <c r="D63" s="50">
        <v>2181415.52</v>
      </c>
      <c r="E63" s="50">
        <v>2002420</v>
      </c>
      <c r="F63" s="50">
        <v>4183835.52</v>
      </c>
      <c r="G63" s="50">
        <v>2194743.8343755798</v>
      </c>
      <c r="H63" s="137">
        <v>6.1099383649663103E-3</v>
      </c>
      <c r="I63" s="50">
        <v>1601936</v>
      </c>
      <c r="J63" s="50">
        <v>3796679.8343755798</v>
      </c>
      <c r="K63" s="142"/>
    </row>
    <row r="64" spans="1:11" ht="15.75" customHeight="1" x14ac:dyDescent="0.2">
      <c r="A64" s="57" t="s">
        <v>178</v>
      </c>
      <c r="B64" s="79">
        <v>876</v>
      </c>
      <c r="C64" s="57" t="s">
        <v>186</v>
      </c>
      <c r="D64" s="50">
        <v>668828.72</v>
      </c>
      <c r="E64" s="50">
        <v>30144</v>
      </c>
      <c r="F64" s="50">
        <v>698972.72</v>
      </c>
      <c r="G64" s="50">
        <v>706015.59683199995</v>
      </c>
      <c r="H64" s="137">
        <v>5.5599999999999802E-2</v>
      </c>
      <c r="I64" s="50">
        <v>24115.200000000001</v>
      </c>
      <c r="J64" s="50">
        <v>730130.79683199897</v>
      </c>
      <c r="K64" s="142"/>
    </row>
    <row r="65" spans="1:11" ht="15.75" customHeight="1" x14ac:dyDescent="0.2">
      <c r="A65" s="57" t="s">
        <v>178</v>
      </c>
      <c r="B65" s="79">
        <v>340</v>
      </c>
      <c r="C65" s="57" t="s">
        <v>187</v>
      </c>
      <c r="D65" s="50">
        <v>736773.61499999999</v>
      </c>
      <c r="E65" s="50">
        <v>185600</v>
      </c>
      <c r="F65" s="50">
        <v>922373.61499999999</v>
      </c>
      <c r="G65" s="50">
        <v>730109.31162895996</v>
      </c>
      <c r="H65" s="137">
        <v>-9.0452524837497592E-3</v>
      </c>
      <c r="I65" s="50">
        <v>148480</v>
      </c>
      <c r="J65" s="50">
        <v>878589.31162895996</v>
      </c>
      <c r="K65" s="142"/>
    </row>
    <row r="66" spans="1:11" ht="15.75" customHeight="1" x14ac:dyDescent="0.2">
      <c r="A66" s="57" t="s">
        <v>178</v>
      </c>
      <c r="B66" s="79">
        <v>888</v>
      </c>
      <c r="C66" s="57" t="s">
        <v>188</v>
      </c>
      <c r="D66" s="50">
        <v>5681013.7199999997</v>
      </c>
      <c r="E66" s="50">
        <v>1084800</v>
      </c>
      <c r="F66" s="50">
        <v>6765813.7199999997</v>
      </c>
      <c r="G66" s="50">
        <v>5930946.7026774101</v>
      </c>
      <c r="H66" s="137">
        <v>4.3994433915469401E-2</v>
      </c>
      <c r="I66" s="50">
        <v>867840</v>
      </c>
      <c r="J66" s="50">
        <v>6798786.7026774101</v>
      </c>
      <c r="K66" s="142"/>
    </row>
    <row r="67" spans="1:11" ht="15.75" customHeight="1" x14ac:dyDescent="0.2">
      <c r="A67" s="57" t="s">
        <v>178</v>
      </c>
      <c r="B67" s="79">
        <v>341</v>
      </c>
      <c r="C67" s="57" t="s">
        <v>189</v>
      </c>
      <c r="D67" s="50">
        <v>2256738.12</v>
      </c>
      <c r="E67" s="50">
        <v>3637322</v>
      </c>
      <c r="F67" s="50">
        <v>5894060.1200000001</v>
      </c>
      <c r="G67" s="50">
        <v>2382212.7594719999</v>
      </c>
      <c r="H67" s="137">
        <v>5.5599999999999997E-2</v>
      </c>
      <c r="I67" s="50">
        <v>2909857.6</v>
      </c>
      <c r="J67" s="50">
        <v>5292070.359472</v>
      </c>
      <c r="K67" s="142"/>
    </row>
    <row r="68" spans="1:11" ht="15.75" customHeight="1" x14ac:dyDescent="0.2">
      <c r="A68" s="57" t="s">
        <v>178</v>
      </c>
      <c r="B68" s="79">
        <v>352</v>
      </c>
      <c r="C68" s="57" t="s">
        <v>190</v>
      </c>
      <c r="D68" s="50">
        <v>3543829.39</v>
      </c>
      <c r="E68" s="50">
        <v>358000</v>
      </c>
      <c r="F68" s="50">
        <v>3901829.39</v>
      </c>
      <c r="G68" s="50">
        <v>3455233.6552499998</v>
      </c>
      <c r="H68" s="137">
        <v>-2.4999999999999901E-2</v>
      </c>
      <c r="I68" s="50">
        <v>286400</v>
      </c>
      <c r="J68" s="50">
        <v>3741633.6552499998</v>
      </c>
      <c r="K68" s="142"/>
    </row>
    <row r="69" spans="1:11" ht="15.75" customHeight="1" x14ac:dyDescent="0.2">
      <c r="A69" s="57" t="s">
        <v>178</v>
      </c>
      <c r="B69" s="79">
        <v>353</v>
      </c>
      <c r="C69" s="57" t="s">
        <v>191</v>
      </c>
      <c r="D69" s="50">
        <v>1556611.14</v>
      </c>
      <c r="E69" s="50">
        <v>1061396</v>
      </c>
      <c r="F69" s="50">
        <v>2618007.1399999899</v>
      </c>
      <c r="G69" s="50">
        <v>1554829.3451847599</v>
      </c>
      <c r="H69" s="137">
        <v>-1.1446627673698999E-3</v>
      </c>
      <c r="I69" s="50">
        <v>849116.8</v>
      </c>
      <c r="J69" s="50">
        <v>2403946.14518476</v>
      </c>
      <c r="K69" s="142"/>
    </row>
    <row r="70" spans="1:11" ht="15.75" customHeight="1" x14ac:dyDescent="0.2">
      <c r="A70" s="57" t="s">
        <v>178</v>
      </c>
      <c r="B70" s="79">
        <v>354</v>
      </c>
      <c r="C70" s="57" t="s">
        <v>192</v>
      </c>
      <c r="D70" s="50">
        <v>1264980.5</v>
      </c>
      <c r="E70" s="50">
        <v>0</v>
      </c>
      <c r="F70" s="50">
        <v>1264980.5</v>
      </c>
      <c r="G70" s="50">
        <v>1316928.1523321499</v>
      </c>
      <c r="H70" s="137">
        <v>4.1065970844735601E-2</v>
      </c>
      <c r="I70" s="50">
        <v>0</v>
      </c>
      <c r="J70" s="50">
        <v>1316928.1523321499</v>
      </c>
      <c r="K70" s="142"/>
    </row>
    <row r="71" spans="1:11" ht="15.75" customHeight="1" x14ac:dyDescent="0.2">
      <c r="A71" s="57" t="s">
        <v>178</v>
      </c>
      <c r="B71" s="79">
        <v>355</v>
      </c>
      <c r="C71" s="57" t="s">
        <v>193</v>
      </c>
      <c r="D71" s="50">
        <v>1166787.5</v>
      </c>
      <c r="E71" s="50">
        <v>1176464</v>
      </c>
      <c r="F71" s="50">
        <v>2343251.5</v>
      </c>
      <c r="G71" s="50">
        <v>1231660.885</v>
      </c>
      <c r="H71" s="137">
        <v>5.5599999999999997E-2</v>
      </c>
      <c r="I71" s="50">
        <v>941171.19999999995</v>
      </c>
      <c r="J71" s="50">
        <v>2172832.085</v>
      </c>
      <c r="K71" s="142"/>
    </row>
    <row r="72" spans="1:11" ht="15.75" customHeight="1" x14ac:dyDescent="0.2">
      <c r="A72" s="57" t="s">
        <v>178</v>
      </c>
      <c r="B72" s="79">
        <v>343</v>
      </c>
      <c r="C72" s="57" t="s">
        <v>194</v>
      </c>
      <c r="D72" s="50">
        <v>1186348.02</v>
      </c>
      <c r="E72" s="50">
        <v>184960</v>
      </c>
      <c r="F72" s="50">
        <v>1371308.02</v>
      </c>
      <c r="G72" s="50">
        <v>1252308.969912</v>
      </c>
      <c r="H72" s="137">
        <v>5.5599999999999997E-2</v>
      </c>
      <c r="I72" s="50">
        <v>147968</v>
      </c>
      <c r="J72" s="50">
        <v>1400276.969912</v>
      </c>
      <c r="K72" s="142"/>
    </row>
    <row r="73" spans="1:11" ht="15.75" customHeight="1" x14ac:dyDescent="0.2">
      <c r="A73" s="57" t="s">
        <v>178</v>
      </c>
      <c r="B73" s="79">
        <v>342</v>
      </c>
      <c r="C73" s="57" t="s">
        <v>195</v>
      </c>
      <c r="D73" s="50">
        <v>848876.22499999998</v>
      </c>
      <c r="E73" s="50">
        <v>577280</v>
      </c>
      <c r="F73" s="50">
        <v>1426156.2250000001</v>
      </c>
      <c r="G73" s="50">
        <v>896073.74310999899</v>
      </c>
      <c r="H73" s="137">
        <v>5.5599999999999802E-2</v>
      </c>
      <c r="I73" s="50">
        <v>461824</v>
      </c>
      <c r="J73" s="50">
        <v>1357897.7431099899</v>
      </c>
      <c r="K73" s="142"/>
    </row>
    <row r="74" spans="1:11" ht="15.75" customHeight="1" x14ac:dyDescent="0.2">
      <c r="A74" s="57" t="s">
        <v>178</v>
      </c>
      <c r="B74" s="79">
        <v>356</v>
      </c>
      <c r="C74" s="57" t="s">
        <v>196</v>
      </c>
      <c r="D74" s="50">
        <v>1533936.08</v>
      </c>
      <c r="E74" s="50">
        <v>543000</v>
      </c>
      <c r="F74" s="50">
        <v>2076936.08</v>
      </c>
      <c r="G74" s="50">
        <v>1495587.6780000001</v>
      </c>
      <c r="H74" s="137">
        <v>-2.4999999999999901E-2</v>
      </c>
      <c r="I74" s="50">
        <v>434400</v>
      </c>
      <c r="J74" s="50">
        <v>1929987.6780000001</v>
      </c>
      <c r="K74" s="142"/>
    </row>
    <row r="75" spans="1:11" ht="15.75" customHeight="1" x14ac:dyDescent="0.2">
      <c r="A75" s="57" t="s">
        <v>178</v>
      </c>
      <c r="B75" s="79">
        <v>357</v>
      </c>
      <c r="C75" s="57" t="s">
        <v>197</v>
      </c>
      <c r="D75" s="50">
        <v>1113929.79999999</v>
      </c>
      <c r="E75" s="50">
        <v>0</v>
      </c>
      <c r="F75" s="50">
        <v>1113929.79999999</v>
      </c>
      <c r="G75" s="50">
        <v>1175864.29687999</v>
      </c>
      <c r="H75" s="137">
        <v>5.5599999999999802E-2</v>
      </c>
      <c r="I75" s="50">
        <v>0</v>
      </c>
      <c r="J75" s="50">
        <v>1175864.29687999</v>
      </c>
      <c r="K75" s="142"/>
    </row>
    <row r="76" spans="1:11" ht="15.75" customHeight="1" x14ac:dyDescent="0.2">
      <c r="A76" s="57" t="s">
        <v>178</v>
      </c>
      <c r="B76" s="79">
        <v>358</v>
      </c>
      <c r="C76" s="57" t="s">
        <v>198</v>
      </c>
      <c r="D76" s="50">
        <v>1503774.72</v>
      </c>
      <c r="E76" s="50">
        <v>49280</v>
      </c>
      <c r="F76" s="50">
        <v>1553054.72</v>
      </c>
      <c r="G76" s="50">
        <v>1466180.352</v>
      </c>
      <c r="H76" s="137">
        <v>-2.5000000000000001E-2</v>
      </c>
      <c r="I76" s="50">
        <v>39424</v>
      </c>
      <c r="J76" s="50">
        <v>1505604.352</v>
      </c>
      <c r="K76" s="142"/>
    </row>
    <row r="77" spans="1:11" ht="15.75" customHeight="1" x14ac:dyDescent="0.2">
      <c r="A77" s="57" t="s">
        <v>178</v>
      </c>
      <c r="B77" s="79">
        <v>877</v>
      </c>
      <c r="C77" s="57" t="s">
        <v>199</v>
      </c>
      <c r="D77" s="50">
        <v>964866.65500000003</v>
      </c>
      <c r="E77" s="50">
        <v>0</v>
      </c>
      <c r="F77" s="50">
        <v>964866.65500000003</v>
      </c>
      <c r="G77" s="50">
        <v>1018513.2410179999</v>
      </c>
      <c r="H77" s="137">
        <v>5.5599999999999802E-2</v>
      </c>
      <c r="I77" s="50">
        <v>0</v>
      </c>
      <c r="J77" s="50">
        <v>1018513.2410179999</v>
      </c>
      <c r="K77" s="142"/>
    </row>
    <row r="78" spans="1:11" ht="15.75" customHeight="1" x14ac:dyDescent="0.2">
      <c r="A78" s="57" t="s">
        <v>178</v>
      </c>
      <c r="B78" s="79">
        <v>359</v>
      </c>
      <c r="C78" s="57" t="s">
        <v>200</v>
      </c>
      <c r="D78" s="50">
        <v>818718.41500000004</v>
      </c>
      <c r="E78" s="50">
        <v>0</v>
      </c>
      <c r="F78" s="50">
        <v>818718.41500000004</v>
      </c>
      <c r="G78" s="50">
        <v>864239.15887399996</v>
      </c>
      <c r="H78" s="137">
        <v>5.5599999999999997E-2</v>
      </c>
      <c r="I78" s="50">
        <v>0</v>
      </c>
      <c r="J78" s="50">
        <v>864239.15887399996</v>
      </c>
      <c r="K78" s="142"/>
    </row>
    <row r="79" spans="1:11" ht="15.75" customHeight="1" x14ac:dyDescent="0.2">
      <c r="A79" s="57" t="s">
        <v>178</v>
      </c>
      <c r="B79" s="79">
        <v>344</v>
      </c>
      <c r="C79" s="57" t="s">
        <v>201</v>
      </c>
      <c r="D79" s="50">
        <v>1554647.84</v>
      </c>
      <c r="E79" s="50">
        <v>598784</v>
      </c>
      <c r="F79" s="50">
        <v>2153431.84</v>
      </c>
      <c r="G79" s="50">
        <v>1639163.60168591</v>
      </c>
      <c r="H79" s="137">
        <v>5.43632837684409E-2</v>
      </c>
      <c r="I79" s="50">
        <v>479027.20000000001</v>
      </c>
      <c r="J79" s="50">
        <v>2118190.8016859102</v>
      </c>
      <c r="K79" s="142"/>
    </row>
    <row r="80" spans="1:11" ht="15.75" customHeight="1" x14ac:dyDescent="0.2">
      <c r="A80" s="57" t="s">
        <v>202</v>
      </c>
      <c r="B80" s="79">
        <v>301</v>
      </c>
      <c r="C80" s="57" t="s">
        <v>203</v>
      </c>
      <c r="D80" s="50">
        <v>1619382.08</v>
      </c>
      <c r="E80" s="50">
        <v>740448</v>
      </c>
      <c r="F80" s="50">
        <v>2359830.08</v>
      </c>
      <c r="G80" s="50">
        <v>1629886.5486189499</v>
      </c>
      <c r="H80" s="137">
        <v>6.4867141292295196E-3</v>
      </c>
      <c r="I80" s="50">
        <v>592358.40000000002</v>
      </c>
      <c r="J80" s="50">
        <v>2222244.9486189499</v>
      </c>
      <c r="K80" s="142"/>
    </row>
    <row r="81" spans="1:11" ht="15.75" customHeight="1" x14ac:dyDescent="0.2">
      <c r="A81" s="57" t="s">
        <v>202</v>
      </c>
      <c r="B81" s="79">
        <v>302</v>
      </c>
      <c r="C81" s="57" t="s">
        <v>204</v>
      </c>
      <c r="D81" s="50">
        <v>1896192.13</v>
      </c>
      <c r="E81" s="50">
        <v>296761</v>
      </c>
      <c r="F81" s="50">
        <v>2192953.13</v>
      </c>
      <c r="G81" s="50">
        <v>2001620.412428</v>
      </c>
      <c r="H81" s="137">
        <v>5.5599999999999997E-2</v>
      </c>
      <c r="I81" s="50">
        <v>237408.8</v>
      </c>
      <c r="J81" s="50">
        <v>2239029.2124279998</v>
      </c>
      <c r="K81" s="142"/>
    </row>
    <row r="82" spans="1:11" ht="15.75" customHeight="1" x14ac:dyDescent="0.2">
      <c r="A82" s="57" t="s">
        <v>202</v>
      </c>
      <c r="B82" s="79">
        <v>303</v>
      </c>
      <c r="C82" s="57" t="s">
        <v>205</v>
      </c>
      <c r="D82" s="50">
        <v>1259482.18</v>
      </c>
      <c r="E82" s="50">
        <v>555520</v>
      </c>
      <c r="F82" s="50">
        <v>1815002.18</v>
      </c>
      <c r="G82" s="50">
        <v>1329509.3892079999</v>
      </c>
      <c r="H82" s="137">
        <v>5.5599999999999997E-2</v>
      </c>
      <c r="I82" s="50">
        <v>444416</v>
      </c>
      <c r="J82" s="50">
        <v>1773925.3892079999</v>
      </c>
      <c r="K82" s="142"/>
    </row>
    <row r="83" spans="1:11" ht="15.75" customHeight="1" x14ac:dyDescent="0.2">
      <c r="A83" s="57" t="s">
        <v>202</v>
      </c>
      <c r="B83" s="79">
        <v>304</v>
      </c>
      <c r="C83" s="57" t="s">
        <v>206</v>
      </c>
      <c r="D83" s="50">
        <v>1769299.4</v>
      </c>
      <c r="E83" s="50">
        <v>514928</v>
      </c>
      <c r="F83" s="50">
        <v>2284227.4</v>
      </c>
      <c r="G83" s="50">
        <v>1727464.96278124</v>
      </c>
      <c r="H83" s="137">
        <v>-2.3644634265264902E-2</v>
      </c>
      <c r="I83" s="50">
        <v>411942.40000000002</v>
      </c>
      <c r="J83" s="50">
        <v>2139407.3627812401</v>
      </c>
      <c r="K83" s="142"/>
    </row>
    <row r="84" spans="1:11" ht="15.75" customHeight="1" x14ac:dyDescent="0.2">
      <c r="A84" s="57" t="s">
        <v>202</v>
      </c>
      <c r="B84" s="79">
        <v>305</v>
      </c>
      <c r="C84" s="57" t="s">
        <v>207</v>
      </c>
      <c r="D84" s="50">
        <v>2133600.34499999</v>
      </c>
      <c r="E84" s="50">
        <v>0</v>
      </c>
      <c r="F84" s="50">
        <v>2133600.34499999</v>
      </c>
      <c r="G84" s="50">
        <v>2080260.336375</v>
      </c>
      <c r="H84" s="137">
        <v>-2.4999999999999901E-2</v>
      </c>
      <c r="I84" s="50">
        <v>0</v>
      </c>
      <c r="J84" s="50">
        <v>2080260.336375</v>
      </c>
      <c r="K84" s="142"/>
    </row>
    <row r="85" spans="1:11" ht="15.75" customHeight="1" x14ac:dyDescent="0.2">
      <c r="A85" s="57" t="s">
        <v>202</v>
      </c>
      <c r="B85" s="79">
        <v>306</v>
      </c>
      <c r="C85" s="57" t="s">
        <v>208</v>
      </c>
      <c r="D85" s="50">
        <v>2832692.16</v>
      </c>
      <c r="E85" s="50">
        <v>3213000</v>
      </c>
      <c r="F85" s="50">
        <v>6045692.1600000001</v>
      </c>
      <c r="G85" s="50">
        <v>2761874.8560000001</v>
      </c>
      <c r="H85" s="137">
        <v>-2.4999999999999901E-2</v>
      </c>
      <c r="I85" s="50">
        <v>2570400</v>
      </c>
      <c r="J85" s="50">
        <v>5332274.8559999997</v>
      </c>
      <c r="K85" s="142"/>
    </row>
    <row r="86" spans="1:11" ht="15.75" customHeight="1" x14ac:dyDescent="0.2">
      <c r="A86" s="57" t="s">
        <v>202</v>
      </c>
      <c r="B86" s="79">
        <v>307</v>
      </c>
      <c r="C86" s="57" t="s">
        <v>209</v>
      </c>
      <c r="D86" s="50">
        <v>2029826.825</v>
      </c>
      <c r="E86" s="50">
        <v>748800</v>
      </c>
      <c r="F86" s="50">
        <v>2778626.8250000002</v>
      </c>
      <c r="G86" s="50">
        <v>1979081.1543749999</v>
      </c>
      <c r="H86" s="137">
        <v>-2.5000000000000001E-2</v>
      </c>
      <c r="I86" s="50">
        <v>599040</v>
      </c>
      <c r="J86" s="50">
        <v>2578121.1543749999</v>
      </c>
      <c r="K86" s="142"/>
    </row>
    <row r="87" spans="1:11" ht="15.75" customHeight="1" x14ac:dyDescent="0.2">
      <c r="A87" s="57" t="s">
        <v>202</v>
      </c>
      <c r="B87" s="79">
        <v>308</v>
      </c>
      <c r="C87" s="57" t="s">
        <v>210</v>
      </c>
      <c r="D87" s="50">
        <v>1952840.5999999901</v>
      </c>
      <c r="E87" s="50">
        <v>584076</v>
      </c>
      <c r="F87" s="50">
        <v>2536916.5999999898</v>
      </c>
      <c r="G87" s="50">
        <v>2057353.73996859</v>
      </c>
      <c r="H87" s="137">
        <v>5.3518520645565497E-2</v>
      </c>
      <c r="I87" s="50">
        <v>467260.8</v>
      </c>
      <c r="J87" s="50">
        <v>2524614.5399685898</v>
      </c>
      <c r="K87" s="142"/>
    </row>
    <row r="88" spans="1:11" ht="15.75" customHeight="1" x14ac:dyDescent="0.2">
      <c r="A88" s="57" t="s">
        <v>202</v>
      </c>
      <c r="B88" s="79">
        <v>203</v>
      </c>
      <c r="C88" s="57" t="s">
        <v>211</v>
      </c>
      <c r="D88" s="50">
        <v>1691611.14</v>
      </c>
      <c r="E88" s="50">
        <v>3038621</v>
      </c>
      <c r="F88" s="50">
        <v>4730232.1399999997</v>
      </c>
      <c r="G88" s="50">
        <v>1785664.7193839999</v>
      </c>
      <c r="H88" s="137">
        <v>5.5599999999999802E-2</v>
      </c>
      <c r="I88" s="50">
        <v>2430896.7999999998</v>
      </c>
      <c r="J88" s="50">
        <v>4216561.5193839902</v>
      </c>
      <c r="K88" s="142"/>
    </row>
    <row r="89" spans="1:11" ht="15.75" customHeight="1" x14ac:dyDescent="0.2">
      <c r="A89" s="57" t="s">
        <v>202</v>
      </c>
      <c r="B89" s="79">
        <v>310</v>
      </c>
      <c r="C89" s="57" t="s">
        <v>212</v>
      </c>
      <c r="D89" s="50">
        <v>1387803.4749999901</v>
      </c>
      <c r="E89" s="50">
        <v>0</v>
      </c>
      <c r="F89" s="50">
        <v>1387803.4749999901</v>
      </c>
      <c r="G89" s="50">
        <v>1409042.1133790901</v>
      </c>
      <c r="H89" s="137">
        <v>1.5303779506023499E-2</v>
      </c>
      <c r="I89" s="50">
        <v>0</v>
      </c>
      <c r="J89" s="50">
        <v>1409042.1133790901</v>
      </c>
      <c r="K89" s="142"/>
    </row>
    <row r="90" spans="1:11" ht="15.75" customHeight="1" x14ac:dyDescent="0.2">
      <c r="A90" s="57" t="s">
        <v>202</v>
      </c>
      <c r="B90" s="79">
        <v>311</v>
      </c>
      <c r="C90" s="57" t="s">
        <v>213</v>
      </c>
      <c r="D90" s="50">
        <v>1414419.72</v>
      </c>
      <c r="E90" s="50">
        <v>183994</v>
      </c>
      <c r="F90" s="50">
        <v>1598413.72</v>
      </c>
      <c r="G90" s="50">
        <v>1487592.3448570899</v>
      </c>
      <c r="H90" s="137">
        <v>5.1733317785682902E-2</v>
      </c>
      <c r="I90" s="50">
        <v>147195.20000000001</v>
      </c>
      <c r="J90" s="50">
        <v>1634787.5448570901</v>
      </c>
      <c r="K90" s="142"/>
    </row>
    <row r="91" spans="1:11" ht="15.75" customHeight="1" x14ac:dyDescent="0.2">
      <c r="A91" s="57" t="s">
        <v>202</v>
      </c>
      <c r="B91" s="79">
        <v>312</v>
      </c>
      <c r="C91" s="57" t="s">
        <v>214</v>
      </c>
      <c r="D91" s="50">
        <v>1778691.2849999999</v>
      </c>
      <c r="E91" s="50">
        <v>846720</v>
      </c>
      <c r="F91" s="50">
        <v>2625411.2850000001</v>
      </c>
      <c r="G91" s="50">
        <v>1877586.5204459999</v>
      </c>
      <c r="H91" s="137">
        <v>5.5599999999999802E-2</v>
      </c>
      <c r="I91" s="50">
        <v>677376</v>
      </c>
      <c r="J91" s="50">
        <v>2554962.5204459899</v>
      </c>
      <c r="K91" s="142"/>
    </row>
    <row r="92" spans="1:11" ht="15.75" customHeight="1" x14ac:dyDescent="0.2">
      <c r="A92" s="57" t="s">
        <v>202</v>
      </c>
      <c r="B92" s="79">
        <v>313</v>
      </c>
      <c r="C92" s="57" t="s">
        <v>215</v>
      </c>
      <c r="D92" s="50">
        <v>1491976.46</v>
      </c>
      <c r="E92" s="50">
        <v>0</v>
      </c>
      <c r="F92" s="50">
        <v>1491976.46</v>
      </c>
      <c r="G92" s="50">
        <v>1574930.351176</v>
      </c>
      <c r="H92" s="137">
        <v>5.5599999999999997E-2</v>
      </c>
      <c r="I92" s="50">
        <v>0</v>
      </c>
      <c r="J92" s="50">
        <v>1574930.351176</v>
      </c>
      <c r="K92" s="142"/>
    </row>
    <row r="93" spans="1:11" ht="15.75" customHeight="1" x14ac:dyDescent="0.2">
      <c r="A93" s="57" t="s">
        <v>202</v>
      </c>
      <c r="B93" s="79">
        <v>314</v>
      </c>
      <c r="C93" s="57" t="s">
        <v>216</v>
      </c>
      <c r="D93" s="50">
        <v>932663.83</v>
      </c>
      <c r="E93" s="50">
        <v>195200</v>
      </c>
      <c r="F93" s="50">
        <v>1127863.83</v>
      </c>
      <c r="G93" s="50">
        <v>921733.20168315596</v>
      </c>
      <c r="H93" s="137">
        <v>-1.1719794383838101E-2</v>
      </c>
      <c r="I93" s="50">
        <v>156160</v>
      </c>
      <c r="J93" s="50">
        <v>1077893.2016831499</v>
      </c>
      <c r="K93" s="142"/>
    </row>
    <row r="94" spans="1:11" ht="15.75" customHeight="1" x14ac:dyDescent="0.2">
      <c r="A94" s="57" t="s">
        <v>202</v>
      </c>
      <c r="B94" s="79">
        <v>315</v>
      </c>
      <c r="C94" s="57" t="s">
        <v>217</v>
      </c>
      <c r="D94" s="50">
        <v>961328.64000000001</v>
      </c>
      <c r="E94" s="50">
        <v>132634</v>
      </c>
      <c r="F94" s="50">
        <v>1093962.6399999999</v>
      </c>
      <c r="G94" s="50">
        <v>1014778.51238399</v>
      </c>
      <c r="H94" s="137">
        <v>5.5599999999999802E-2</v>
      </c>
      <c r="I94" s="50">
        <v>106107.2</v>
      </c>
      <c r="J94" s="50">
        <v>1120885.712384</v>
      </c>
      <c r="K94" s="142"/>
    </row>
    <row r="95" spans="1:11" ht="15.75" customHeight="1" x14ac:dyDescent="0.2">
      <c r="A95" s="57" t="s">
        <v>202</v>
      </c>
      <c r="B95" s="79">
        <v>317</v>
      </c>
      <c r="C95" s="57" t="s">
        <v>218</v>
      </c>
      <c r="D95" s="50">
        <v>2133432</v>
      </c>
      <c r="E95" s="50">
        <v>3608960</v>
      </c>
      <c r="F95" s="50">
        <v>5742392</v>
      </c>
      <c r="G95" s="50">
        <v>2080096.2</v>
      </c>
      <c r="H95" s="137">
        <v>-2.4999999999999901E-2</v>
      </c>
      <c r="I95" s="50">
        <v>2887168</v>
      </c>
      <c r="J95" s="50">
        <v>4967264.2</v>
      </c>
      <c r="K95" s="142"/>
    </row>
    <row r="96" spans="1:11" ht="15.75" customHeight="1" x14ac:dyDescent="0.2">
      <c r="A96" s="57" t="s">
        <v>202</v>
      </c>
      <c r="B96" s="79">
        <v>318</v>
      </c>
      <c r="C96" s="57" t="s">
        <v>219</v>
      </c>
      <c r="D96" s="50">
        <v>896713.44</v>
      </c>
      <c r="E96" s="50">
        <v>85760</v>
      </c>
      <c r="F96" s="50">
        <v>982473.44</v>
      </c>
      <c r="G96" s="50">
        <v>946570.70726399997</v>
      </c>
      <c r="H96" s="137">
        <v>5.5599999999999997E-2</v>
      </c>
      <c r="I96" s="50">
        <v>68608</v>
      </c>
      <c r="J96" s="50">
        <v>1015178.707264</v>
      </c>
      <c r="K96" s="142"/>
    </row>
    <row r="97" spans="1:11" ht="15.75" customHeight="1" x14ac:dyDescent="0.2">
      <c r="A97" s="57" t="s">
        <v>202</v>
      </c>
      <c r="B97" s="79">
        <v>319</v>
      </c>
      <c r="C97" s="57" t="s">
        <v>220</v>
      </c>
      <c r="D97" s="50">
        <v>1265882.01</v>
      </c>
      <c r="E97" s="50">
        <v>508800</v>
      </c>
      <c r="F97" s="50">
        <v>1774682.01</v>
      </c>
      <c r="G97" s="50">
        <v>1336265.0497560001</v>
      </c>
      <c r="H97" s="137">
        <v>5.5599999999999997E-2</v>
      </c>
      <c r="I97" s="50">
        <v>407040</v>
      </c>
      <c r="J97" s="50">
        <v>1743305.0497560001</v>
      </c>
      <c r="K97" s="142"/>
    </row>
    <row r="98" spans="1:11" ht="15.75" customHeight="1" x14ac:dyDescent="0.2">
      <c r="A98" s="57" t="s">
        <v>202</v>
      </c>
      <c r="B98" s="79">
        <v>320</v>
      </c>
      <c r="C98" s="57" t="s">
        <v>221</v>
      </c>
      <c r="D98" s="50">
        <v>1585058.91</v>
      </c>
      <c r="E98" s="50">
        <v>0</v>
      </c>
      <c r="F98" s="50">
        <v>1585058.91</v>
      </c>
      <c r="G98" s="50">
        <v>1545432.43725</v>
      </c>
      <c r="H98" s="137">
        <v>-2.5000000000000001E-2</v>
      </c>
      <c r="I98" s="50">
        <v>0</v>
      </c>
      <c r="J98" s="50">
        <v>1545432.43725</v>
      </c>
      <c r="K98" s="142"/>
    </row>
    <row r="99" spans="1:11" ht="15.75" customHeight="1" x14ac:dyDescent="0.2">
      <c r="A99" s="57" t="s">
        <v>222</v>
      </c>
      <c r="B99" s="79">
        <v>867</v>
      </c>
      <c r="C99" s="57" t="s">
        <v>223</v>
      </c>
      <c r="D99" s="50">
        <v>652670.46</v>
      </c>
      <c r="E99" s="50">
        <v>259636</v>
      </c>
      <c r="F99" s="50">
        <v>912306.46</v>
      </c>
      <c r="G99" s="50">
        <v>653847.641586332</v>
      </c>
      <c r="H99" s="137">
        <v>1.8036385258379799E-3</v>
      </c>
      <c r="I99" s="50">
        <v>207708.79999999999</v>
      </c>
      <c r="J99" s="50">
        <v>861556.44158633205</v>
      </c>
      <c r="K99" s="142"/>
    </row>
    <row r="100" spans="1:11" ht="15.75" customHeight="1" x14ac:dyDescent="0.2">
      <c r="A100" s="57" t="s">
        <v>222</v>
      </c>
      <c r="B100" s="79">
        <v>846</v>
      </c>
      <c r="C100" s="57" t="s">
        <v>224</v>
      </c>
      <c r="D100" s="50">
        <v>2000123.05999999</v>
      </c>
      <c r="E100" s="50">
        <v>414720</v>
      </c>
      <c r="F100" s="50">
        <v>2414843.0599999898</v>
      </c>
      <c r="G100" s="50">
        <v>1950119.9834999901</v>
      </c>
      <c r="H100" s="137">
        <v>-2.5000000000000001E-2</v>
      </c>
      <c r="I100" s="50">
        <v>331776</v>
      </c>
      <c r="J100" s="50">
        <v>2281895.9834999898</v>
      </c>
      <c r="K100" s="142"/>
    </row>
    <row r="101" spans="1:11" ht="15.75" customHeight="1" x14ac:dyDescent="0.2">
      <c r="A101" s="57" t="s">
        <v>222</v>
      </c>
      <c r="B101" s="79">
        <v>825</v>
      </c>
      <c r="C101" s="57" t="s">
        <v>225</v>
      </c>
      <c r="D101" s="50">
        <v>2929468.16</v>
      </c>
      <c r="E101" s="50">
        <v>2978560</v>
      </c>
      <c r="F101" s="50">
        <v>5908028.1600000001</v>
      </c>
      <c r="G101" s="50">
        <v>2894432.3024162999</v>
      </c>
      <c r="H101" s="137">
        <v>-1.19598014622883E-2</v>
      </c>
      <c r="I101" s="50">
        <v>2382848</v>
      </c>
      <c r="J101" s="50">
        <v>5277280.3024163004</v>
      </c>
      <c r="K101" s="142"/>
    </row>
    <row r="102" spans="1:11" ht="15.75" customHeight="1" x14ac:dyDescent="0.2">
      <c r="A102" s="57" t="s">
        <v>222</v>
      </c>
      <c r="B102" s="79">
        <v>845</v>
      </c>
      <c r="C102" s="57" t="s">
        <v>226</v>
      </c>
      <c r="D102" s="50">
        <v>2220411.58</v>
      </c>
      <c r="E102" s="50">
        <v>3939200</v>
      </c>
      <c r="F102" s="50">
        <v>6159611.5800000001</v>
      </c>
      <c r="G102" s="50">
        <v>2309193.6149575701</v>
      </c>
      <c r="H102" s="137">
        <v>3.9984494657326203E-2</v>
      </c>
      <c r="I102" s="50">
        <v>3151360</v>
      </c>
      <c r="J102" s="50">
        <v>5460553.6149575701</v>
      </c>
      <c r="K102" s="142"/>
    </row>
    <row r="103" spans="1:11" ht="15.75" customHeight="1" x14ac:dyDescent="0.2">
      <c r="A103" s="57" t="s">
        <v>222</v>
      </c>
      <c r="B103" s="79">
        <v>850</v>
      </c>
      <c r="C103" s="57" t="s">
        <v>227</v>
      </c>
      <c r="D103" s="50">
        <v>6294549.5699999901</v>
      </c>
      <c r="E103" s="50">
        <v>1928960</v>
      </c>
      <c r="F103" s="50">
        <v>8223509.5699999901</v>
      </c>
      <c r="G103" s="50">
        <v>6497214.5848292904</v>
      </c>
      <c r="H103" s="137">
        <v>3.2196905048648097E-2</v>
      </c>
      <c r="I103" s="50">
        <v>1543168</v>
      </c>
      <c r="J103" s="50">
        <v>8040382.5848292904</v>
      </c>
      <c r="K103" s="142"/>
    </row>
    <row r="104" spans="1:11" ht="15.75" customHeight="1" x14ac:dyDescent="0.2">
      <c r="A104" s="57" t="s">
        <v>222</v>
      </c>
      <c r="B104" s="79">
        <v>921</v>
      </c>
      <c r="C104" s="57" t="s">
        <v>228</v>
      </c>
      <c r="D104" s="50">
        <v>613063.77500000002</v>
      </c>
      <c r="E104" s="50">
        <v>0</v>
      </c>
      <c r="F104" s="50">
        <v>613063.77500000002</v>
      </c>
      <c r="G104" s="50">
        <v>597737.18062499899</v>
      </c>
      <c r="H104" s="137">
        <v>-2.5000000000000099E-2</v>
      </c>
      <c r="I104" s="50">
        <v>0</v>
      </c>
      <c r="J104" s="50">
        <v>597737.18062499899</v>
      </c>
      <c r="K104" s="142"/>
    </row>
    <row r="105" spans="1:11" ht="15.75" customHeight="1" x14ac:dyDescent="0.2">
      <c r="A105" s="57" t="s">
        <v>222</v>
      </c>
      <c r="B105" s="79">
        <v>886</v>
      </c>
      <c r="C105" s="57" t="s">
        <v>229</v>
      </c>
      <c r="D105" s="50">
        <v>7372685.9999999898</v>
      </c>
      <c r="E105" s="50">
        <v>4469248</v>
      </c>
      <c r="F105" s="50">
        <v>11841934</v>
      </c>
      <c r="G105" s="50">
        <v>7782607.3415999897</v>
      </c>
      <c r="H105" s="137">
        <v>5.5599999999999997E-2</v>
      </c>
      <c r="I105" s="50">
        <v>3575398.3999999999</v>
      </c>
      <c r="J105" s="50">
        <v>11358005.741599999</v>
      </c>
      <c r="K105" s="142"/>
    </row>
    <row r="106" spans="1:11" ht="15.75" customHeight="1" x14ac:dyDescent="0.2">
      <c r="A106" s="57" t="s">
        <v>222</v>
      </c>
      <c r="B106" s="79">
        <v>887</v>
      </c>
      <c r="C106" s="57" t="s">
        <v>230</v>
      </c>
      <c r="D106" s="50">
        <v>892538.28</v>
      </c>
      <c r="E106" s="50">
        <v>0</v>
      </c>
      <c r="F106" s="50">
        <v>892538.28</v>
      </c>
      <c r="G106" s="50">
        <v>942163.40836799995</v>
      </c>
      <c r="H106" s="137">
        <v>5.5599999999999997E-2</v>
      </c>
      <c r="I106" s="50">
        <v>0</v>
      </c>
      <c r="J106" s="50">
        <v>942163.40836799995</v>
      </c>
      <c r="K106" s="142"/>
    </row>
    <row r="107" spans="1:11" ht="15.75" customHeight="1" x14ac:dyDescent="0.2">
      <c r="A107" s="57" t="s">
        <v>222</v>
      </c>
      <c r="B107" s="79">
        <v>826</v>
      </c>
      <c r="C107" s="57" t="s">
        <v>231</v>
      </c>
      <c r="D107" s="50">
        <v>1654225.1</v>
      </c>
      <c r="E107" s="50">
        <v>0</v>
      </c>
      <c r="F107" s="50">
        <v>1654225.1</v>
      </c>
      <c r="G107" s="50">
        <v>1710536.7037714799</v>
      </c>
      <c r="H107" s="137">
        <v>3.4041076859179398E-2</v>
      </c>
      <c r="I107" s="50">
        <v>0</v>
      </c>
      <c r="J107" s="50">
        <v>1710536.7037714799</v>
      </c>
      <c r="K107" s="142"/>
    </row>
    <row r="108" spans="1:11" ht="15.75" customHeight="1" x14ac:dyDescent="0.2">
      <c r="A108" s="57" t="s">
        <v>222</v>
      </c>
      <c r="B108" s="79">
        <v>931</v>
      </c>
      <c r="C108" s="57" t="s">
        <v>232</v>
      </c>
      <c r="D108" s="50">
        <v>3049220.3</v>
      </c>
      <c r="E108" s="50">
        <v>1566685</v>
      </c>
      <c r="F108" s="50">
        <v>4615905.3</v>
      </c>
      <c r="G108" s="50">
        <v>3218756.9486799901</v>
      </c>
      <c r="H108" s="137">
        <v>5.5599999999999802E-2</v>
      </c>
      <c r="I108" s="50">
        <v>1253348</v>
      </c>
      <c r="J108" s="50">
        <v>4472104.9486799901</v>
      </c>
      <c r="K108" s="142"/>
    </row>
    <row r="109" spans="1:11" ht="15.75" customHeight="1" x14ac:dyDescent="0.2">
      <c r="A109" s="57" t="s">
        <v>222</v>
      </c>
      <c r="B109" s="79">
        <v>851</v>
      </c>
      <c r="C109" s="57" t="s">
        <v>233</v>
      </c>
      <c r="D109" s="50">
        <v>963620.58</v>
      </c>
      <c r="E109" s="50">
        <v>0</v>
      </c>
      <c r="F109" s="50">
        <v>963620.58</v>
      </c>
      <c r="G109" s="50">
        <v>1014214.1680716</v>
      </c>
      <c r="H109" s="137">
        <v>5.2503640044300998E-2</v>
      </c>
      <c r="I109" s="50">
        <v>0</v>
      </c>
      <c r="J109" s="50">
        <v>1014214.1680716</v>
      </c>
      <c r="K109" s="142"/>
    </row>
    <row r="110" spans="1:11" ht="15.75" customHeight="1" x14ac:dyDescent="0.2">
      <c r="A110" s="57" t="s">
        <v>222</v>
      </c>
      <c r="B110" s="79">
        <v>870</v>
      </c>
      <c r="C110" s="57" t="s">
        <v>234</v>
      </c>
      <c r="D110" s="50">
        <v>731801.1</v>
      </c>
      <c r="E110" s="50">
        <v>435200</v>
      </c>
      <c r="F110" s="50">
        <v>1167001.1000000001</v>
      </c>
      <c r="G110" s="50">
        <v>772489.24115999998</v>
      </c>
      <c r="H110" s="137">
        <v>5.5599999999999997E-2</v>
      </c>
      <c r="I110" s="50">
        <v>348160</v>
      </c>
      <c r="J110" s="50">
        <v>1120649.24116</v>
      </c>
      <c r="K110" s="142"/>
    </row>
    <row r="111" spans="1:11" ht="15.75" customHeight="1" x14ac:dyDescent="0.2">
      <c r="A111" s="57" t="s">
        <v>222</v>
      </c>
      <c r="B111" s="79">
        <v>871</v>
      </c>
      <c r="C111" s="57" t="s">
        <v>235</v>
      </c>
      <c r="D111" s="50">
        <v>657877.804999999</v>
      </c>
      <c r="E111" s="50">
        <v>49920</v>
      </c>
      <c r="F111" s="50">
        <v>707797.804999999</v>
      </c>
      <c r="G111" s="50">
        <v>694455.81095800002</v>
      </c>
      <c r="H111" s="137">
        <v>5.5599999999999802E-2</v>
      </c>
      <c r="I111" s="50">
        <v>39936</v>
      </c>
      <c r="J111" s="50">
        <v>734391.81095800002</v>
      </c>
      <c r="K111" s="142"/>
    </row>
    <row r="112" spans="1:11" ht="15.75" customHeight="1" x14ac:dyDescent="0.2">
      <c r="A112" s="57" t="s">
        <v>222</v>
      </c>
      <c r="B112" s="79">
        <v>852</v>
      </c>
      <c r="C112" s="57" t="s">
        <v>236</v>
      </c>
      <c r="D112" s="50">
        <v>1445348.325</v>
      </c>
      <c r="E112" s="50">
        <v>401152</v>
      </c>
      <c r="F112" s="50">
        <v>1846500.325</v>
      </c>
      <c r="G112" s="50">
        <v>1409214.6168749901</v>
      </c>
      <c r="H112" s="137">
        <v>-2.5000000000000099E-2</v>
      </c>
      <c r="I112" s="50">
        <v>320921.59999999998</v>
      </c>
      <c r="J112" s="50">
        <v>1730136.2168749999</v>
      </c>
      <c r="K112" s="142"/>
    </row>
    <row r="113" spans="1:11" ht="15.75" customHeight="1" x14ac:dyDescent="0.2">
      <c r="A113" s="57" t="s">
        <v>222</v>
      </c>
      <c r="B113" s="79">
        <v>936</v>
      </c>
      <c r="C113" s="57" t="s">
        <v>237</v>
      </c>
      <c r="D113" s="50">
        <v>5899301.4299999997</v>
      </c>
      <c r="E113" s="50">
        <v>695680</v>
      </c>
      <c r="F113" s="50">
        <v>6594981.4299999997</v>
      </c>
      <c r="G113" s="50">
        <v>5837503.0308020199</v>
      </c>
      <c r="H113" s="137">
        <v>-1.04755452711249E-2</v>
      </c>
      <c r="I113" s="50">
        <v>556544</v>
      </c>
      <c r="J113" s="50">
        <v>6394047.0308020199</v>
      </c>
      <c r="K113" s="142"/>
    </row>
    <row r="114" spans="1:11" ht="15.75" customHeight="1" x14ac:dyDescent="0.2">
      <c r="A114" s="57" t="s">
        <v>222</v>
      </c>
      <c r="B114" s="79">
        <v>869</v>
      </c>
      <c r="C114" s="57" t="s">
        <v>238</v>
      </c>
      <c r="D114" s="50">
        <v>1009287.38</v>
      </c>
      <c r="E114" s="50">
        <v>0</v>
      </c>
      <c r="F114" s="50">
        <v>1009287.38</v>
      </c>
      <c r="G114" s="50">
        <v>984055.19550000003</v>
      </c>
      <c r="H114" s="137">
        <v>-2.4999999999999901E-2</v>
      </c>
      <c r="I114" s="50">
        <v>0</v>
      </c>
      <c r="J114" s="50">
        <v>984055.19550000003</v>
      </c>
      <c r="K114" s="142"/>
    </row>
    <row r="115" spans="1:11" ht="15.75" customHeight="1" x14ac:dyDescent="0.2">
      <c r="A115" s="57" t="s">
        <v>222</v>
      </c>
      <c r="B115" s="79">
        <v>938</v>
      </c>
      <c r="C115" s="57" t="s">
        <v>239</v>
      </c>
      <c r="D115" s="50">
        <v>3561659.4049999998</v>
      </c>
      <c r="E115" s="50">
        <v>3321600</v>
      </c>
      <c r="F115" s="50">
        <v>6883259.40499999</v>
      </c>
      <c r="G115" s="50">
        <v>3759687.6679179999</v>
      </c>
      <c r="H115" s="137">
        <v>5.5599999999999997E-2</v>
      </c>
      <c r="I115" s="50">
        <v>2657280</v>
      </c>
      <c r="J115" s="50">
        <v>6416967.6679180004</v>
      </c>
      <c r="K115" s="142"/>
    </row>
    <row r="116" spans="1:11" ht="15.75" customHeight="1" x14ac:dyDescent="0.2">
      <c r="A116" s="57" t="s">
        <v>222</v>
      </c>
      <c r="B116" s="79">
        <v>868</v>
      </c>
      <c r="C116" s="57" t="s">
        <v>240</v>
      </c>
      <c r="D116" s="50">
        <v>925897.28</v>
      </c>
      <c r="E116" s="50">
        <v>171520</v>
      </c>
      <c r="F116" s="50">
        <v>1097417.28</v>
      </c>
      <c r="G116" s="50">
        <v>902749.848</v>
      </c>
      <c r="H116" s="137">
        <v>-2.4999999999999901E-2</v>
      </c>
      <c r="I116" s="50">
        <v>137216</v>
      </c>
      <c r="J116" s="50">
        <v>1039965.848</v>
      </c>
      <c r="K116" s="142"/>
    </row>
    <row r="117" spans="1:11" ht="15.75" customHeight="1" x14ac:dyDescent="0.2">
      <c r="A117" s="57" t="s">
        <v>222</v>
      </c>
      <c r="B117" s="79">
        <v>872</v>
      </c>
      <c r="C117" s="57" t="s">
        <v>241</v>
      </c>
      <c r="D117" s="50">
        <v>945052.375</v>
      </c>
      <c r="E117" s="50">
        <v>0</v>
      </c>
      <c r="F117" s="50">
        <v>945052.375</v>
      </c>
      <c r="G117" s="50">
        <v>966042.36541722901</v>
      </c>
      <c r="H117" s="137">
        <v>2.22103990979645E-2</v>
      </c>
      <c r="I117" s="50">
        <v>0</v>
      </c>
      <c r="J117" s="50">
        <v>966042.36541722901</v>
      </c>
      <c r="K117" s="142"/>
    </row>
    <row r="118" spans="1:11" ht="15.75" customHeight="1" x14ac:dyDescent="0.2">
      <c r="A118" s="57" t="s">
        <v>242</v>
      </c>
      <c r="B118" s="79">
        <v>800</v>
      </c>
      <c r="C118" s="57" t="s">
        <v>243</v>
      </c>
      <c r="D118" s="50">
        <v>800335.38</v>
      </c>
      <c r="E118" s="50">
        <v>264960</v>
      </c>
      <c r="F118" s="50">
        <v>1065295.3799999999</v>
      </c>
      <c r="G118" s="50">
        <v>844834.027127999</v>
      </c>
      <c r="H118" s="137">
        <v>5.5599999999999802E-2</v>
      </c>
      <c r="I118" s="50">
        <v>211968</v>
      </c>
      <c r="J118" s="50">
        <v>1056802.02712799</v>
      </c>
      <c r="K118" s="142"/>
    </row>
    <row r="119" spans="1:11" ht="15.75" customHeight="1" x14ac:dyDescent="0.2">
      <c r="A119" s="57" t="s">
        <v>242</v>
      </c>
      <c r="B119" s="79">
        <v>839</v>
      </c>
      <c r="C119" s="57" t="s">
        <v>244</v>
      </c>
      <c r="D119" s="50">
        <v>1767474.345</v>
      </c>
      <c r="E119" s="50">
        <v>291000</v>
      </c>
      <c r="F119" s="50">
        <v>2058474.345</v>
      </c>
      <c r="G119" s="50">
        <v>1723287.4863749901</v>
      </c>
      <c r="H119" s="137">
        <v>-2.5000000000000099E-2</v>
      </c>
      <c r="I119" s="50">
        <v>232800</v>
      </c>
      <c r="J119" s="50">
        <v>1956087.4863749901</v>
      </c>
      <c r="K119" s="142"/>
    </row>
    <row r="120" spans="1:11" ht="15.75" customHeight="1" x14ac:dyDescent="0.2">
      <c r="A120" s="57" t="s">
        <v>242</v>
      </c>
      <c r="B120" s="79">
        <v>801</v>
      </c>
      <c r="C120" s="57" t="s">
        <v>245</v>
      </c>
      <c r="D120" s="50">
        <v>2027971.87</v>
      </c>
      <c r="E120" s="50">
        <v>745600</v>
      </c>
      <c r="F120" s="50">
        <v>2773571.87</v>
      </c>
      <c r="G120" s="50">
        <v>2140727.1059719999</v>
      </c>
      <c r="H120" s="137">
        <v>5.5599999999999997E-2</v>
      </c>
      <c r="I120" s="50">
        <v>596480</v>
      </c>
      <c r="J120" s="50">
        <v>2737207.1059719999</v>
      </c>
      <c r="K120" s="142"/>
    </row>
    <row r="121" spans="1:11" ht="15.75" customHeight="1" x14ac:dyDescent="0.2">
      <c r="A121" s="57" t="s">
        <v>242</v>
      </c>
      <c r="B121" s="79">
        <v>908</v>
      </c>
      <c r="C121" s="57" t="s">
        <v>246</v>
      </c>
      <c r="D121" s="50">
        <v>2024654.2749999999</v>
      </c>
      <c r="E121" s="50">
        <v>1614720</v>
      </c>
      <c r="F121" s="50">
        <v>3639374.2749999999</v>
      </c>
      <c r="G121" s="50">
        <v>2137225.0526899998</v>
      </c>
      <c r="H121" s="137">
        <v>5.5599999999999997E-2</v>
      </c>
      <c r="I121" s="50">
        <v>1291776</v>
      </c>
      <c r="J121" s="50">
        <v>3429001.0526899998</v>
      </c>
      <c r="K121" s="142"/>
    </row>
    <row r="122" spans="1:11" ht="15.75" customHeight="1" x14ac:dyDescent="0.2">
      <c r="A122" s="57" t="s">
        <v>242</v>
      </c>
      <c r="B122" s="79">
        <v>878</v>
      </c>
      <c r="C122" s="57" t="s">
        <v>247</v>
      </c>
      <c r="D122" s="50">
        <v>2685643.5049999999</v>
      </c>
      <c r="E122" s="50">
        <v>873000</v>
      </c>
      <c r="F122" s="50">
        <v>3558643.5049999999</v>
      </c>
      <c r="G122" s="50">
        <v>2834965.283878</v>
      </c>
      <c r="H122" s="137">
        <v>5.5599999999999997E-2</v>
      </c>
      <c r="I122" s="50">
        <v>698400</v>
      </c>
      <c r="J122" s="50">
        <v>3533365.283878</v>
      </c>
      <c r="K122" s="142"/>
    </row>
    <row r="123" spans="1:11" ht="15.75" customHeight="1" x14ac:dyDescent="0.2">
      <c r="A123" s="57" t="s">
        <v>242</v>
      </c>
      <c r="B123" s="79">
        <v>838</v>
      </c>
      <c r="C123" s="57" t="s">
        <v>248</v>
      </c>
      <c r="D123" s="50">
        <v>1579455.3599999901</v>
      </c>
      <c r="E123" s="50">
        <v>384000</v>
      </c>
      <c r="F123" s="50">
        <v>1963455.3599999901</v>
      </c>
      <c r="G123" s="50">
        <v>1539968.97599999</v>
      </c>
      <c r="H123" s="137">
        <v>-2.5000000000000001E-2</v>
      </c>
      <c r="I123" s="50">
        <v>307200</v>
      </c>
      <c r="J123" s="50">
        <v>1847168.97599999</v>
      </c>
      <c r="K123" s="142"/>
    </row>
    <row r="124" spans="1:11" ht="15.75" customHeight="1" x14ac:dyDescent="0.2">
      <c r="A124" s="57" t="s">
        <v>242</v>
      </c>
      <c r="B124" s="79">
        <v>916</v>
      </c>
      <c r="C124" s="57" t="s">
        <v>249</v>
      </c>
      <c r="D124" s="50">
        <v>2783766.895</v>
      </c>
      <c r="E124" s="50">
        <v>0</v>
      </c>
      <c r="F124" s="50">
        <v>2783766.895</v>
      </c>
      <c r="G124" s="50">
        <v>2938544.33436199</v>
      </c>
      <c r="H124" s="137">
        <v>5.5599999999999802E-2</v>
      </c>
      <c r="I124" s="50">
        <v>0</v>
      </c>
      <c r="J124" s="50">
        <v>2938544.33436199</v>
      </c>
      <c r="K124" s="142"/>
    </row>
    <row r="125" spans="1:11" ht="15.75" customHeight="1" x14ac:dyDescent="0.2">
      <c r="A125" s="57" t="s">
        <v>242</v>
      </c>
      <c r="B125" s="79">
        <v>802</v>
      </c>
      <c r="C125" s="57" t="s">
        <v>250</v>
      </c>
      <c r="D125" s="50">
        <v>1031269.125</v>
      </c>
      <c r="E125" s="50">
        <v>762172</v>
      </c>
      <c r="F125" s="50">
        <v>1793441.125</v>
      </c>
      <c r="G125" s="50">
        <v>1058622.2609095401</v>
      </c>
      <c r="H125" s="137">
        <v>2.6523761107992198E-2</v>
      </c>
      <c r="I125" s="50">
        <v>609737.6</v>
      </c>
      <c r="J125" s="50">
        <v>1668359.86090954</v>
      </c>
      <c r="K125" s="142"/>
    </row>
    <row r="126" spans="1:11" ht="15.75" customHeight="1" x14ac:dyDescent="0.2">
      <c r="A126" s="57" t="s">
        <v>242</v>
      </c>
      <c r="B126" s="79">
        <v>879</v>
      </c>
      <c r="C126" s="57" t="s">
        <v>251</v>
      </c>
      <c r="D126" s="50">
        <v>1213386.24</v>
      </c>
      <c r="E126" s="50">
        <v>1684199</v>
      </c>
      <c r="F126" s="50">
        <v>2897585.24</v>
      </c>
      <c r="G126" s="50">
        <v>1280850.5149439999</v>
      </c>
      <c r="H126" s="137">
        <v>5.5599999999999997E-2</v>
      </c>
      <c r="I126" s="50">
        <v>1347359.2</v>
      </c>
      <c r="J126" s="50">
        <v>2628209.7149439999</v>
      </c>
      <c r="K126" s="142"/>
    </row>
    <row r="127" spans="1:11" ht="15.75" customHeight="1" x14ac:dyDescent="0.2">
      <c r="A127" s="57" t="s">
        <v>242</v>
      </c>
      <c r="B127" s="79">
        <v>933</v>
      </c>
      <c r="C127" s="57" t="s">
        <v>252</v>
      </c>
      <c r="D127" s="50">
        <v>2464354.7949999999</v>
      </c>
      <c r="E127" s="50">
        <v>3962880</v>
      </c>
      <c r="F127" s="50">
        <v>6427234.7949999999</v>
      </c>
      <c r="G127" s="50">
        <v>2408924.8118150802</v>
      </c>
      <c r="H127" s="137">
        <v>-2.24926959776146E-2</v>
      </c>
      <c r="I127" s="50">
        <v>3170304</v>
      </c>
      <c r="J127" s="50">
        <v>5579228.8118150802</v>
      </c>
      <c r="K127" s="142"/>
    </row>
    <row r="128" spans="1:11" ht="15.75" customHeight="1" x14ac:dyDescent="0.2">
      <c r="A128" s="57" t="s">
        <v>242</v>
      </c>
      <c r="B128" s="79">
        <v>803</v>
      </c>
      <c r="C128" s="57" t="s">
        <v>253</v>
      </c>
      <c r="D128" s="50">
        <v>1326361.3999999999</v>
      </c>
      <c r="E128" s="50">
        <v>1930245</v>
      </c>
      <c r="F128" s="50">
        <v>3256606.4</v>
      </c>
      <c r="G128" s="50">
        <v>1361173.15334019</v>
      </c>
      <c r="H128" s="137">
        <v>2.6246054310837801E-2</v>
      </c>
      <c r="I128" s="50">
        <v>1544196</v>
      </c>
      <c r="J128" s="50">
        <v>2905369.1533401902</v>
      </c>
      <c r="K128" s="142"/>
    </row>
    <row r="129" spans="1:11" ht="15.75" customHeight="1" x14ac:dyDescent="0.2">
      <c r="A129" s="57" t="s">
        <v>242</v>
      </c>
      <c r="B129" s="79">
        <v>866</v>
      </c>
      <c r="C129" s="57" t="s">
        <v>254</v>
      </c>
      <c r="D129" s="50">
        <v>1105898.6399999999</v>
      </c>
      <c r="E129" s="50">
        <v>0</v>
      </c>
      <c r="F129" s="50">
        <v>1105898.6399999999</v>
      </c>
      <c r="G129" s="50">
        <v>1167386.6043839999</v>
      </c>
      <c r="H129" s="137">
        <v>5.5599999999999997E-2</v>
      </c>
      <c r="I129" s="50">
        <v>0</v>
      </c>
      <c r="J129" s="50">
        <v>1167386.6043839999</v>
      </c>
      <c r="K129" s="142"/>
    </row>
    <row r="130" spans="1:11" ht="15.75" customHeight="1" x14ac:dyDescent="0.2">
      <c r="A130" s="57" t="s">
        <v>242</v>
      </c>
      <c r="B130" s="79">
        <v>880</v>
      </c>
      <c r="C130" s="57" t="s">
        <v>255</v>
      </c>
      <c r="D130" s="50">
        <v>902872.47499999998</v>
      </c>
      <c r="E130" s="50">
        <v>265600</v>
      </c>
      <c r="F130" s="50">
        <v>1168472.4750000001</v>
      </c>
      <c r="G130" s="50">
        <v>880300.66312499903</v>
      </c>
      <c r="H130" s="137">
        <v>-2.5000000000000099E-2</v>
      </c>
      <c r="I130" s="50">
        <v>212480</v>
      </c>
      <c r="J130" s="50">
        <v>1092780.663125</v>
      </c>
      <c r="K130" s="142"/>
    </row>
    <row r="131" spans="1:11" ht="15.75" customHeight="1" x14ac:dyDescent="0.2">
      <c r="A131" s="57" t="s">
        <v>242</v>
      </c>
      <c r="B131" s="79">
        <v>865</v>
      </c>
      <c r="C131" s="57" t="s">
        <v>256</v>
      </c>
      <c r="D131" s="50">
        <v>2197761.36</v>
      </c>
      <c r="E131" s="50">
        <v>367360</v>
      </c>
      <c r="F131" s="50">
        <v>2565121.36</v>
      </c>
      <c r="G131" s="50">
        <v>2303446.9616005202</v>
      </c>
      <c r="H131" s="137">
        <v>4.8087842258054597E-2</v>
      </c>
      <c r="I131" s="50">
        <v>293888</v>
      </c>
      <c r="J131" s="50">
        <v>2597334.9616005202</v>
      </c>
      <c r="K131" s="142"/>
    </row>
    <row r="132" spans="1:11" ht="15.75" customHeight="1" x14ac:dyDescent="0.2">
      <c r="A132" s="57" t="s">
        <v>257</v>
      </c>
      <c r="B132" s="79">
        <v>330</v>
      </c>
      <c r="C132" s="57" t="s">
        <v>258</v>
      </c>
      <c r="D132" s="50">
        <v>6842224.21</v>
      </c>
      <c r="E132" s="50">
        <v>11441280</v>
      </c>
      <c r="F132" s="50">
        <v>18283504.210000001</v>
      </c>
      <c r="G132" s="50">
        <v>7127496.5485631702</v>
      </c>
      <c r="H132" s="137">
        <v>4.1692924670057599E-2</v>
      </c>
      <c r="I132" s="50">
        <v>9153024</v>
      </c>
      <c r="J132" s="50">
        <v>16280520.5485631</v>
      </c>
      <c r="K132" s="142"/>
    </row>
    <row r="133" spans="1:11" ht="15.75" customHeight="1" x14ac:dyDescent="0.2">
      <c r="A133" s="57" t="s">
        <v>257</v>
      </c>
      <c r="B133" s="79">
        <v>331</v>
      </c>
      <c r="C133" s="57" t="s">
        <v>259</v>
      </c>
      <c r="D133" s="50">
        <v>2159448.84</v>
      </c>
      <c r="E133" s="50">
        <v>1294720</v>
      </c>
      <c r="F133" s="50">
        <v>3454168.84</v>
      </c>
      <c r="G133" s="50">
        <v>2105462.6189999999</v>
      </c>
      <c r="H133" s="137">
        <v>-2.5000000000000099E-2</v>
      </c>
      <c r="I133" s="50">
        <v>1035776</v>
      </c>
      <c r="J133" s="50">
        <v>3141238.6189999999</v>
      </c>
      <c r="K133" s="142"/>
    </row>
    <row r="134" spans="1:11" ht="15.75" customHeight="1" x14ac:dyDescent="0.2">
      <c r="A134" s="57" t="s">
        <v>257</v>
      </c>
      <c r="B134" s="79">
        <v>332</v>
      </c>
      <c r="C134" s="57" t="s">
        <v>260</v>
      </c>
      <c r="D134" s="50">
        <v>1785486.66</v>
      </c>
      <c r="E134" s="50">
        <v>218880</v>
      </c>
      <c r="F134" s="50">
        <v>2004366.66</v>
      </c>
      <c r="G134" s="50">
        <v>1740849.4935000001</v>
      </c>
      <c r="H134" s="137">
        <v>-2.4999999999999901E-2</v>
      </c>
      <c r="I134" s="50">
        <v>175104</v>
      </c>
      <c r="J134" s="50">
        <v>1915953.4935000001</v>
      </c>
      <c r="K134" s="142"/>
    </row>
    <row r="135" spans="1:11" ht="15.75" customHeight="1" x14ac:dyDescent="0.2">
      <c r="A135" s="57" t="s">
        <v>257</v>
      </c>
      <c r="B135" s="79">
        <v>884</v>
      </c>
      <c r="C135" s="57" t="s">
        <v>261</v>
      </c>
      <c r="D135" s="50">
        <v>754963.125</v>
      </c>
      <c r="E135" s="50">
        <v>0</v>
      </c>
      <c r="F135" s="50">
        <v>754963.125</v>
      </c>
      <c r="G135" s="50">
        <v>785403.82806327695</v>
      </c>
      <c r="H135" s="137">
        <v>4.0320781314024501E-2</v>
      </c>
      <c r="I135" s="50">
        <v>0</v>
      </c>
      <c r="J135" s="50">
        <v>785403.82806327695</v>
      </c>
      <c r="K135" s="142"/>
    </row>
    <row r="136" spans="1:11" ht="15.75" customHeight="1" x14ac:dyDescent="0.2">
      <c r="A136" s="57" t="s">
        <v>257</v>
      </c>
      <c r="B136" s="79">
        <v>333</v>
      </c>
      <c r="C136" s="57" t="s">
        <v>262</v>
      </c>
      <c r="D136" s="50">
        <v>2066674.52999999</v>
      </c>
      <c r="E136" s="50">
        <v>182400</v>
      </c>
      <c r="F136" s="50">
        <v>2249074.5299999998</v>
      </c>
      <c r="G136" s="50">
        <v>2117580.1176416301</v>
      </c>
      <c r="H136" s="137">
        <v>2.4631642236205099E-2</v>
      </c>
      <c r="I136" s="50">
        <v>145920</v>
      </c>
      <c r="J136" s="50">
        <v>2263500.1176416301</v>
      </c>
      <c r="K136" s="142"/>
    </row>
    <row r="137" spans="1:11" ht="15.75" customHeight="1" x14ac:dyDescent="0.2">
      <c r="A137" s="57" t="s">
        <v>257</v>
      </c>
      <c r="B137" s="79">
        <v>893</v>
      </c>
      <c r="C137" s="57" t="s">
        <v>263</v>
      </c>
      <c r="D137" s="50">
        <v>1228457.5699999901</v>
      </c>
      <c r="E137" s="50">
        <v>1371124</v>
      </c>
      <c r="F137" s="50">
        <v>2599581.5699999998</v>
      </c>
      <c r="G137" s="50">
        <v>1283175.51765273</v>
      </c>
      <c r="H137" s="137">
        <v>4.4541992323536998E-2</v>
      </c>
      <c r="I137" s="50">
        <v>1096899.2</v>
      </c>
      <c r="J137" s="50">
        <v>2380074.7176527302</v>
      </c>
      <c r="K137" s="142"/>
    </row>
    <row r="138" spans="1:11" ht="15.75" customHeight="1" x14ac:dyDescent="0.2">
      <c r="A138" s="57" t="s">
        <v>257</v>
      </c>
      <c r="B138" s="79">
        <v>334</v>
      </c>
      <c r="C138" s="57" t="s">
        <v>264</v>
      </c>
      <c r="D138" s="50">
        <v>1399068.83</v>
      </c>
      <c r="E138" s="50">
        <v>1115000</v>
      </c>
      <c r="F138" s="50">
        <v>2514068.83</v>
      </c>
      <c r="G138" s="50">
        <v>1364092.10925</v>
      </c>
      <c r="H138" s="137">
        <v>-2.5000000000000001E-2</v>
      </c>
      <c r="I138" s="50">
        <v>892000</v>
      </c>
      <c r="J138" s="50">
        <v>2256092.10924999</v>
      </c>
      <c r="K138" s="142"/>
    </row>
    <row r="139" spans="1:11" ht="15.75" customHeight="1" x14ac:dyDescent="0.2">
      <c r="A139" s="57" t="s">
        <v>257</v>
      </c>
      <c r="B139" s="79">
        <v>860</v>
      </c>
      <c r="C139" s="57" t="s">
        <v>265</v>
      </c>
      <c r="D139" s="50">
        <v>3714228.54</v>
      </c>
      <c r="E139" s="50">
        <v>2041863</v>
      </c>
      <c r="F139" s="50">
        <v>5756091.54</v>
      </c>
      <c r="G139" s="50">
        <v>3920739.6468239999</v>
      </c>
      <c r="H139" s="137">
        <v>5.5599999999999802E-2</v>
      </c>
      <c r="I139" s="50">
        <v>1633490.4</v>
      </c>
      <c r="J139" s="50">
        <v>5554230.0468239998</v>
      </c>
      <c r="K139" s="142"/>
    </row>
    <row r="140" spans="1:11" ht="15.75" customHeight="1" x14ac:dyDescent="0.2">
      <c r="A140" s="57" t="s">
        <v>257</v>
      </c>
      <c r="B140" s="79">
        <v>861</v>
      </c>
      <c r="C140" s="57" t="s">
        <v>266</v>
      </c>
      <c r="D140" s="50">
        <v>1339703.03999999</v>
      </c>
      <c r="E140" s="50">
        <v>2646647</v>
      </c>
      <c r="F140" s="50">
        <v>3986350.04</v>
      </c>
      <c r="G140" s="50">
        <v>1396173.6647189499</v>
      </c>
      <c r="H140" s="137">
        <v>4.2151598550492102E-2</v>
      </c>
      <c r="I140" s="50">
        <v>2117317.6</v>
      </c>
      <c r="J140" s="50">
        <v>3513491.2647189498</v>
      </c>
      <c r="K140" s="142"/>
    </row>
    <row r="141" spans="1:11" ht="15.75" customHeight="1" x14ac:dyDescent="0.2">
      <c r="A141" s="57" t="s">
        <v>257</v>
      </c>
      <c r="B141" s="79">
        <v>894</v>
      </c>
      <c r="C141" s="57" t="s">
        <v>267</v>
      </c>
      <c r="D141" s="50">
        <v>1107541.3500000001</v>
      </c>
      <c r="E141" s="50">
        <v>16000</v>
      </c>
      <c r="F141" s="50">
        <v>1123541.3500000001</v>
      </c>
      <c r="G141" s="50">
        <v>1079852.8162499999</v>
      </c>
      <c r="H141" s="137">
        <v>-2.4999999999999901E-2</v>
      </c>
      <c r="I141" s="50">
        <v>12800</v>
      </c>
      <c r="J141" s="50">
        <v>1092652.8162499999</v>
      </c>
      <c r="K141" s="142"/>
    </row>
    <row r="142" spans="1:11" ht="15.75" customHeight="1" x14ac:dyDescent="0.2">
      <c r="A142" s="57" t="s">
        <v>257</v>
      </c>
      <c r="B142" s="79">
        <v>335</v>
      </c>
      <c r="C142" s="57" t="s">
        <v>268</v>
      </c>
      <c r="D142" s="50">
        <v>1537072.68</v>
      </c>
      <c r="E142" s="50">
        <v>24320</v>
      </c>
      <c r="F142" s="50">
        <v>1561392.68</v>
      </c>
      <c r="G142" s="50">
        <v>1622533.9210079999</v>
      </c>
      <c r="H142" s="137">
        <v>5.5599999999999997E-2</v>
      </c>
      <c r="I142" s="50">
        <v>19456</v>
      </c>
      <c r="J142" s="50">
        <v>1641989.9210079999</v>
      </c>
      <c r="K142" s="142"/>
    </row>
    <row r="143" spans="1:11" ht="15.75" customHeight="1" x14ac:dyDescent="0.2">
      <c r="A143" s="57" t="s">
        <v>257</v>
      </c>
      <c r="B143" s="79">
        <v>937</v>
      </c>
      <c r="C143" s="57" t="s">
        <v>269</v>
      </c>
      <c r="D143" s="50">
        <v>3165128.2</v>
      </c>
      <c r="E143" s="50">
        <v>1022650</v>
      </c>
      <c r="F143" s="50">
        <v>4187778.2</v>
      </c>
      <c r="G143" s="50">
        <v>3085999.9950000001</v>
      </c>
      <c r="H143" s="137">
        <v>-2.5000000000000001E-2</v>
      </c>
      <c r="I143" s="50">
        <v>818120</v>
      </c>
      <c r="J143" s="50">
        <v>3904119.9950000001</v>
      </c>
      <c r="K143" s="142"/>
    </row>
    <row r="144" spans="1:11" ht="15.75" customHeight="1" x14ac:dyDescent="0.2">
      <c r="A144" s="57" t="s">
        <v>257</v>
      </c>
      <c r="B144" s="79">
        <v>336</v>
      </c>
      <c r="C144" s="57" t="s">
        <v>270</v>
      </c>
      <c r="D144" s="50">
        <v>1606939.25999999</v>
      </c>
      <c r="E144" s="50">
        <v>486400</v>
      </c>
      <c r="F144" s="50">
        <v>2093339.25999999</v>
      </c>
      <c r="G144" s="50">
        <v>1605070.8249744801</v>
      </c>
      <c r="H144" s="137">
        <v>-1.16272909127324E-3</v>
      </c>
      <c r="I144" s="50">
        <v>389120</v>
      </c>
      <c r="J144" s="50">
        <v>1994190.8249744801</v>
      </c>
      <c r="K144" s="142"/>
    </row>
    <row r="145" spans="1:11" ht="15.75" customHeight="1" x14ac:dyDescent="0.2">
      <c r="A145" s="57" t="s">
        <v>257</v>
      </c>
      <c r="B145" s="79">
        <v>885</v>
      </c>
      <c r="C145" s="57" t="s">
        <v>271</v>
      </c>
      <c r="D145" s="50">
        <v>2416715.56</v>
      </c>
      <c r="E145" s="50">
        <v>960000</v>
      </c>
      <c r="F145" s="50">
        <v>3376715.56</v>
      </c>
      <c r="G145" s="50">
        <v>2551084.9451359999</v>
      </c>
      <c r="H145" s="137">
        <v>5.5599999999999997E-2</v>
      </c>
      <c r="I145" s="50">
        <v>768000</v>
      </c>
      <c r="J145" s="50">
        <v>3319084.9451359999</v>
      </c>
      <c r="K145" s="142"/>
    </row>
    <row r="146" spans="1:11" ht="15.75" customHeight="1" x14ac:dyDescent="0.2">
      <c r="A146" s="57" t="s">
        <v>272</v>
      </c>
      <c r="B146" s="79">
        <v>370</v>
      </c>
      <c r="C146" s="57" t="s">
        <v>273</v>
      </c>
      <c r="D146" s="50">
        <v>1197630.96</v>
      </c>
      <c r="E146" s="50">
        <v>560000</v>
      </c>
      <c r="F146" s="50">
        <v>1757630.96</v>
      </c>
      <c r="G146" s="50">
        <v>1203864.1754253199</v>
      </c>
      <c r="H146" s="137">
        <v>5.20462115084385E-3</v>
      </c>
      <c r="I146" s="50">
        <v>448000</v>
      </c>
      <c r="J146" s="50">
        <v>1651864.1754253199</v>
      </c>
      <c r="K146" s="142"/>
    </row>
    <row r="147" spans="1:11" ht="15.75" customHeight="1" x14ac:dyDescent="0.2">
      <c r="A147" s="57" t="s">
        <v>272</v>
      </c>
      <c r="B147" s="79">
        <v>380</v>
      </c>
      <c r="C147" s="57" t="s">
        <v>274</v>
      </c>
      <c r="D147" s="50">
        <v>3138601.84</v>
      </c>
      <c r="E147" s="50">
        <v>281427</v>
      </c>
      <c r="F147" s="50">
        <v>3420028.84</v>
      </c>
      <c r="G147" s="50">
        <v>3294488.8408748899</v>
      </c>
      <c r="H147" s="137">
        <v>4.9667657390685502E-2</v>
      </c>
      <c r="I147" s="50">
        <v>225141.6</v>
      </c>
      <c r="J147" s="50">
        <v>3519630.44087489</v>
      </c>
      <c r="K147" s="142"/>
    </row>
    <row r="148" spans="1:11" ht="15.75" customHeight="1" x14ac:dyDescent="0.2">
      <c r="A148" s="57" t="s">
        <v>272</v>
      </c>
      <c r="B148" s="79">
        <v>381</v>
      </c>
      <c r="C148" s="57" t="s">
        <v>275</v>
      </c>
      <c r="D148" s="50">
        <v>1244127.0900000001</v>
      </c>
      <c r="E148" s="50">
        <v>1102080</v>
      </c>
      <c r="F148" s="50">
        <v>2346207.09</v>
      </c>
      <c r="G148" s="50">
        <v>1213023.9127499999</v>
      </c>
      <c r="H148" s="137">
        <v>-2.5000000000000001E-2</v>
      </c>
      <c r="I148" s="50">
        <v>881664</v>
      </c>
      <c r="J148" s="50">
        <v>2094687.9127499999</v>
      </c>
      <c r="K148" s="142"/>
    </row>
    <row r="149" spans="1:11" ht="15.75" customHeight="1" x14ac:dyDescent="0.2">
      <c r="A149" s="57" t="s">
        <v>272</v>
      </c>
      <c r="B149" s="79">
        <v>371</v>
      </c>
      <c r="C149" s="57" t="s">
        <v>276</v>
      </c>
      <c r="D149" s="50">
        <v>1488290.92</v>
      </c>
      <c r="E149" s="50">
        <v>136320</v>
      </c>
      <c r="F149" s="50">
        <v>1624610.92</v>
      </c>
      <c r="G149" s="50">
        <v>1569778.51599577</v>
      </c>
      <c r="H149" s="137">
        <v>5.47524646564208E-2</v>
      </c>
      <c r="I149" s="50">
        <v>109056</v>
      </c>
      <c r="J149" s="50">
        <v>1678834.51599577</v>
      </c>
      <c r="K149" s="142"/>
    </row>
    <row r="150" spans="1:11" ht="15.75" customHeight="1" x14ac:dyDescent="0.2">
      <c r="A150" s="57" t="s">
        <v>272</v>
      </c>
      <c r="B150" s="79">
        <v>811</v>
      </c>
      <c r="C150" s="57" t="s">
        <v>277</v>
      </c>
      <c r="D150" s="50">
        <v>1532135.43</v>
      </c>
      <c r="E150" s="50">
        <v>420858</v>
      </c>
      <c r="F150" s="50">
        <v>1952993.43</v>
      </c>
      <c r="G150" s="50">
        <v>1493832.04425</v>
      </c>
      <c r="H150" s="137">
        <v>-2.4999999999999901E-2</v>
      </c>
      <c r="I150" s="50">
        <v>336686.4</v>
      </c>
      <c r="J150" s="50">
        <v>1830518.4442499999</v>
      </c>
      <c r="K150" s="142"/>
    </row>
    <row r="151" spans="1:11" ht="15.75" customHeight="1" x14ac:dyDescent="0.2">
      <c r="A151" s="57" t="s">
        <v>272</v>
      </c>
      <c r="B151" s="79">
        <v>810</v>
      </c>
      <c r="C151" s="57" t="s">
        <v>278</v>
      </c>
      <c r="D151" s="50">
        <v>1923475.4</v>
      </c>
      <c r="E151" s="50">
        <v>736640</v>
      </c>
      <c r="F151" s="50">
        <v>2660115.4</v>
      </c>
      <c r="G151" s="50">
        <v>1875388.5149999899</v>
      </c>
      <c r="H151" s="137">
        <v>-2.5000000000000001E-2</v>
      </c>
      <c r="I151" s="50">
        <v>589312</v>
      </c>
      <c r="J151" s="50">
        <v>2464700.5149999899</v>
      </c>
      <c r="K151" s="142"/>
    </row>
    <row r="152" spans="1:11" ht="15.75" customHeight="1" x14ac:dyDescent="0.2">
      <c r="A152" s="57" t="s">
        <v>272</v>
      </c>
      <c r="B152" s="79">
        <v>382</v>
      </c>
      <c r="C152" s="57" t="s">
        <v>279</v>
      </c>
      <c r="D152" s="50">
        <v>2104065.6</v>
      </c>
      <c r="E152" s="50">
        <v>170400</v>
      </c>
      <c r="F152" s="50">
        <v>2274465.6</v>
      </c>
      <c r="G152" s="50">
        <v>2221051.6473599998</v>
      </c>
      <c r="H152" s="137">
        <v>5.5599999999999997E-2</v>
      </c>
      <c r="I152" s="50">
        <v>136320</v>
      </c>
      <c r="J152" s="50">
        <v>2357371.6473599998</v>
      </c>
      <c r="K152" s="142"/>
    </row>
    <row r="153" spans="1:11" ht="15.75" customHeight="1" x14ac:dyDescent="0.2">
      <c r="A153" s="57" t="s">
        <v>272</v>
      </c>
      <c r="B153" s="79">
        <v>383</v>
      </c>
      <c r="C153" s="57" t="s">
        <v>280</v>
      </c>
      <c r="D153" s="50">
        <v>4066719.8899999899</v>
      </c>
      <c r="E153" s="50">
        <v>1089754</v>
      </c>
      <c r="F153" s="50">
        <v>5156473.8899999997</v>
      </c>
      <c r="G153" s="50">
        <v>4225853.7959563397</v>
      </c>
      <c r="H153" s="137">
        <v>3.9130776217868903E-2</v>
      </c>
      <c r="I153" s="50">
        <v>871803.2</v>
      </c>
      <c r="J153" s="50">
        <v>5097656.9959563399</v>
      </c>
      <c r="K153" s="142"/>
    </row>
    <row r="154" spans="1:11" ht="15.75" customHeight="1" x14ac:dyDescent="0.2">
      <c r="A154" s="57" t="s">
        <v>272</v>
      </c>
      <c r="B154" s="79">
        <v>812</v>
      </c>
      <c r="C154" s="57" t="s">
        <v>281</v>
      </c>
      <c r="D154" s="50">
        <v>986270.58</v>
      </c>
      <c r="E154" s="50">
        <v>434000</v>
      </c>
      <c r="F154" s="50">
        <v>1420270.58</v>
      </c>
      <c r="G154" s="50">
        <v>961613.81550000003</v>
      </c>
      <c r="H154" s="137">
        <v>-2.5000000000000001E-2</v>
      </c>
      <c r="I154" s="50">
        <v>347200</v>
      </c>
      <c r="J154" s="50">
        <v>1308813.8155</v>
      </c>
      <c r="K154" s="142"/>
    </row>
    <row r="155" spans="1:11" ht="15.75" customHeight="1" x14ac:dyDescent="0.2">
      <c r="A155" s="57" t="s">
        <v>272</v>
      </c>
      <c r="B155" s="79">
        <v>813</v>
      </c>
      <c r="C155" s="57" t="s">
        <v>282</v>
      </c>
      <c r="D155" s="50">
        <v>894363.93</v>
      </c>
      <c r="E155" s="50">
        <v>233600</v>
      </c>
      <c r="F155" s="50">
        <v>1127963.93</v>
      </c>
      <c r="G155" s="50">
        <v>872004.83175000001</v>
      </c>
      <c r="H155" s="137">
        <v>-2.4999999999999901E-2</v>
      </c>
      <c r="I155" s="50">
        <v>186880</v>
      </c>
      <c r="J155" s="50">
        <v>1058884.8317499999</v>
      </c>
      <c r="K155" s="142"/>
    </row>
    <row r="156" spans="1:11" ht="15.75" customHeight="1" x14ac:dyDescent="0.2">
      <c r="A156" s="57" t="s">
        <v>272</v>
      </c>
      <c r="B156" s="79">
        <v>815</v>
      </c>
      <c r="C156" s="57" t="s">
        <v>283</v>
      </c>
      <c r="D156" s="50">
        <v>2562879.7250000001</v>
      </c>
      <c r="E156" s="50">
        <v>1144320</v>
      </c>
      <c r="F156" s="50">
        <v>3707199.7250000001</v>
      </c>
      <c r="G156" s="50">
        <v>2602849.6502920501</v>
      </c>
      <c r="H156" s="137">
        <v>1.5595708570386099E-2</v>
      </c>
      <c r="I156" s="50">
        <v>915456</v>
      </c>
      <c r="J156" s="50">
        <v>3518305.6502920501</v>
      </c>
      <c r="K156" s="142"/>
    </row>
    <row r="157" spans="1:11" ht="15.75" customHeight="1" x14ac:dyDescent="0.2">
      <c r="A157" s="57" t="s">
        <v>272</v>
      </c>
      <c r="B157" s="79">
        <v>372</v>
      </c>
      <c r="C157" s="57" t="s">
        <v>284</v>
      </c>
      <c r="D157" s="50">
        <v>1371462.25</v>
      </c>
      <c r="E157" s="50">
        <v>0</v>
      </c>
      <c r="F157" s="50">
        <v>1371462.25</v>
      </c>
      <c r="G157" s="50">
        <v>1447715.55109999</v>
      </c>
      <c r="H157" s="137">
        <v>5.5599999999999997E-2</v>
      </c>
      <c r="I157" s="50">
        <v>0</v>
      </c>
      <c r="J157" s="50">
        <v>1447715.55109999</v>
      </c>
      <c r="K157" s="142"/>
    </row>
    <row r="158" spans="1:11" ht="15.75" customHeight="1" x14ac:dyDescent="0.2">
      <c r="A158" s="57" t="s">
        <v>272</v>
      </c>
      <c r="B158" s="79">
        <v>373</v>
      </c>
      <c r="C158" s="57" t="s">
        <v>285</v>
      </c>
      <c r="D158" s="50">
        <v>2533530.06</v>
      </c>
      <c r="E158" s="50">
        <v>3794560</v>
      </c>
      <c r="F158" s="50">
        <v>6328090.0599999996</v>
      </c>
      <c r="G158" s="50">
        <v>2674394.331336</v>
      </c>
      <c r="H158" s="137">
        <v>5.5599999999999802E-2</v>
      </c>
      <c r="I158" s="50">
        <v>3035648</v>
      </c>
      <c r="J158" s="50">
        <v>5710042.331336</v>
      </c>
      <c r="K158" s="142"/>
    </row>
    <row r="159" spans="1:11" ht="15.75" customHeight="1" x14ac:dyDescent="0.2">
      <c r="A159" s="179" t="s">
        <v>272</v>
      </c>
      <c r="B159" s="180">
        <v>384</v>
      </c>
      <c r="C159" s="179" t="s">
        <v>286</v>
      </c>
      <c r="D159" s="181">
        <v>1893895.0799999901</v>
      </c>
      <c r="E159" s="181">
        <v>131200</v>
      </c>
      <c r="F159" s="181">
        <v>2025095.0799999901</v>
      </c>
      <c r="G159" s="181">
        <v>1846547.703</v>
      </c>
      <c r="H159" s="182">
        <v>-2.5000000000000001E-2</v>
      </c>
      <c r="I159" s="181">
        <v>104960</v>
      </c>
      <c r="J159" s="181">
        <v>1951507.703</v>
      </c>
      <c r="K159" s="142"/>
    </row>
    <row r="160" spans="1:11" x14ac:dyDescent="0.2">
      <c r="A160" s="183" t="s">
        <v>272</v>
      </c>
      <c r="B160" s="184">
        <v>816</v>
      </c>
      <c r="C160" s="183" t="s">
        <v>287</v>
      </c>
      <c r="D160" s="185">
        <v>795570</v>
      </c>
      <c r="E160" s="185">
        <v>1970409</v>
      </c>
      <c r="F160" s="185">
        <v>2765979</v>
      </c>
      <c r="G160" s="185">
        <v>804148.21334602498</v>
      </c>
      <c r="H160" s="186">
        <v>1.07824746358271E-2</v>
      </c>
      <c r="I160" s="185">
        <v>1576327.2</v>
      </c>
      <c r="J160" s="185">
        <v>2380475.41334602</v>
      </c>
    </row>
  </sheetData>
  <pageMargins left="0.7" right="0.7" top="0.75" bottom="0.75" header="0.3" footer="0.3"/>
  <pageSetup paperSize="8"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6B0942CD5D9A45BDD9F7FD0360DB77" ma:contentTypeVersion="13" ma:contentTypeDescription="Create a new document." ma:contentTypeScope="" ma:versionID="e2c4bd4b652b800c509b403a75594806">
  <xsd:schema xmlns:xsd="http://www.w3.org/2001/XMLSchema" xmlns:xs="http://www.w3.org/2001/XMLSchema" xmlns:p="http://schemas.microsoft.com/office/2006/metadata/properties" xmlns:ns2="075f0024-1ef3-4388-a12f-6b3dbe873bc5" xmlns:ns3="5f633878-cdf3-4c8f-9aa8-535ead00829d" targetNamespace="http://schemas.microsoft.com/office/2006/metadata/properties" ma:root="true" ma:fieldsID="c4ad07474c4f55865f92f0caba2da2cb" ns2:_="" ns3:_="">
    <xsd:import namespace="075f0024-1ef3-4388-a12f-6b3dbe873bc5"/>
    <xsd:import namespace="5f633878-cdf3-4c8f-9aa8-535ead00829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ServiceLocation" minOccurs="0"/>
                <xsd:element ref="ns3:H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f0024-1ef3-4388-a12f-6b3dbe873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633878-cdf3-4c8f-9aa8-535ead00829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HNT" ma:index="23" nillable="true" ma:displayName="HNT" ma:default="0" ma:format="Dropdown" ma:indexed="true" ma:internalName="H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1 6 " ? > < D a t a M a s h u p   s q m i d = " 2 c 0 6 0 b 3 8 - 7 5 b e - 4 c 7 7 - 8 4 a c - 4 d c 0 1 3 0 e 7 f c 0 "   x m l n s = " h t t p : / / s c h e m a s . m i c r o s o f t . c o m / D a t a M a s h u p " > A A A A A B g D A A B Q S w M E F A A C A A g A Y 2 o 4 T 2 L P z 9 + o A A A A + A A A A B I A H A B D b 2 5 m a W c v U G F j a 2 F n Z S 5 4 b W w g o h g A K K A U A A A A A A A A A A A A A A A A A A A A A A A A A A A A h Y + 9 C s I w G E V f p W R v / t S i 5 W s K O r h Y E A R x L T G 2 w T a V J j V 9 N w c f y V e w o F U 3 x 3 s 4 w 7 m P 2 x 3 S v q 6 C q 2 q t b k y C G K Y o U E Y 2 R 2 2 K B H X u F M 5 R K m C b y 3 N e q G C Q j Y 1 7 e 0 x Q 6 d w l J s R 7 j / 0 E N 2 1 B O K W M H L L N T p a q z t F H 1 v / l U B v r c i M V E r B / x Q i O I 4 Z n b M H x N G J A R g y Z N l + F D 8 W Y A v m B s O o q 1 7 V K K B O u l 0 D G C e T 9 Q j w B U E s D B B Q A A g A I A G N q O 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j a j h P K I p H u A 4 A A A A R A A A A E w A c A E Z v c m 1 1 b G F z L 1 N l Y 3 R p b 2 4 x L m 0 g o h g A K K A U A A A A A A A A A A A A A A A A A A A A A A A A A A A A K 0 5 N L s n M z 1 M I h t C G 1 g B Q S w E C L Q A U A A I A C A B j a j h P Y s / P 3 6 g A A A D 4 A A A A E g A A A A A A A A A A A A A A A A A A A A A A Q 2 9 u Z m l n L 1 B h Y 2 t h Z 2 U u e G 1 s U E s B A i 0 A F A A C A A g A Y 2 o 4 T w / K 6 a u k A A A A 6 Q A A A B M A A A A A A A A A A A A A A A A A 9 A A A A F t D b 2 5 0 Z W 5 0 X 1 R 5 c G V z X S 5 4 b W x Q S w E C L Q A U A A I A C A B j a j h P 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q m J 0 V J t S E e E G w I 2 m K G p a Q A A A A A C A A A A A A A D Z g A A w A A A A B A A A A B I g t t a e 5 l X A T 7 E l J x J T Q s K A A A A A A S A A A C g A A A A E A A A A G a j V x r D R q r d m A c y o T C a I O B Q A A A A P D d E O P X w p 2 G J W c + b 2 4 l S S I d T L p 6 O q n j N W o b z X 1 3 T x y s y Q 8 4 N 5 / K 0 w e 2 H L f y u E n Q g f y 4 6 d v q M w G v M U E V / L o U F N 6 u y X 5 z O N D G d I s a o m n v M G t M U A A A A y w s v 2 9 7 j 8 F m D Q s t L a 7 g s A h s q E n 8 = < / D a t a M a s h u p > 
</file>

<file path=customXml/item5.xml><?xml version="1.0" encoding="utf-8"?>
<p:properties xmlns:p="http://schemas.microsoft.com/office/2006/metadata/properties" xmlns:xsi="http://www.w3.org/2001/XMLSchema-instance" xmlns:pc="http://schemas.microsoft.com/office/infopath/2007/PartnerControls">
  <documentManagement>
    <SharedWithUsers xmlns="075f0024-1ef3-4388-a12f-6b3dbe873bc5">
      <UserInfo>
        <DisplayName>BROWN, Garreth</DisplayName>
        <AccountId>43</AccountId>
        <AccountType/>
      </UserInfo>
      <UserInfo>
        <DisplayName>KOKOT-BLAMEY, John</DisplayName>
        <AccountId>79</AccountId>
        <AccountType/>
      </UserInfo>
      <UserInfo>
        <DisplayName>TAYLOR, Kelly</DisplayName>
        <AccountId>88</AccountId>
        <AccountType/>
      </UserInfo>
      <UserInfo>
        <DisplayName>VERNOIT, James</DisplayName>
        <AccountId>103</AccountId>
        <AccountType/>
      </UserInfo>
      <UserInfo>
        <DisplayName>OSBORNE, Stephanie</DisplayName>
        <AccountId>66</AccountId>
        <AccountType/>
      </UserInfo>
      <UserInfo>
        <DisplayName>DAWSON, Jonathan</DisplayName>
        <AccountId>28</AccountId>
        <AccountType/>
      </UserInfo>
      <UserInfo>
        <DisplayName>THAMBYAHPILLAI, Shiyamala</DisplayName>
        <AccountId>70</AccountId>
        <AccountType/>
      </UserInfo>
      <UserInfo>
        <DisplayName>ANSCOMB, Stephanie</DisplayName>
        <AccountId>52</AccountId>
        <AccountType/>
      </UserInfo>
      <UserInfo>
        <DisplayName>FINLAY, Greg</DisplayName>
        <AccountId>413</AccountId>
        <AccountType/>
      </UserInfo>
      <UserInfo>
        <DisplayName>HOYES, James</DisplayName>
        <AccountId>390</AccountId>
        <AccountType/>
      </UserInfo>
      <UserInfo>
        <DisplayName>EWENS, Russell</DisplayName>
        <AccountId>182</AccountId>
        <AccountType/>
      </UserInfo>
      <UserInfo>
        <DisplayName>DOSHI, Riya</DisplayName>
        <AccountId>145</AccountId>
        <AccountType/>
      </UserInfo>
      <UserInfo>
        <DisplayName>TAYLOR, Niall</DisplayName>
        <AccountId>111</AccountId>
        <AccountType/>
      </UserInfo>
      <UserInfo>
        <DisplayName>THAIR, Tim</DisplayName>
        <AccountId>67</AccountId>
        <AccountType/>
      </UserInfo>
      <UserInfo>
        <DisplayName>INWOOD, Jennifer</DisplayName>
        <AccountId>112</AccountId>
        <AccountType/>
      </UserInfo>
      <UserInfo>
        <DisplayName>ALDERTON, Helen</DisplayName>
        <AccountId>178</AccountId>
        <AccountType/>
      </UserInfo>
      <UserInfo>
        <DisplayName>BRENNAN, Maria</DisplayName>
        <AccountId>247</AccountId>
        <AccountType/>
      </UserInfo>
      <UserInfo>
        <DisplayName>TADD, Rachel</DisplayName>
        <AccountId>129</AccountId>
        <AccountType/>
      </UserInfo>
      <UserInfo>
        <DisplayName>HACKETT, Andrew</DisplayName>
        <AccountId>174</AccountId>
        <AccountType/>
      </UserInfo>
      <UserInfo>
        <DisplayName>STOPFORD, Peter</DisplayName>
        <AccountId>179</AccountId>
        <AccountType/>
      </UserInfo>
      <UserInfo>
        <DisplayName>SARATOON, Teedah</DisplayName>
        <AccountId>49</AccountId>
        <AccountType/>
      </UserInfo>
      <UserInfo>
        <DisplayName>CHRISTMAS, Shenka</DisplayName>
        <AccountId>34</AccountId>
        <AccountType/>
      </UserInfo>
      <UserInfo>
        <DisplayName>BROWN, Liam</DisplayName>
        <AccountId>76</AccountId>
        <AccountType/>
      </UserInfo>
      <UserInfo>
        <DisplayName>GOLDMAN, Tom</DisplayName>
        <AccountId>235</AccountId>
        <AccountType/>
      </UserInfo>
      <UserInfo>
        <DisplayName>LUCAS, Paul</DisplayName>
        <AccountId>54</AccountId>
        <AccountType/>
      </UserInfo>
      <UserInfo>
        <DisplayName>McGLADE, James</DisplayName>
        <AccountId>3</AccountId>
        <AccountType/>
      </UserInfo>
      <UserInfo>
        <DisplayName>YOUNG, Joe</DisplayName>
        <AccountId>590</AccountId>
        <AccountType/>
      </UserInfo>
      <UserInfo>
        <DisplayName>HOPKINS, Charli</DisplayName>
        <AccountId>418</AccountId>
        <AccountType/>
      </UserInfo>
      <UserInfo>
        <DisplayName>SACHS, Isabella</DisplayName>
        <AccountId>593</AccountId>
        <AccountType/>
      </UserInfo>
      <UserInfo>
        <DisplayName>PETERS, Paul</DisplayName>
        <AccountId>772</AccountId>
        <AccountType/>
      </UserInfo>
      <UserInfo>
        <DisplayName>TYNDALL, Hannah</DisplayName>
        <AccountId>873</AccountId>
        <AccountType/>
      </UserInfo>
      <UserInfo>
        <DisplayName>HAMPSON, Simon</DisplayName>
        <AccountId>710</AccountId>
        <AccountType/>
      </UserInfo>
      <UserInfo>
        <DisplayName>HOWKINS, Keith</DisplayName>
        <AccountId>543</AccountId>
        <AccountType/>
      </UserInfo>
      <UserInfo>
        <DisplayName>POULTON, George</DisplayName>
        <AccountId>665</AccountId>
        <AccountType/>
      </UserInfo>
      <UserInfo>
        <DisplayName>SMITH, Neil</DisplayName>
        <AccountId>559</AccountId>
        <AccountType/>
      </UserInfo>
      <UserInfo>
        <DisplayName>NICOLINI, Gaspare</DisplayName>
        <AccountId>561</AccountId>
        <AccountType/>
      </UserInfo>
      <UserInfo>
        <DisplayName>BERNARD, Walter</DisplayName>
        <AccountId>816</AccountId>
        <AccountType/>
      </UserInfo>
      <UserInfo>
        <DisplayName>OLUKOYA, Lauren</DisplayName>
        <AccountId>973</AccountId>
        <AccountType/>
      </UserInfo>
    </SharedWithUsers>
    <_dlc_DocId xmlns="075f0024-1ef3-4388-a12f-6b3dbe873bc5">IFADOCS-634726643-409084</_dlc_DocId>
    <_dlc_DocIdUrl xmlns="075f0024-1ef3-4388-a12f-6b3dbe873bc5">
      <Url>https://educationgovuk.sharepoint.com/sites/ifdanalysis/_layouts/15/DocIdRedir.aspx?ID=IFADOCS-634726643-409084</Url>
      <Description>IFADOCS-634726643-409084</Description>
    </_dlc_DocIdUrl>
    <HNT xmlns="5f633878-cdf3-4c8f-9aa8-535ead00829d">false</HNT>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BE5344-DCA1-4188-98F5-3E15366D7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f0024-1ef3-4388-a12f-6b3dbe873bc5"/>
    <ds:schemaRef ds:uri="5f633878-cdf3-4c8f-9aa8-535ead0082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98ED92-D8D2-41DE-A87D-BFF1C6561029}">
  <ds:schemaRefs>
    <ds:schemaRef ds:uri="http://schemas.microsoft.com/sharepoint/v3/contenttype/forms"/>
  </ds:schemaRefs>
</ds:datastoreItem>
</file>

<file path=customXml/itemProps3.xml><?xml version="1.0" encoding="utf-8"?>
<ds:datastoreItem xmlns:ds="http://schemas.openxmlformats.org/officeDocument/2006/customXml" ds:itemID="{C565BF95-0ACE-4E76-ABEF-FB47AF2F0223}">
  <ds:schemaRefs>
    <ds:schemaRef ds:uri="http://schemas.microsoft.com/PowerBIAddIn"/>
  </ds:schemaRefs>
</ds:datastoreItem>
</file>

<file path=customXml/itemProps4.xml><?xml version="1.0" encoding="utf-8"?>
<ds:datastoreItem xmlns:ds="http://schemas.openxmlformats.org/officeDocument/2006/customXml" ds:itemID="{58AC80C0-208B-4811-AA91-D83BD8B7E2A9}">
  <ds:schemaRefs>
    <ds:schemaRef ds:uri="http://schemas.microsoft.com/DataMashup"/>
  </ds:schemaRefs>
</ds:datastoreItem>
</file>

<file path=customXml/itemProps5.xml><?xml version="1.0" encoding="utf-8"?>
<ds:datastoreItem xmlns:ds="http://schemas.openxmlformats.org/officeDocument/2006/customXml" ds:itemID="{FDFED55D-EC3F-4097-BA8A-1E2C1E30697D}">
  <ds:schemaRefs>
    <ds:schemaRef ds:uri="http://purl.org/dc/term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5f633878-cdf3-4c8f-9aa8-535ead00829d"/>
    <ds:schemaRef ds:uri="075f0024-1ef3-4388-a12f-6b3dbe873bc5"/>
  </ds:schemaRefs>
</ds:datastoreItem>
</file>

<file path=customXml/itemProps6.xml><?xml version="1.0" encoding="utf-8"?>
<ds:datastoreItem xmlns:ds="http://schemas.openxmlformats.org/officeDocument/2006/customXml" ds:itemID="{655E1E94-30C8-4A6B-9A76-337ECD430D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Information</vt:lpstr>
      <vt:lpstr>2022-23 allocations</vt:lpstr>
      <vt:lpstr>Schools block</vt:lpstr>
      <vt:lpstr>High needs</vt:lpstr>
      <vt:lpstr>CSSB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NFF Summary Table</dc:title>
  <dc:subject/>
  <dc:creator>COLERIDGE, Emily</dc:creator>
  <cp:keywords/>
  <dc:description/>
  <cp:lastModifiedBy>TADD, Rachel</cp:lastModifiedBy>
  <cp:revision/>
  <dcterms:created xsi:type="dcterms:W3CDTF">2017-01-13T10:32:46Z</dcterms:created>
  <dcterms:modified xsi:type="dcterms:W3CDTF">2021-07-13T14:09:14Z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0x010100AB6B0942CD5D9A45BDD9F7FD0360DB77</vt:lpwstr>
  </property>
  <property fmtid="{D5CDD505-2E9C-101B-9397-08002B2CF9AE}" pid="3" name="_dlc_DocIdItemGuid">
    <vt:lpwstr>fb29b67f-e6d6-4720-ad8e-659b23c38e96</vt:lpwstr>
  </property>
  <property fmtid="{D5CDD505-2E9C-101B-9397-08002B2CF9AE}" pid="4" name="IWPOrganisationalUnit">
    <vt:lpwstr>2;#Infrastructure and Funding Directorate|d1466afd-0cba-416f-9e94-17a6ba5b78bb</vt:lpwstr>
  </property>
  <property fmtid="{D5CDD505-2E9C-101B-9397-08002B2CF9AE}" pid="5" name="IWPOwner">
    <vt:lpwstr>3;#DfE|a484111e-5b24-4ad9-9778-c536c8c88985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IconOverlay">
    <vt:lpwstr/>
  </property>
  <property fmtid="{D5CDD505-2E9C-101B-9397-08002B2CF9AE}" pid="11" name="Tags">
    <vt:lpwstr/>
  </property>
  <property fmtid="{D5CDD505-2E9C-101B-9397-08002B2CF9AE}" pid="12" name="SharedWithUsers">
    <vt:lpwstr>43;#EWENS, Russell;#79;#NUNN, Emily;#88;#ROWAN, Anna;#103;#THAMBYAHPILLAI, Shiyamala;#66;#KIRBY, Mitchel;#28;#CHRISTMAS, Shenka;#70;#LUCAS, Paul;#52;#GORKA, Maddy;#413;#SUNTER, Leanne;#390;#THAIR, Tim</vt:lpwstr>
  </property>
  <property fmtid="{D5CDD505-2E9C-101B-9397-08002B2CF9AE}" pid="13" name="DfeOwner">
    <vt:lpwstr>3;#DfE|a484111e-5b24-4ad9-9778-c536c8c88985</vt:lpwstr>
  </property>
  <property fmtid="{D5CDD505-2E9C-101B-9397-08002B2CF9AE}" pid="14" name="h5181134883947a99a38d116ffff0102">
    <vt:lpwstr>DfE|a484111e-5b24-4ad9-9778-c536c8c88985</vt:lpwstr>
  </property>
  <property fmtid="{D5CDD505-2E9C-101B-9397-08002B2CF9AE}" pid="15" name="d59a6d3cd8784d8fa99931b3477ced08">
    <vt:lpwstr>Infrastructure and Funding Directorate|d1466afd-0cba-416f-9e94-17a6ba5b78bb</vt:lpwstr>
  </property>
  <property fmtid="{D5CDD505-2E9C-101B-9397-08002B2CF9AE}" pid="16" name="cd19ba31271941d0ba89f6fb44ad316e">
    <vt:lpwstr>Official|0884c477-2e62-47ea-b19c-5af6e91124c5</vt:lpwstr>
  </property>
  <property fmtid="{D5CDD505-2E9C-101B-9397-08002B2CF9AE}" pid="17" name="DfeOrganisationalUnit">
    <vt:lpwstr>4;#DfE|cc08a6d4-dfde-4d0f-bd85-069ebcef80d5</vt:lpwstr>
  </property>
  <property fmtid="{D5CDD505-2E9C-101B-9397-08002B2CF9AE}" pid="18" name="DfeRights:ProtectiveMarking">
    <vt:lpwstr>1;#Official|0884c477-2e62-47ea-b19c-5af6e91124c5</vt:lpwstr>
  </property>
  <property fmtid="{D5CDD505-2E9C-101B-9397-08002B2CF9AE}" pid="19" name="h5181134883947a99a38d116ffff0006">
    <vt:lpwstr/>
  </property>
  <property fmtid="{D5CDD505-2E9C-101B-9397-08002B2CF9AE}" pid="20" name="h1b1145f5c5c4834921dc3f8379498cf">
    <vt:lpwstr/>
  </property>
  <property fmtid="{D5CDD505-2E9C-101B-9397-08002B2CF9AE}" pid="21" name="j5857073a57040f39d760e85c5ef764a">
    <vt:lpwstr/>
  </property>
  <property fmtid="{D5CDD505-2E9C-101B-9397-08002B2CF9AE}" pid="22" name="DfeSubject">
    <vt:lpwstr/>
  </property>
</Properties>
</file>