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00" yWindow="3990" windowWidth="20520" windowHeight="3945"/>
  </bookViews>
  <sheets>
    <sheet name="List" sheetId="30" r:id="rId1"/>
    <sheet name="1.1" sheetId="1" r:id="rId2"/>
    <sheet name="1.2" sheetId="2" r:id="rId3"/>
    <sheet name="1.3" sheetId="3" r:id="rId4"/>
    <sheet name="1.4" sheetId="4" r:id="rId5"/>
    <sheet name="1.5" sheetId="5" r:id="rId6"/>
    <sheet name="1.6" sheetId="61" r:id="rId7"/>
    <sheet name="1.7" sheetId="7" r:id="rId8"/>
    <sheet name="1.8" sheetId="8" r:id="rId9"/>
    <sheet name="1.9" sheetId="9" r:id="rId10"/>
    <sheet name="1.10" sheetId="11" r:id="rId11"/>
    <sheet name="1.11" sheetId="12" r:id="rId12"/>
    <sheet name="1.12" sheetId="13" r:id="rId13"/>
    <sheet name="1.13" sheetId="14" r:id="rId14"/>
    <sheet name="1.14" sheetId="15" r:id="rId15"/>
    <sheet name="1.15" sheetId="17" r:id="rId16"/>
    <sheet name="1.16" sheetId="18" r:id="rId17"/>
    <sheet name="1.17" sheetId="19" r:id="rId18"/>
    <sheet name="1.18" sheetId="20" r:id="rId19"/>
    <sheet name="1.19" sheetId="21" r:id="rId20"/>
    <sheet name="1.20" sheetId="22" r:id="rId21"/>
    <sheet name="1.21" sheetId="59" r:id="rId22"/>
    <sheet name="1.22" sheetId="23" r:id="rId23"/>
    <sheet name="1.23" sheetId="26" r:id="rId24"/>
    <sheet name="1.24" sheetId="24" r:id="rId25"/>
    <sheet name="1.25" sheetId="25" r:id="rId26"/>
    <sheet name="1.26" sheetId="66" r:id="rId27"/>
    <sheet name="1.27" sheetId="27" r:id="rId28"/>
    <sheet name="1.28" sheetId="28" r:id="rId29"/>
    <sheet name="User Guidance" sheetId="29" r:id="rId30"/>
  </sheets>
  <definedNames>
    <definedName name="_xlnm._FilterDatabase" localSheetId="5" hidden="1">'1.5'!$A$2:$J$10</definedName>
  </definedNames>
  <calcPr calcId="145621"/>
</workbook>
</file>

<file path=xl/calcChain.xml><?xml version="1.0" encoding="utf-8"?>
<calcChain xmlns="http://schemas.openxmlformats.org/spreadsheetml/2006/main">
  <c r="R14" i="21" l="1"/>
  <c r="K14" i="21"/>
  <c r="F14" i="21"/>
  <c r="F12" i="22" l="1"/>
  <c r="E12" i="22"/>
  <c r="G11" i="22"/>
  <c r="D11" i="22"/>
  <c r="G10" i="22"/>
  <c r="D10" i="22"/>
  <c r="G9" i="22"/>
  <c r="D9" i="22"/>
  <c r="G8" i="22"/>
  <c r="D8" i="22"/>
  <c r="G7" i="22"/>
  <c r="G12" i="22" s="1"/>
  <c r="D7" i="22"/>
  <c r="G6" i="22"/>
  <c r="D6" i="22"/>
  <c r="F13" i="21" l="1"/>
  <c r="R13" i="21"/>
  <c r="Q13" i="21"/>
  <c r="P13" i="21"/>
  <c r="O13" i="21"/>
  <c r="N13" i="21"/>
  <c r="M13" i="21"/>
  <c r="L13" i="21"/>
  <c r="N16" i="25" l="1"/>
  <c r="N15" i="25"/>
  <c r="N14" i="25"/>
  <c r="N13" i="25"/>
  <c r="N12" i="25"/>
  <c r="N11" i="25"/>
  <c r="N10" i="25"/>
  <c r="D9" i="25"/>
  <c r="N9" i="25" s="1"/>
  <c r="N8" i="25"/>
  <c r="D7" i="25"/>
  <c r="N7" i="25" s="1"/>
  <c r="N6" i="25"/>
  <c r="N5" i="25"/>
  <c r="N10" i="24"/>
  <c r="I10" i="24"/>
  <c r="N9" i="24"/>
  <c r="N8" i="24"/>
  <c r="D7" i="24"/>
  <c r="N7" i="24" s="1"/>
  <c r="N6" i="24"/>
  <c r="N5" i="24"/>
  <c r="J36" i="5" l="1"/>
  <c r="J15" i="5"/>
  <c r="K13" i="21" l="1"/>
  <c r="J13" i="21"/>
  <c r="I13" i="21"/>
  <c r="H13" i="21"/>
  <c r="G13" i="21"/>
  <c r="E13" i="21"/>
  <c r="D13" i="21"/>
  <c r="C13" i="21"/>
  <c r="B13" i="21"/>
  <c r="D19" i="9"/>
  <c r="D21" i="9" s="1"/>
  <c r="C19" i="9"/>
  <c r="C21" i="9" s="1"/>
  <c r="B19" i="9"/>
  <c r="B21" i="9" s="1"/>
  <c r="F44" i="5"/>
  <c r="E44" i="5"/>
  <c r="D44" i="5"/>
  <c r="C44" i="5"/>
  <c r="B44" i="5"/>
  <c r="J42" i="5"/>
  <c r="J41" i="5"/>
  <c r="J40" i="5"/>
  <c r="J39" i="5"/>
  <c r="J38" i="5"/>
  <c r="J37" i="5"/>
  <c r="F32" i="5"/>
  <c r="E32" i="5"/>
  <c r="D32" i="5"/>
  <c r="C32" i="5"/>
  <c r="B32" i="5"/>
  <c r="J30" i="5"/>
  <c r="J29" i="5"/>
  <c r="J28" i="5"/>
  <c r="J27" i="5"/>
  <c r="J26" i="5"/>
  <c r="J25" i="5"/>
  <c r="J24" i="5"/>
  <c r="F20" i="5"/>
  <c r="E20" i="5"/>
  <c r="D20" i="5"/>
  <c r="C20" i="5"/>
  <c r="B20" i="5"/>
  <c r="J20" i="5" s="1"/>
  <c r="J19" i="5"/>
  <c r="J18" i="5"/>
  <c r="J17" i="5"/>
  <c r="J16" i="5"/>
  <c r="F11" i="5"/>
  <c r="E11" i="5"/>
  <c r="D11" i="5"/>
  <c r="C11" i="5"/>
  <c r="B11" i="5"/>
  <c r="J9" i="5"/>
  <c r="J8" i="5"/>
  <c r="J7" i="5"/>
  <c r="J6" i="5"/>
  <c r="J5" i="5"/>
  <c r="J4" i="5"/>
  <c r="J3" i="5"/>
  <c r="V16" i="2"/>
  <c r="V13" i="2"/>
  <c r="V12" i="2"/>
  <c r="V11" i="2"/>
  <c r="V10" i="2"/>
  <c r="V9" i="2"/>
  <c r="V8" i="2"/>
  <c r="V7" i="2"/>
  <c r="V6" i="2"/>
  <c r="V5" i="2"/>
  <c r="J11" i="5" l="1"/>
  <c r="J32" i="5"/>
  <c r="J44" i="5"/>
</calcChain>
</file>

<file path=xl/sharedStrings.xml><?xml version="1.0" encoding="utf-8"?>
<sst xmlns="http://schemas.openxmlformats.org/spreadsheetml/2006/main" count="1525" uniqueCount="528">
  <si>
    <t>Table 1.1: Number of Ophthalmic Practices per 100,000 population by Local Commissioning Group (Health Trust) and Year</t>
  </si>
  <si>
    <t>Local Commissioning Group (Health Trust)</t>
  </si>
  <si>
    <r>
      <t>NISRA Mid-Year Estimates</t>
    </r>
    <r>
      <rPr>
        <b/>
        <vertAlign val="superscript"/>
        <sz val="11"/>
        <color theme="1"/>
        <rFont val="Calibri"/>
        <family val="2"/>
        <scheme val="minor"/>
      </rPr>
      <t>2</t>
    </r>
  </si>
  <si>
    <t>Practices per 100,000 Population</t>
  </si>
  <si>
    <t>Belfast</t>
  </si>
  <si>
    <t>Northern</t>
  </si>
  <si>
    <t>South Eastern</t>
  </si>
  <si>
    <t>Southern</t>
  </si>
  <si>
    <t>Western</t>
  </si>
  <si>
    <t>Northern Ireland</t>
  </si>
  <si>
    <t>Notes</t>
  </si>
  <si>
    <r>
      <rPr>
        <vertAlign val="superscript"/>
        <sz val="11"/>
        <color theme="1"/>
        <rFont val="Calibri"/>
        <family val="2"/>
        <scheme val="minor"/>
      </rPr>
      <t>1</t>
    </r>
    <r>
      <rPr>
        <sz val="11"/>
        <color theme="1"/>
        <rFont val="Calibri"/>
        <family val="2"/>
        <scheme val="minor"/>
      </rPr>
      <t xml:space="preserve"> Ophthalmic Practice counts taken at 31st March of each year</t>
    </r>
  </si>
  <si>
    <t>Table 1.2: Number of Ophthalmic Practices per 100,000 population by Local Government District and Year</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</si>
  <si>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</si>
  <si>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</si>
  <si>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</si>
  <si>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</si>
  <si>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</si>
  <si>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</si>
  <si>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</si>
  <si>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</si>
  <si>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</si>
  <si>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</si>
  <si>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</si>
  <si>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Table 1.3: Number Of Ophthalmic Medical Practitioners &amp; Optometrists by Year</t>
  </si>
  <si>
    <r>
      <t>Year</t>
    </r>
    <r>
      <rPr>
        <b/>
        <vertAlign val="superscript"/>
        <sz val="11"/>
        <rFont val="Calibri"/>
        <family val="2"/>
        <scheme val="minor"/>
      </rPr>
      <t>1</t>
    </r>
  </si>
  <si>
    <r>
      <t>Ophthalmic Medical Practitioners</t>
    </r>
    <r>
      <rPr>
        <b/>
        <vertAlign val="superscript"/>
        <sz val="11"/>
        <rFont val="Calibri"/>
        <family val="2"/>
        <scheme val="minor"/>
      </rPr>
      <t>2</t>
    </r>
  </si>
  <si>
    <r>
      <t>Optometrists</t>
    </r>
    <r>
      <rPr>
        <b/>
        <vertAlign val="superscript"/>
        <sz val="11"/>
        <rFont val="Calibri"/>
        <family val="2"/>
        <scheme val="minor"/>
      </rPr>
      <t>3</t>
    </r>
  </si>
  <si>
    <r>
      <t>All</t>
    </r>
    <r>
      <rPr>
        <b/>
        <vertAlign val="superscript"/>
        <sz val="11"/>
        <rFont val="Calibri"/>
        <family val="2"/>
        <scheme val="minor"/>
      </rPr>
      <t>4</t>
    </r>
  </si>
  <si>
    <r>
      <t>NISRA Mid-Year Estimates</t>
    </r>
    <r>
      <rPr>
        <b/>
        <vertAlign val="superscript"/>
        <sz val="11"/>
        <rFont val="Calibri"/>
        <family val="2"/>
        <scheme val="minor"/>
      </rPr>
      <t>4</t>
    </r>
  </si>
  <si>
    <t>Ophthalmic Practitioners Per 100,000 population</t>
  </si>
  <si>
    <r>
      <rPr>
        <vertAlign val="superscript"/>
        <sz val="11"/>
        <color theme="1"/>
        <rFont val="Calibri"/>
        <family val="2"/>
        <scheme val="minor"/>
      </rPr>
      <t>1</t>
    </r>
    <r>
      <rPr>
        <sz val="11"/>
        <color theme="1"/>
        <rFont val="Calibri"/>
        <family val="2"/>
        <scheme val="minor"/>
      </rPr>
      <t xml:space="preserve"> Number of ophthalmic practitioners (Optometrists and Ophthalmic Medical Practitioners) who were authorised, in Northern Ireland, to carry out Health Service funded sight tests at 31st March of each year.</t>
    </r>
  </si>
  <si>
    <r>
      <t>Table 1.4: Sight Tests, Domiciliary Sight Tests, Percentage of Sight Tests carried out in Domiciliaries, Vouchers, Repairs &amp; Replacements</t>
    </r>
    <r>
      <rPr>
        <b/>
        <vertAlign val="superscript"/>
        <sz val="11"/>
        <color theme="1"/>
        <rFont val="Calibri"/>
        <family val="2"/>
        <scheme val="minor"/>
      </rPr>
      <t>1</t>
    </r>
    <r>
      <rPr>
        <b/>
        <sz val="11"/>
        <color theme="1"/>
        <rFont val="Calibri"/>
        <family val="2"/>
        <scheme val="minor"/>
      </rPr>
      <t xml:space="preserve"> and Prescribing Rate by Financial Year</t>
    </r>
    <r>
      <rPr>
        <b/>
        <vertAlign val="superscript"/>
        <sz val="11"/>
        <color theme="1"/>
        <rFont val="Calibri"/>
        <family val="2"/>
        <scheme val="minor"/>
      </rPr>
      <t>2</t>
    </r>
  </si>
  <si>
    <t>Year</t>
  </si>
  <si>
    <t xml:space="preserve">Sight Tests </t>
  </si>
  <si>
    <r>
      <t>Domiciliary Sight Tests</t>
    </r>
    <r>
      <rPr>
        <b/>
        <vertAlign val="superscript"/>
        <sz val="11"/>
        <rFont val="Calibri"/>
        <family val="2"/>
        <scheme val="minor"/>
      </rPr>
      <t>3</t>
    </r>
  </si>
  <si>
    <t>Percentage of Sight Tests carried out in Domiciliaries</t>
  </si>
  <si>
    <r>
      <t>Vouchers</t>
    </r>
    <r>
      <rPr>
        <b/>
        <vertAlign val="superscript"/>
        <sz val="11"/>
        <rFont val="Calibri"/>
        <family val="2"/>
        <scheme val="minor"/>
      </rPr>
      <t>4</t>
    </r>
  </si>
  <si>
    <t>Repairs &amp; Replacements</t>
  </si>
  <si>
    <r>
      <t>Prescribing Rate</t>
    </r>
    <r>
      <rPr>
        <b/>
        <vertAlign val="superscript"/>
        <sz val="11"/>
        <rFont val="Calibri"/>
        <family val="2"/>
        <scheme val="minor"/>
      </rPr>
      <t>5</t>
    </r>
  </si>
  <si>
    <t>2005/06</t>
  </si>
  <si>
    <t>2006/07</t>
  </si>
  <si>
    <t>2007/08</t>
  </si>
  <si>
    <t>2008/09</t>
  </si>
  <si>
    <t>2009/10</t>
  </si>
  <si>
    <t>2010/11</t>
  </si>
  <si>
    <t>2011/12</t>
  </si>
  <si>
    <t>2012/13</t>
  </si>
  <si>
    <t>2013/14</t>
  </si>
  <si>
    <t>2014/15</t>
  </si>
  <si>
    <t>2015/16</t>
  </si>
  <si>
    <t>2016/17</t>
  </si>
  <si>
    <t>2017/18</t>
  </si>
  <si>
    <t>2018/19</t>
  </si>
  <si>
    <t>2019/20</t>
  </si>
  <si>
    <r>
      <rPr>
        <vertAlign val="superscript"/>
        <sz val="11"/>
        <color theme="1"/>
        <rFont val="Calibri"/>
        <family val="2"/>
        <scheme val="minor"/>
      </rPr>
      <t>1</t>
    </r>
    <r>
      <rPr>
        <sz val="11"/>
        <color theme="1"/>
        <rFont val="Calibri"/>
        <family val="2"/>
        <scheme val="minor"/>
      </rPr>
      <t xml:space="preserve"> Based on paid claims and information supplied by optician making the claim. Excludes all private work. May include small number of duplicates.</t>
    </r>
  </si>
  <si>
    <r>
      <rPr>
        <vertAlign val="superscript"/>
        <sz val="11"/>
        <color theme="1"/>
        <rFont val="Calibri"/>
        <family val="2"/>
        <scheme val="minor"/>
      </rPr>
      <t>2</t>
    </r>
    <r>
      <rPr>
        <sz val="11"/>
        <color theme="1"/>
        <rFont val="Calibri"/>
        <family val="2"/>
        <scheme val="minor"/>
      </rPr>
      <t xml:space="preserve"> Financial year relates to when claim was paid, this is not necessarily the same year as when the activity took place.</t>
    </r>
  </si>
  <si>
    <r>
      <rPr>
        <vertAlign val="superscript"/>
        <sz val="11"/>
        <color theme="1"/>
        <rFont val="Calibri"/>
        <family val="2"/>
        <scheme val="minor"/>
      </rPr>
      <t>3</t>
    </r>
    <r>
      <rPr>
        <sz val="11"/>
        <color theme="1"/>
        <rFont val="Calibri"/>
        <family val="2"/>
        <scheme val="minor"/>
      </rPr>
      <t xml:space="preserve"> If a patient who is eligible for a sight test is unable to leave their home unaccompanied they can have a domiciliary sight test. These are mostly carried out in people’s homes, residential homes and day care centres.</t>
    </r>
  </si>
  <si>
    <r>
      <rPr>
        <vertAlign val="superscript"/>
        <sz val="11"/>
        <color theme="1"/>
        <rFont val="Calibri"/>
        <family val="2"/>
        <scheme val="minor"/>
      </rPr>
      <t xml:space="preserve">4 </t>
    </r>
    <r>
      <rPr>
        <sz val="11"/>
        <color theme="1"/>
        <rFont val="Calibri"/>
        <family val="2"/>
        <scheme val="minor"/>
      </rPr>
      <t>After a Health Service sight test is carried out the patient may be given a Health Service optical voucher which they can put towards buying glasses, having lenses fitted to their current frames or getting contact lenses.</t>
    </r>
  </si>
  <si>
    <t>Age Group</t>
  </si>
  <si>
    <t>Sight Tests</t>
  </si>
  <si>
    <t>0-5</t>
  </si>
  <si>
    <t>6-15</t>
  </si>
  <si>
    <t>16-18</t>
  </si>
  <si>
    <t>19-44</t>
  </si>
  <si>
    <t>45-59</t>
  </si>
  <si>
    <t>60-74</t>
  </si>
  <si>
    <t>75+</t>
  </si>
  <si>
    <t>Unknown</t>
  </si>
  <si>
    <t>All ages</t>
  </si>
  <si>
    <t>All Ages</t>
  </si>
  <si>
    <r>
      <rPr>
        <vertAlign val="superscript"/>
        <sz val="11"/>
        <color theme="1"/>
        <rFont val="Calibri"/>
        <family val="2"/>
        <scheme val="minor"/>
      </rPr>
      <t>3</t>
    </r>
    <r>
      <rPr>
        <sz val="11"/>
        <color theme="1"/>
        <rFont val="Calibri"/>
        <family val="2"/>
        <scheme val="minor"/>
      </rPr>
      <t xml:space="preserve"> Age is based on date of birth provided by optician at date of service.</t>
    </r>
  </si>
  <si>
    <r>
      <rPr>
        <vertAlign val="superscript"/>
        <sz val="11"/>
        <color theme="1"/>
        <rFont val="Calibri"/>
        <family val="2"/>
        <scheme val="minor"/>
      </rPr>
      <t>4</t>
    </r>
    <r>
      <rPr>
        <sz val="11"/>
        <color theme="1"/>
        <rFont val="Calibri"/>
        <family val="2"/>
        <scheme val="minor"/>
      </rPr>
      <t xml:space="preserve"> If a patient who is eligible for a sight test is unable to leave their home unaccompanied they can have a domiciliary sight test. These are mostly carried out in people’s homes, residential homes and day care centres.</t>
    </r>
  </si>
  <si>
    <r>
      <rPr>
        <vertAlign val="superscript"/>
        <sz val="11"/>
        <color theme="1"/>
        <rFont val="Calibri"/>
        <family val="2"/>
        <scheme val="minor"/>
      </rPr>
      <t>5</t>
    </r>
    <r>
      <rPr>
        <sz val="11"/>
        <color theme="1"/>
        <rFont val="Calibri"/>
        <family val="2"/>
        <scheme val="minor"/>
      </rPr>
      <t xml:space="preserve"> After a Health Service sight test is carried out the patient may be given a Health Service optical voucher which they can put towards buying glasses, having lenses fitted to their current frames or getting contact lenses.</t>
    </r>
  </si>
  <si>
    <t>Female</t>
  </si>
  <si>
    <t>Male</t>
  </si>
  <si>
    <t>All</t>
  </si>
  <si>
    <r>
      <rPr>
        <vertAlign val="superscript"/>
        <sz val="11"/>
        <color theme="1"/>
        <rFont val="Calibri"/>
        <family val="2"/>
        <scheme val="minor"/>
      </rPr>
      <t>4</t>
    </r>
    <r>
      <rPr>
        <sz val="11"/>
        <color theme="1"/>
        <rFont val="Calibri"/>
        <family val="2"/>
        <scheme val="minor"/>
      </rPr>
      <t xml:space="preserve"> Financial year relates to when claim was paid, this is not necessarily the same year as when the activity took place.</t>
    </r>
  </si>
  <si>
    <t>Age</t>
  </si>
  <si>
    <t>Number</t>
  </si>
  <si>
    <r>
      <t>Percentage of population</t>
    </r>
    <r>
      <rPr>
        <b/>
        <vertAlign val="superscript"/>
        <sz val="11"/>
        <rFont val="Calibri"/>
        <family val="2"/>
        <scheme val="minor"/>
      </rPr>
      <t>5</t>
    </r>
  </si>
  <si>
    <r>
      <rPr>
        <vertAlign val="superscript"/>
        <sz val="11"/>
        <color theme="1"/>
        <rFont val="Calibri"/>
        <family val="2"/>
        <scheme val="minor"/>
      </rPr>
      <t>3</t>
    </r>
    <r>
      <rPr>
        <sz val="11"/>
        <color theme="1"/>
        <rFont val="Calibri"/>
        <family val="2"/>
        <scheme val="minor"/>
      </rPr>
      <t xml:space="preserve"> Financial year relates to when claim was paid, this is not necessarily the same year as when the activity took place.</t>
    </r>
  </si>
  <si>
    <r>
      <rPr>
        <vertAlign val="superscript"/>
        <sz val="11"/>
        <color theme="1"/>
        <rFont val="Calibri"/>
        <family val="2"/>
        <scheme val="minor"/>
      </rPr>
      <t xml:space="preserve">4 </t>
    </r>
    <r>
      <rPr>
        <sz val="11"/>
        <color theme="1"/>
        <rFont val="Calibri"/>
        <family val="2"/>
        <scheme val="minor"/>
      </rPr>
      <t>Age is based on date of birth provided by optician at date of service.</t>
    </r>
  </si>
  <si>
    <r>
      <t>Exemption Reason</t>
    </r>
    <r>
      <rPr>
        <b/>
        <vertAlign val="superscript"/>
        <sz val="11"/>
        <color theme="1"/>
        <rFont val="Calibri"/>
        <family val="2"/>
        <scheme val="minor"/>
      </rPr>
      <t>4</t>
    </r>
  </si>
  <si>
    <r>
      <t>2018/19</t>
    </r>
    <r>
      <rPr>
        <b/>
        <vertAlign val="superscript"/>
        <sz val="11"/>
        <color theme="1"/>
        <rFont val="Calibri"/>
        <family val="2"/>
        <scheme val="minor"/>
      </rPr>
      <t>R</t>
    </r>
  </si>
  <si>
    <t>At Risk of Glaucoma</t>
  </si>
  <si>
    <t>Complex</t>
  </si>
  <si>
    <t>Diabetic</t>
  </si>
  <si>
    <t>Employment Support Allowance</t>
  </si>
  <si>
    <t>Glaucoma</t>
  </si>
  <si>
    <t>HS Charges certificate (HC2)</t>
  </si>
  <si>
    <t>Income Support</t>
  </si>
  <si>
    <t>Jobseekers Allowance</t>
  </si>
  <si>
    <t>Pension Credit Guarantee Credit</t>
  </si>
  <si>
    <t>Registered Blind</t>
  </si>
  <si>
    <t>Relative of Glaucoma Sufferer</t>
  </si>
  <si>
    <t>Student</t>
  </si>
  <si>
    <t>Tax Credit</t>
  </si>
  <si>
    <t>Total</t>
  </si>
  <si>
    <r>
      <t>Supplementary data: HS Charges certificate (HC3)</t>
    </r>
    <r>
      <rPr>
        <b/>
        <i/>
        <vertAlign val="superscript"/>
        <sz val="11"/>
        <color rgb="FF000000"/>
        <rFont val="Calibri"/>
        <family val="2"/>
        <scheme val="minor"/>
      </rPr>
      <t>5</t>
    </r>
  </si>
  <si>
    <t>Total inc supplementary data</t>
  </si>
  <si>
    <t>Notes:</t>
  </si>
  <si>
    <r>
      <rPr>
        <vertAlign val="superscript"/>
        <sz val="11"/>
        <color theme="1"/>
        <rFont val="Calibri"/>
        <family val="2"/>
        <scheme val="minor"/>
      </rPr>
      <t>6</t>
    </r>
    <r>
      <rPr>
        <sz val="11"/>
        <color theme="1"/>
        <rFont val="Calibri"/>
        <family val="2"/>
        <scheme val="minor"/>
      </rPr>
      <t xml:space="preserve"> Financial year relates to when claim was paid, this is not necessarily the same year as when the activity took place.</t>
    </r>
  </si>
  <si>
    <t>LCG</t>
  </si>
  <si>
    <r>
      <t>Sight tests by eligibility</t>
    </r>
    <r>
      <rPr>
        <b/>
        <vertAlign val="superscript"/>
        <sz val="10"/>
        <color rgb="FF000000"/>
        <rFont val="Arial"/>
        <family val="2"/>
      </rPr>
      <t>3</t>
    </r>
    <r>
      <rPr>
        <b/>
        <sz val="10"/>
        <color rgb="FF000000"/>
        <rFont val="Arial"/>
        <family val="2"/>
      </rPr>
      <t>:</t>
    </r>
  </si>
  <si>
    <t>Persons aged 60 and over</t>
  </si>
  <si>
    <t>Children aged 15 or under</t>
  </si>
  <si>
    <t>Total sight tests for eligible patients</t>
  </si>
  <si>
    <r>
      <t>Vouchers reimbursed</t>
    </r>
    <r>
      <rPr>
        <b/>
        <vertAlign val="superscript"/>
        <sz val="10"/>
        <color rgb="FF000000"/>
        <rFont val="Arial"/>
        <family val="2"/>
      </rPr>
      <t>3</t>
    </r>
  </si>
  <si>
    <t>Total vouchers reimbursed</t>
  </si>
  <si>
    <r>
      <t>Claims for repairs or replacements</t>
    </r>
    <r>
      <rPr>
        <b/>
        <vertAlign val="superscript"/>
        <sz val="10"/>
        <color rgb="FF000000"/>
        <rFont val="Arial"/>
        <family val="2"/>
      </rPr>
      <t>3</t>
    </r>
  </si>
  <si>
    <t>Total claims for repairs or replacements</t>
  </si>
  <si>
    <r>
      <rPr>
        <vertAlign val="superscript"/>
        <sz val="11"/>
        <color theme="1"/>
        <rFont val="Calibri"/>
        <family val="2"/>
        <scheme val="minor"/>
      </rPr>
      <t>3</t>
    </r>
    <r>
      <rPr>
        <sz val="11"/>
        <color theme="1"/>
        <rFont val="Calibri"/>
        <family val="2"/>
        <scheme val="minor"/>
      </rPr>
      <t xml:space="preserve"> People may qualify for a sight test paid for by the NHS on more than one criterion. However, they would only be recorded against one criterion on the form. Patients are more likely to be recorded according to their clinical need rather than their age.</t>
    </r>
  </si>
  <si>
    <r>
      <rPr>
        <vertAlign val="superscript"/>
        <sz val="11"/>
        <color theme="1"/>
        <rFont val="Calibri"/>
        <family val="2"/>
        <scheme val="minor"/>
      </rPr>
      <t>5</t>
    </r>
    <r>
      <rPr>
        <sz val="11"/>
        <color theme="1"/>
        <rFont val="Calibri"/>
        <family val="2"/>
        <scheme val="minor"/>
      </rPr>
      <t xml:space="preserve"> Denominator is resident population aged 16-59. </t>
    </r>
  </si>
  <si>
    <t>Children (under 16s)</t>
  </si>
  <si>
    <t>Adults(16-59)</t>
  </si>
  <si>
    <t>Adults (60 and over)</t>
  </si>
  <si>
    <t>GP Population</t>
  </si>
  <si>
    <t>Percentage who had sight test</t>
  </si>
  <si>
    <t xml:space="preserve">Most Deprived </t>
  </si>
  <si>
    <t xml:space="preserve">Least Deprived </t>
  </si>
  <si>
    <t>Child under 16</t>
  </si>
  <si>
    <t>HS Charges certificate (HC3)</t>
  </si>
  <si>
    <r>
      <t>Enhanced Services</t>
    </r>
    <r>
      <rPr>
        <b/>
        <vertAlign val="superscript"/>
        <sz val="11"/>
        <color theme="1"/>
        <rFont val="Calibri"/>
        <family val="2"/>
        <scheme val="minor"/>
      </rPr>
      <t>1,2,3</t>
    </r>
  </si>
  <si>
    <r>
      <t>Local Commissioning Group (Health Trust)</t>
    </r>
    <r>
      <rPr>
        <b/>
        <vertAlign val="superscript"/>
        <sz val="11"/>
        <color theme="1"/>
        <rFont val="Calibri"/>
        <family val="2"/>
        <scheme val="minor"/>
      </rPr>
      <t>5</t>
    </r>
  </si>
  <si>
    <t>n/a</t>
  </si>
  <si>
    <r>
      <rPr>
        <vertAlign val="superscript"/>
        <sz val="11"/>
        <color theme="1"/>
        <rFont val="Calibri"/>
        <family val="2"/>
        <scheme val="minor"/>
      </rPr>
      <t xml:space="preserve">1 </t>
    </r>
    <r>
      <rPr>
        <sz val="11"/>
        <color theme="1"/>
        <rFont val="Calibri"/>
        <family val="2"/>
        <scheme val="minor"/>
      </rPr>
      <t>LES I is an enhanced optometric service for Intra Ocular Pressure Repeat Measures and commenced in December 2013</t>
    </r>
  </si>
  <si>
    <r>
      <rPr>
        <vertAlign val="superscript"/>
        <sz val="11"/>
        <color theme="1"/>
        <rFont val="Calibri"/>
        <family val="2"/>
        <scheme val="minor"/>
      </rPr>
      <t>2</t>
    </r>
    <r>
      <rPr>
        <sz val="11"/>
        <color theme="1"/>
        <rFont val="Calibri"/>
        <family val="2"/>
        <scheme val="minor"/>
      </rPr>
      <t xml:space="preserve"> LES II is an enhanced optometric service for Glaucoma and Ocular Hypertension Enhanced Case Finding and commenced in June 2016</t>
    </r>
  </si>
  <si>
    <r>
      <rPr>
        <vertAlign val="superscript"/>
        <sz val="11"/>
        <color theme="1"/>
        <rFont val="Calibri"/>
        <family val="2"/>
        <scheme val="minor"/>
      </rPr>
      <t>5</t>
    </r>
    <r>
      <rPr>
        <sz val="11"/>
        <color theme="1"/>
        <rFont val="Calibri"/>
        <family val="2"/>
        <scheme val="minor"/>
      </rPr>
      <t xml:space="preserve"> Local Commissioning Group is based on the postcode of the Ophthalmic Practice.</t>
    </r>
  </si>
  <si>
    <r>
      <rPr>
        <vertAlign val="superscript"/>
        <sz val="11"/>
        <color theme="1"/>
        <rFont val="Calibri"/>
        <family val="2"/>
        <scheme val="minor"/>
      </rPr>
      <t>6</t>
    </r>
    <r>
      <rPr>
        <sz val="11"/>
        <color theme="1"/>
        <rFont val="Calibri"/>
        <family val="2"/>
        <scheme val="minor"/>
      </rPr>
      <t xml:space="preserve"> Based on paid claims and information supplied by optician making the claim. Excludes all private work. </t>
    </r>
  </si>
  <si>
    <r>
      <rPr>
        <vertAlign val="superscript"/>
        <sz val="11"/>
        <color theme="1"/>
        <rFont val="Calibri"/>
        <family val="2"/>
        <scheme val="minor"/>
      </rPr>
      <t>7</t>
    </r>
    <r>
      <rPr>
        <sz val="11"/>
        <color theme="1"/>
        <rFont val="Calibri"/>
        <family val="2"/>
        <scheme val="minor"/>
      </rPr>
      <t xml:space="preserve"> Financial year relates to when claim was paid, this is not necessarily the same year as when the activity took place.</t>
    </r>
  </si>
  <si>
    <r>
      <t>Enhanced Services</t>
    </r>
    <r>
      <rPr>
        <b/>
        <vertAlign val="superscript"/>
        <sz val="11"/>
        <color theme="1"/>
        <rFont val="Calibri"/>
        <family val="2"/>
        <scheme val="minor"/>
      </rPr>
      <t>1,2</t>
    </r>
  </si>
  <si>
    <t>Outcome following assessment</t>
  </si>
  <si>
    <t>No Onward Referral</t>
  </si>
  <si>
    <r>
      <t>Glaucoma and Ocular Hypertension Enhanced Case Finding (LES II)</t>
    </r>
    <r>
      <rPr>
        <b/>
        <vertAlign val="superscript"/>
        <sz val="11"/>
        <color theme="1"/>
        <rFont val="Calibri"/>
        <family val="2"/>
        <scheme val="minor"/>
      </rPr>
      <t>7</t>
    </r>
  </si>
  <si>
    <r>
      <rPr>
        <vertAlign val="superscript"/>
        <sz val="11"/>
        <color theme="1"/>
        <rFont val="Calibri"/>
        <family val="2"/>
        <scheme val="minor"/>
      </rPr>
      <t>4</t>
    </r>
    <r>
      <rPr>
        <sz val="11"/>
        <color theme="1"/>
        <rFont val="Calibri"/>
        <family val="2"/>
        <scheme val="minor"/>
      </rPr>
      <t xml:space="preserve"> Figures include a number of private referrals as well as those to a Health Service hospitals.</t>
    </r>
  </si>
  <si>
    <r>
      <rPr>
        <vertAlign val="superscript"/>
        <sz val="11"/>
        <color theme="1"/>
        <rFont val="Calibri"/>
        <family val="2"/>
        <scheme val="minor"/>
      </rPr>
      <t>5</t>
    </r>
    <r>
      <rPr>
        <sz val="11"/>
        <color theme="1"/>
        <rFont val="Calibri"/>
        <family val="2"/>
        <scheme val="minor"/>
      </rPr>
      <t xml:space="preserve"> Based on paid claims and information supplied by optician making the claim. Excludes all private work. </t>
    </r>
  </si>
  <si>
    <t>Referral Source</t>
  </si>
  <si>
    <t>GP referral</t>
  </si>
  <si>
    <t>Self Referral</t>
  </si>
  <si>
    <t>Pharmacy</t>
  </si>
  <si>
    <t>Other</t>
  </si>
  <si>
    <t>Red Eye</t>
  </si>
  <si>
    <t>Painful Eye</t>
  </si>
  <si>
    <t>Visual Change</t>
  </si>
  <si>
    <t>Flashes Floaters</t>
  </si>
  <si>
    <t>Foreign Body</t>
  </si>
  <si>
    <t>Other Symptom</t>
  </si>
  <si>
    <r>
      <rPr>
        <vertAlign val="superscript"/>
        <sz val="11"/>
        <color theme="1"/>
        <rFont val="Calibri"/>
        <family val="2"/>
        <scheme val="minor"/>
      </rPr>
      <t>2</t>
    </r>
    <r>
      <rPr>
        <sz val="11"/>
        <color theme="1"/>
        <rFont val="Calibri"/>
        <family val="2"/>
        <scheme val="minor"/>
      </rPr>
      <t xml:space="preserve"> This service is designed to cover enhanced aspects of clinical care of the patient, all of which are beyond the scope of essential, core, General Ophthalmic Services and other Primary Care Optometry Enhanced Services.</t>
    </r>
  </si>
  <si>
    <r>
      <rPr>
        <vertAlign val="superscript"/>
        <sz val="11"/>
        <color theme="1"/>
        <rFont val="Calibri"/>
        <family val="2"/>
        <scheme val="minor"/>
      </rPr>
      <t>3</t>
    </r>
    <r>
      <rPr>
        <sz val="11"/>
        <color theme="1"/>
        <rFont val="Calibri"/>
        <family val="2"/>
        <scheme val="minor"/>
      </rPr>
      <t xml:space="preserve"> Based on paid claims and information supplied by optician making the claim. Excludes all private work. </t>
    </r>
  </si>
  <si>
    <r>
      <rPr>
        <vertAlign val="superscript"/>
        <sz val="11"/>
        <color theme="1"/>
        <rFont val="Calibri"/>
        <family val="2"/>
        <scheme val="minor"/>
      </rPr>
      <t xml:space="preserve">4 </t>
    </r>
    <r>
      <rPr>
        <sz val="11"/>
        <color theme="1"/>
        <rFont val="Calibri"/>
        <family val="2"/>
        <scheme val="minor"/>
      </rPr>
      <t>Financial year relates to when claim was paid, this is not necessarily the same year as when the activity took place.</t>
    </r>
  </si>
  <si>
    <t xml:space="preserve">Follow-up </t>
  </si>
  <si>
    <t>Total Assessments</t>
  </si>
  <si>
    <t>Follow-up appointment</t>
  </si>
  <si>
    <t>Ophthalmic medication recommended</t>
  </si>
  <si>
    <t>Referral to GP</t>
  </si>
  <si>
    <t>Routine Referral to Secondary Care</t>
  </si>
  <si>
    <t>Urgent Referral to Secondary Care</t>
  </si>
  <si>
    <t>Unique assessments</t>
  </si>
  <si>
    <r>
      <t>Sight Tests per 100,000 Population</t>
    </r>
    <r>
      <rPr>
        <b/>
        <vertAlign val="superscript"/>
        <sz val="11"/>
        <color theme="1"/>
        <rFont val="Calibri"/>
        <family val="2"/>
        <scheme val="minor"/>
      </rPr>
      <t>3</t>
    </r>
  </si>
  <si>
    <t>England</t>
  </si>
  <si>
    <r>
      <t>Wales</t>
    </r>
    <r>
      <rPr>
        <b/>
        <vertAlign val="superscript"/>
        <sz val="11"/>
        <color theme="1"/>
        <rFont val="Calibri"/>
        <family val="2"/>
        <scheme val="minor"/>
      </rPr>
      <t>13</t>
    </r>
  </si>
  <si>
    <r>
      <t>Scotland</t>
    </r>
    <r>
      <rPr>
        <b/>
        <vertAlign val="superscript"/>
        <sz val="11"/>
        <color theme="1"/>
        <rFont val="Calibri"/>
        <family val="2"/>
        <scheme val="minor"/>
      </rPr>
      <t>12</t>
    </r>
  </si>
  <si>
    <t>N/A</t>
  </si>
  <si>
    <t>Wales</t>
  </si>
  <si>
    <t>Scotland</t>
  </si>
  <si>
    <t>Repairs/Replacements per 100,000 Population</t>
  </si>
  <si>
    <r>
      <rPr>
        <vertAlign val="superscript"/>
        <sz val="11"/>
        <color theme="1"/>
        <rFont val="Calibri"/>
        <family val="2"/>
        <scheme val="minor"/>
      </rPr>
      <t>5</t>
    </r>
    <r>
      <rPr>
        <sz val="11"/>
        <color theme="1"/>
        <rFont val="Calibri"/>
        <family val="2"/>
        <scheme val="minor"/>
      </rPr>
      <t xml:space="preserve"> It is possible to have multiple sight tests, vouchers or repairs during a financial year, so data does not refer to individual people.
</t>
    </r>
  </si>
  <si>
    <r>
      <t>Table 1.24: Payments Made for Ophthalmic Services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by Financial Year</t>
    </r>
  </si>
  <si>
    <t>HSCNI Payments for Ophthalmic Services</t>
  </si>
  <si>
    <r>
      <t>Average Spend per Patient</t>
    </r>
    <r>
      <rPr>
        <b/>
        <vertAlign val="superscript"/>
        <sz val="11"/>
        <color theme="1"/>
        <rFont val="Calibri"/>
        <family val="2"/>
        <scheme val="minor"/>
      </rPr>
      <t>4R</t>
    </r>
  </si>
  <si>
    <r>
      <t>NISRA Mid Year Projection (2019)</t>
    </r>
    <r>
      <rPr>
        <b/>
        <vertAlign val="superscript"/>
        <sz val="11"/>
        <color theme="1"/>
        <rFont val="Calibri"/>
        <family val="2"/>
        <scheme val="minor"/>
      </rPr>
      <t>3R</t>
    </r>
  </si>
  <si>
    <r>
      <t>NISRA Mid Year Projection (2020)</t>
    </r>
    <r>
      <rPr>
        <b/>
        <vertAlign val="superscript"/>
        <sz val="11"/>
        <color theme="1"/>
        <rFont val="Calibri"/>
        <family val="2"/>
        <scheme val="minor"/>
      </rPr>
      <t>3</t>
    </r>
  </si>
  <si>
    <r>
      <t>Average Spend per Patient</t>
    </r>
    <r>
      <rPr>
        <b/>
        <vertAlign val="superscript"/>
        <sz val="11"/>
        <color theme="1"/>
        <rFont val="Calibri"/>
        <family val="2"/>
        <scheme val="minor"/>
      </rPr>
      <t>4</t>
    </r>
  </si>
  <si>
    <r>
      <rPr>
        <vertAlign val="superscript"/>
        <sz val="11"/>
        <color theme="1"/>
        <rFont val="Calibri"/>
        <family val="2"/>
        <scheme val="minor"/>
      </rPr>
      <t>1</t>
    </r>
    <r>
      <rPr>
        <sz val="11"/>
        <color theme="1"/>
        <rFont val="Calibri"/>
        <family val="2"/>
        <scheme val="minor"/>
      </rPr>
      <t xml:space="preserve"> Figures are based on the annual assurance information supplied by the Business Services Organisation (BSO) to the Health and Social Care Board (HSCB) for each financial year.</t>
    </r>
  </si>
  <si>
    <r>
      <rPr>
        <vertAlign val="superscript"/>
        <sz val="11"/>
        <color theme="1"/>
        <rFont val="Calibri"/>
        <family val="2"/>
        <scheme val="minor"/>
      </rPr>
      <t>4</t>
    </r>
    <r>
      <rPr>
        <sz val="11"/>
        <color theme="1"/>
        <rFont val="Calibri"/>
        <family val="2"/>
        <scheme val="minor"/>
      </rPr>
      <t xml:space="preserve"> Spend per mid-year estimate population gives an indication of the cost in each region compared to the total population.</t>
    </r>
  </si>
  <si>
    <t>Private earnings for opticians are excluded. Payment figures are rounded to the nearest £100,000 and average spend per patient to the nearest penny.</t>
  </si>
  <si>
    <r>
      <t>Table 1.25: Payments Made for Ophthalmic Services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by Financial Year</t>
    </r>
  </si>
  <si>
    <t>Payments Made for Ophthalmic Services</t>
  </si>
  <si>
    <t>Financial Year</t>
  </si>
  <si>
    <r>
      <t>Table 1.27: Population</t>
    </r>
    <r>
      <rPr>
        <b/>
        <vertAlign val="superscript"/>
        <sz val="11"/>
        <color theme="1"/>
        <rFont val="Calibri"/>
        <family val="2"/>
        <scheme val="minor"/>
      </rPr>
      <t>1</t>
    </r>
    <r>
      <rPr>
        <b/>
        <sz val="11"/>
        <color theme="1"/>
        <rFont val="Calibri"/>
        <family val="2"/>
        <scheme val="minor"/>
      </rPr>
      <t xml:space="preserve"> weighted average distance and population proportion proximity to nearest Optician by Local Commissioning Group (Health Trust)</t>
    </r>
    <r>
      <rPr>
        <b/>
        <vertAlign val="superscript"/>
        <sz val="11"/>
        <color theme="1"/>
        <rFont val="Calibri"/>
        <family val="2"/>
        <scheme val="minor"/>
      </rPr>
      <t>2</t>
    </r>
    <r>
      <rPr>
        <b/>
        <sz val="11"/>
        <color theme="1"/>
        <rFont val="Calibri"/>
        <family val="2"/>
        <scheme val="minor"/>
      </rPr>
      <t xml:space="preserve"> by Financial Year</t>
    </r>
  </si>
  <si>
    <t>Average Distance</t>
  </si>
  <si>
    <t>Population within radius</t>
  </si>
  <si>
    <t>1 mile</t>
  </si>
  <si>
    <t>3 miles</t>
  </si>
  <si>
    <t>5 miles</t>
  </si>
  <si>
    <t>Miles</t>
  </si>
  <si>
    <t>%</t>
  </si>
  <si>
    <r>
      <rPr>
        <vertAlign val="superscript"/>
        <sz val="11"/>
        <color theme="1"/>
        <rFont val="Calibri"/>
        <family val="2"/>
        <scheme val="minor"/>
      </rPr>
      <t>2</t>
    </r>
    <r>
      <rPr>
        <sz val="11"/>
        <color theme="1"/>
        <rFont val="Calibri"/>
        <family val="2"/>
        <scheme val="minor"/>
      </rPr>
      <t xml:space="preserve"> Distance is calculated as straight line distance between postcodes.</t>
    </r>
  </si>
  <si>
    <r>
      <t>Table 1.28: Population</t>
    </r>
    <r>
      <rPr>
        <b/>
        <vertAlign val="superscript"/>
        <sz val="11"/>
        <color theme="1"/>
        <rFont val="Calibri"/>
        <family val="2"/>
        <scheme val="minor"/>
      </rPr>
      <t>1</t>
    </r>
    <r>
      <rPr>
        <b/>
        <sz val="11"/>
        <color theme="1"/>
        <rFont val="Calibri"/>
        <family val="2"/>
        <scheme val="minor"/>
      </rPr>
      <t xml:space="preserve"> weighted average distance and population proportion proximity to nearest Optician by Local Government District</t>
    </r>
    <r>
      <rPr>
        <b/>
        <vertAlign val="superscript"/>
        <sz val="11"/>
        <color theme="1"/>
        <rFont val="Calibri"/>
        <family val="2"/>
        <scheme val="minor"/>
      </rPr>
      <t xml:space="preserve">2 </t>
    </r>
    <r>
      <rPr>
        <b/>
        <sz val="11"/>
        <color theme="1"/>
        <rFont val="Calibri"/>
        <family val="2"/>
        <scheme val="minor"/>
      </rPr>
      <t>by Financial Year</t>
    </r>
  </si>
  <si>
    <t>Ards &amp; North Down</t>
  </si>
  <si>
    <t>Antrim &amp; Newtownabbey</t>
  </si>
  <si>
    <t>Armagh City, Banbridge &amp; Craigavon</t>
  </si>
  <si>
    <t>Causeway Coast &amp; Glens</t>
  </si>
  <si>
    <t>Derry City &amp; Strabane</t>
  </si>
  <si>
    <t>Fermanagh &amp; Omagh</t>
  </si>
  <si>
    <t>Lisburn &amp; Castlereagh</t>
  </si>
  <si>
    <t>Mid &amp; East Antrim</t>
  </si>
  <si>
    <t>Newry, Mourne &amp; Down</t>
  </si>
  <si>
    <t>User Notes:</t>
  </si>
  <si>
    <t>Opticians</t>
  </si>
  <si>
    <t>Ophthalmic practitioners need to be authorised, in Northern Ireland, to carry out Health Service funded sight tests. There are 2 types of ophthalmic practitioners:</t>
  </si>
  <si>
    <t>- Optometrist: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</si>
  <si>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 xml:space="preserve">- The Family Practitioner Service (FPS) are responsible for the monthly payments to primary care Opticians for Health Service treatment provided and maintenance of the Ophthalmic List. </t>
  </si>
  <si>
    <t>- Opticians must be registered with FPS to carry out health service sight tests but may also do private work and FPS have no record of the proportion of private vs health service work.</t>
  </si>
  <si>
    <t xml:space="preserve">- Opticians may also work in secondary care, but FPS do not hold any information on this. </t>
  </si>
  <si>
    <t>Patients</t>
  </si>
  <si>
    <r>
      <t>-</t>
    </r>
    <r>
      <rPr>
        <sz val="11"/>
        <color theme="1"/>
        <rFont val="Calibri"/>
        <family val="2"/>
        <scheme val="minor"/>
      </rPr>
      <t> In order to access Primary Care Services in Northern Ireland patients need to register with a General Practitioner. </t>
    </r>
  </si>
  <si>
    <t>- Patient information in these tables presented by Local Commissioning Group (Health Trust) and Local Government District (LGD) are based on the patient's current address according to NHAIS.</t>
  </si>
  <si>
    <t xml:space="preserve">- If a patient moves and has not updated their address with their GP, the area for these statistics will not be updated. </t>
  </si>
  <si>
    <t>Domiciliary Sight Tests</t>
  </si>
  <si>
    <t>Optical vouchers</t>
  </si>
  <si>
    <t>Vouchers for repairing or replacing glasses or contact lenses</t>
  </si>
  <si>
    <t>Ophthalmic Activity</t>
  </si>
  <si>
    <t>It is possible to have multiple sight tests, vouchers or repairs during a financial year, so data does not refer to individual people.</t>
  </si>
  <si>
    <t>Rates</t>
  </si>
  <si>
    <t>- Rates per 100,000 population are calculated using the NISRA Northern Ireland Population Statistics which can be found at: https://www.nisra.gov.uk/statistics/population/mid-year-population-estimates</t>
  </si>
  <si>
    <t>Local Enhanced Services</t>
  </si>
  <si>
    <t>- 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</si>
  <si>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 xml:space="preserve">- Patients that attend NI PEARs can have multiple outcomes following assessment. </t>
  </si>
  <si>
    <t>UK Comparisons</t>
  </si>
  <si>
    <t>Payments</t>
  </si>
  <si>
    <t>- The payments are based on the money which was paid out in a given year and this is not necessarily the cost of the service provided in that year.</t>
  </si>
  <si>
    <t xml:space="preserve">- Payment figures are based on the annual assurance information supplied by the FPS to the HSCB for each financial year. </t>
  </si>
  <si>
    <t>- As a result of the off system payments assurance totals are proportioned based on earnings of all the opticians in that Local Government District  that were paid on the ophthalmic payment system.</t>
  </si>
  <si>
    <t>Statistical Notation</t>
  </si>
  <si>
    <t>N/A = Not Available; n/a = Not Applicable</t>
  </si>
  <si>
    <t>- Level I Local Enhanced Service (LES I) is an enhanced optometric service for Intra Ocular Pressure Repeat Measures and commenced in December 2013.</t>
  </si>
  <si>
    <t>- Level II Local Enhanced Service (LES II) is an enhanced optometric service for Glaucoma and Ocular Hypertension Enhanced Case Finding and commenced in June 2016.</t>
  </si>
  <si>
    <t>Ophthalmic Publication Content List</t>
  </si>
  <si>
    <t>User Guidance</t>
  </si>
  <si>
    <r>
      <t>Referred to Hospital Eyecare Service (HES) or Level II accredited optometrist</t>
    </r>
    <r>
      <rPr>
        <b/>
        <vertAlign val="superscript"/>
        <sz val="11"/>
        <color theme="1"/>
        <rFont val="Calibri"/>
        <family val="2"/>
        <scheme val="minor"/>
      </rPr>
      <t>4</t>
    </r>
  </si>
  <si>
    <t>Referred to Hospital Eyecare Service (HES)</t>
  </si>
  <si>
    <r>
      <rPr>
        <vertAlign val="superscript"/>
        <sz val="11"/>
        <color theme="1"/>
        <rFont val="Calibri"/>
        <family val="2"/>
        <scheme val="minor"/>
      </rPr>
      <t>13</t>
    </r>
    <r>
      <rPr>
        <sz val="11"/>
        <color theme="1"/>
        <rFont val="Calibri"/>
        <family val="2"/>
        <scheme val="minor"/>
      </rPr>
      <t xml:space="preserve"> There is a small difference in the eligibility criteria for sight tests in Wales compared to the rest of the UK, so this may have a small effect on the figures.</t>
    </r>
  </si>
  <si>
    <r>
      <t>-</t>
    </r>
    <r>
      <rPr>
        <vertAlign val="superscript"/>
        <sz val="11"/>
        <color theme="1"/>
        <rFont val="Calibri"/>
        <family val="2"/>
        <scheme val="minor"/>
      </rPr>
      <t xml:space="preserve">  </t>
    </r>
    <r>
      <rPr>
        <sz val="11"/>
        <color theme="1"/>
        <rFont val="Calibri"/>
        <family val="2"/>
        <scheme val="minor"/>
      </rPr>
      <t>Eligibility criteria for vouchers is different in Wales compared to the rest of the UK.</t>
    </r>
  </si>
  <si>
    <t>2020-21</t>
  </si>
  <si>
    <t>2020/21</t>
  </si>
  <si>
    <t>Percentage Change (2013/14 - 2020/21)</t>
  </si>
  <si>
    <r>
      <t>Table 1.5(a): Sight Tests by Financial Year</t>
    </r>
    <r>
      <rPr>
        <b/>
        <vertAlign val="superscript"/>
        <sz val="11"/>
        <color theme="1"/>
        <rFont val="Calibri"/>
        <family val="2"/>
        <scheme val="minor"/>
      </rPr>
      <t>2</t>
    </r>
    <r>
      <rPr>
        <b/>
        <sz val="11"/>
        <color theme="1"/>
        <rFont val="Calibri"/>
        <family val="2"/>
        <scheme val="minor"/>
      </rPr>
      <t xml:space="preserve"> and Age Group</t>
    </r>
    <r>
      <rPr>
        <b/>
        <vertAlign val="superscript"/>
        <sz val="11"/>
        <color theme="1"/>
        <rFont val="Calibri"/>
        <family val="2"/>
        <scheme val="minor"/>
      </rPr>
      <t>3</t>
    </r>
  </si>
  <si>
    <r>
      <t>Table 1.5(c): Vouchers</t>
    </r>
    <r>
      <rPr>
        <b/>
        <vertAlign val="superscript"/>
        <sz val="11"/>
        <color theme="1"/>
        <rFont val="Calibri"/>
        <family val="2"/>
        <scheme val="minor"/>
      </rPr>
      <t xml:space="preserve"> </t>
    </r>
    <r>
      <rPr>
        <b/>
        <sz val="11"/>
        <color theme="1"/>
        <rFont val="Calibri"/>
        <family val="2"/>
        <scheme val="minor"/>
      </rPr>
      <t>by Financial Year</t>
    </r>
    <r>
      <rPr>
        <b/>
        <vertAlign val="superscript"/>
        <sz val="11"/>
        <color theme="1"/>
        <rFont val="Calibri"/>
        <family val="2"/>
        <scheme val="minor"/>
      </rPr>
      <t>2</t>
    </r>
    <r>
      <rPr>
        <b/>
        <sz val="11"/>
        <color theme="1"/>
        <rFont val="Calibri"/>
        <family val="2"/>
        <scheme val="minor"/>
      </rPr>
      <t xml:space="preserve"> and Age Group</t>
    </r>
    <r>
      <rPr>
        <b/>
        <vertAlign val="superscript"/>
        <sz val="11"/>
        <color theme="1"/>
        <rFont val="Calibri"/>
        <family val="2"/>
        <scheme val="minor"/>
      </rPr>
      <t>3</t>
    </r>
  </si>
  <si>
    <r>
      <t>Table 1.5(d): Repair &amp; Replacement</t>
    </r>
    <r>
      <rPr>
        <b/>
        <vertAlign val="superscript"/>
        <sz val="11"/>
        <color theme="1"/>
        <rFont val="Calibri"/>
        <family val="2"/>
        <scheme val="minor"/>
      </rPr>
      <t xml:space="preserve"> </t>
    </r>
    <r>
      <rPr>
        <b/>
        <sz val="11"/>
        <color theme="1"/>
        <rFont val="Calibri"/>
        <family val="2"/>
        <scheme val="minor"/>
      </rPr>
      <t>by Financial Year</t>
    </r>
    <r>
      <rPr>
        <b/>
        <vertAlign val="superscript"/>
        <sz val="11"/>
        <color theme="1"/>
        <rFont val="Calibri"/>
        <family val="2"/>
        <scheme val="minor"/>
      </rPr>
      <t>2</t>
    </r>
    <r>
      <rPr>
        <b/>
        <sz val="11"/>
        <color theme="1"/>
        <rFont val="Calibri"/>
        <family val="2"/>
        <scheme val="minor"/>
      </rPr>
      <t xml:space="preserve"> and Age Group</t>
    </r>
    <r>
      <rPr>
        <b/>
        <vertAlign val="superscript"/>
        <sz val="11"/>
        <color theme="1"/>
        <rFont val="Calibri"/>
        <family val="2"/>
        <scheme val="minor"/>
      </rPr>
      <t>3</t>
    </r>
  </si>
  <si>
    <t>Local Commissioning Group</t>
  </si>
  <si>
    <t>(Health Trust)</t>
  </si>
  <si>
    <t>Ireland</t>
  </si>
  <si>
    <r>
      <rPr>
        <vertAlign val="superscript"/>
        <sz val="11"/>
        <color theme="1"/>
        <rFont val="Calibri"/>
        <family val="2"/>
        <scheme val="minor"/>
      </rPr>
      <t>1</t>
    </r>
    <r>
      <rPr>
        <sz val="11"/>
        <color theme="1"/>
        <rFont val="Calibri"/>
        <family val="2"/>
        <scheme val="minor"/>
      </rPr>
      <t xml:space="preserve"> Based on paid claims and information supplied by optician making the claim between 2018-19 and 2020-21. Excludes all private work. May include small number of duplicates.</t>
    </r>
  </si>
  <si>
    <r>
      <rPr>
        <vertAlign val="superscript"/>
        <sz val="11"/>
        <color theme="1"/>
        <rFont val="Calibri"/>
        <family val="2"/>
        <scheme val="minor"/>
      </rPr>
      <t>1</t>
    </r>
    <r>
      <rPr>
        <sz val="11"/>
        <color theme="1"/>
        <rFont val="Calibri"/>
        <family val="2"/>
        <scheme val="minor"/>
      </rPr>
      <t xml:space="preserve"> Population in 2021 is defined as active GP registration person counts at postcode level at April 2021.</t>
    </r>
  </si>
  <si>
    <t>Percentage Change in Practices</t>
  </si>
  <si>
    <t>per 100,000 Population (2014 - 2021)</t>
  </si>
  <si>
    <r>
      <rPr>
        <vertAlign val="superscript"/>
        <sz val="11"/>
        <color theme="1"/>
        <rFont val="Calibri"/>
        <family val="2"/>
        <scheme val="minor"/>
      </rPr>
      <t>2</t>
    </r>
    <r>
      <rPr>
        <sz val="11"/>
        <color theme="1"/>
        <rFont val="Calibri"/>
        <family val="2"/>
        <scheme val="minor"/>
      </rPr>
      <t xml:space="preserve"> It is possible to have multiple sight tests during a financial year. As such data is based on the first sight test that took place and was paid for during the same</t>
    </r>
  </si>
  <si>
    <t>Multiple Deprivation</t>
  </si>
  <si>
    <t>Measure 2017</t>
  </si>
  <si>
    <t>care number which was then used to obtain current gender and postcode from the General Practitioner's database. If no match was found they have been excluded. As it is not</t>
  </si>
  <si>
    <t>possible to identify everyone there could be some undercounting (See User Guidance for more information)</t>
  </si>
  <si>
    <r>
      <rPr>
        <vertAlign val="superscript"/>
        <sz val="11"/>
        <color theme="1"/>
        <rFont val="Calibri"/>
        <family val="2"/>
        <scheme val="minor"/>
      </rPr>
      <t>2</t>
    </r>
    <r>
      <rPr>
        <sz val="11"/>
        <color theme="1"/>
        <rFont val="Calibri"/>
        <family val="2"/>
        <scheme val="minor"/>
      </rPr>
      <t xml:space="preserve"> Health and Care Number is not currently available on ophthalmic claims, however a matching exercise was done on name and date of birth to determine patient's Health and</t>
    </r>
  </si>
  <si>
    <t>More information on the NIMDM2017</t>
  </si>
  <si>
    <t>Intra Ocular</t>
  </si>
  <si>
    <t xml:space="preserve"> Pressure Repeat</t>
  </si>
  <si>
    <t>Ocular Hypertension</t>
  </si>
  <si>
    <t>Enhanced Case</t>
  </si>
  <si>
    <t>Glaucoma and</t>
  </si>
  <si>
    <t>Assessment and</t>
  </si>
  <si>
    <t>Referral Service</t>
  </si>
  <si>
    <t>Primary Eyecare</t>
  </si>
  <si>
    <r>
      <rPr>
        <vertAlign val="superscript"/>
        <sz val="11"/>
        <color theme="1"/>
        <rFont val="Calibri"/>
        <family val="2"/>
        <scheme val="minor"/>
      </rPr>
      <t>2</t>
    </r>
    <r>
      <rPr>
        <sz val="11"/>
        <color theme="1"/>
        <rFont val="Calibri"/>
        <family val="2"/>
        <scheme val="minor"/>
      </rPr>
      <t xml:space="preserve"> Based on paid claims and information supplied by contractor making the claim. Excludes all private work. </t>
    </r>
  </si>
  <si>
    <r>
      <rPr>
        <vertAlign val="superscript"/>
        <sz val="11"/>
        <color theme="1"/>
        <rFont val="Calibri"/>
        <family val="2"/>
        <scheme val="minor"/>
      </rPr>
      <t>3</t>
    </r>
    <r>
      <rPr>
        <sz val="11"/>
        <color theme="1"/>
        <rFont val="Calibri"/>
        <family val="2"/>
        <scheme val="minor"/>
      </rPr>
      <t xml:space="preserve"> These services are designed to cover enhanced aspects of clinical care of the patient, all of which are beyond the scope of essential, core, General Ophthalmic Services </t>
    </r>
  </si>
  <si>
    <t xml:space="preserve">   and other Primary Care Optometry Enhanced Services.</t>
  </si>
  <si>
    <t>Back to Contents</t>
  </si>
  <si>
    <r>
      <rPr>
        <vertAlign val="superscript"/>
        <sz val="11"/>
        <color theme="1"/>
        <rFont val="Calibri"/>
        <family val="2"/>
      </rPr>
      <t>4</t>
    </r>
    <r>
      <rPr>
        <sz val="11"/>
        <color theme="1"/>
        <rFont val="Calibri"/>
        <family val="2"/>
      </rPr>
      <t xml:space="preserve"> Financial Year relates to when claim was paid, this is not necessarily the same year as when the activity took place.</t>
    </r>
  </si>
  <si>
    <t>15 and Under</t>
  </si>
  <si>
    <t>16-59</t>
  </si>
  <si>
    <r>
      <rPr>
        <vertAlign val="superscript"/>
        <sz val="11"/>
        <color theme="1"/>
        <rFont val="Calibri"/>
        <family val="2"/>
        <scheme val="minor"/>
      </rPr>
      <t>6</t>
    </r>
    <r>
      <rPr>
        <sz val="11"/>
        <color theme="1"/>
        <rFont val="Calibri"/>
        <family val="2"/>
        <scheme val="minor"/>
      </rPr>
      <t xml:space="preserve"> NISRA 2018 based population projections for 2021 were used to per 1,000 relevant population as at time of creation 2021 mid year estimates were unavailable.</t>
    </r>
  </si>
  <si>
    <t>R - Figures have been revised following more recent release of the NISRA mid-year population estimates up to 2019.</t>
  </si>
  <si>
    <r>
      <t>2019/20</t>
    </r>
    <r>
      <rPr>
        <i/>
        <vertAlign val="superscript"/>
        <sz val="11"/>
        <color theme="1"/>
        <rFont val="Calibri"/>
        <family val="2"/>
        <scheme val="minor"/>
      </rPr>
      <t>R</t>
    </r>
  </si>
  <si>
    <t>Percent Change</t>
  </si>
  <si>
    <t>(2017/18-2020/21)</t>
  </si>
  <si>
    <r>
      <t xml:space="preserve">3 </t>
    </r>
    <r>
      <rPr>
        <sz val="11"/>
        <color theme="1"/>
        <rFont val="Calibri"/>
        <family val="2"/>
        <scheme val="minor"/>
      </rPr>
      <t>Age is based on the General Practitioner population as of April 2021.</t>
    </r>
  </si>
  <si>
    <r>
      <t>2019</t>
    </r>
    <r>
      <rPr>
        <b/>
        <i/>
        <vertAlign val="superscript"/>
        <sz val="11"/>
        <color theme="1"/>
        <rFont val="Calibri"/>
        <family val="2"/>
        <scheme val="minor"/>
      </rPr>
      <t>R</t>
    </r>
  </si>
  <si>
    <t>R - Figures have been revised following more recent releases of the NISRA mid-year population estimates up to 2019.</t>
  </si>
  <si>
    <r>
      <t>Ophthalmic Practices</t>
    </r>
    <r>
      <rPr>
        <b/>
        <vertAlign val="superscript"/>
        <sz val="11"/>
        <color theme="1"/>
        <rFont val="Calibri"/>
        <family val="2"/>
        <scheme val="minor"/>
      </rPr>
      <t>1</t>
    </r>
  </si>
  <si>
    <r>
      <t>2019</t>
    </r>
    <r>
      <rPr>
        <b/>
        <vertAlign val="superscript"/>
        <sz val="11"/>
        <color theme="1"/>
        <rFont val="Calibri"/>
        <family val="2"/>
        <scheme val="minor"/>
      </rPr>
      <t>R</t>
    </r>
  </si>
  <si>
    <t>Group (Health Trust)</t>
  </si>
  <si>
    <t xml:space="preserve">Local Commissioning </t>
  </si>
  <si>
    <r>
      <t>Table 1.10 (a): Sight tests paid for and vouchers</t>
    </r>
    <r>
      <rPr>
        <b/>
        <vertAlign val="superscript"/>
        <sz val="11"/>
        <color theme="1"/>
        <rFont val="Calibri"/>
        <family val="2"/>
        <scheme val="minor"/>
      </rPr>
      <t>1</t>
    </r>
    <r>
      <rPr>
        <b/>
        <sz val="11"/>
        <color theme="1"/>
        <rFont val="Calibri"/>
        <family val="2"/>
        <scheme val="minor"/>
      </rPr>
      <t xml:space="preserve"> reimbursed by HSC per relevant 1,000 population by Local Commissioning Group (Health Trust) in 2020/21 </t>
    </r>
    <r>
      <rPr>
        <b/>
        <vertAlign val="superscript"/>
        <sz val="11"/>
        <color theme="1"/>
        <rFont val="Calibri"/>
        <family val="2"/>
        <scheme val="minor"/>
      </rPr>
      <t>2</t>
    </r>
  </si>
  <si>
    <r>
      <t>Table 1.10 (b): Sight tests paid for and vouchers</t>
    </r>
    <r>
      <rPr>
        <b/>
        <vertAlign val="superscript"/>
        <sz val="10"/>
        <color rgb="FF000000"/>
        <rFont val="Arial"/>
        <family val="2"/>
      </rPr>
      <t>1</t>
    </r>
    <r>
      <rPr>
        <b/>
        <sz val="10"/>
        <color rgb="FF000000"/>
        <rFont val="Arial"/>
        <family val="2"/>
      </rPr>
      <t xml:space="preserve"> reimbursed by HSC per relevant 1,000 population by Local Commissioning Group (Health Trust) in 2019/20</t>
    </r>
    <r>
      <rPr>
        <b/>
        <vertAlign val="superscript"/>
        <sz val="10"/>
        <color rgb="FF000000"/>
        <rFont val="Arial"/>
        <family val="2"/>
      </rPr>
      <t>2</t>
    </r>
  </si>
  <si>
    <r>
      <t>Table 1.21 : Number of Assessments for the Enhanced Service for Ocular Hypertension (OHT) Review and Monitoring</t>
    </r>
    <r>
      <rPr>
        <b/>
        <vertAlign val="superscript"/>
        <sz val="11"/>
        <color theme="1"/>
        <rFont val="Calibri"/>
        <family val="2"/>
        <scheme val="minor"/>
      </rPr>
      <t xml:space="preserve">1,3 </t>
    </r>
    <r>
      <rPr>
        <b/>
        <sz val="11"/>
        <color theme="1"/>
        <rFont val="Calibri"/>
        <family val="2"/>
        <scheme val="minor"/>
      </rPr>
      <t>by Local Commissioning Group (Health Trust) and Financial Year</t>
    </r>
    <r>
      <rPr>
        <b/>
        <vertAlign val="superscript"/>
        <sz val="11"/>
        <color theme="1"/>
        <rFont val="Calibri"/>
        <family val="2"/>
        <scheme val="minor"/>
      </rPr>
      <t>2,4</t>
    </r>
  </si>
  <si>
    <t>Table 1.22:  Sight Tests, Vouchers and Repairs &amp; Replacements per 100,000 population by UK regions and Financial Year</t>
  </si>
  <si>
    <t xml:space="preserve">Local Government </t>
  </si>
  <si>
    <t>District</t>
  </si>
  <si>
    <r>
      <t>Table 1.23: Payments Made for Ophthalmic Services</t>
    </r>
    <r>
      <rPr>
        <b/>
        <vertAlign val="superscript"/>
        <sz val="11"/>
        <color theme="1"/>
        <rFont val="Calibri"/>
        <family val="2"/>
        <scheme val="minor"/>
      </rPr>
      <t>1</t>
    </r>
    <r>
      <rPr>
        <b/>
        <sz val="11"/>
        <color theme="1"/>
        <rFont val="Calibri"/>
        <family val="2"/>
        <scheme val="minor"/>
      </rPr>
      <t xml:space="preserve"> by Financial Year</t>
    </r>
  </si>
  <si>
    <t>R - Figures have been revised following more recent releases of the NISRA mid-year population estimates up to 2019 and 2018 based population based projections.</t>
  </si>
  <si>
    <t xml:space="preserve">NISRA Mid-Year </t>
  </si>
  <si>
    <t xml:space="preserve">Average Spend per </t>
  </si>
  <si>
    <r>
      <t>Estimates</t>
    </r>
    <r>
      <rPr>
        <b/>
        <vertAlign val="superscript"/>
        <sz val="11"/>
        <color theme="1"/>
        <rFont val="Calibri"/>
        <family val="2"/>
        <scheme val="minor"/>
      </rPr>
      <t>2</t>
    </r>
  </si>
  <si>
    <t>Head of Population</t>
  </si>
  <si>
    <t>Percentage Change in</t>
  </si>
  <si>
    <r>
      <t>NISRA Mid Year Estimates (2018)</t>
    </r>
    <r>
      <rPr>
        <b/>
        <vertAlign val="superscript"/>
        <sz val="11"/>
        <color theme="1"/>
        <rFont val="Calibri"/>
        <family val="2"/>
        <scheme val="minor"/>
      </rPr>
      <t>3</t>
    </r>
  </si>
  <si>
    <r>
      <t>NISRA Mid Year Projection (2021)</t>
    </r>
    <r>
      <rPr>
        <b/>
        <vertAlign val="superscript"/>
        <sz val="11"/>
        <color theme="1"/>
        <rFont val="Calibri"/>
        <family val="2"/>
        <scheme val="minor"/>
      </rPr>
      <t>3</t>
    </r>
  </si>
  <si>
    <t>Average Spend per Patient (2017/18 - 2020/21</t>
  </si>
  <si>
    <r>
      <rPr>
        <vertAlign val="superscript"/>
        <sz val="11"/>
        <color theme="1"/>
        <rFont val="Calibri"/>
        <family val="2"/>
        <scheme val="minor"/>
      </rPr>
      <t>3</t>
    </r>
    <r>
      <rPr>
        <sz val="11"/>
        <color theme="1"/>
        <rFont val="Calibri"/>
        <family val="2"/>
        <scheme val="minor"/>
      </rPr>
      <t xml:space="preserve"> NISRA mid-year population estimates used to calculate population rate. At time of creation, 2020 and 2021 mid year estimates were unavailable.  2018 based population projection for 2020 and 2021 was used instead.</t>
    </r>
  </si>
  <si>
    <t>-</t>
  </si>
  <si>
    <t>Local Government</t>
  </si>
  <si>
    <t>Payment Month</t>
  </si>
  <si>
    <t>Covid 19</t>
  </si>
  <si>
    <t xml:space="preserve">Total Payments Made </t>
  </si>
  <si>
    <t xml:space="preserve">Number of Sight Tests </t>
  </si>
  <si>
    <t>Number of Repairs &amp; Replacements</t>
  </si>
  <si>
    <t>Another Optometry Practice</t>
  </si>
  <si>
    <t>Face to Face</t>
  </si>
  <si>
    <t>Remote</t>
  </si>
  <si>
    <t>First</t>
  </si>
  <si>
    <r>
      <rPr>
        <vertAlign val="superscript"/>
        <sz val="11"/>
        <color theme="1"/>
        <rFont val="Calibri"/>
        <family val="2"/>
        <scheme val="minor"/>
      </rPr>
      <t>3</t>
    </r>
    <r>
      <rPr>
        <sz val="11"/>
        <color theme="1"/>
        <rFont val="Calibri"/>
        <family val="2"/>
        <scheme val="minor"/>
      </rPr>
      <t xml:space="preserve"> These services are designed to cover enhanced aspects of clinical care of the patient, all of which are beyond the scope of essential, core,</t>
    </r>
  </si>
  <si>
    <t>General Ophthalmic Services and other Primary Care Optometry Enhanced Services.</t>
  </si>
  <si>
    <t xml:space="preserve"> for referral to LES I and LES II from an inner eye pressure of &gt;21 mmHg to ≥24mmHg </t>
  </si>
  <si>
    <r>
      <rPr>
        <vertAlign val="superscript"/>
        <sz val="11"/>
        <color theme="1"/>
        <rFont val="Calibri"/>
        <family val="2"/>
        <scheme val="minor"/>
      </rPr>
      <t>3</t>
    </r>
    <r>
      <rPr>
        <sz val="11"/>
        <color theme="1"/>
        <rFont val="Calibri"/>
        <family val="2"/>
        <scheme val="minor"/>
      </rPr>
      <t xml:space="preserve"> Private earnings for opticians are excluded. Payment figures are rounded to the nearest £10,000.</t>
    </r>
  </si>
  <si>
    <t xml:space="preserve">  note some additional payments are made off system, e.g. probity recoveries so it's not possible to take the information directly from the payment system.</t>
  </si>
  <si>
    <r>
      <rPr>
        <vertAlign val="superscript"/>
        <sz val="11"/>
        <color theme="1"/>
        <rFont val="Calibri"/>
        <family val="2"/>
        <scheme val="minor"/>
      </rPr>
      <t>2</t>
    </r>
    <r>
      <rPr>
        <sz val="11"/>
        <color theme="1"/>
        <rFont val="Calibri"/>
        <family val="2"/>
        <scheme val="minor"/>
      </rPr>
      <t xml:space="preserve"> Assurance totals are proportioned based on earnings of all the opticians in that Local Government District that were paid on the ophthalmic payment system,</t>
    </r>
  </si>
  <si>
    <r>
      <rPr>
        <vertAlign val="superscript"/>
        <sz val="11"/>
        <color theme="1"/>
        <rFont val="Calibri"/>
        <family val="2"/>
        <scheme val="minor"/>
      </rPr>
      <t>2</t>
    </r>
    <r>
      <rPr>
        <sz val="11"/>
        <color theme="1"/>
        <rFont val="Calibri"/>
        <family val="2"/>
        <scheme val="minor"/>
      </rPr>
      <t xml:space="preserve"> NISRA mid-year population estimates used to calculate population rate. At time of creation, 2020 and 2021 mid year estimates were unavailable.</t>
    </r>
  </si>
  <si>
    <t xml:space="preserve">  2018 based population projection for 2020 and 2021 was used instead.</t>
  </si>
  <si>
    <t xml:space="preserve">   2018 based population projection for 2020 and 2021 was used instead.</t>
  </si>
  <si>
    <r>
      <rPr>
        <vertAlign val="superscript"/>
        <sz val="11"/>
        <color theme="1"/>
        <rFont val="Calibri"/>
        <family val="2"/>
        <scheme val="minor"/>
      </rPr>
      <t>2</t>
    </r>
    <r>
      <rPr>
        <sz val="11"/>
        <color theme="1"/>
        <rFont val="Calibri"/>
        <family val="2"/>
        <scheme val="minor"/>
      </rPr>
      <t xml:space="preserve"> Ophthalmic Medical Practitioner (OMPs): An ophthalmic medical practitioner is a qualified doctor who specialises in eyes and eye care. In addition to their medical skills in detecting eye abnormalities </t>
    </r>
  </si>
  <si>
    <t xml:space="preserve">   and disease they are qualified to test sight and prescribe optical appliances. </t>
  </si>
  <si>
    <r>
      <rPr>
        <vertAlign val="superscript"/>
        <sz val="11"/>
        <color theme="1"/>
        <rFont val="Calibri"/>
        <family val="2"/>
        <scheme val="minor"/>
      </rPr>
      <t>3</t>
    </r>
    <r>
      <rPr>
        <sz val="11"/>
        <color theme="1"/>
        <rFont val="Calibri"/>
        <family val="2"/>
        <scheme val="minor"/>
      </rPr>
      <t xml:space="preserve"> Optometrists: An optometrist is an eye care professional who is qualified to examine all aspects of the health of the eyes and test the sight of a person in order to determine if an optical appliance is required.</t>
    </r>
  </si>
  <si>
    <t xml:space="preserve">   Optometrists are qualified to prescribe and dispense spectacles and contact lenses and to detect signs of eye disease or oculomotor balance problems during an eye examination.</t>
  </si>
  <si>
    <r>
      <rPr>
        <vertAlign val="superscript"/>
        <sz val="11"/>
        <color theme="1"/>
        <rFont val="Calibri"/>
        <family val="2"/>
        <scheme val="minor"/>
      </rPr>
      <t>5</t>
    </r>
    <r>
      <rPr>
        <sz val="11"/>
        <color theme="1"/>
        <rFont val="Calibri"/>
        <family val="2"/>
        <scheme val="minor"/>
      </rPr>
      <t xml:space="preserve">  NISRA mid-year population estimates used to calculate population rate. At time of creation, 2020 and 2021 mid year estimates were unavailable. </t>
    </r>
  </si>
  <si>
    <r>
      <rPr>
        <vertAlign val="superscript"/>
        <sz val="11"/>
        <color theme="1"/>
        <rFont val="Calibri"/>
        <family val="2"/>
        <scheme val="minor"/>
      </rPr>
      <t>4</t>
    </r>
    <r>
      <rPr>
        <sz val="11"/>
        <color theme="1"/>
        <rFont val="Calibri"/>
        <family val="2"/>
        <scheme val="minor"/>
      </rPr>
      <t xml:space="preserve"> Prior to 2017, the list of Practitioners was not periodically validated. As part of ongoing validations, dispensing opticians have been removed from the figures as these are not paid by BSO and therefore</t>
    </r>
  </si>
  <si>
    <t xml:space="preserve">   we are unable to quality assure how many there are in Northern Ireland.</t>
  </si>
  <si>
    <r>
      <rPr>
        <vertAlign val="superscript"/>
        <sz val="11"/>
        <color theme="1"/>
        <rFont val="Calibri"/>
        <family val="2"/>
        <scheme val="minor"/>
      </rPr>
      <t>5</t>
    </r>
    <r>
      <rPr>
        <sz val="11"/>
        <color theme="1"/>
        <rFont val="Calibri"/>
        <family val="2"/>
        <scheme val="minor"/>
      </rPr>
      <t xml:space="preserve"> The percentage of sight tests which result in a prescription for a voucher(s) towards glasses/contact lenses. Looking at the number of individual patients receiving vouchers which have been processed</t>
    </r>
  </si>
  <si>
    <t xml:space="preserve">   against the number of sight tests gives an indication of the prescribing rate in Northern Ireland – however it is possible that vouchers will not be processed in the same time period as the sight test because</t>
  </si>
  <si>
    <t xml:space="preserve">   patients have up to 2 years to use the vouchers and some vouchers may never be processed at all. </t>
  </si>
  <si>
    <r>
      <rPr>
        <vertAlign val="superscript"/>
        <sz val="11"/>
        <color theme="1"/>
        <rFont val="Calibri"/>
        <family val="2"/>
        <scheme val="minor"/>
      </rPr>
      <t>2</t>
    </r>
    <r>
      <rPr>
        <sz val="11"/>
        <color theme="1"/>
        <rFont val="Calibri"/>
        <family val="2"/>
        <scheme val="minor"/>
      </rPr>
      <t xml:space="preserve"> Health and Care Number is not currently available on ophthalmic claims, however a matching exercise was done on name and date of birth to determine patient's Health and care number which was then used</t>
    </r>
  </si>
  <si>
    <t xml:space="preserve">   to obtain current gender and postcode from the General Practitioner's database. If no match was found they are recorded as unknown.</t>
  </si>
  <si>
    <r>
      <rPr>
        <vertAlign val="superscript"/>
        <sz val="11"/>
        <color theme="1"/>
        <rFont val="Calibri"/>
        <family val="2"/>
        <scheme val="minor"/>
      </rPr>
      <t xml:space="preserve">5 </t>
    </r>
    <r>
      <rPr>
        <sz val="11"/>
        <color theme="1"/>
        <rFont val="Calibri"/>
        <family val="2"/>
        <scheme val="minor"/>
      </rPr>
      <t>NISRA mid-year population estimates used to calculate population rate. At time of creation, 2020 and 2021 mid year estimates were unavailable.</t>
    </r>
  </si>
  <si>
    <t xml:space="preserve">  financial year. This therefore refers to individual people.</t>
  </si>
  <si>
    <r>
      <rPr>
        <vertAlign val="superscript"/>
        <sz val="11"/>
        <color theme="1"/>
        <rFont val="Calibri"/>
        <family val="2"/>
        <scheme val="minor"/>
      </rPr>
      <t>2</t>
    </r>
    <r>
      <rPr>
        <sz val="11"/>
        <color theme="1"/>
        <rFont val="Calibri"/>
        <family val="2"/>
        <scheme val="minor"/>
      </rPr>
      <t xml:space="preserve"> In some cases exemption reason is missing, however to reduce the number in cases where the person was aged under 16/60 or over they were moved into the Child/Over 60 category and those aged 16 to 18</t>
    </r>
  </si>
  <si>
    <t xml:space="preserve">   who had an unknown exemption were moved into the Student category.</t>
  </si>
  <si>
    <r>
      <rPr>
        <vertAlign val="superscript"/>
        <sz val="11"/>
        <color theme="1"/>
        <rFont val="Calibri"/>
        <family val="2"/>
        <scheme val="minor"/>
      </rPr>
      <t>3</t>
    </r>
    <r>
      <rPr>
        <sz val="11"/>
        <color theme="1"/>
        <rFont val="Calibri"/>
        <family val="2"/>
        <scheme val="minor"/>
      </rPr>
      <t xml:space="preserve"> Health and Care Number is not currently available on ophthalmic claims, however a matching exercise was done on name and date of birth to determine patient's Health and care number which was then used</t>
    </r>
  </si>
  <si>
    <r>
      <rPr>
        <vertAlign val="superscript"/>
        <sz val="11"/>
        <color theme="1"/>
        <rFont val="Calibri"/>
        <family val="2"/>
        <scheme val="minor"/>
      </rPr>
      <t>4</t>
    </r>
    <r>
      <rPr>
        <sz val="11"/>
        <color theme="1"/>
        <rFont val="Calibri"/>
        <family val="2"/>
        <scheme val="minor"/>
      </rPr>
      <t xml:space="preserve"> Due to the GOS system not having a separate exemption category for the introduction of Universal Credit (UC), care should be taken when comparing across years. In the interim, Departmental guidance is that UC</t>
    </r>
  </si>
  <si>
    <t xml:space="preserve">   claims should be processed through the low income scheme (HC2).  </t>
  </si>
  <si>
    <r>
      <rPr>
        <vertAlign val="superscript"/>
        <sz val="11"/>
        <color theme="1"/>
        <rFont val="Calibri"/>
        <family val="2"/>
        <scheme val="minor"/>
      </rPr>
      <t>5</t>
    </r>
    <r>
      <rPr>
        <sz val="11"/>
        <color theme="1"/>
        <rFont val="Calibri"/>
        <family val="2"/>
        <scheme val="minor"/>
      </rPr>
      <t xml:space="preserve"> If a person claims to be exempt using an HC3 certificate, this claim is submitted via a STC form rather than a normal sight test and therefore paid as an adjustment. It is not possible to complete a matching exercise</t>
    </r>
  </si>
  <si>
    <t xml:space="preserve">  supplementary data.</t>
  </si>
  <si>
    <t xml:space="preserve">  on these patients in order to determine the patient's Health and Care number due to only having their name and no date of birth. As such, it is not possible to attribute a postcode to these patients and supplied as</t>
  </si>
  <si>
    <r>
      <rPr>
        <vertAlign val="superscript"/>
        <sz val="11"/>
        <color theme="1"/>
        <rFont val="Calibri"/>
        <family val="2"/>
        <scheme val="minor"/>
      </rPr>
      <t>1</t>
    </r>
    <r>
      <rPr>
        <sz val="11"/>
        <color theme="1"/>
        <rFont val="Calibri"/>
        <family val="2"/>
        <scheme val="minor"/>
      </rPr>
      <t xml:space="preserve"> After a Health Service sight test is carried out the patient may be given a Health Service optical voucher which they can put towards buying glasses, having lenses fitted to their current frames or getting</t>
    </r>
  </si>
  <si>
    <t xml:space="preserve">   contact lenses. Based on paid claims and information supplied by optician making the claim. Excludes all private work. May include small number of duplicates.</t>
  </si>
  <si>
    <r>
      <rPr>
        <vertAlign val="superscript"/>
        <sz val="11"/>
        <color theme="1"/>
        <rFont val="Calibri"/>
        <family val="2"/>
        <scheme val="minor"/>
      </rPr>
      <t>2</t>
    </r>
    <r>
      <rPr>
        <sz val="11"/>
        <color theme="1"/>
        <rFont val="Calibri"/>
        <family val="2"/>
        <scheme val="minor"/>
      </rPr>
      <t xml:space="preserve"> In some cases exemption reason is missing, however to reduce the number in cases where the person was aged under 16 they were moved into the Child under 16 category and those aged 16 to 18</t>
    </r>
  </si>
  <si>
    <r>
      <rPr>
        <vertAlign val="superscript"/>
        <sz val="11"/>
        <color theme="1"/>
        <rFont val="Calibri"/>
        <family val="2"/>
        <scheme val="minor"/>
      </rPr>
      <t>3</t>
    </r>
    <r>
      <rPr>
        <sz val="11"/>
        <color theme="1"/>
        <rFont val="Calibri"/>
        <family val="2"/>
        <scheme val="minor"/>
      </rPr>
      <t xml:space="preserve"> Due to the GOS system not having a separate exemption category for the introduction of Universal Credit (UC), care should be taken when comparing across years. In the interim, Departmental guidance</t>
    </r>
  </si>
  <si>
    <t xml:space="preserve">   is that UC claims should be processed through the low income scheme (HC2).  </t>
  </si>
  <si>
    <r>
      <rPr>
        <vertAlign val="superscript"/>
        <sz val="11"/>
        <color theme="1"/>
        <rFont val="Calibri"/>
        <family val="2"/>
        <scheme val="minor"/>
      </rPr>
      <t xml:space="preserve">3 </t>
    </r>
    <r>
      <rPr>
        <sz val="11"/>
        <color theme="1"/>
        <rFont val="Calibri"/>
        <family val="2"/>
        <scheme val="minor"/>
      </rPr>
      <t>NI PEARS is an enhanced optometric service for Primary Eyecare Assessment and Referral Service and commenced in March 2018. Services in Northern and South Eastern LCG only commenced during the middle of</t>
    </r>
  </si>
  <si>
    <t xml:space="preserve">  2018/19. It facilitates accredited optometrists to investigate and manage, or triage for onward referral, patients presenting with acute, sudden onset, mainly anterior and non- sight threatening, eye conditions who</t>
  </si>
  <si>
    <t xml:space="preserve">  may otherwise visit their GP or Hospital Eye Services.</t>
  </si>
  <si>
    <r>
      <rPr>
        <vertAlign val="superscript"/>
        <sz val="11"/>
        <color theme="1"/>
        <rFont val="Calibri"/>
        <family val="2"/>
        <scheme val="minor"/>
      </rPr>
      <t>4</t>
    </r>
    <r>
      <rPr>
        <sz val="11"/>
        <color theme="1"/>
        <rFont val="Calibri"/>
        <family val="2"/>
        <scheme val="minor"/>
      </rPr>
      <t xml:space="preserve"> These services are designed to cover enhanced aspects of clinical care of the patient, all of which are beyond the scope of essential, core, General Ophthalmic Services and other Primary Care Optometry</t>
    </r>
  </si>
  <si>
    <t xml:space="preserve">   Enhanced Services.</t>
  </si>
  <si>
    <t xml:space="preserve">   of &gt;21 mmHg to ≥24mmHg </t>
  </si>
  <si>
    <r>
      <rPr>
        <vertAlign val="superscript"/>
        <sz val="11"/>
        <color theme="1"/>
        <rFont val="Calibri"/>
        <family val="2"/>
        <scheme val="minor"/>
      </rPr>
      <t xml:space="preserve">1 </t>
    </r>
    <r>
      <rPr>
        <sz val="11"/>
        <color theme="1"/>
        <rFont val="Calibri"/>
        <family val="2"/>
        <scheme val="minor"/>
      </rPr>
      <t>NI PEARS is an enhanced optometric service for Primary Eyecare Assessment and Referral Service and commenced in March 2018. Services in Northern and South Eastern LCG only commenced during the middle of</t>
    </r>
  </si>
  <si>
    <t xml:space="preserve">   based population projection for 2020 was used instead.</t>
  </si>
  <si>
    <r>
      <rPr>
        <vertAlign val="superscript"/>
        <sz val="11"/>
        <color theme="1"/>
        <rFont val="Calibri"/>
        <family val="2"/>
        <scheme val="minor"/>
      </rPr>
      <t xml:space="preserve">12 </t>
    </r>
    <r>
      <rPr>
        <sz val="11"/>
        <color theme="1"/>
        <rFont val="Calibri"/>
        <family val="2"/>
        <scheme val="minor"/>
      </rPr>
      <t>Unlike Northern Ireland, England and Wales, everyone is Scotland is entitled to a free sight test every 2 years and those in certain groups (Children &lt; 16 years, Patients &gt; 60 years, Patients with Diabetes,</t>
    </r>
  </si>
  <si>
    <t xml:space="preserve">    Patients with Glaucoma and Patients &gt; 40 years, closely related to someone with Glaucoma) are eligible for an annual test. Therefore there will be much higher sight tests in Scotland than Northern Ireland.</t>
  </si>
  <si>
    <r>
      <rPr>
        <vertAlign val="superscript"/>
        <sz val="11"/>
        <color theme="1"/>
        <rFont val="Calibri"/>
        <family val="2"/>
        <scheme val="minor"/>
      </rPr>
      <t>1</t>
    </r>
    <r>
      <rPr>
        <sz val="11"/>
        <color theme="1"/>
        <rFont val="Calibri"/>
        <family val="2"/>
        <scheme val="minor"/>
      </rPr>
      <t xml:space="preserve"> Figures are based on the annual assurance information supplied by the Business Services Organisation (BSO) to the Health and Social Care Board (HSCB) for each financial year. Figures rounded to the nearest £10,000</t>
    </r>
  </si>
  <si>
    <r>
      <rPr>
        <vertAlign val="superscript"/>
        <sz val="11"/>
        <color theme="1"/>
        <rFont val="Calibri"/>
        <family val="2"/>
        <scheme val="minor"/>
      </rPr>
      <t>2</t>
    </r>
    <r>
      <rPr>
        <sz val="11"/>
        <color theme="1"/>
        <rFont val="Calibri"/>
        <family val="2"/>
        <scheme val="minor"/>
      </rPr>
      <t xml:space="preserve"> NISRA mid-year population estimates used to calculate population rate. The NISRA mid-year estimate was taken as at the second year of each financial year i.e. for 2017/18 the 2018 mid-year estimate was used.</t>
    </r>
  </si>
  <si>
    <r>
      <rPr>
        <vertAlign val="superscript"/>
        <sz val="11"/>
        <color theme="1"/>
        <rFont val="Calibri"/>
        <family val="2"/>
        <scheme val="minor"/>
      </rPr>
      <t>2</t>
    </r>
    <r>
      <rPr>
        <sz val="11"/>
        <color theme="1"/>
        <rFont val="Calibri"/>
        <family val="2"/>
        <scheme val="minor"/>
      </rPr>
      <t xml:space="preserve"> Assurance totals are proportioned based on earnings of all the opticians in that Local Commissioning Group (Health Trust) that were paid on the ophthalmic payment system, note some additional payments are</t>
    </r>
  </si>
  <si>
    <t xml:space="preserve">  made off system, e.g. probity recoveries so it's not possible to take the information directly from the payment system.</t>
  </si>
  <si>
    <r>
      <rPr>
        <vertAlign val="superscript"/>
        <sz val="11"/>
        <color theme="1"/>
        <rFont val="Calibri"/>
        <family val="2"/>
        <scheme val="minor"/>
      </rPr>
      <t>5</t>
    </r>
    <r>
      <rPr>
        <sz val="11"/>
        <color theme="1"/>
        <rFont val="Calibri"/>
        <family val="2"/>
        <scheme val="minor"/>
      </rPr>
      <t xml:space="preserve"> Private earnings for opticians are excluded. Payment figures are rounded to the nearest £1,000 and average spend per patient to the nearest penny.</t>
    </r>
  </si>
  <si>
    <r>
      <rPr>
        <vertAlign val="superscript"/>
        <sz val="11"/>
        <color theme="1"/>
        <rFont val="Calibri"/>
        <family val="2"/>
        <scheme val="minor"/>
      </rPr>
      <t>2</t>
    </r>
    <r>
      <rPr>
        <sz val="11"/>
        <color theme="1"/>
        <rFont val="Calibri"/>
        <family val="2"/>
        <scheme val="minor"/>
      </rPr>
      <t xml:space="preserve"> Assurance totals are proportioned based on earnings of all the opticians in that Local Government District that were paid on the ophthalmic payment system, note some additional payments are made off system,</t>
    </r>
  </si>
  <si>
    <t xml:space="preserve">  e.g. probity recoveries so it's not possible to take the information directly from the payment system.  </t>
  </si>
  <si>
    <r>
      <rPr>
        <u/>
        <vertAlign val="superscript"/>
        <sz val="11"/>
        <color theme="10"/>
        <rFont val="Calibri"/>
        <family val="2"/>
        <scheme val="minor"/>
      </rPr>
      <t>9</t>
    </r>
    <r>
      <rPr>
        <u/>
        <sz val="11"/>
        <color theme="10"/>
        <rFont val="Calibri"/>
        <family val="2"/>
        <scheme val="minor"/>
      </rPr>
      <t xml:space="preserve"> Further information on enhanced services and criteria can be found on the BSO website</t>
    </r>
  </si>
  <si>
    <r>
      <rPr>
        <u/>
        <vertAlign val="superscript"/>
        <sz val="11"/>
        <color theme="10"/>
        <rFont val="Calibri"/>
        <family val="2"/>
        <scheme val="minor"/>
      </rPr>
      <t xml:space="preserve">7 </t>
    </r>
    <r>
      <rPr>
        <u/>
        <sz val="11"/>
        <color theme="10"/>
        <rFont val="Calibri"/>
        <family val="2"/>
        <scheme val="minor"/>
      </rPr>
      <t>NHS Digital in England general ophthalmic statistics on activity</t>
    </r>
  </si>
  <si>
    <r>
      <rPr>
        <u/>
        <vertAlign val="superscript"/>
        <sz val="11"/>
        <color theme="10"/>
        <rFont val="Calibri"/>
        <family val="2"/>
        <scheme val="minor"/>
      </rPr>
      <t xml:space="preserve">9 </t>
    </r>
    <r>
      <rPr>
        <u/>
        <sz val="11"/>
        <color theme="10"/>
        <rFont val="Calibri"/>
        <family val="2"/>
        <scheme val="minor"/>
      </rPr>
      <t>Population estimates for England and Wales</t>
    </r>
  </si>
  <si>
    <r>
      <rPr>
        <vertAlign val="superscript"/>
        <sz val="11"/>
        <color theme="1"/>
        <rFont val="Calibri"/>
        <family val="2"/>
        <scheme val="minor"/>
      </rPr>
      <t xml:space="preserve">10 </t>
    </r>
    <r>
      <rPr>
        <sz val="11"/>
        <color theme="1"/>
        <rFont val="Calibri"/>
        <family val="2"/>
        <scheme val="minor"/>
      </rPr>
      <t>The Information Services Division (ISD) is a division of National Services Scotland, part of NHS Scotland.</t>
    </r>
  </si>
  <si>
    <t xml:space="preserve">    ISD provides information on ophthalmic activity and workforce</t>
  </si>
  <si>
    <r>
      <rPr>
        <u/>
        <vertAlign val="superscript"/>
        <sz val="11"/>
        <color theme="10"/>
        <rFont val="Calibri"/>
        <family val="2"/>
        <scheme val="minor"/>
      </rPr>
      <t>11</t>
    </r>
    <r>
      <rPr>
        <u/>
        <sz val="11"/>
        <color theme="10"/>
        <rFont val="Calibri"/>
        <family val="2"/>
        <scheme val="minor"/>
      </rPr>
      <t xml:space="preserve"> Population estimates for Scotland</t>
    </r>
  </si>
  <si>
    <t>Managed by optometrist</t>
  </si>
  <si>
    <t xml:space="preserve"> Ireland</t>
  </si>
  <si>
    <r>
      <t>Vouchers per 100,000 Population</t>
    </r>
    <r>
      <rPr>
        <b/>
        <vertAlign val="superscript"/>
        <sz val="11"/>
        <color theme="1"/>
        <rFont val="Calibri"/>
        <family val="2"/>
        <scheme val="minor"/>
      </rPr>
      <t>5</t>
    </r>
    <r>
      <rPr>
        <sz val="11"/>
        <color theme="1"/>
        <rFont val="Calibri"/>
        <family val="2"/>
        <scheme val="minor"/>
      </rPr>
      <t/>
    </r>
  </si>
  <si>
    <t xml:space="preserve">   they are qualified to test sight and prescribe optical appliances. During 2013  the OMP list was updated to remove any retired practitioners and this resulted in a large drop in 2014.</t>
  </si>
  <si>
    <t xml:space="preserve">   registration and demographic details for England, Wales and Northern Ireland.</t>
  </si>
  <si>
    <t>- Ophthalmic claims are supplied to FPS by opticians and whilst the patient Health and Care number is collected by the optician this information is not currently available on the payment system. Therefore a</t>
  </si>
  <si>
    <t xml:space="preserve">   matching exercise was carried out on the patient's name and date of birth supplied by the optician to find the correct patient in the NHAIS system.</t>
  </si>
  <si>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t>
    </r>
  </si>
  <si>
    <t xml:space="preserve">   NISRA's Central Postcode Directory </t>
  </si>
  <si>
    <t>- It should also be noted that geographical location is assigned using patient address postcode information linked to</t>
  </si>
  <si>
    <t xml:space="preserve">   of a glaucoma sufferer, 70 and over, If a patient is concerned about his or her sight, they are entitled to request an earlier test. If the ophthalmic practitioner agrees, for clinical reasons, then they will be entitled to</t>
  </si>
  <si>
    <t xml:space="preserve">   a sight test, providing they meet the eligibility criteria.</t>
  </si>
  <si>
    <t>- The majority of sight tests are conducted at practitioners’ premises. A small proportion of tests are conducted away from ophthalmic premises. These include sight tests carried out at people’s homes, residential</t>
  </si>
  <si>
    <t xml:space="preserve">   homes and day care centres. All patients eligible for a sight test are also eligible for a domiciliary visit if they are unable to leave home unaccompanied</t>
  </si>
  <si>
    <t>- Adults are advised to have their sight tested every two years. However, ophthalmic practitioners may suggest more frequent visits if a patient is:
a child wearing glasses, a diabetic, close relatives aged 40 and over</t>
  </si>
  <si>
    <t>You can get vouchers towards the costs of glasses or contact lenses if you:</t>
  </si>
  <si>
    <t>• are under 16; are aged 16, 17 or 18 in full-time education; are aged 60 or over;</t>
  </si>
  <si>
    <t>• need complex lenses;</t>
  </si>
  <si>
    <t>• get or are included in an award of someone getting: – Income Support (IS), Income-based Jobseeker’s Allowance, Income-related Employment and Support Allowance, Pension Credit (Guarantee Credit), or you</t>
  </si>
  <si>
    <t xml:space="preserve">   Full details on exemption criteria available.</t>
  </si>
  <si>
    <t xml:space="preserve">   are entitled to, or named on, a valid NHS Tax Credit Exemption Certificate or are named on a valid HC2 certificate.</t>
  </si>
  <si>
    <t>You can get vouchers if:</t>
  </si>
  <si>
    <t>• you are under 16; or</t>
  </si>
  <si>
    <t>• you are 16 or over, but conditions apply</t>
  </si>
  <si>
    <t>- An optician can submit a sight test for payment up to 6 months after the test date and a voucher or repair claim form up to 3 months after the issue date. Therefore breakdown of activity by financial year is based</t>
  </si>
  <si>
    <t xml:space="preserve">  on the payment year and this is not necessarily the year the service was carried provided.</t>
  </si>
  <si>
    <t>- These services are designed to cover enhanced aspects of clinical care of the patient, all of which are beyond the scope of essential, core, General Ophthalmic services and other Primary care Optometry enhanced</t>
  </si>
  <si>
    <t xml:space="preserve">   Services. No part of this specification by commission, omission or implication defines or redefines General Ophthalmic Services.</t>
  </si>
  <si>
    <t>- The aim of the Intra Ocular Pressure Repeat Measures service is to reduce the numbers of false positive referrals for ocular hypertension (OHT). This enhanced service achieves this aim by funding contractors to</t>
  </si>
  <si>
    <t xml:space="preserve">   refine referrals by permitting payment for a repeat intra ocular pressure test.</t>
  </si>
  <si>
    <t>- This Enhanced Service funds ophthalmic contractors in primary care to provide an acute eye care intervention service for patients across Northern Ireland. It facilitates accredited optometrists to investigate and</t>
  </si>
  <si>
    <t xml:space="preserve">   manage, or triage for onward referral, patients presenting with acute, sudden onset, mainly anterior and non- sight threatening, eye conditions who may otherwise visit their GP or Hospital Eye Services.</t>
  </si>
  <si>
    <t>- Further information on enhanced services and criteria available</t>
  </si>
  <si>
    <t>- NHS Digital in England general ophthalmic statistics on activity</t>
  </si>
  <si>
    <t>- Population estimates for Scotland</t>
  </si>
  <si>
    <r>
      <rPr>
        <vertAlign val="superscript"/>
        <sz val="11"/>
        <color theme="1"/>
        <rFont val="Calibri"/>
        <family val="2"/>
        <scheme val="minor"/>
      </rPr>
      <t xml:space="preserve">- </t>
    </r>
    <r>
      <rPr>
        <sz val="11"/>
        <color theme="1"/>
        <rFont val="Calibri"/>
        <family val="2"/>
        <scheme val="minor"/>
      </rPr>
      <t>Unlike Northern Ireland, England and Wales, everyone is Scotland is entitled to a free sight test every 2 years and those in certain groups (Children &lt; 16 years, Patients &gt; 60 years, Patients with Diabetes,</t>
    </r>
  </si>
  <si>
    <t>- The Information Services Division (ISD) is a division of National Services Scotland, part of NHS Scotland.</t>
  </si>
  <si>
    <r>
      <t>-</t>
    </r>
    <r>
      <rPr>
        <u/>
        <vertAlign val="superscript"/>
        <sz val="11"/>
        <color theme="10"/>
        <rFont val="Calibri"/>
        <family val="2"/>
        <scheme val="minor"/>
      </rPr>
      <t xml:space="preserve"> </t>
    </r>
    <r>
      <rPr>
        <u/>
        <sz val="11"/>
        <color theme="10"/>
        <rFont val="Calibri"/>
        <family val="2"/>
        <scheme val="minor"/>
      </rPr>
      <t>Population estimates for England and Wales</t>
    </r>
  </si>
  <si>
    <t>- Please refer to Background Quality Report for comparability of Family Practitioner Services Statistics with above sources of information</t>
  </si>
  <si>
    <t>- Not all payments are made on the ophthalmic payment system, which is used for all the analysis in these tables, additional payments can be made e.g. probity recoveries so it's not possible to take the information</t>
  </si>
  <si>
    <t xml:space="preserve">   directly from the payment system and assign to areas in Northern Ireland.</t>
  </si>
  <si>
    <t>- Payment towards Ophthalmic Services refers to the payments that FPS has processed on behalf of the Health and Social Care Board (HSCB) towards the overall cost of Ophthalmic Services in Northern Ireland it</t>
  </si>
  <si>
    <t xml:space="preserve">   excludes private work and work carried out in secondary care by opticians. </t>
  </si>
  <si>
    <t>- NI PEARS is an enhanced optometric service for Primary Eyecare Assessment and Referral Service and commenced in March 2018. Services in Northern and South Eastern LCG only commenced during the middle of 2018/19.</t>
  </si>
  <si>
    <t xml:space="preserve">- You can get free sight tests if you:
• are under 16; are aged 16, 17 or 18 in full-time education; are aged 60 or over;
• are a diagnosed glaucoma patient; have been advised by an ophthalmologist that you are at risk of glaucoma; are aged 40 or over and are a parent, brother, sister, son or daughter of a diagnosed glaucoma patient;
• have been diagnosed as diabetic; 
• are registered as severely sight-impaired (blind) or sight-impaired (partially sighted);
• need complex lenses;
• are someone whose sight test is carried out through the hospital eye department as part managing your eye condition;
•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</si>
  <si>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t>- Ophthalmic Medical Practitioner (OMPs): An ophthalmic medical practitioner is a qualified doctor who specialises in eyes and eye care. In addition to their medical skills in detecting eye abnormalities and disease,</t>
  </si>
  <si>
    <t xml:space="preserve">   including eye examinations, dispensing of glasses and contact lenses and the provision of Enhanced Services. Phase 2 commenced on the 3rd August 2020 allowing contractors, were possible, the reintroduction of routine eye exams for patients without specific ocular symptoms, visual or medical needs.  </t>
  </si>
  <si>
    <t xml:space="preserve">  Phase 3a of the re-establishment took place on  1st September 2020 which permitted the delivery of domiciliary eyecare in a patients home by those contractors registered to provide it. Phase 3b took place on the 14th September to permit the full delivery of domiciliary eyecare.</t>
  </si>
  <si>
    <r>
      <rPr>
        <vertAlign val="superscript"/>
        <sz val="11"/>
        <color theme="1"/>
        <rFont val="Calibri"/>
        <family val="2"/>
        <scheme val="minor"/>
      </rPr>
      <t>6</t>
    </r>
    <r>
      <rPr>
        <sz val="11"/>
        <color theme="1"/>
        <rFont val="Calibri"/>
        <family val="2"/>
        <scheme val="minor"/>
      </rPr>
      <t xml:space="preserve">  All routine General Ophthalmic Services were suspended with immediate effect on the 24th March 2020 with only urgent and essential eyecare services being provided due to the Covid-19 pandemic. The commencement of Phase 1 of the re-establishment of routine ophthalmic services started on 29th June 2020,</t>
    </r>
  </si>
  <si>
    <r>
      <rPr>
        <vertAlign val="superscript"/>
        <sz val="11"/>
        <color theme="1"/>
        <rFont val="Calibri"/>
        <family val="2"/>
        <scheme val="minor"/>
      </rPr>
      <t>7</t>
    </r>
    <r>
      <rPr>
        <sz val="11"/>
        <color theme="1"/>
        <rFont val="Calibri"/>
        <family val="2"/>
        <scheme val="minor"/>
      </rPr>
      <t xml:space="preserve"> It is possible to have multiple sight tests, vouchers or repairs during a financial year, so data does not refer to individual people.
</t>
    </r>
  </si>
  <si>
    <r>
      <t>2020/21</t>
    </r>
    <r>
      <rPr>
        <b/>
        <vertAlign val="superscript"/>
        <sz val="11"/>
        <color theme="1"/>
        <rFont val="Calibri"/>
        <family val="2"/>
        <scheme val="minor"/>
      </rPr>
      <t>6</t>
    </r>
  </si>
  <si>
    <r>
      <t>Table 1.5(b): Domiciliary Sight</t>
    </r>
    <r>
      <rPr>
        <b/>
        <vertAlign val="superscript"/>
        <sz val="11"/>
        <color theme="1"/>
        <rFont val="Calibri"/>
        <family val="2"/>
        <scheme val="minor"/>
      </rPr>
      <t>4</t>
    </r>
    <r>
      <rPr>
        <b/>
        <sz val="11"/>
        <color theme="1"/>
        <rFont val="Calibri"/>
        <family val="2"/>
        <scheme val="minor"/>
      </rPr>
      <t xml:space="preserve"> Tests</t>
    </r>
    <r>
      <rPr>
        <b/>
        <vertAlign val="superscript"/>
        <sz val="11"/>
        <color theme="1"/>
        <rFont val="Calibri"/>
        <family val="2"/>
        <scheme val="minor"/>
      </rPr>
      <t xml:space="preserve"> </t>
    </r>
    <r>
      <rPr>
        <b/>
        <sz val="11"/>
        <color theme="1"/>
        <rFont val="Calibri"/>
        <family val="2"/>
        <scheme val="minor"/>
      </rPr>
      <t>by Financial Year</t>
    </r>
    <r>
      <rPr>
        <b/>
        <vertAlign val="superscript"/>
        <sz val="11"/>
        <color theme="1"/>
        <rFont val="Calibri"/>
        <family val="2"/>
        <scheme val="minor"/>
      </rPr>
      <t>2</t>
    </r>
    <r>
      <rPr>
        <b/>
        <sz val="11"/>
        <color theme="1"/>
        <rFont val="Calibri"/>
        <family val="2"/>
        <scheme val="minor"/>
      </rPr>
      <t xml:space="preserve"> and Age Group</t>
    </r>
    <r>
      <rPr>
        <b/>
        <vertAlign val="superscript"/>
        <sz val="11"/>
        <color theme="1"/>
        <rFont val="Calibri"/>
        <family val="2"/>
        <scheme val="minor"/>
      </rPr>
      <t>3</t>
    </r>
  </si>
  <si>
    <r>
      <rPr>
        <vertAlign val="superscript"/>
        <sz val="11"/>
        <color theme="1"/>
        <rFont val="Calibri"/>
        <family val="2"/>
        <scheme val="minor"/>
      </rPr>
      <t>5</t>
    </r>
    <r>
      <rPr>
        <sz val="11"/>
        <color theme="1"/>
        <rFont val="Calibri"/>
        <family val="2"/>
        <scheme val="minor"/>
      </rPr>
      <t xml:space="preserve">  All routine General Ophthalmic Services were suspended with immediate effect on the 24th March 2020 with only urgent and essential eyecare services being provided due to the Covid-19 pandemic. The commencement of Phase 1 of the re-establishment of routine ophthalmic services started on 29th June 2020,</t>
    </r>
  </si>
  <si>
    <r>
      <t>Table 1.7: Sight Tests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xml:space="preserve"> and Age Group</t>
    </r>
    <r>
      <rPr>
        <b/>
        <vertAlign val="superscript"/>
        <sz val="11"/>
        <color theme="1"/>
        <rFont val="Calibri"/>
        <family val="2"/>
        <scheme val="minor"/>
      </rPr>
      <t>3</t>
    </r>
    <r>
      <rPr>
        <b/>
        <sz val="11"/>
        <color theme="1"/>
        <rFont val="Calibri"/>
        <family val="2"/>
        <scheme val="minor"/>
      </rPr>
      <t xml:space="preserve"> by Financial Year</t>
    </r>
    <r>
      <rPr>
        <b/>
        <vertAlign val="superscript"/>
        <sz val="11"/>
        <color theme="1"/>
        <rFont val="Calibri"/>
        <family val="2"/>
        <scheme val="minor"/>
      </rPr>
      <t>4,5</t>
    </r>
  </si>
  <si>
    <r>
      <t>Table 1.6: Summary of Sight Tests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 xml:space="preserve">2 </t>
    </r>
    <r>
      <rPr>
        <b/>
        <sz val="11"/>
        <color theme="1"/>
        <rFont val="Calibri"/>
        <family val="2"/>
        <scheme val="minor"/>
      </rPr>
      <t>and Age Group by Financial Year</t>
    </r>
    <r>
      <rPr>
        <b/>
        <vertAlign val="superscript"/>
        <sz val="11"/>
        <color theme="1"/>
        <rFont val="Calibri"/>
        <family val="2"/>
        <scheme val="minor"/>
      </rPr>
      <t>4,5</t>
    </r>
  </si>
  <si>
    <r>
      <t>Table 1.8: Number</t>
    </r>
    <r>
      <rPr>
        <b/>
        <vertAlign val="superscript"/>
        <sz val="11"/>
        <color theme="1"/>
        <rFont val="Calibri"/>
        <family val="2"/>
        <scheme val="minor"/>
      </rPr>
      <t>2</t>
    </r>
    <r>
      <rPr>
        <b/>
        <sz val="11"/>
        <color theme="1"/>
        <rFont val="Calibri"/>
        <family val="2"/>
        <scheme val="minor"/>
      </rPr>
      <t xml:space="preserve"> and Percentage of the population attending a sight test, by age group</t>
    </r>
    <r>
      <rPr>
        <b/>
        <vertAlign val="superscript"/>
        <sz val="11"/>
        <color theme="1"/>
        <rFont val="Calibri"/>
        <family val="2"/>
        <scheme val="minor"/>
      </rPr>
      <t>4</t>
    </r>
    <r>
      <rPr>
        <b/>
        <sz val="11"/>
        <color theme="1"/>
        <rFont val="Calibri"/>
        <family val="2"/>
        <scheme val="minor"/>
      </rPr>
      <t>,</t>
    </r>
    <r>
      <rPr>
        <b/>
        <vertAlign val="superscript"/>
        <sz val="11"/>
        <color theme="1"/>
        <rFont val="Calibri"/>
        <family val="2"/>
        <scheme val="minor"/>
      </rPr>
      <t xml:space="preserve"> </t>
    </r>
    <r>
      <rPr>
        <b/>
        <sz val="11"/>
        <color theme="1"/>
        <rFont val="Calibri"/>
        <family val="2"/>
        <scheme val="minor"/>
      </rPr>
      <t>gender and Financial Year</t>
    </r>
    <r>
      <rPr>
        <b/>
        <vertAlign val="superscript"/>
        <sz val="11"/>
        <color theme="1"/>
        <rFont val="Calibri"/>
        <family val="2"/>
        <scheme val="minor"/>
      </rPr>
      <t>3,6</t>
    </r>
  </si>
  <si>
    <r>
      <t>Table 1.9: Sight Test</t>
    </r>
    <r>
      <rPr>
        <b/>
        <vertAlign val="superscript"/>
        <sz val="11"/>
        <color theme="1"/>
        <rFont val="Calibri"/>
        <family val="2"/>
        <scheme val="minor"/>
      </rPr>
      <t>1</t>
    </r>
    <r>
      <rPr>
        <b/>
        <sz val="11"/>
        <color theme="1"/>
        <rFont val="Calibri"/>
        <family val="2"/>
        <scheme val="minor"/>
      </rPr>
      <t xml:space="preserve"> by Exemption Reason</t>
    </r>
    <r>
      <rPr>
        <b/>
        <vertAlign val="superscript"/>
        <sz val="11"/>
        <color theme="1"/>
        <rFont val="Calibri"/>
        <family val="2"/>
        <scheme val="minor"/>
      </rPr>
      <t xml:space="preserve">2 </t>
    </r>
    <r>
      <rPr>
        <b/>
        <sz val="11"/>
        <color theme="1"/>
        <rFont val="Calibri"/>
        <family val="2"/>
        <scheme val="minor"/>
      </rPr>
      <t>and Financial Year</t>
    </r>
    <r>
      <rPr>
        <b/>
        <vertAlign val="superscript"/>
        <sz val="11"/>
        <color theme="1"/>
        <rFont val="Calibri"/>
        <family val="2"/>
        <scheme val="minor"/>
      </rPr>
      <t>6</t>
    </r>
  </si>
  <si>
    <r>
      <rPr>
        <vertAlign val="superscript"/>
        <sz val="11"/>
        <color theme="1"/>
        <rFont val="Calibri"/>
        <family val="2"/>
        <scheme val="minor"/>
      </rPr>
      <t>4</t>
    </r>
    <r>
      <rPr>
        <sz val="11"/>
        <color theme="1"/>
        <rFont val="Calibri"/>
        <family val="2"/>
        <scheme val="minor"/>
      </rPr>
      <t xml:space="preserve">  All routine General Ophthalmic Services were suspended with immediate effect on the 24th March 2020 with only urgent and essential eyecare services being provided due to the Covid-19 pandemic. The commencement of Phase 1 of the re-establishment of routine ophthalmic services started on 29th June 2020,</t>
    </r>
  </si>
  <si>
    <r>
      <rPr>
        <vertAlign val="superscript"/>
        <sz val="11"/>
        <color theme="1"/>
        <rFont val="Calibri"/>
        <family val="2"/>
        <scheme val="minor"/>
      </rPr>
      <t>5</t>
    </r>
    <r>
      <rPr>
        <sz val="11"/>
        <color theme="1"/>
        <rFont val="Calibri"/>
        <family val="2"/>
        <scheme val="minor"/>
      </rPr>
      <t xml:space="preserve"> It is possible to have multiple sight tests during this period however patients have only been counted once during the 3 year period.  This therefore refers to individual people.</t>
    </r>
  </si>
  <si>
    <r>
      <rPr>
        <vertAlign val="superscript"/>
        <sz val="11"/>
        <rFont val="Calibri"/>
        <family val="2"/>
        <scheme val="minor"/>
      </rPr>
      <t>6</t>
    </r>
    <r>
      <rPr>
        <sz val="11"/>
        <rFont val="Calibri"/>
        <family val="2"/>
        <scheme val="minor"/>
      </rPr>
      <t xml:space="preserve"> The 2017 Northern Ireland Multiple Deprivation Measure (NIMDM2017) of patient's residence was used.</t>
    </r>
  </si>
  <si>
    <r>
      <t>Table 1.11: Number</t>
    </r>
    <r>
      <rPr>
        <b/>
        <vertAlign val="superscript"/>
        <sz val="11"/>
        <color theme="1"/>
        <rFont val="Calibri"/>
        <family val="2"/>
        <scheme val="minor"/>
      </rPr>
      <t>2,4</t>
    </r>
    <r>
      <rPr>
        <b/>
        <sz val="11"/>
        <color theme="1"/>
        <rFont val="Calibri"/>
        <family val="2"/>
        <scheme val="minor"/>
      </rPr>
      <t xml:space="preserve"> and Percentage of people who had a sight test in the last 3 years (2018/19 - 2020/21) by deprivation decile</t>
    </r>
    <r>
      <rPr>
        <b/>
        <vertAlign val="superscript"/>
        <sz val="11"/>
        <color theme="1"/>
        <rFont val="Calibri"/>
        <family val="2"/>
        <scheme val="minor"/>
      </rPr>
      <t>6</t>
    </r>
  </si>
  <si>
    <r>
      <t>Table 1.15: Repairs and Replacements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by Financial Year</t>
    </r>
    <r>
      <rPr>
        <b/>
        <vertAlign val="superscript"/>
        <sz val="11"/>
        <color theme="1"/>
        <rFont val="Calibri"/>
        <family val="2"/>
        <scheme val="minor"/>
      </rPr>
      <t>4,5</t>
    </r>
  </si>
  <si>
    <r>
      <t>Table 1.16 Repairs and Replacements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by Financial Year</t>
    </r>
    <r>
      <rPr>
        <b/>
        <vertAlign val="superscript"/>
        <sz val="11"/>
        <color theme="1"/>
        <rFont val="Calibri"/>
        <family val="2"/>
        <scheme val="minor"/>
      </rPr>
      <t>4,5</t>
    </r>
  </si>
  <si>
    <r>
      <rPr>
        <vertAlign val="superscript"/>
        <sz val="11"/>
        <color theme="1"/>
        <rFont val="Calibri"/>
        <family val="2"/>
        <scheme val="minor"/>
      </rPr>
      <t>9</t>
    </r>
    <r>
      <rPr>
        <sz val="11"/>
        <color theme="1"/>
        <rFont val="Calibri"/>
        <family val="2"/>
        <scheme val="minor"/>
      </rPr>
      <t xml:space="preserve"> New glaucoma guidance (issued November 2017) from the National Institute for Health and Care Excellence (NICE) has increased the threshold for referral to LES I and LES II from an inner eye pressure</t>
    </r>
  </si>
  <si>
    <r>
      <rPr>
        <vertAlign val="superscript"/>
        <sz val="11"/>
        <color theme="1"/>
        <rFont val="Calibri"/>
        <family val="2"/>
        <scheme val="minor"/>
      </rPr>
      <t xml:space="preserve">8 </t>
    </r>
    <r>
      <rPr>
        <sz val="11"/>
        <color theme="1"/>
        <rFont val="Calibri"/>
        <family val="2"/>
        <scheme val="minor"/>
      </rPr>
      <t xml:space="preserve">Enhanced services were suspended with immediate effect on the 24th March 2020 due to Covid-19 and replaced by Urgent Care Assessments between 25th March 2020 and 28th June 2020. </t>
    </r>
  </si>
  <si>
    <t xml:space="preserve">Urgent care was provided through remote consultation with face to face consultations only where absolutely clinically necessary  and being used where correct PPE could be worn and was funded. </t>
  </si>
  <si>
    <t xml:space="preserve">As such figures for NI Pears now include activity seen via a remote consultation. The recommencement of services restarted on 29th June 2020. </t>
  </si>
  <si>
    <r>
      <t>Table 1.17: Number of Assessments at Northern Ireland Primary Care Optometry Enhanced Services by Local Commissioning Group (Health Trust) and Financial Year</t>
    </r>
    <r>
      <rPr>
        <b/>
        <vertAlign val="superscript"/>
        <sz val="11"/>
        <color theme="1"/>
        <rFont val="Calibri"/>
        <family val="2"/>
        <scheme val="minor"/>
      </rPr>
      <t>8</t>
    </r>
  </si>
  <si>
    <t xml:space="preserve">The recommencement of services restarted on 29th June 2020. </t>
  </si>
  <si>
    <r>
      <rPr>
        <vertAlign val="superscript"/>
        <sz val="11"/>
        <color theme="1"/>
        <rFont val="Calibri"/>
        <family val="2"/>
        <scheme val="minor"/>
      </rPr>
      <t xml:space="preserve">7 </t>
    </r>
    <r>
      <rPr>
        <sz val="11"/>
        <color theme="1"/>
        <rFont val="Calibri"/>
        <family val="2"/>
        <scheme val="minor"/>
      </rPr>
      <t xml:space="preserve">Enhanced services were suspended with immediate effect on the 24th March 2020 due to Covid-19 and replaced by Urgent Care Assessments between 25th March 2020 and 28th June 2020. </t>
    </r>
  </si>
  <si>
    <r>
      <rPr>
        <vertAlign val="superscript"/>
        <sz val="11"/>
        <color theme="1"/>
        <rFont val="Calibri"/>
        <family val="2"/>
        <scheme val="minor"/>
      </rPr>
      <t>8</t>
    </r>
    <r>
      <rPr>
        <sz val="11"/>
        <color theme="1"/>
        <rFont val="Calibri"/>
        <family val="2"/>
        <scheme val="minor"/>
      </rPr>
      <t xml:space="preserve"> New glaucoma guidance (issued November 2017) from the National Institute for Health and Care Excellence (NICE) has increased the threshold</t>
    </r>
  </si>
  <si>
    <r>
      <rPr>
        <u/>
        <vertAlign val="superscript"/>
        <sz val="11"/>
        <color theme="10"/>
        <rFont val="Calibri"/>
        <family val="2"/>
        <scheme val="minor"/>
      </rPr>
      <t xml:space="preserve">10 </t>
    </r>
    <r>
      <rPr>
        <u/>
        <sz val="11"/>
        <color theme="10"/>
        <rFont val="Calibri"/>
        <family val="2"/>
        <scheme val="minor"/>
      </rPr>
      <t>Further information on enhanced services and criteria can be found on the BSO website</t>
    </r>
  </si>
  <si>
    <r>
      <t>Table 1.18: Outcome following assessment at Northern Ireland Primary Care Optometry Enhanced Services (LES I and LES II) by Financial Year</t>
    </r>
    <r>
      <rPr>
        <b/>
        <vertAlign val="superscript"/>
        <sz val="11"/>
        <color theme="1"/>
        <rFont val="Calibri"/>
        <family val="2"/>
        <scheme val="minor"/>
      </rPr>
      <t>7</t>
    </r>
  </si>
  <si>
    <r>
      <rPr>
        <vertAlign val="superscript"/>
        <sz val="11"/>
        <color theme="1"/>
        <rFont val="Calibri"/>
        <family val="2"/>
        <scheme val="minor"/>
      </rPr>
      <t xml:space="preserve">5 </t>
    </r>
    <r>
      <rPr>
        <sz val="11"/>
        <color theme="1"/>
        <rFont val="Calibri"/>
        <family val="2"/>
        <scheme val="minor"/>
      </rPr>
      <t xml:space="preserve">Enhanced services were suspended with immediate effect on the 24th March 2020 due to Covid-19 and replaced by Urgent Care Assessments between 25th March 2020 and 28th June 2020. </t>
    </r>
  </si>
  <si>
    <r>
      <rPr>
        <vertAlign val="superscript"/>
        <sz val="11"/>
        <color theme="1"/>
        <rFont val="Calibri"/>
        <family val="2"/>
        <scheme val="minor"/>
      </rPr>
      <t>6</t>
    </r>
    <r>
      <rPr>
        <sz val="11"/>
        <color theme="1"/>
        <rFont val="Calibri"/>
        <family val="2"/>
        <scheme val="minor"/>
      </rPr>
      <t xml:space="preserve"> Patients can have multiple presenting symptoms for an assessment at NI PEARS</t>
    </r>
  </si>
  <si>
    <r>
      <rPr>
        <u/>
        <vertAlign val="superscript"/>
        <sz val="11"/>
        <color theme="10"/>
        <rFont val="Calibri"/>
        <family val="2"/>
        <scheme val="minor"/>
      </rPr>
      <t>7</t>
    </r>
    <r>
      <rPr>
        <u/>
        <sz val="11"/>
        <color theme="10"/>
        <rFont val="Calibri"/>
        <family val="2"/>
        <scheme val="minor"/>
      </rPr>
      <t xml:space="preserve"> Further information on enhanced services and criteria can be found on the BSO website</t>
    </r>
  </si>
  <si>
    <r>
      <t>Presenting Symptom</t>
    </r>
    <r>
      <rPr>
        <b/>
        <vertAlign val="superscript"/>
        <sz val="11"/>
        <color theme="1"/>
        <rFont val="Calibri"/>
        <family val="2"/>
        <scheme val="minor"/>
      </rPr>
      <t>6</t>
    </r>
  </si>
  <si>
    <r>
      <t>Intra Ocular Pressure Repeat Measures (LES I)</t>
    </r>
    <r>
      <rPr>
        <b/>
        <vertAlign val="superscript"/>
        <sz val="11"/>
        <color theme="1"/>
        <rFont val="Calibri"/>
        <family val="2"/>
        <scheme val="minor"/>
      </rPr>
      <t>8</t>
    </r>
  </si>
  <si>
    <r>
      <t>Measures (LES I)</t>
    </r>
    <r>
      <rPr>
        <b/>
        <vertAlign val="superscript"/>
        <sz val="11"/>
        <color theme="1"/>
        <rFont val="Calibri"/>
        <family val="2"/>
        <scheme val="minor"/>
      </rPr>
      <t>9</t>
    </r>
  </si>
  <si>
    <t>Finding (LES II)9</t>
  </si>
  <si>
    <r>
      <rPr>
        <vertAlign val="superscript"/>
        <sz val="11"/>
        <color theme="1"/>
        <rFont val="Calibri"/>
        <family val="2"/>
        <scheme val="minor"/>
      </rPr>
      <t>6</t>
    </r>
    <r>
      <rPr>
        <sz val="11"/>
        <color theme="1"/>
        <rFont val="Calibri"/>
        <family val="2"/>
        <scheme val="minor"/>
      </rPr>
      <t xml:space="preserve"> Patients can have multiple outcomes following an assessment at NI PEARS</t>
    </r>
  </si>
  <si>
    <r>
      <t>Outcome following assessment</t>
    </r>
    <r>
      <rPr>
        <b/>
        <vertAlign val="superscript"/>
        <sz val="11"/>
        <color theme="1"/>
        <rFont val="Calibri"/>
        <family val="2"/>
        <scheme val="minor"/>
      </rPr>
      <t>6</t>
    </r>
  </si>
  <si>
    <r>
      <t>Table 1.19: Presenting Symptom at Northern Ireland Primary Eyecare Assessment and Referral Service (NI PEARS)</t>
    </r>
    <r>
      <rPr>
        <b/>
        <vertAlign val="superscript"/>
        <sz val="11"/>
        <rFont val="Calibri"/>
        <family val="2"/>
        <scheme val="minor"/>
      </rPr>
      <t>1</t>
    </r>
    <r>
      <rPr>
        <b/>
        <sz val="11"/>
        <rFont val="Calibri"/>
        <family val="2"/>
        <scheme val="minor"/>
      </rPr>
      <t xml:space="preserve"> by Referral Source and Financial Year</t>
    </r>
    <r>
      <rPr>
        <b/>
        <vertAlign val="superscript"/>
        <sz val="11"/>
        <rFont val="Calibri"/>
        <family val="2"/>
        <scheme val="minor"/>
      </rPr>
      <t>5</t>
    </r>
  </si>
  <si>
    <r>
      <t>Table 1.20: Outcome following assessment at Northern Ireland Primary Eyecare Assessment and Referral Service (NI PEARS)</t>
    </r>
    <r>
      <rPr>
        <b/>
        <vertAlign val="superscript"/>
        <sz val="11"/>
        <color theme="1"/>
        <rFont val="Calibri"/>
        <family val="2"/>
        <scheme val="minor"/>
      </rPr>
      <t>1</t>
    </r>
    <r>
      <rPr>
        <b/>
        <sz val="11"/>
        <color theme="1"/>
        <rFont val="Calibri"/>
        <family val="2"/>
        <scheme val="minor"/>
      </rPr>
      <t xml:space="preserve"> by Type of Assessment and Financial Year</t>
    </r>
    <r>
      <rPr>
        <b/>
        <vertAlign val="superscript"/>
        <sz val="11"/>
        <color theme="1"/>
        <rFont val="Calibri"/>
        <family val="2"/>
        <scheme val="minor"/>
      </rPr>
      <t>5</t>
    </r>
  </si>
  <si>
    <r>
      <rPr>
        <vertAlign val="superscript"/>
        <sz val="11"/>
        <color theme="1"/>
        <rFont val="Calibri"/>
        <family val="2"/>
        <scheme val="minor"/>
      </rPr>
      <t>1</t>
    </r>
    <r>
      <rPr>
        <sz val="11"/>
        <color theme="1"/>
        <rFont val="Calibri"/>
        <family val="2"/>
        <scheme val="minor"/>
      </rPr>
      <t xml:space="preserve"> Ocular Hypertension (OHT) Review and Monitoring is an enhanced optometric service for the review of identified patients and commenced in January 2019 </t>
    </r>
  </si>
  <si>
    <t>with a gradual roleout across LCGs.</t>
  </si>
  <si>
    <t xml:space="preserve">   At time of creation, 2020 and 2021 mid year estimates were unavailable.  2018 based population projection for 2020 and 2021 was used instead.</t>
  </si>
  <si>
    <t>8 Welsh Government ophthalmic statistics on activity and workforce</t>
  </si>
  <si>
    <t>Additional payments were made each month to cover the shortfall in GOS payment in 2020/21 compared with payments made in 2019/20. This included Finance Support Scheme payments and PPE payments.</t>
  </si>
  <si>
    <r>
      <rPr>
        <vertAlign val="superscript"/>
        <sz val="11"/>
        <color theme="1"/>
        <rFont val="Calibri"/>
        <family val="2"/>
        <scheme val="minor"/>
      </rPr>
      <t xml:space="preserve">3 </t>
    </r>
    <r>
      <rPr>
        <sz val="11"/>
        <color theme="1"/>
        <rFont val="Calibri"/>
        <family val="2"/>
        <scheme val="minor"/>
      </rPr>
      <t xml:space="preserve">Individual contractors were provided Covid-19 payments to stabilize their General Ophthalmic Service payment in 2020/21. </t>
    </r>
  </si>
  <si>
    <r>
      <t>Payments</t>
    </r>
    <r>
      <rPr>
        <b/>
        <vertAlign val="superscript"/>
        <sz val="11"/>
        <color theme="1"/>
        <rFont val="Calibri"/>
        <family val="2"/>
        <scheme val="minor"/>
      </rPr>
      <t>3</t>
    </r>
  </si>
  <si>
    <r>
      <t>for Ophthalmic Services</t>
    </r>
    <r>
      <rPr>
        <b/>
        <vertAlign val="superscript"/>
        <sz val="11"/>
        <color theme="1"/>
        <rFont val="Calibri"/>
        <family val="2"/>
        <scheme val="minor"/>
      </rPr>
      <t>3</t>
    </r>
  </si>
  <si>
    <t>Number of Domiciliary Sight Tests</t>
  </si>
  <si>
    <t>Number of Vouchers</t>
  </si>
  <si>
    <t>- Welsh Government ophthalmic statistics on activity and workforce</t>
  </si>
  <si>
    <t>60 and Over</t>
  </si>
  <si>
    <t>Child/60 and Over</t>
  </si>
  <si>
    <t>1.1 Number of Ophthalmic Practices per 100,000 population by Local Commissioning Group (Health Trust) and Year</t>
  </si>
  <si>
    <r>
      <rPr>
        <vertAlign val="superscript"/>
        <sz val="11"/>
        <color theme="1"/>
        <rFont val="Calibri"/>
        <family val="2"/>
        <scheme val="minor"/>
      </rPr>
      <t>7</t>
    </r>
    <r>
      <rPr>
        <sz val="11"/>
        <color theme="1"/>
        <rFont val="Calibri"/>
        <family val="2"/>
        <scheme val="minor"/>
      </rPr>
      <t xml:space="preserve">  All routine General Ophthalmic Services were suspended with immediate effect on the 24th March 2020 with only urgent and essential eyecare services being provided due to the Covid-19 pandemic. The commencement of Phase 1 of the re-establishment of routine ophthalmic services started on 29th June 2020,</t>
    </r>
  </si>
  <si>
    <r>
      <t>(NI PEARS)</t>
    </r>
    <r>
      <rPr>
        <b/>
        <vertAlign val="superscript"/>
        <sz val="11"/>
        <color theme="1"/>
        <rFont val="Calibri"/>
        <family val="2"/>
        <scheme val="minor"/>
      </rPr>
      <t>8,R</t>
    </r>
  </si>
  <si>
    <t>1.2 Number of Ophthalmic Practices per 100,000 population by Local Government District and Year</t>
  </si>
  <si>
    <t>1.3 Number Of Ophthalmic Medical Practitioners &amp; Optometrists by Year</t>
  </si>
  <si>
    <t>1.4 Sight Tests, Domiciliary Sight Tests, Percentage of Sight Tests carried out in Domiciliaries, Vouchers, Repairs &amp; Replacements and Prescribing Rate by Financial Year</t>
  </si>
  <si>
    <t>1.5 Sight Tests, Domiciliary Sight Tests, Vouchers and Repairs &amp; Replacements by Financial Year and Age Group</t>
  </si>
  <si>
    <t>1.6 Sight Tests paid by Local Commissioning Group (Health Trust) and Age Group by Financial Year</t>
  </si>
  <si>
    <t>1.7 Sight Tests paid by Local Government District and Age Group by Financial Year</t>
  </si>
  <si>
    <t>1.8 Number and Percentage of the population attending a sight test, by age group and gender by Financial Year</t>
  </si>
  <si>
    <t>1.9 Sight Test by Exemption Reason and Financial Year</t>
  </si>
  <si>
    <t>1.10 Sight tests paid for and vouchers reimbursed by HSC per 1,000 population by Local Commissioning Group (Health Trust) by Financial Year</t>
  </si>
  <si>
    <t>1.11 Number and Percentage of people who had a sight test in the last 3 years (2019/19 - 2020/21) by deprivation decile</t>
  </si>
  <si>
    <t>1.12 Vouchers paid by Local Commissioning Group (Health Trust and Age Group by Financial Year</t>
  </si>
  <si>
    <t>1.13 Vouchers paid by Local Government District and Age Group by Financial Year</t>
  </si>
  <si>
    <t>1.14 Vouchers by Exemption Reason and Financial Year</t>
  </si>
  <si>
    <t>1.15 Repairs and Replacements paid by Local Commissioning Group (Health Trust and Age Group by Financial Year</t>
  </si>
  <si>
    <t>1.16 Repairs and Replacements paid by Local Government District and Age Group by Financial Year</t>
  </si>
  <si>
    <t>1.17 Number of Assessments at Northern Ireland Primary Care Optometry Enhanced Services by Local Commissioning Group (Health Trust) and Financial Year</t>
  </si>
  <si>
    <t>1.18 Outcome following assessment at Northern Ireland Primary Care Optometry Enhanced Services (LES I and LES II) by Financial Year</t>
  </si>
  <si>
    <t>1.19 Presenting Symptom at Northern Ireland Primary Eyecare Assessment and Referral Service (NI PEARS) by Referral Source and Financial Year</t>
  </si>
  <si>
    <t>1.20 Outcome following assessment at Northern Ireland Primary Eyecare Assessment and Referral Service (NI PEARS) by Type of Assessment and Financial Year</t>
  </si>
  <si>
    <t>1.21 Number of Assessments for the Enhanced Service for Ocular Hypertension (OHT) Review and Monitoring by Local Commissioning Group (Health Trust) and Financial Year</t>
  </si>
  <si>
    <t>1.22 Sight Tests, Vouchers and Repairs &amp; Replacements per 100,000 population by UK regions and Financial Year</t>
  </si>
  <si>
    <t>1.23 Payments Made for Ophthalmic Services by Financial Year</t>
  </si>
  <si>
    <t>1.24 Payments Made for Ophthalmic Services by Local Commissioning Group (Health Trust) by Financial Year</t>
  </si>
  <si>
    <t>1.25 Payments Made for Ophthalmic Services by Local Government District by Financial Year</t>
  </si>
  <si>
    <t>1.27 Population weighted average distance and population proportion proximity to nearest Optician by Local Commissioning Group (Health Trust) by Financial Year</t>
  </si>
  <si>
    <t>1.28 Population weighted average distance and population proportion proximity to nearest Optician by Local Government District by Financial Year</t>
  </si>
  <si>
    <r>
      <t>Adults receiving passport benefits</t>
    </r>
    <r>
      <rPr>
        <vertAlign val="superscript"/>
        <sz val="10"/>
        <color rgb="FF000000"/>
        <rFont val="Arial"/>
        <family val="2"/>
      </rPr>
      <t>4,5</t>
    </r>
  </si>
  <si>
    <r>
      <rPr>
        <vertAlign val="superscript"/>
        <sz val="11"/>
        <color theme="1"/>
        <rFont val="Calibri"/>
        <family val="2"/>
        <scheme val="minor"/>
      </rPr>
      <t>4</t>
    </r>
    <r>
      <rPr>
        <sz val="11"/>
        <color theme="1"/>
        <rFont val="Calibri"/>
        <family val="2"/>
        <scheme val="minor"/>
      </rPr>
      <t xml:space="preserve"> Passport benefits include: Adults receiving Income Support, Pension Credit Guarantee Credit, Income related Employment and Support allowance, Tax Credit or Job Seekers Allowance and adults holding a low income certificate.</t>
    </r>
  </si>
  <si>
    <r>
      <rPr>
        <u/>
        <vertAlign val="superscript"/>
        <sz val="11"/>
        <color theme="10"/>
        <rFont val="Calibri"/>
        <family val="2"/>
        <scheme val="minor"/>
      </rPr>
      <t>8</t>
    </r>
    <r>
      <rPr>
        <u/>
        <sz val="11"/>
        <color theme="10"/>
        <rFont val="Calibri"/>
        <family val="2"/>
        <scheme val="minor"/>
      </rPr>
      <t xml:space="preserve"> Detailed breakdown of sight tests by exemption reason and Local Commissioning Group (Health Trust)</t>
    </r>
  </si>
  <si>
    <r>
      <rPr>
        <u/>
        <vertAlign val="superscript"/>
        <sz val="11"/>
        <color theme="10"/>
        <rFont val="Calibri"/>
        <family val="2"/>
        <scheme val="minor"/>
      </rPr>
      <t>9</t>
    </r>
    <r>
      <rPr>
        <u/>
        <sz val="11"/>
        <color theme="10"/>
        <rFont val="Calibri"/>
        <family val="2"/>
        <scheme val="minor"/>
      </rPr>
      <t xml:space="preserve"> Detailed breakdown of sight tests by exemption reason and Local Government District</t>
    </r>
  </si>
  <si>
    <r>
      <rPr>
        <u/>
        <vertAlign val="superscript"/>
        <sz val="11"/>
        <color theme="10"/>
        <rFont val="Calibri"/>
        <family val="2"/>
        <scheme val="minor"/>
      </rPr>
      <t>6</t>
    </r>
    <r>
      <rPr>
        <u/>
        <sz val="11"/>
        <color theme="10"/>
        <rFont val="Calibri"/>
        <family val="2"/>
        <scheme val="minor"/>
      </rPr>
      <t xml:space="preserve"> Detailed breakdown of Sight Tests paid by Local Government District, Gender, Age Group by Financial Year</t>
    </r>
  </si>
  <si>
    <r>
      <rPr>
        <u/>
        <vertAlign val="superscript"/>
        <sz val="11"/>
        <color theme="10"/>
        <rFont val="Calibri"/>
        <family val="2"/>
        <scheme val="minor"/>
      </rPr>
      <t>6</t>
    </r>
    <r>
      <rPr>
        <u/>
        <sz val="11"/>
        <color theme="10"/>
        <rFont val="Calibri"/>
        <family val="2"/>
        <scheme val="minor"/>
      </rPr>
      <t xml:space="preserve"> Detailed breakdown of Sight Tests paid by Local Commissioning Group (Health Trust), Age Group and Gender by Financial Year</t>
    </r>
  </si>
  <si>
    <r>
      <rPr>
        <u/>
        <vertAlign val="superscript"/>
        <sz val="11"/>
        <color theme="10"/>
        <rFont val="Calibri"/>
        <family val="2"/>
        <scheme val="minor"/>
      </rPr>
      <t>6</t>
    </r>
    <r>
      <rPr>
        <u/>
        <sz val="11"/>
        <color theme="10"/>
        <rFont val="Calibri"/>
        <family val="2"/>
        <scheme val="minor"/>
      </rPr>
      <t xml:space="preserve"> Detailed breakdown of Vouchers paid by Local Commissioning Group (Health Trust), Age Group and Gender by Financial Year</t>
    </r>
  </si>
  <si>
    <r>
      <rPr>
        <u/>
        <vertAlign val="superscript"/>
        <sz val="11"/>
        <color theme="10"/>
        <rFont val="Calibri"/>
        <family val="2"/>
        <scheme val="minor"/>
      </rPr>
      <t>6</t>
    </r>
    <r>
      <rPr>
        <u/>
        <sz val="11"/>
        <color theme="10"/>
        <rFont val="Calibri"/>
        <family val="2"/>
        <scheme val="minor"/>
      </rPr>
      <t xml:space="preserve"> Detailed breakdown of Vouchers paid by Local Government District, Age Group and Gender by Financial Year</t>
    </r>
  </si>
  <si>
    <r>
      <rPr>
        <u/>
        <vertAlign val="superscript"/>
        <sz val="11"/>
        <color theme="10"/>
        <rFont val="Calibri"/>
        <family val="2"/>
        <scheme val="minor"/>
      </rPr>
      <t>6</t>
    </r>
    <r>
      <rPr>
        <u/>
        <sz val="11"/>
        <color theme="10"/>
        <rFont val="Calibri"/>
        <family val="2"/>
        <scheme val="minor"/>
      </rPr>
      <t xml:space="preserve"> Detailed breakdown of sight tests by exemption reason and Local Commissioning Group (Health Trust)</t>
    </r>
  </si>
  <si>
    <t>Table 1.26:  Number of Sight Tests, Domiciliary Sight Tests, Vouchers, Repairs &amp; Replacements and associated cost including Covid-19 payments by Payment Month</t>
  </si>
  <si>
    <t>Cost of Sight Tests (inc domiciliary), Vouchers and Repairs &amp; Replacements</t>
  </si>
  <si>
    <r>
      <rPr>
        <vertAlign val="superscript"/>
        <sz val="11"/>
        <color theme="1"/>
        <rFont val="Calibri"/>
        <family val="2"/>
        <scheme val="minor"/>
      </rPr>
      <t xml:space="preserve">4 </t>
    </r>
    <r>
      <rPr>
        <sz val="11"/>
        <color theme="1"/>
        <rFont val="Calibri"/>
        <family val="2"/>
        <scheme val="minor"/>
      </rPr>
      <t xml:space="preserve">Individual contractors were provided Covid-19 payments to stabilise their General Ophthalmic Service payment in 2020/21. </t>
    </r>
  </si>
  <si>
    <t>1.26 Number of Sight Tests, Domiciliary Sight Tests, Vouchers, Repairs &amp; Replacements and associated cost including Covid-19 payments by Payment Month</t>
  </si>
  <si>
    <t>- In 2020/21 around 1% of patients do not have an assigned geographical location due to not being able to match them to NHAIS or due to limited postcode coverage.</t>
  </si>
  <si>
    <t>0-18</t>
  </si>
  <si>
    <t xml:space="preserve"> Due to small numbers in some of the younger age groups, these have been combined into a 0-18 age group.</t>
  </si>
  <si>
    <t>*</t>
  </si>
  <si>
    <t>#</t>
  </si>
  <si>
    <t>* refers to less than five cases where data is considered sensitive.</t>
  </si>
  <si>
    <t># means figure has been supressed under rules of disclosure.</t>
  </si>
  <si>
    <t>Number who had a sight test</t>
  </si>
  <si>
    <r>
      <t>Table 1.12: Vouchers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 xml:space="preserve">2 </t>
    </r>
    <r>
      <rPr>
        <b/>
        <sz val="11"/>
        <color theme="1"/>
        <rFont val="Calibri"/>
        <family val="2"/>
        <scheme val="minor"/>
      </rPr>
      <t>and</t>
    </r>
    <r>
      <rPr>
        <b/>
        <vertAlign val="superscript"/>
        <sz val="11"/>
        <color theme="1"/>
        <rFont val="Calibri"/>
        <family val="2"/>
        <scheme val="minor"/>
      </rPr>
      <t xml:space="preserve"> </t>
    </r>
    <r>
      <rPr>
        <b/>
        <sz val="11"/>
        <color theme="1"/>
        <rFont val="Calibri"/>
        <family val="2"/>
        <scheme val="minor"/>
      </rPr>
      <t>Age Group</t>
    </r>
    <r>
      <rPr>
        <b/>
        <vertAlign val="superscript"/>
        <sz val="11"/>
        <color theme="1"/>
        <rFont val="Calibri"/>
        <family val="2"/>
        <scheme val="minor"/>
      </rPr>
      <t>3</t>
    </r>
    <r>
      <rPr>
        <b/>
        <sz val="11"/>
        <color theme="1"/>
        <rFont val="Calibri"/>
        <family val="2"/>
        <scheme val="minor"/>
      </rPr>
      <t xml:space="preserve"> by Financial Year</t>
    </r>
    <r>
      <rPr>
        <b/>
        <vertAlign val="superscript"/>
        <sz val="11"/>
        <color theme="1"/>
        <rFont val="Calibri"/>
        <family val="2"/>
        <scheme val="minor"/>
      </rPr>
      <t>4,5</t>
    </r>
  </si>
  <si>
    <r>
      <t>Table 1.13: Vouchers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 xml:space="preserve">2 </t>
    </r>
    <r>
      <rPr>
        <b/>
        <sz val="11"/>
        <color theme="1"/>
        <rFont val="Calibri"/>
        <family val="2"/>
        <scheme val="minor"/>
      </rPr>
      <t>and</t>
    </r>
    <r>
      <rPr>
        <b/>
        <vertAlign val="superscript"/>
        <sz val="11"/>
        <color theme="1"/>
        <rFont val="Calibri"/>
        <family val="2"/>
        <scheme val="minor"/>
      </rPr>
      <t xml:space="preserve"> </t>
    </r>
    <r>
      <rPr>
        <b/>
        <sz val="11"/>
        <color theme="1"/>
        <rFont val="Calibri"/>
        <family val="2"/>
        <scheme val="minor"/>
      </rPr>
      <t>Age Group</t>
    </r>
    <r>
      <rPr>
        <b/>
        <vertAlign val="superscript"/>
        <sz val="11"/>
        <color theme="1"/>
        <rFont val="Calibri"/>
        <family val="2"/>
        <scheme val="minor"/>
      </rPr>
      <t>3</t>
    </r>
    <r>
      <rPr>
        <b/>
        <sz val="11"/>
        <color theme="1"/>
        <rFont val="Calibri"/>
        <family val="2"/>
        <scheme val="minor"/>
      </rPr>
      <t xml:space="preserve"> by Financial Year</t>
    </r>
    <r>
      <rPr>
        <b/>
        <vertAlign val="superscript"/>
        <sz val="11"/>
        <color theme="1"/>
        <rFont val="Calibri"/>
        <family val="2"/>
        <scheme val="minor"/>
      </rPr>
      <t>4,5</t>
    </r>
  </si>
  <si>
    <r>
      <t>Table 1.14: Vouchers</t>
    </r>
    <r>
      <rPr>
        <b/>
        <vertAlign val="superscript"/>
        <sz val="11"/>
        <color theme="1"/>
        <rFont val="Calibri"/>
        <family val="2"/>
        <scheme val="minor"/>
      </rPr>
      <t>1</t>
    </r>
    <r>
      <rPr>
        <b/>
        <sz val="11"/>
        <color theme="1"/>
        <rFont val="Calibri"/>
        <family val="2"/>
        <scheme val="minor"/>
      </rPr>
      <t xml:space="preserve"> by Exemption Reason</t>
    </r>
    <r>
      <rPr>
        <b/>
        <vertAlign val="superscript"/>
        <sz val="11"/>
        <color theme="1"/>
        <rFont val="Calibri"/>
        <family val="2"/>
        <scheme val="minor"/>
      </rPr>
      <t xml:space="preserve">2 </t>
    </r>
    <r>
      <rPr>
        <b/>
        <sz val="11"/>
        <color theme="1"/>
        <rFont val="Calibri"/>
        <family val="2"/>
        <scheme val="minor"/>
      </rPr>
      <t>and Financial Year</t>
    </r>
    <r>
      <rPr>
        <b/>
        <vertAlign val="superscript"/>
        <sz val="11"/>
        <color theme="1"/>
        <rFont val="Calibri"/>
        <family val="2"/>
        <scheme val="minor"/>
      </rPr>
      <t>4</t>
    </r>
  </si>
  <si>
    <r>
      <rPr>
        <u/>
        <vertAlign val="superscript"/>
        <sz val="11"/>
        <color theme="10"/>
        <rFont val="Calibri"/>
        <family val="2"/>
        <scheme val="minor"/>
      </rPr>
      <t>7</t>
    </r>
    <r>
      <rPr>
        <u/>
        <sz val="11"/>
        <color theme="10"/>
        <rFont val="Calibri"/>
        <family val="2"/>
        <scheme val="minor"/>
      </rPr>
      <t xml:space="preserve"> Detailed breakdown of sight tests by exemption reason and Local Government District</t>
    </r>
  </si>
  <si>
    <t>Percentage who had a sight test</t>
  </si>
  <si>
    <t>Number who had sight test</t>
  </si>
  <si>
    <r>
      <t>Exemption Reason</t>
    </r>
    <r>
      <rPr>
        <b/>
        <vertAlign val="superscript"/>
        <sz val="11"/>
        <color theme="1"/>
        <rFont val="Calibri"/>
        <family val="2"/>
        <scheme val="minor"/>
      </rPr>
      <t>2,3</t>
    </r>
  </si>
  <si>
    <r>
      <rPr>
        <vertAlign val="superscript"/>
        <sz val="11"/>
        <color theme="1"/>
        <rFont val="Calibri"/>
        <family val="2"/>
        <scheme val="minor"/>
      </rPr>
      <t xml:space="preserve">1 </t>
    </r>
    <r>
      <rPr>
        <sz val="11"/>
        <color theme="1"/>
        <rFont val="Calibri"/>
        <family val="2"/>
        <scheme val="minor"/>
      </rPr>
      <t xml:space="preserve">NI PEARS is an enhanced optometric service for Primary Eyecare Assessment and Referral Service and commenced in March 2018. Services in Northern and South Eastern LCG only commenced during the middle of 2018/19. </t>
    </r>
  </si>
  <si>
    <t>It facilitates accredited optometrists to investigate and manage, or triage for onward referral, patients presenting with acute, sudden onset, mainly anterior and non- sight threatening, eye conditions who may otherwise visit their GP or Hospital Eye Services.</t>
  </si>
  <si>
    <r>
      <rPr>
        <vertAlign val="superscript"/>
        <sz val="11"/>
        <color theme="1"/>
        <rFont val="Calibri"/>
        <family val="2"/>
        <scheme val="minor"/>
      </rPr>
      <t>6</t>
    </r>
    <r>
      <rPr>
        <sz val="11"/>
        <color theme="1"/>
        <rFont val="Calibri"/>
        <family val="2"/>
        <scheme val="minor"/>
      </rPr>
      <t xml:space="preserve"> NISRA mid-year population estimates were used to calculate population rate i.e. 2013 mid year estimates for 2013/14. At time of creation, 2020 mid year estimates were unavailable. As such 2018</t>
    </r>
  </si>
  <si>
    <r>
      <t>Covid-19 Payments</t>
    </r>
    <r>
      <rPr>
        <b/>
        <vertAlign val="superscript"/>
        <sz val="11"/>
        <rFont val="Calibri"/>
        <family val="2"/>
        <scheme val="minor"/>
      </rPr>
      <t>4</t>
    </r>
  </si>
  <si>
    <t>Unique Assessments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</si>
</sst>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_ ;\-#,##0.0\ "/>
    <numFmt numFmtId="165" formatCode="0.0%"/>
    <numFmt numFmtId="166" formatCode="0.0"/>
    <numFmt numFmtId="167" formatCode="#,##0_ ;\-#,##0\ "/>
    <numFmt numFmtId="168" formatCode="_-* #,##0_-;\-* #,##0_-;_-* &quot;-&quot;??_-;_-@_-"/>
    <numFmt numFmtId="169" formatCode="#,##0.0"/>
    <numFmt numFmtId="170" formatCode="&quot;£&quot;#,##0"/>
    <numFmt numFmtId="171" formatCode="&quot;£&quot;#,##0.00"/>
  </numFmts>
  <fonts count="66"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b/>
      <u/>
      <sz val="11"/>
      <color theme="1"/>
      <name val="Calibri"/>
      <family val="2"/>
      <scheme val="minor"/>
    </font>
    <font>
      <vertAlign val="superscript"/>
      <sz val="11"/>
      <color theme="1"/>
      <name val="Calibri"/>
      <family val="2"/>
      <scheme val="minor"/>
    </font>
    <font>
      <i/>
      <sz val="11"/>
      <color theme="1"/>
      <name val="Calibri"/>
      <family val="2"/>
      <scheme val="minor"/>
    </font>
    <font>
      <b/>
      <sz val="11"/>
      <name val="Calibri"/>
      <family val="2"/>
      <scheme val="minor"/>
    </font>
    <font>
      <b/>
      <vertAlign val="superscript"/>
      <sz val="11"/>
      <name val="Calibri"/>
      <family val="2"/>
      <scheme val="minor"/>
    </font>
    <font>
      <sz val="11"/>
      <color rgb="FF000000"/>
      <name val="Calibri"/>
      <family val="2"/>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Calibri"/>
      <family val="2"/>
    </font>
    <font>
      <u/>
      <sz val="10.45"/>
      <color indexed="12"/>
      <name val="Arial"/>
      <family val="2"/>
    </font>
    <font>
      <u/>
      <sz val="10"/>
      <color indexed="30"/>
      <name val="Arial"/>
      <family val="2"/>
    </font>
    <font>
      <u/>
      <sz val="12"/>
      <color theme="1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Arial"/>
      <family val="2"/>
    </font>
    <font>
      <sz val="10"/>
      <color rgb="FF000000"/>
      <name val="Arial"/>
      <family val="2"/>
    </font>
    <font>
      <sz val="12"/>
      <color indexed="8"/>
      <name val="Arial"/>
      <family val="2"/>
    </font>
    <font>
      <sz val="8"/>
      <name val="Arial"/>
      <family val="2"/>
    </font>
    <font>
      <b/>
      <sz val="11"/>
      <color indexed="63"/>
      <name val="Calibri"/>
      <family val="2"/>
    </font>
    <font>
      <sz val="11"/>
      <color theme="1"/>
      <name val="Calibri"/>
      <family val="2"/>
    </font>
    <font>
      <b/>
      <sz val="18"/>
      <color indexed="62"/>
      <name val="Cambria"/>
      <family val="2"/>
    </font>
    <font>
      <b/>
      <sz val="11"/>
      <color indexed="8"/>
      <name val="Calibri"/>
      <family val="2"/>
    </font>
    <font>
      <b/>
      <sz val="11"/>
      <color rgb="FF000000"/>
      <name val="Calibri"/>
      <family val="2"/>
    </font>
    <font>
      <b/>
      <sz val="11"/>
      <color rgb="FF000000"/>
      <name val="Calibri"/>
      <family val="2"/>
      <scheme val="minor"/>
    </font>
    <font>
      <b/>
      <i/>
      <sz val="11"/>
      <color rgb="FF000000"/>
      <name val="Calibri"/>
      <family val="2"/>
      <scheme val="minor"/>
    </font>
    <font>
      <b/>
      <i/>
      <vertAlign val="superscript"/>
      <sz val="11"/>
      <color rgb="FF000000"/>
      <name val="Calibri"/>
      <family val="2"/>
      <scheme val="minor"/>
    </font>
    <font>
      <b/>
      <i/>
      <sz val="11"/>
      <color theme="1"/>
      <name val="Calibri"/>
      <family val="2"/>
      <scheme val="minor"/>
    </font>
    <font>
      <u/>
      <sz val="8"/>
      <color rgb="FF000000"/>
      <name val="Arial"/>
      <family val="2"/>
    </font>
    <font>
      <b/>
      <sz val="10"/>
      <color rgb="FF000000"/>
      <name val="Arial"/>
      <family val="2"/>
    </font>
    <font>
      <b/>
      <vertAlign val="superscript"/>
      <sz val="10"/>
      <color rgb="FF000000"/>
      <name val="Arial"/>
      <family val="2"/>
    </font>
    <font>
      <vertAlign val="superscript"/>
      <sz val="10"/>
      <color rgb="FF000000"/>
      <name val="Arial"/>
      <family val="2"/>
    </font>
    <font>
      <vertAlign val="superscript"/>
      <sz val="11"/>
      <name val="Calibri"/>
      <family val="2"/>
      <scheme val="minor"/>
    </font>
    <font>
      <u/>
      <sz val="11"/>
      <color theme="10"/>
      <name val="Calibri"/>
      <family val="2"/>
      <scheme val="minor"/>
    </font>
    <font>
      <b/>
      <sz val="14"/>
      <color theme="1"/>
      <name val="Calibri"/>
      <family val="2"/>
      <scheme val="minor"/>
    </font>
    <font>
      <u/>
      <sz val="11"/>
      <color rgb="FF000000"/>
      <name val="Calibri"/>
      <family val="2"/>
      <scheme val="minor"/>
    </font>
    <font>
      <sz val="11"/>
      <color rgb="FF000000"/>
      <name val="Calibri"/>
      <family val="2"/>
      <scheme val="minor"/>
    </font>
    <font>
      <u/>
      <sz val="11"/>
      <color theme="1"/>
      <name val="Calibri"/>
      <family val="2"/>
      <scheme val="minor"/>
    </font>
    <font>
      <vertAlign val="superscript"/>
      <sz val="11"/>
      <color theme="1"/>
      <name val="Calibri"/>
      <family val="2"/>
    </font>
    <font>
      <i/>
      <sz val="11"/>
      <name val="Calibri"/>
      <family val="2"/>
      <scheme val="minor"/>
    </font>
    <font>
      <i/>
      <vertAlign val="superscript"/>
      <sz val="11"/>
      <color theme="1"/>
      <name val="Calibri"/>
      <family val="2"/>
      <scheme val="minor"/>
    </font>
    <font>
      <b/>
      <i/>
      <vertAlign val="superscript"/>
      <sz val="11"/>
      <color theme="1"/>
      <name val="Calibri"/>
      <family val="2"/>
      <scheme val="minor"/>
    </font>
    <font>
      <sz val="11"/>
      <color rgb="FFFF0000"/>
      <name val="Calibri"/>
      <family val="2"/>
      <scheme val="minor"/>
    </font>
    <font>
      <u/>
      <vertAlign val="superscript"/>
      <sz val="11"/>
      <color theme="10"/>
      <name val="Calibri"/>
      <family val="2"/>
      <scheme val="minor"/>
    </font>
  </fonts>
  <fills count="23">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theme="4" tint="0.79998168889431442"/>
      </patternFill>
    </fill>
    <fill>
      <patternFill patternType="solid">
        <fgColor theme="3" tint="0.79998168889431442"/>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16">
    <xf numFmtId="0" fontId="0" fillId="0" borderId="0"/>
    <xf numFmtId="43" fontId="2" fillId="0" borderId="0" applyFont="0" applyFill="0" applyBorder="0" applyAlignment="0" applyProtection="0"/>
    <xf numFmtId="9" fontId="2" fillId="0" borderId="0" applyFont="0" applyFill="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5" fillId="19" borderId="17" applyNumberFormat="0" applyAlignment="0" applyProtection="0"/>
    <xf numFmtId="0" fontId="16" fillId="20" borderId="18"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0"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2" fillId="0" borderId="0" applyNumberFormat="0" applyFill="0" applyBorder="0" applyAlignment="0" applyProtection="0"/>
    <xf numFmtId="0" fontId="28" fillId="0" borderId="0" applyNumberFormat="0" applyFill="0" applyBorder="0" applyAlignment="0" applyProtection="0"/>
    <xf numFmtId="0" fontId="33" fillId="10"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7" fillId="0" borderId="0"/>
    <xf numFmtId="0" fontId="17" fillId="0" borderId="0"/>
    <xf numFmtId="0" fontId="36" fillId="0" borderId="0"/>
    <xf numFmtId="0" fontId="17" fillId="0" borderId="0"/>
    <xf numFmtId="0" fontId="18" fillId="0" borderId="0"/>
    <xf numFmtId="0" fontId="17" fillId="0" borderId="0"/>
    <xf numFmtId="0" fontId="2" fillId="0" borderId="0"/>
    <xf numFmtId="0" fontId="36" fillId="0" borderId="0"/>
    <xf numFmtId="0" fontId="17" fillId="0" borderId="0"/>
    <xf numFmtId="0" fontId="17" fillId="0" borderId="0"/>
    <xf numFmtId="0" fontId="36" fillId="0" borderId="0"/>
    <xf numFmtId="0" fontId="18" fillId="0" borderId="0"/>
    <xf numFmtId="0" fontId="2" fillId="0" borderId="0"/>
    <xf numFmtId="0" fontId="18" fillId="0" borderId="0"/>
    <xf numFmtId="0" fontId="17" fillId="0" borderId="0"/>
    <xf numFmtId="0" fontId="37" fillId="0" borderId="0"/>
    <xf numFmtId="0" fontId="17" fillId="0" borderId="0"/>
    <xf numFmtId="0" fontId="37" fillId="0" borderId="0"/>
    <xf numFmtId="0" fontId="2" fillId="0" borderId="0"/>
    <xf numFmtId="0" fontId="17" fillId="0" borderId="0"/>
    <xf numFmtId="0" fontId="17" fillId="0" borderId="0"/>
    <xf numFmtId="0" fontId="17" fillId="0" borderId="0"/>
    <xf numFmtId="0" fontId="19" fillId="0" borderId="0"/>
    <xf numFmtId="0" fontId="17" fillId="0" borderId="0"/>
    <xf numFmtId="0" fontId="2" fillId="0" borderId="0"/>
    <xf numFmtId="0" fontId="36" fillId="0" borderId="0"/>
    <xf numFmtId="0" fontId="2" fillId="0" borderId="0"/>
    <xf numFmtId="0" fontId="17" fillId="0" borderId="0"/>
    <xf numFmtId="0" fontId="18" fillId="0" borderId="0"/>
    <xf numFmtId="0" fontId="17" fillId="0" borderId="0"/>
    <xf numFmtId="0" fontId="2" fillId="0" borderId="0"/>
    <xf numFmtId="0" fontId="2" fillId="0" borderId="0"/>
    <xf numFmtId="0" fontId="38" fillId="0" borderId="0"/>
    <xf numFmtId="0" fontId="38" fillId="0" borderId="0" applyNumberFormat="0" applyBorder="0" applyProtection="0"/>
    <xf numFmtId="0" fontId="38" fillId="0" borderId="0" applyNumberFormat="0" applyBorder="0" applyProtection="0"/>
    <xf numFmtId="0" fontId="39" fillId="2" borderId="1" applyNumberFormat="0" applyFont="0" applyAlignment="0" applyProtection="0"/>
    <xf numFmtId="0" fontId="40" fillId="7" borderId="23" applyNumberFormat="0" applyFont="0" applyAlignment="0" applyProtection="0"/>
    <xf numFmtId="0" fontId="39" fillId="7" borderId="23" applyNumberFormat="0" applyFont="0" applyAlignment="0" applyProtection="0"/>
    <xf numFmtId="0" fontId="41" fillId="19" borderId="24" applyNumberFormat="0" applyAlignment="0" applyProtection="0"/>
    <xf numFmtId="9" fontId="17"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0" fontId="43" fillId="0" borderId="0" applyNumberFormat="0" applyFill="0" applyBorder="0" applyAlignment="0" applyProtection="0"/>
    <xf numFmtId="0" fontId="44" fillId="0" borderId="25" applyNumberFormat="0" applyFill="0" applyAlignment="0" applyProtection="0"/>
    <xf numFmtId="0" fontId="34" fillId="0" borderId="0" applyNumberFormat="0" applyFill="0" applyBorder="0" applyAlignment="0" applyProtection="0"/>
    <xf numFmtId="0" fontId="40" fillId="0" borderId="0"/>
    <xf numFmtId="0" fontId="40" fillId="0" borderId="0"/>
    <xf numFmtId="0" fontId="55" fillId="0" borderId="0" applyNumberFormat="0" applyFill="0" applyBorder="0" applyAlignment="0" applyProtection="0"/>
    <xf numFmtId="44" fontId="2" fillId="0" borderId="0" applyFont="0" applyFill="0" applyBorder="0" applyAlignment="0" applyProtection="0"/>
  </cellStyleXfs>
  <cellXfs count="649">
    <xf numFmtId="0" fontId="0" fillId="0" borderId="0" xfId="0"/>
    <xf numFmtId="0" fontId="3" fillId="3" borderId="0" xfId="0" applyFont="1" applyFill="1"/>
    <xf numFmtId="0" fontId="0" fillId="3" borderId="0" xfId="0" applyFont="1" applyFill="1" applyAlignment="1">
      <alignment horizontal="center"/>
    </xf>
    <xf numFmtId="0" fontId="0" fillId="3" borderId="0" xfId="0" applyFont="1" applyFill="1"/>
    <xf numFmtId="0" fontId="3" fillId="4" borderId="7" xfId="1" applyNumberFormat="1" applyFont="1" applyFill="1" applyBorder="1" applyAlignment="1">
      <alignment horizontal="center"/>
    </xf>
    <xf numFmtId="0" fontId="3" fillId="4" borderId="5" xfId="1" applyNumberFormat="1" applyFont="1" applyFill="1" applyBorder="1" applyAlignment="1">
      <alignment horizontal="center"/>
    </xf>
    <xf numFmtId="2" fontId="0" fillId="3" borderId="0" xfId="0" applyNumberFormat="1" applyFont="1" applyFill="1"/>
    <xf numFmtId="0" fontId="3" fillId="3" borderId="8" xfId="0" applyFont="1" applyFill="1" applyBorder="1"/>
    <xf numFmtId="3" fontId="0" fillId="3" borderId="0" xfId="0" applyNumberFormat="1" applyFont="1" applyFill="1" applyBorder="1" applyAlignment="1">
      <alignment horizontal="center"/>
    </xf>
    <xf numFmtId="3" fontId="0" fillId="3" borderId="9" xfId="0" applyNumberFormat="1" applyFont="1" applyFill="1" applyBorder="1" applyAlignment="1">
      <alignment horizontal="center"/>
    </xf>
    <xf numFmtId="3" fontId="0" fillId="3" borderId="0" xfId="1" applyNumberFormat="1" applyFont="1" applyFill="1" applyBorder="1" applyAlignment="1">
      <alignment horizontal="center"/>
    </xf>
    <xf numFmtId="3" fontId="0" fillId="3" borderId="9" xfId="1" applyNumberFormat="1" applyFont="1" applyFill="1" applyBorder="1" applyAlignment="1">
      <alignment horizontal="center"/>
    </xf>
    <xf numFmtId="164" fontId="0" fillId="3" borderId="0" xfId="0" applyNumberFormat="1" applyFont="1" applyFill="1" applyBorder="1" applyAlignment="1">
      <alignment horizontal="center"/>
    </xf>
    <xf numFmtId="164" fontId="0" fillId="3" borderId="9" xfId="0" applyNumberFormat="1" applyFont="1" applyFill="1" applyBorder="1" applyAlignment="1">
      <alignment horizontal="center"/>
    </xf>
    <xf numFmtId="165" fontId="0" fillId="3" borderId="9" xfId="2" applyNumberFormat="1" applyFont="1" applyFill="1" applyBorder="1" applyAlignment="1">
      <alignment horizontal="center"/>
    </xf>
    <xf numFmtId="165" fontId="0" fillId="3" borderId="0" xfId="2" applyNumberFormat="1" applyFont="1" applyFill="1"/>
    <xf numFmtId="166" fontId="0" fillId="3" borderId="0" xfId="2" applyNumberFormat="1" applyFont="1" applyFill="1"/>
    <xf numFmtId="0" fontId="3" fillId="4" borderId="10" xfId="0" applyFont="1" applyFill="1" applyBorder="1"/>
    <xf numFmtId="3" fontId="3" fillId="4" borderId="4" xfId="1" applyNumberFormat="1" applyFont="1" applyFill="1" applyBorder="1" applyAlignment="1">
      <alignment horizontal="center"/>
    </xf>
    <xf numFmtId="3" fontId="3" fillId="4" borderId="5" xfId="1" applyNumberFormat="1" applyFont="1" applyFill="1" applyBorder="1" applyAlignment="1">
      <alignment horizontal="center"/>
    </xf>
    <xf numFmtId="164" fontId="3" fillId="4" borderId="4" xfId="0" applyNumberFormat="1" applyFont="1" applyFill="1" applyBorder="1" applyAlignment="1">
      <alignment horizontal="center"/>
    </xf>
    <xf numFmtId="164" fontId="3" fillId="4" borderId="5" xfId="0" applyNumberFormat="1" applyFont="1" applyFill="1" applyBorder="1" applyAlignment="1">
      <alignment horizontal="center"/>
    </xf>
    <xf numFmtId="165" fontId="3" fillId="4" borderId="5" xfId="2" applyNumberFormat="1" applyFont="1" applyFill="1" applyBorder="1" applyAlignment="1">
      <alignment horizontal="center"/>
    </xf>
    <xf numFmtId="166" fontId="0" fillId="3" borderId="0" xfId="0" applyNumberFormat="1" applyFont="1" applyFill="1"/>
    <xf numFmtId="0" fontId="5" fillId="3" borderId="0" xfId="0" applyFont="1" applyFill="1" applyBorder="1"/>
    <xf numFmtId="0" fontId="0" fillId="3" borderId="0" xfId="0" applyFill="1"/>
    <xf numFmtId="0" fontId="0" fillId="3" borderId="0" xfId="0" applyFill="1" applyAlignment="1">
      <alignment horizontal="center"/>
    </xf>
    <xf numFmtId="0" fontId="7" fillId="3" borderId="0" xfId="0" applyFont="1" applyFill="1"/>
    <xf numFmtId="0" fontId="3" fillId="4" borderId="11" xfId="0" applyNumberFormat="1" applyFont="1" applyFill="1" applyBorder="1" applyAlignment="1">
      <alignment horizontal="center"/>
    </xf>
    <xf numFmtId="0" fontId="3" fillId="4" borderId="7" xfId="0" applyNumberFormat="1" applyFont="1" applyFill="1" applyBorder="1" applyAlignment="1">
      <alignment horizontal="center"/>
    </xf>
    <xf numFmtId="0" fontId="3" fillId="4" borderId="12" xfId="0" applyNumberFormat="1" applyFont="1" applyFill="1" applyBorder="1" applyAlignment="1">
      <alignment horizontal="center"/>
    </xf>
    <xf numFmtId="165" fontId="0" fillId="3" borderId="2" xfId="2" applyNumberFormat="1" applyFont="1" applyFill="1" applyBorder="1" applyAlignment="1">
      <alignment horizontal="center"/>
    </xf>
    <xf numFmtId="165" fontId="0" fillId="3" borderId="0" xfId="0" applyNumberFormat="1" applyFont="1" applyFill="1"/>
    <xf numFmtId="165" fontId="0" fillId="3" borderId="8" xfId="2" applyNumberFormat="1" applyFont="1" applyFill="1" applyBorder="1" applyAlignment="1">
      <alignment horizontal="center"/>
    </xf>
    <xf numFmtId="9" fontId="0" fillId="3" borderId="0" xfId="0" applyNumberFormat="1" applyFont="1" applyFill="1" applyAlignment="1">
      <alignment horizontal="center"/>
    </xf>
    <xf numFmtId="0" fontId="3" fillId="0" borderId="0" xfId="0" applyFont="1" applyAlignment="1">
      <alignment vertical="center"/>
    </xf>
    <xf numFmtId="0" fontId="0" fillId="3" borderId="0" xfId="0" applyFont="1" applyFill="1" applyAlignment="1">
      <alignment horizontal="left"/>
    </xf>
    <xf numFmtId="0" fontId="8" fillId="4" borderId="10" xfId="0" applyFont="1" applyFill="1" applyBorder="1" applyAlignment="1">
      <alignment horizontal="left"/>
    </xf>
    <xf numFmtId="0" fontId="8" fillId="4" borderId="4" xfId="0" applyFont="1" applyFill="1" applyBorder="1" applyAlignment="1">
      <alignment horizontal="center" wrapText="1"/>
    </xf>
    <xf numFmtId="0" fontId="8" fillId="4" borderId="5" xfId="0" applyFont="1" applyFill="1" applyBorder="1" applyAlignment="1">
      <alignment horizontal="center"/>
    </xf>
    <xf numFmtId="0" fontId="8" fillId="4" borderId="5" xfId="0" applyFont="1" applyFill="1" applyBorder="1" applyAlignment="1">
      <alignment horizontal="center" wrapText="1"/>
    </xf>
    <xf numFmtId="0" fontId="3" fillId="3" borderId="8" xfId="0" applyFont="1" applyFill="1" applyBorder="1" applyAlignment="1">
      <alignment horizontal="left"/>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8" fillId="3" borderId="15" xfId="0" applyFont="1" applyFill="1" applyBorder="1" applyAlignment="1">
      <alignment horizontal="center"/>
    </xf>
    <xf numFmtId="3" fontId="11" fillId="3" borderId="13" xfId="0" applyNumberFormat="1" applyFont="1" applyFill="1" applyBorder="1" applyAlignment="1">
      <alignment horizontal="center"/>
    </xf>
    <xf numFmtId="166" fontId="0" fillId="3" borderId="15" xfId="0" applyNumberFormat="1" applyFont="1" applyFill="1" applyBorder="1" applyAlignment="1">
      <alignment horizontal="center"/>
    </xf>
    <xf numFmtId="0" fontId="10" fillId="3" borderId="16" xfId="0" applyFont="1" applyFill="1" applyBorder="1" applyAlignment="1">
      <alignment horizontal="center" vertical="center"/>
    </xf>
    <xf numFmtId="0" fontId="10" fillId="3" borderId="0" xfId="0" applyFont="1" applyFill="1" applyBorder="1" applyAlignment="1">
      <alignment horizontal="center" vertical="center"/>
    </xf>
    <xf numFmtId="0" fontId="8" fillId="3" borderId="9" xfId="0" applyFont="1" applyFill="1" applyBorder="1" applyAlignment="1">
      <alignment horizontal="center"/>
    </xf>
    <xf numFmtId="3" fontId="11" fillId="3" borderId="16" xfId="0" applyNumberFormat="1" applyFont="1" applyFill="1" applyBorder="1" applyAlignment="1">
      <alignment horizontal="center"/>
    </xf>
    <xf numFmtId="166" fontId="0" fillId="3" borderId="9" xfId="0" applyNumberFormat="1" applyFont="1" applyFill="1" applyBorder="1" applyAlignment="1">
      <alignment horizontal="center"/>
    </xf>
    <xf numFmtId="0" fontId="3" fillId="3" borderId="6" xfId="0" applyFont="1" applyFill="1" applyBorder="1" applyAlignment="1">
      <alignment horizontal="left"/>
    </xf>
    <xf numFmtId="0" fontId="10" fillId="3" borderId="11" xfId="0" applyFont="1" applyFill="1" applyBorder="1" applyAlignment="1">
      <alignment horizontal="center" vertical="center"/>
    </xf>
    <xf numFmtId="0" fontId="10" fillId="0" borderId="7" xfId="0" applyFont="1" applyFill="1" applyBorder="1" applyAlignment="1">
      <alignment horizontal="center" vertical="center"/>
    </xf>
    <xf numFmtId="0" fontId="8" fillId="3" borderId="12" xfId="0" applyFont="1" applyFill="1" applyBorder="1" applyAlignment="1">
      <alignment horizontal="center"/>
    </xf>
    <xf numFmtId="3" fontId="11" fillId="3" borderId="11" xfId="0" applyNumberFormat="1" applyFont="1" applyFill="1" applyBorder="1" applyAlignment="1">
      <alignment horizontal="center"/>
    </xf>
    <xf numFmtId="166" fontId="0" fillId="3" borderId="12" xfId="0" applyNumberFormat="1" applyFont="1" applyFill="1" applyBorder="1" applyAlignment="1">
      <alignment horizontal="center"/>
    </xf>
    <xf numFmtId="9" fontId="0" fillId="3" borderId="0" xfId="0" applyNumberFormat="1" applyFont="1" applyFill="1"/>
    <xf numFmtId="0" fontId="5" fillId="3" borderId="0" xfId="0" applyFont="1" applyFill="1"/>
    <xf numFmtId="0" fontId="0" fillId="0" borderId="0" xfId="0" applyAlignment="1">
      <alignment wrapText="1"/>
    </xf>
    <xf numFmtId="0" fontId="8" fillId="4" borderId="10" xfId="0" applyFont="1" applyFill="1" applyBorder="1" applyAlignment="1">
      <alignment horizontal="center"/>
    </xf>
    <xf numFmtId="0" fontId="8" fillId="4" borderId="10" xfId="0" applyFont="1" applyFill="1" applyBorder="1" applyAlignment="1">
      <alignment horizontal="center" wrapText="1"/>
    </xf>
    <xf numFmtId="0" fontId="3" fillId="3" borderId="2" xfId="0" applyFont="1" applyFill="1" applyBorder="1" applyAlignment="1">
      <alignment horizontal="center" vertical="center"/>
    </xf>
    <xf numFmtId="3" fontId="0" fillId="3"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3" fontId="0" fillId="3" borderId="2" xfId="1" applyNumberFormat="1" applyFont="1" applyFill="1" applyBorder="1" applyAlignment="1">
      <alignment horizontal="center" vertical="center"/>
    </xf>
    <xf numFmtId="165" fontId="0" fillId="3" borderId="2" xfId="2" applyNumberFormat="1" applyFont="1" applyFill="1" applyBorder="1" applyAlignment="1">
      <alignment horizontal="center" vertical="center"/>
    </xf>
    <xf numFmtId="0" fontId="3" fillId="3" borderId="8" xfId="0" applyFont="1" applyFill="1" applyBorder="1" applyAlignment="1">
      <alignment horizontal="center" vertical="center"/>
    </xf>
    <xf numFmtId="3" fontId="0" fillId="3" borderId="8" xfId="0" applyNumberFormat="1" applyFill="1" applyBorder="1" applyAlignment="1">
      <alignment horizontal="center" vertical="center"/>
    </xf>
    <xf numFmtId="165" fontId="0" fillId="3" borderId="8" xfId="0" applyNumberFormat="1" applyFill="1" applyBorder="1" applyAlignment="1">
      <alignment horizontal="center" vertical="center"/>
    </xf>
    <xf numFmtId="3" fontId="0" fillId="3" borderId="8" xfId="1" applyNumberFormat="1" applyFont="1" applyFill="1" applyBorder="1" applyAlignment="1">
      <alignment horizontal="center" vertical="center"/>
    </xf>
    <xf numFmtId="165" fontId="0" fillId="3" borderId="8" xfId="2" applyNumberFormat="1" applyFont="1" applyFill="1" applyBorder="1" applyAlignment="1">
      <alignment horizontal="center" vertical="center"/>
    </xf>
    <xf numFmtId="0" fontId="3" fillId="3" borderId="6" xfId="0" applyFont="1" applyFill="1" applyBorder="1" applyAlignment="1">
      <alignment horizontal="center" vertical="center"/>
    </xf>
    <xf numFmtId="3" fontId="0" fillId="3" borderId="6" xfId="0" applyNumberFormat="1" applyFill="1" applyBorder="1" applyAlignment="1">
      <alignment horizontal="center" vertical="center"/>
    </xf>
    <xf numFmtId="165" fontId="0" fillId="3" borderId="6" xfId="0" applyNumberFormat="1" applyFill="1" applyBorder="1" applyAlignment="1">
      <alignment horizontal="center" vertical="center"/>
    </xf>
    <xf numFmtId="3" fontId="0" fillId="3" borderId="6" xfId="1" applyNumberFormat="1" applyFont="1" applyFill="1" applyBorder="1" applyAlignment="1">
      <alignment horizontal="center" vertical="center"/>
    </xf>
    <xf numFmtId="165" fontId="0" fillId="3" borderId="6" xfId="2" applyNumberFormat="1" applyFont="1" applyFill="1" applyBorder="1" applyAlignment="1">
      <alignment horizontal="center" vertical="center"/>
    </xf>
    <xf numFmtId="10" fontId="0" fillId="3" borderId="0" xfId="0" applyNumberFormat="1" applyFont="1" applyFill="1"/>
    <xf numFmtId="0" fontId="0" fillId="3" borderId="0" xfId="0" applyFont="1" applyFill="1" applyBorder="1"/>
    <xf numFmtId="0" fontId="0" fillId="3" borderId="0" xfId="0" applyFont="1" applyFill="1" applyAlignment="1"/>
    <xf numFmtId="0" fontId="3" fillId="0" borderId="0" xfId="0" applyFont="1"/>
    <xf numFmtId="2" fontId="3" fillId="3" borderId="2" xfId="0" applyNumberFormat="1" applyFont="1" applyFill="1" applyBorder="1" applyAlignment="1">
      <alignment horizontal="left" vertical="center"/>
    </xf>
    <xf numFmtId="3" fontId="0" fillId="3" borderId="13"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15" xfId="0" applyNumberFormat="1" applyFill="1" applyBorder="1" applyAlignment="1">
      <alignment horizontal="center" vertical="center"/>
    </xf>
    <xf numFmtId="165" fontId="3" fillId="3" borderId="2" xfId="2" applyNumberFormat="1" applyFont="1" applyFill="1" applyBorder="1" applyAlignment="1">
      <alignment horizontal="center" vertical="center" wrapText="1"/>
    </xf>
    <xf numFmtId="2" fontId="3" fillId="3" borderId="8" xfId="0" applyNumberFormat="1" applyFont="1" applyFill="1" applyBorder="1" applyAlignment="1">
      <alignment horizontal="left" vertical="center"/>
    </xf>
    <xf numFmtId="3" fontId="0" fillId="3" borderId="16" xfId="0" applyNumberFormat="1" applyFill="1" applyBorder="1" applyAlignment="1">
      <alignment horizontal="center" vertical="center"/>
    </xf>
    <xf numFmtId="3" fontId="0" fillId="3" borderId="0" xfId="0" applyNumberFormat="1" applyFill="1" applyBorder="1" applyAlignment="1">
      <alignment horizontal="center" vertical="center"/>
    </xf>
    <xf numFmtId="3" fontId="0" fillId="3" borderId="9" xfId="0" applyNumberFormat="1" applyFill="1" applyBorder="1" applyAlignment="1">
      <alignment horizontal="center" vertical="center"/>
    </xf>
    <xf numFmtId="165" fontId="3" fillId="3" borderId="8" xfId="2" applyNumberFormat="1" applyFont="1" applyFill="1" applyBorder="1" applyAlignment="1">
      <alignment horizontal="center" vertical="center" wrapText="1"/>
    </xf>
    <xf numFmtId="0" fontId="3" fillId="3" borderId="8" xfId="0" applyFont="1" applyFill="1" applyBorder="1" applyAlignment="1">
      <alignment horizontal="left" vertical="center"/>
    </xf>
    <xf numFmtId="3" fontId="0" fillId="3" borderId="11"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3" borderId="12" xfId="0" applyNumberFormat="1" applyFill="1" applyBorder="1" applyAlignment="1">
      <alignment horizontal="center" vertical="center"/>
    </xf>
    <xf numFmtId="0" fontId="3" fillId="4" borderId="10" xfId="0" applyFont="1" applyFill="1" applyBorder="1" applyAlignment="1">
      <alignment horizontal="left" vertical="center"/>
    </xf>
    <xf numFmtId="3" fontId="3" fillId="4" borderId="3"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165" fontId="3" fillId="4" borderId="10" xfId="2" applyNumberFormat="1" applyFont="1" applyFill="1" applyBorder="1" applyAlignment="1">
      <alignment horizontal="center" vertical="center" wrapText="1"/>
    </xf>
    <xf numFmtId="0" fontId="3" fillId="3" borderId="2" xfId="0" applyFont="1" applyFill="1" applyBorder="1"/>
    <xf numFmtId="167" fontId="0" fillId="3" borderId="0" xfId="1" applyNumberFormat="1" applyFont="1" applyFill="1" applyAlignment="1">
      <alignment horizontal="center"/>
    </xf>
    <xf numFmtId="165" fontId="3" fillId="3" borderId="2" xfId="2" applyNumberFormat="1" applyFont="1" applyFill="1" applyBorder="1" applyAlignment="1">
      <alignment horizontal="center"/>
    </xf>
    <xf numFmtId="49" fontId="3" fillId="3" borderId="8" xfId="0" applyNumberFormat="1" applyFont="1" applyFill="1" applyBorder="1"/>
    <xf numFmtId="165" fontId="3" fillId="3" borderId="8" xfId="2" applyNumberFormat="1" applyFont="1" applyFill="1" applyBorder="1" applyAlignment="1">
      <alignment horizontal="center"/>
    </xf>
    <xf numFmtId="0" fontId="0" fillId="3" borderId="0" xfId="0" applyFill="1" applyBorder="1"/>
    <xf numFmtId="165" fontId="0" fillId="3" borderId="0" xfId="2" applyNumberFormat="1" applyFont="1" applyFill="1" applyBorder="1"/>
    <xf numFmtId="0" fontId="3" fillId="3" borderId="6" xfId="0" applyFont="1" applyFill="1" applyBorder="1"/>
    <xf numFmtId="165" fontId="3" fillId="3" borderId="6" xfId="2" applyNumberFormat="1" applyFont="1" applyFill="1" applyBorder="1" applyAlignment="1">
      <alignment horizontal="center"/>
    </xf>
    <xf numFmtId="167" fontId="3" fillId="4" borderId="4" xfId="1" applyNumberFormat="1" applyFont="1" applyFill="1" applyBorder="1" applyAlignment="1">
      <alignment horizontal="center"/>
    </xf>
    <xf numFmtId="165" fontId="3" fillId="3" borderId="0" xfId="2" applyNumberFormat="1" applyFont="1" applyFill="1"/>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3" fontId="0" fillId="3" borderId="16" xfId="0" applyNumberFormat="1" applyFill="1" applyBorder="1" applyAlignment="1">
      <alignment horizontal="center"/>
    </xf>
    <xf numFmtId="3" fontId="0" fillId="3" borderId="0" xfId="0" applyNumberFormat="1" applyFill="1" applyBorder="1" applyAlignment="1">
      <alignment horizontal="center"/>
    </xf>
    <xf numFmtId="3" fontId="0" fillId="3" borderId="9" xfId="0" applyNumberFormat="1" applyFill="1" applyBorder="1" applyAlignment="1">
      <alignment horizontal="center"/>
    </xf>
    <xf numFmtId="3" fontId="0" fillId="3" borderId="11" xfId="0" applyNumberFormat="1" applyFill="1" applyBorder="1" applyAlignment="1">
      <alignment horizontal="center"/>
    </xf>
    <xf numFmtId="3" fontId="0" fillId="3" borderId="7" xfId="0" applyNumberFormat="1" applyFill="1" applyBorder="1" applyAlignment="1">
      <alignment horizontal="center"/>
    </xf>
    <xf numFmtId="3" fontId="0" fillId="3" borderId="12" xfId="0" applyNumberFormat="1" applyFill="1" applyBorder="1" applyAlignment="1">
      <alignment horizontal="center"/>
    </xf>
    <xf numFmtId="3" fontId="3" fillId="4" borderId="7" xfId="0" applyNumberFormat="1" applyFont="1" applyFill="1" applyBorder="1" applyAlignment="1">
      <alignment horizontal="center"/>
    </xf>
    <xf numFmtId="165" fontId="3" fillId="4" borderId="10" xfId="2" applyNumberFormat="1" applyFont="1" applyFill="1" applyBorder="1" applyAlignment="1">
      <alignment horizontal="center"/>
    </xf>
    <xf numFmtId="3" fontId="3" fillId="4" borderId="3" xfId="0" applyNumberFormat="1" applyFont="1" applyFill="1" applyBorder="1" applyAlignment="1">
      <alignment horizontal="center"/>
    </xf>
    <xf numFmtId="3" fontId="3" fillId="4" borderId="4" xfId="0" applyNumberFormat="1" applyFont="1" applyFill="1" applyBorder="1" applyAlignment="1">
      <alignment horizontal="center"/>
    </xf>
    <xf numFmtId="3" fontId="3" fillId="4" borderId="5" xfId="0" applyNumberFormat="1" applyFont="1" applyFill="1" applyBorder="1" applyAlignment="1">
      <alignment horizontal="center"/>
    </xf>
    <xf numFmtId="0" fontId="0" fillId="3" borderId="0" xfId="0" applyFont="1" applyFill="1" applyBorder="1" applyAlignment="1"/>
    <xf numFmtId="0" fontId="3" fillId="21" borderId="0" xfId="0" applyFont="1" applyFill="1" applyBorder="1" applyAlignment="1">
      <alignment horizontal="center"/>
    </xf>
    <xf numFmtId="49" fontId="3" fillId="21" borderId="0" xfId="0" applyNumberFormat="1" applyFont="1" applyFill="1" applyBorder="1" applyAlignment="1">
      <alignment horizontal="center"/>
    </xf>
    <xf numFmtId="0" fontId="3" fillId="3" borderId="2" xfId="0" applyFont="1" applyFill="1" applyBorder="1" applyAlignment="1">
      <alignment horizontal="left"/>
    </xf>
    <xf numFmtId="0" fontId="0" fillId="3" borderId="0" xfId="0" applyFont="1" applyFill="1" applyAlignment="1">
      <alignment horizontal="left" indent="1"/>
    </xf>
    <xf numFmtId="3" fontId="8" fillId="4" borderId="7" xfId="0" applyNumberFormat="1" applyFont="1" applyFill="1" applyBorder="1" applyAlignment="1">
      <alignment horizontal="center" wrapText="1"/>
    </xf>
    <xf numFmtId="2" fontId="8" fillId="4" borderId="10" xfId="0" applyNumberFormat="1" applyFont="1" applyFill="1" applyBorder="1" applyAlignment="1">
      <alignment horizontal="center" wrapText="1"/>
    </xf>
    <xf numFmtId="0" fontId="45" fillId="4" borderId="26" xfId="0" applyFont="1" applyFill="1" applyBorder="1" applyAlignment="1">
      <alignment horizontal="left" vertical="center" wrapText="1"/>
    </xf>
    <xf numFmtId="3" fontId="0" fillId="3" borderId="0" xfId="0" applyNumberFormat="1" applyFill="1" applyBorder="1"/>
    <xf numFmtId="9" fontId="0" fillId="3" borderId="0" xfId="2" applyFont="1" applyFill="1" applyBorder="1"/>
    <xf numFmtId="3" fontId="0" fillId="3" borderId="16" xfId="0" applyNumberFormat="1" applyFill="1" applyBorder="1"/>
    <xf numFmtId="9" fontId="0" fillId="3" borderId="9" xfId="2" applyFont="1" applyFill="1" applyBorder="1"/>
    <xf numFmtId="17" fontId="45" fillId="4" borderId="27" xfId="0" quotePrefix="1" applyNumberFormat="1" applyFont="1" applyFill="1" applyBorder="1" applyAlignment="1">
      <alignment horizontal="left" vertical="center" wrapText="1"/>
    </xf>
    <xf numFmtId="0" fontId="45" fillId="4" borderId="27" xfId="0" applyFont="1" applyFill="1" applyBorder="1" applyAlignment="1">
      <alignment horizontal="left" vertical="center" wrapText="1"/>
    </xf>
    <xf numFmtId="0" fontId="3" fillId="4" borderId="10" xfId="0" applyFont="1" applyFill="1" applyBorder="1" applyAlignment="1">
      <alignment horizontal="left" vertical="center" wrapText="1"/>
    </xf>
    <xf numFmtId="3" fontId="3" fillId="4" borderId="4" xfId="0" applyNumberFormat="1" applyFont="1" applyFill="1" applyBorder="1"/>
    <xf numFmtId="9" fontId="3" fillId="4" borderId="4" xfId="2" applyFont="1" applyFill="1" applyBorder="1"/>
    <xf numFmtId="3" fontId="3" fillId="4" borderId="3" xfId="0" applyNumberFormat="1" applyFont="1" applyFill="1" applyBorder="1"/>
    <xf numFmtId="9" fontId="3" fillId="4" borderId="5" xfId="2" applyFont="1" applyFill="1" applyBorder="1"/>
    <xf numFmtId="0" fontId="3" fillId="3" borderId="0" xfId="0" applyFont="1" applyFill="1" applyBorder="1"/>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6" fillId="3" borderId="8" xfId="0" applyFont="1" applyFill="1" applyBorder="1" applyAlignment="1">
      <alignment vertical="center"/>
    </xf>
    <xf numFmtId="0" fontId="46" fillId="0" borderId="8" xfId="0" applyFont="1" applyFill="1" applyBorder="1" applyAlignment="1">
      <alignment vertical="center"/>
    </xf>
    <xf numFmtId="168" fontId="3" fillId="4" borderId="10" xfId="1" applyNumberFormat="1" applyFont="1" applyFill="1" applyBorder="1" applyAlignment="1">
      <alignment horizontal="left" vertical="center" wrapText="1"/>
    </xf>
    <xf numFmtId="3" fontId="3" fillId="4" borderId="4" xfId="1" applyNumberFormat="1" applyFont="1" applyFill="1" applyBorder="1" applyAlignment="1">
      <alignment horizontal="center" vertical="center" wrapText="1"/>
    </xf>
    <xf numFmtId="3" fontId="3" fillId="4" borderId="5" xfId="1" applyNumberFormat="1" applyFont="1" applyFill="1" applyBorder="1" applyAlignment="1">
      <alignment horizontal="center" vertical="center" wrapText="1"/>
    </xf>
    <xf numFmtId="0" fontId="47" fillId="3" borderId="8" xfId="0" applyFont="1" applyFill="1" applyBorder="1" applyAlignment="1">
      <alignment vertical="center" wrapText="1"/>
    </xf>
    <xf numFmtId="3" fontId="7" fillId="3" borderId="0" xfId="1" applyNumberFormat="1" applyFont="1" applyFill="1" applyBorder="1" applyAlignment="1">
      <alignment horizontal="center"/>
    </xf>
    <xf numFmtId="0" fontId="0" fillId="3" borderId="0" xfId="0" applyFont="1" applyFill="1" applyBorder="1" applyAlignment="1">
      <alignment horizontal="center"/>
    </xf>
    <xf numFmtId="0" fontId="0" fillId="3" borderId="0" xfId="0" applyFill="1" applyAlignment="1">
      <alignment horizontal="right"/>
    </xf>
    <xf numFmtId="0" fontId="50" fillId="3" borderId="0" xfId="0" applyFont="1" applyFill="1" applyAlignment="1">
      <alignment horizontal="center"/>
    </xf>
    <xf numFmtId="0" fontId="3" fillId="4" borderId="6" xfId="0" applyFont="1" applyFill="1" applyBorder="1" applyAlignment="1">
      <alignment horizontal="center" vertical="center" wrapText="1"/>
    </xf>
    <xf numFmtId="169" fontId="38" fillId="3" borderId="0" xfId="97" applyNumberFormat="1" applyFont="1" applyFill="1" applyAlignment="1"/>
    <xf numFmtId="0" fontId="51" fillId="4" borderId="8" xfId="97" applyFont="1" applyFill="1" applyBorder="1" applyAlignment="1"/>
    <xf numFmtId="3" fontId="38" fillId="3" borderId="0" xfId="97" applyNumberFormat="1" applyFont="1" applyFill="1" applyBorder="1" applyAlignment="1"/>
    <xf numFmtId="3" fontId="38" fillId="3" borderId="2" xfId="97" applyNumberFormat="1" applyFont="1" applyFill="1" applyBorder="1" applyAlignment="1"/>
    <xf numFmtId="0" fontId="38" fillId="4" borderId="8" xfId="96" applyFont="1" applyFill="1" applyBorder="1" applyAlignment="1">
      <alignment horizontal="left" indent="1"/>
    </xf>
    <xf numFmtId="1" fontId="38" fillId="3" borderId="0" xfId="97" applyNumberFormat="1" applyFont="1" applyFill="1" applyBorder="1" applyAlignment="1"/>
    <xf numFmtId="1" fontId="38" fillId="3" borderId="8" xfId="97" applyNumberFormat="1" applyFont="1" applyFill="1" applyBorder="1" applyAlignment="1"/>
    <xf numFmtId="3" fontId="38" fillId="3" borderId="0" xfId="97" applyNumberFormat="1" applyFont="1" applyFill="1" applyAlignment="1"/>
    <xf numFmtId="0" fontId="0" fillId="3" borderId="0" xfId="0" applyNumberFormat="1" applyFill="1"/>
    <xf numFmtId="1" fontId="38" fillId="3" borderId="6" xfId="97" applyNumberFormat="1" applyFont="1" applyFill="1" applyBorder="1" applyAlignment="1"/>
    <xf numFmtId="0" fontId="51" fillId="4" borderId="10" xfId="96" applyFont="1" applyFill="1" applyBorder="1" applyAlignment="1">
      <alignment horizontal="left" indent="1"/>
    </xf>
    <xf numFmtId="1" fontId="38" fillId="3" borderId="3" xfId="97" applyNumberFormat="1" applyFont="1" applyFill="1" applyBorder="1" applyAlignment="1"/>
    <xf numFmtId="1" fontId="38" fillId="3" borderId="4" xfId="97" applyNumberFormat="1" applyFont="1" applyFill="1" applyBorder="1" applyAlignment="1"/>
    <xf numFmtId="1" fontId="38" fillId="3" borderId="10" xfId="97" applyNumberFormat="1" applyFont="1" applyFill="1" applyBorder="1" applyAlignment="1"/>
    <xf numFmtId="0" fontId="51" fillId="4" borderId="8" xfId="97" applyFont="1" applyFill="1" applyBorder="1" applyAlignment="1">
      <alignment horizontal="left"/>
    </xf>
    <xf numFmtId="1" fontId="38" fillId="3" borderId="13" xfId="97" applyNumberFormat="1" applyFont="1" applyFill="1" applyBorder="1" applyAlignment="1"/>
    <xf numFmtId="1" fontId="38" fillId="3" borderId="14" xfId="97" applyNumberFormat="1" applyFont="1" applyFill="1" applyBorder="1" applyAlignment="1"/>
    <xf numFmtId="1" fontId="38" fillId="3" borderId="2" xfId="97" applyNumberFormat="1" applyFont="1" applyFill="1" applyBorder="1" applyAlignment="1"/>
    <xf numFmtId="169" fontId="51" fillId="3" borderId="0" xfId="97" applyNumberFormat="1" applyFont="1" applyFill="1" applyAlignment="1"/>
    <xf numFmtId="1" fontId="38" fillId="3" borderId="11" xfId="97" applyNumberFormat="1" applyFont="1" applyFill="1" applyBorder="1" applyAlignment="1"/>
    <xf numFmtId="1" fontId="38" fillId="3" borderId="7" xfId="97" applyNumberFormat="1" applyFont="1" applyFill="1" applyBorder="1" applyAlignment="1"/>
    <xf numFmtId="0" fontId="51" fillId="4" borderId="10" xfId="97" applyFont="1" applyFill="1" applyBorder="1" applyAlignment="1">
      <alignment horizontal="left" indent="1"/>
    </xf>
    <xf numFmtId="0" fontId="38" fillId="4" borderId="8" xfId="97" applyFont="1" applyFill="1" applyBorder="1" applyAlignment="1">
      <alignment horizontal="left" indent="1"/>
    </xf>
    <xf numFmtId="0" fontId="51" fillId="4" borderId="10" xfId="97" applyFont="1" applyFill="1" applyBorder="1" applyAlignment="1"/>
    <xf numFmtId="0" fontId="0" fillId="3" borderId="0" xfId="0" applyFill="1" applyAlignment="1">
      <alignment horizontal="center" wrapText="1"/>
    </xf>
    <xf numFmtId="0" fontId="3" fillId="4" borderId="10" xfId="0" applyFont="1" applyFill="1" applyBorder="1" applyAlignment="1">
      <alignment horizontal="right" wrapText="1"/>
    </xf>
    <xf numFmtId="0" fontId="3" fillId="4" borderId="3" xfId="0" applyFont="1" applyFill="1" applyBorder="1" applyAlignment="1">
      <alignment horizontal="right" wrapText="1"/>
    </xf>
    <xf numFmtId="0" fontId="3" fillId="4" borderId="9" xfId="0" applyFont="1" applyFill="1" applyBorder="1" applyAlignment="1">
      <alignment horizontal="center"/>
    </xf>
    <xf numFmtId="3" fontId="0" fillId="3" borderId="13" xfId="0" applyNumberFormat="1" applyFill="1" applyBorder="1"/>
    <xf numFmtId="0" fontId="0" fillId="4" borderId="16" xfId="0" applyFill="1" applyBorder="1"/>
    <xf numFmtId="0" fontId="3" fillId="4" borderId="12" xfId="0" applyFont="1" applyFill="1" applyBorder="1" applyAlignment="1">
      <alignment horizontal="center"/>
    </xf>
    <xf numFmtId="3" fontId="0" fillId="3" borderId="11" xfId="0" applyNumberFormat="1" applyFill="1" applyBorder="1"/>
    <xf numFmtId="3" fontId="0" fillId="3" borderId="7" xfId="0" applyNumberFormat="1" applyFill="1" applyBorder="1"/>
    <xf numFmtId="9" fontId="0" fillId="3" borderId="7" xfId="2" applyFont="1" applyFill="1" applyBorder="1"/>
    <xf numFmtId="9" fontId="0" fillId="3" borderId="12" xfId="2" applyFont="1" applyFill="1" applyBorder="1"/>
    <xf numFmtId="0" fontId="6" fillId="3" borderId="0" xfId="0" applyFont="1" applyFill="1" applyBorder="1"/>
    <xf numFmtId="0" fontId="17" fillId="3" borderId="0" xfId="95" applyFont="1" applyFill="1"/>
    <xf numFmtId="0" fontId="3" fillId="4" borderId="10" xfId="0" applyFont="1" applyFill="1" applyBorder="1" applyAlignment="1">
      <alignment horizontal="left"/>
    </xf>
    <xf numFmtId="0" fontId="0" fillId="3" borderId="0" xfId="0" applyFont="1" applyFill="1" applyBorder="1" applyAlignment="1">
      <alignment horizontal="left"/>
    </xf>
    <xf numFmtId="0" fontId="3" fillId="4" borderId="5" xfId="0" applyFont="1" applyFill="1" applyBorder="1" applyAlignment="1">
      <alignment horizontal="center" vertical="center" wrapText="1"/>
    </xf>
    <xf numFmtId="168" fontId="3" fillId="3" borderId="8" xfId="1" applyNumberFormat="1" applyFont="1" applyFill="1" applyBorder="1" applyAlignment="1">
      <alignment horizontal="left" vertical="center"/>
    </xf>
    <xf numFmtId="0" fontId="0" fillId="3" borderId="0" xfId="1" applyNumberFormat="1" applyFont="1" applyFill="1" applyBorder="1" applyAlignment="1">
      <alignment horizontal="right"/>
    </xf>
    <xf numFmtId="0" fontId="2" fillId="3" borderId="0" xfId="1" applyNumberFormat="1" applyFont="1" applyFill="1" applyBorder="1" applyAlignment="1">
      <alignment horizontal="right"/>
    </xf>
    <xf numFmtId="0" fontId="0" fillId="0" borderId="9" xfId="1" applyNumberFormat="1" applyFont="1" applyFill="1" applyBorder="1" applyAlignment="1">
      <alignment horizontal="right"/>
    </xf>
    <xf numFmtId="0" fontId="0" fillId="0" borderId="0" xfId="0" applyFill="1"/>
    <xf numFmtId="168" fontId="3" fillId="4" borderId="10" xfId="1" applyNumberFormat="1" applyFont="1" applyFill="1" applyBorder="1" applyAlignment="1">
      <alignment horizontal="left" vertical="center"/>
    </xf>
    <xf numFmtId="3" fontId="3" fillId="4" borderId="4" xfId="1" applyNumberFormat="1" applyFont="1" applyFill="1" applyBorder="1" applyAlignment="1">
      <alignment horizontal="right"/>
    </xf>
    <xf numFmtId="3" fontId="3" fillId="4" borderId="5" xfId="1" applyNumberFormat="1" applyFont="1" applyFill="1" applyBorder="1" applyAlignment="1">
      <alignment horizontal="right"/>
    </xf>
    <xf numFmtId="168" fontId="0" fillId="3" borderId="0" xfId="0" applyNumberFormat="1" applyFill="1"/>
    <xf numFmtId="0" fontId="7" fillId="3" borderId="0" xfId="0" applyNumberFormat="1" applyFont="1" applyFill="1" applyBorder="1" applyAlignment="1">
      <alignment horizontal="right"/>
    </xf>
    <xf numFmtId="0" fontId="0" fillId="3" borderId="9" xfId="1" applyNumberFormat="1" applyFont="1" applyFill="1" applyBorder="1" applyAlignment="1">
      <alignment horizontal="right"/>
    </xf>
    <xf numFmtId="9" fontId="0" fillId="3" borderId="0" xfId="0" applyNumberFormat="1" applyFill="1"/>
    <xf numFmtId="9" fontId="0" fillId="3" borderId="0" xfId="2" applyFont="1" applyFill="1"/>
    <xf numFmtId="0" fontId="49" fillId="4" borderId="3" xfId="1" applyNumberFormat="1" applyFont="1" applyFill="1" applyBorder="1" applyAlignment="1">
      <alignment horizontal="right" vertical="center"/>
    </xf>
    <xf numFmtId="0" fontId="49" fillId="4" borderId="4" xfId="1" applyNumberFormat="1" applyFont="1" applyFill="1" applyBorder="1" applyAlignment="1">
      <alignment horizontal="right" vertical="center"/>
    </xf>
    <xf numFmtId="0" fontId="3" fillId="4" borderId="4" xfId="1" applyNumberFormat="1" applyFont="1" applyFill="1" applyBorder="1" applyAlignment="1">
      <alignment horizontal="right"/>
    </xf>
    <xf numFmtId="0" fontId="3" fillId="4" borderId="5"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9" xfId="1" applyNumberFormat="1" applyFont="1" applyFill="1" applyBorder="1" applyAlignment="1">
      <alignment horizontal="right"/>
    </xf>
    <xf numFmtId="168" fontId="0" fillId="3" borderId="0" xfId="1" applyNumberFormat="1" applyFont="1" applyFill="1" applyBorder="1" applyAlignment="1">
      <alignment horizontal="center"/>
    </xf>
    <xf numFmtId="168" fontId="2" fillId="3" borderId="0" xfId="1" applyNumberFormat="1" applyFont="1" applyFill="1" applyBorder="1" applyAlignment="1">
      <alignment horizontal="center"/>
    </xf>
    <xf numFmtId="0" fontId="3" fillId="3" borderId="8" xfId="1" applyNumberFormat="1" applyFont="1" applyFill="1" applyBorder="1" applyAlignment="1">
      <alignment vertical="center"/>
    </xf>
    <xf numFmtId="168" fontId="0" fillId="3" borderId="9" xfId="1" applyNumberFormat="1" applyFont="1" applyFill="1" applyBorder="1" applyAlignment="1">
      <alignment horizontal="center"/>
    </xf>
    <xf numFmtId="0" fontId="3" fillId="4" borderId="10" xfId="1" applyNumberFormat="1" applyFont="1" applyFill="1" applyBorder="1" applyAlignment="1">
      <alignment vertical="center"/>
    </xf>
    <xf numFmtId="168" fontId="3" fillId="4" borderId="5" xfId="1" applyNumberFormat="1" applyFont="1" applyFill="1" applyBorder="1" applyAlignment="1">
      <alignment horizontal="center"/>
    </xf>
    <xf numFmtId="0" fontId="7" fillId="0" borderId="0" xfId="0" applyFont="1" applyBorder="1" applyAlignment="1">
      <alignment horizontal="right"/>
    </xf>
    <xf numFmtId="0" fontId="7" fillId="4" borderId="3" xfId="0" applyFont="1" applyFill="1" applyBorder="1" applyAlignment="1">
      <alignment horizontal="right"/>
    </xf>
    <xf numFmtId="0" fontId="7" fillId="4" borderId="4" xfId="0" applyFont="1" applyFill="1" applyBorder="1" applyAlignment="1">
      <alignment horizontal="right"/>
    </xf>
    <xf numFmtId="0" fontId="3" fillId="3" borderId="0" xfId="0" applyFont="1" applyFill="1" applyBorder="1" applyAlignment="1">
      <alignment horizontal="left" vertical="center"/>
    </xf>
    <xf numFmtId="168" fontId="3" fillId="3" borderId="0" xfId="1" applyNumberFormat="1" applyFont="1" applyFill="1" applyBorder="1" applyAlignment="1">
      <alignment horizontal="left" vertical="center"/>
    </xf>
    <xf numFmtId="0" fontId="0" fillId="3" borderId="0" xfId="0" applyFont="1" applyFill="1" applyBorder="1" applyAlignment="1">
      <alignment horizontal="right"/>
    </xf>
    <xf numFmtId="168" fontId="3" fillId="3" borderId="0" xfId="1" applyNumberFormat="1" applyFont="1" applyFill="1" applyBorder="1" applyAlignment="1">
      <alignment horizontal="center"/>
    </xf>
    <xf numFmtId="0" fontId="8" fillId="3" borderId="0" xfId="114" applyFont="1" applyFill="1"/>
    <xf numFmtId="0" fontId="3" fillId="4" borderId="7" xfId="0" applyFont="1" applyFill="1" applyBorder="1" applyAlignment="1">
      <alignment horizontal="right" wrapText="1"/>
    </xf>
    <xf numFmtId="0" fontId="3" fillId="4" borderId="12" xfId="0" applyFont="1" applyFill="1" applyBorder="1" applyAlignment="1">
      <alignment horizontal="right" wrapText="1"/>
    </xf>
    <xf numFmtId="0" fontId="2" fillId="4" borderId="2" xfId="1" applyNumberFormat="1" applyFont="1" applyFill="1" applyBorder="1" applyAlignment="1">
      <alignment vertical="center"/>
    </xf>
    <xf numFmtId="3" fontId="0" fillId="3" borderId="14" xfId="0" applyNumberFormat="1" applyFill="1" applyBorder="1"/>
    <xf numFmtId="3" fontId="0" fillId="3" borderId="15" xfId="0" applyNumberFormat="1" applyFill="1" applyBorder="1"/>
    <xf numFmtId="0" fontId="0" fillId="4" borderId="8" xfId="0" applyFill="1" applyBorder="1" applyAlignment="1"/>
    <xf numFmtId="3" fontId="0" fillId="3" borderId="9" xfId="0" applyNumberFormat="1" applyFill="1" applyBorder="1"/>
    <xf numFmtId="0" fontId="0" fillId="4" borderId="6" xfId="0" applyFill="1" applyBorder="1" applyAlignment="1"/>
    <xf numFmtId="3" fontId="0" fillId="3" borderId="12" xfId="0" applyNumberFormat="1" applyFill="1" applyBorder="1"/>
    <xf numFmtId="168" fontId="3" fillId="4" borderId="4" xfId="1" applyNumberFormat="1" applyFont="1" applyFill="1" applyBorder="1" applyAlignment="1">
      <alignment horizontal="right"/>
    </xf>
    <xf numFmtId="168" fontId="3" fillId="4" borderId="5" xfId="1" applyNumberFormat="1" applyFont="1" applyFill="1" applyBorder="1" applyAlignment="1">
      <alignment horizontal="right"/>
    </xf>
    <xf numFmtId="9" fontId="0" fillId="3" borderId="0" xfId="0" applyNumberFormat="1" applyFont="1" applyFill="1" applyAlignment="1">
      <alignment horizontal="left"/>
    </xf>
    <xf numFmtId="0" fontId="0" fillId="3" borderId="0" xfId="0" applyFill="1" applyAlignment="1"/>
    <xf numFmtId="0" fontId="3" fillId="4" borderId="7" xfId="0" applyFont="1" applyFill="1" applyBorder="1" applyAlignment="1">
      <alignment horizontal="center" wrapText="1"/>
    </xf>
    <xf numFmtId="0" fontId="3" fillId="4" borderId="12" xfId="0" applyFont="1" applyFill="1" applyBorder="1" applyAlignment="1">
      <alignment horizontal="center" wrapText="1"/>
    </xf>
    <xf numFmtId="9" fontId="0" fillId="3" borderId="0" xfId="0" applyNumberFormat="1" applyFill="1" applyAlignment="1">
      <alignment horizontal="left"/>
    </xf>
    <xf numFmtId="168" fontId="0" fillId="3" borderId="0" xfId="0" applyNumberFormat="1" applyFill="1" applyAlignment="1"/>
    <xf numFmtId="49" fontId="3" fillId="3" borderId="0" xfId="0" applyNumberFormat="1" applyFont="1" applyFill="1" applyAlignment="1">
      <alignment horizontal="left"/>
    </xf>
    <xf numFmtId="49" fontId="3" fillId="3" borderId="16" xfId="2" applyNumberFormat="1" applyFont="1" applyFill="1" applyBorder="1" applyAlignment="1">
      <alignment horizontal="left" vertical="center"/>
    </xf>
    <xf numFmtId="168" fontId="0" fillId="3" borderId="16" xfId="1" applyNumberFormat="1" applyFont="1" applyFill="1" applyBorder="1" applyAlignment="1">
      <alignment horizontal="center" vertical="center"/>
    </xf>
    <xf numFmtId="168" fontId="0" fillId="3" borderId="0" xfId="1" applyNumberFormat="1" applyFont="1" applyFill="1" applyBorder="1" applyAlignment="1">
      <alignment horizontal="center" vertical="center"/>
    </xf>
    <xf numFmtId="168" fontId="0" fillId="3" borderId="9" xfId="1" applyNumberFormat="1" applyFont="1" applyFill="1" applyBorder="1" applyAlignment="1">
      <alignment horizontal="center" vertical="center"/>
    </xf>
    <xf numFmtId="1" fontId="0" fillId="3" borderId="0" xfId="0" applyNumberFormat="1" applyFill="1"/>
    <xf numFmtId="43" fontId="0" fillId="3" borderId="0" xfId="0" applyNumberFormat="1" applyFill="1"/>
    <xf numFmtId="2" fontId="0" fillId="3" borderId="0" xfId="0" applyNumberFormat="1" applyFill="1"/>
    <xf numFmtId="10" fontId="0" fillId="3" borderId="0" xfId="0" applyNumberFormat="1" applyFill="1"/>
    <xf numFmtId="168" fontId="2" fillId="3" borderId="0" xfId="1" applyNumberFormat="1" applyFont="1" applyFill="1" applyBorder="1" applyAlignment="1">
      <alignment horizontal="right" vertical="center"/>
    </xf>
    <xf numFmtId="49" fontId="3" fillId="3" borderId="11" xfId="2" applyNumberFormat="1" applyFont="1" applyFill="1" applyBorder="1" applyAlignment="1">
      <alignment horizontal="left" vertical="center"/>
    </xf>
    <xf numFmtId="168" fontId="0" fillId="3" borderId="11" xfId="1" applyNumberFormat="1" applyFont="1" applyFill="1" applyBorder="1" applyAlignment="1">
      <alignment horizontal="center" vertical="center"/>
    </xf>
    <xf numFmtId="168" fontId="7" fillId="3" borderId="7" xfId="1" applyNumberFormat="1" applyFont="1" applyFill="1" applyBorder="1" applyAlignment="1">
      <alignment horizontal="right" vertical="center"/>
    </xf>
    <xf numFmtId="168" fontId="7" fillId="3" borderId="12" xfId="1" applyNumberFormat="1" applyFont="1" applyFill="1" applyBorder="1" applyAlignment="1">
      <alignment horizontal="right" vertical="center"/>
    </xf>
    <xf numFmtId="168" fontId="7" fillId="3" borderId="0" xfId="1" applyNumberFormat="1" applyFont="1" applyFill="1" applyBorder="1" applyAlignment="1">
      <alignment horizontal="right" vertical="center"/>
    </xf>
    <xf numFmtId="168" fontId="2" fillId="3" borderId="0" xfId="1" applyNumberFormat="1" applyFont="1" applyFill="1" applyBorder="1" applyAlignment="1">
      <alignment horizontal="center" vertical="center"/>
    </xf>
    <xf numFmtId="168" fontId="2" fillId="3" borderId="9" xfId="1" applyNumberFormat="1" applyFont="1" applyFill="1" applyBorder="1" applyAlignment="1">
      <alignment horizontal="center" vertical="center"/>
    </xf>
    <xf numFmtId="0" fontId="0" fillId="3" borderId="0" xfId="0" applyFont="1" applyFill="1" applyBorder="1" applyAlignment="1">
      <alignment wrapText="1"/>
    </xf>
    <xf numFmtId="49" fontId="5" fillId="3" borderId="0" xfId="0" applyNumberFormat="1" applyFont="1" applyFill="1" applyBorder="1" applyAlignment="1">
      <alignment horizontal="left"/>
    </xf>
    <xf numFmtId="49" fontId="0" fillId="3" borderId="0" xfId="0" applyNumberFormat="1" applyFont="1" applyFill="1" applyBorder="1" applyAlignment="1">
      <alignment horizontal="left"/>
    </xf>
    <xf numFmtId="49" fontId="0" fillId="3" borderId="0" xfId="0" applyNumberFormat="1" applyFont="1" applyFill="1" applyAlignment="1">
      <alignment horizontal="left"/>
    </xf>
    <xf numFmtId="0" fontId="0" fillId="3" borderId="0" xfId="0" applyFill="1" applyAlignment="1">
      <alignment horizontal="left" wrapText="1"/>
    </xf>
    <xf numFmtId="170" fontId="0" fillId="3" borderId="8" xfId="1" applyNumberFormat="1" applyFont="1" applyFill="1" applyBorder="1" applyAlignment="1">
      <alignment horizontal="center" vertical="center"/>
    </xf>
    <xf numFmtId="167" fontId="0" fillId="3" borderId="8" xfId="1" applyNumberFormat="1" applyFont="1" applyFill="1" applyBorder="1" applyAlignment="1">
      <alignment horizontal="center"/>
    </xf>
    <xf numFmtId="171" fontId="0" fillId="3" borderId="8" xfId="1" applyNumberFormat="1" applyFont="1" applyFill="1" applyBorder="1" applyAlignment="1">
      <alignment horizontal="center"/>
    </xf>
    <xf numFmtId="165" fontId="3" fillId="3" borderId="2" xfId="0" applyNumberFormat="1" applyFont="1" applyFill="1" applyBorder="1" applyAlignment="1">
      <alignment horizontal="center"/>
    </xf>
    <xf numFmtId="171" fontId="0" fillId="3" borderId="0" xfId="0" applyNumberFormat="1" applyFill="1"/>
    <xf numFmtId="165" fontId="3" fillId="3" borderId="8" xfId="0" applyNumberFormat="1" applyFont="1" applyFill="1" applyBorder="1" applyAlignment="1">
      <alignment horizontal="center"/>
    </xf>
    <xf numFmtId="165" fontId="3" fillId="3" borderId="6" xfId="0" applyNumberFormat="1" applyFont="1" applyFill="1" applyBorder="1" applyAlignment="1">
      <alignment horizontal="center"/>
    </xf>
    <xf numFmtId="170" fontId="3" fillId="4" borderId="10" xfId="1" applyNumberFormat="1" applyFont="1" applyFill="1" applyBorder="1" applyAlignment="1">
      <alignment horizontal="center" vertical="center"/>
    </xf>
    <xf numFmtId="167" fontId="3" fillId="4" borderId="10" xfId="1" applyNumberFormat="1" applyFont="1" applyFill="1" applyBorder="1" applyAlignment="1">
      <alignment horizontal="center"/>
    </xf>
    <xf numFmtId="171" fontId="3" fillId="4" borderId="10" xfId="1" applyNumberFormat="1" applyFont="1" applyFill="1" applyBorder="1" applyAlignment="1">
      <alignment horizontal="center"/>
    </xf>
    <xf numFmtId="165" fontId="3" fillId="4" borderId="10" xfId="0" applyNumberFormat="1" applyFont="1" applyFill="1" applyBorder="1" applyAlignment="1">
      <alignment horizontal="center"/>
    </xf>
    <xf numFmtId="171" fontId="0" fillId="3" borderId="9" xfId="1" applyNumberFormat="1" applyFont="1" applyFill="1" applyBorder="1" applyAlignment="1">
      <alignment horizontal="center"/>
    </xf>
    <xf numFmtId="3" fontId="0" fillId="3" borderId="0" xfId="0" applyNumberFormat="1" applyFont="1" applyFill="1" applyBorder="1"/>
    <xf numFmtId="171" fontId="0" fillId="3" borderId="0" xfId="0" applyNumberFormat="1" applyFont="1" applyFill="1" applyBorder="1"/>
    <xf numFmtId="171" fontId="3" fillId="4" borderId="5" xfId="1" applyNumberFormat="1" applyFont="1" applyFill="1" applyBorder="1" applyAlignment="1">
      <alignment horizontal="center"/>
    </xf>
    <xf numFmtId="170" fontId="0" fillId="3" borderId="8" xfId="0" applyNumberFormat="1" applyFont="1" applyFill="1" applyBorder="1" applyAlignment="1">
      <alignment horizontal="center"/>
    </xf>
    <xf numFmtId="171" fontId="0" fillId="3" borderId="8" xfId="0" applyNumberFormat="1" applyFill="1" applyBorder="1" applyAlignment="1">
      <alignment horizontal="center"/>
    </xf>
    <xf numFmtId="170" fontId="0" fillId="3" borderId="0" xfId="0" applyNumberFormat="1" applyFill="1"/>
    <xf numFmtId="170" fontId="0" fillId="3" borderId="6" xfId="0" applyNumberFormat="1" applyFont="1" applyFill="1" applyBorder="1" applyAlignment="1">
      <alignment horizontal="center"/>
    </xf>
    <xf numFmtId="167" fontId="0" fillId="3" borderId="6" xfId="1" applyNumberFormat="1" applyFont="1" applyFill="1" applyBorder="1" applyAlignment="1">
      <alignment horizontal="center"/>
    </xf>
    <xf numFmtId="171" fontId="0" fillId="3" borderId="6" xfId="0" applyNumberFormat="1" applyFill="1" applyBorder="1" applyAlignment="1">
      <alignment horizontal="center"/>
    </xf>
    <xf numFmtId="0" fontId="3" fillId="3" borderId="0" xfId="0" applyFont="1" applyFill="1" applyBorder="1" applyAlignment="1">
      <alignment horizontal="left"/>
    </xf>
    <xf numFmtId="170" fontId="0" fillId="3" borderId="0" xfId="0" applyNumberFormat="1" applyFont="1" applyFill="1" applyBorder="1" applyAlignment="1">
      <alignment horizontal="center"/>
    </xf>
    <xf numFmtId="167" fontId="0" fillId="3" borderId="0" xfId="1" applyNumberFormat="1" applyFont="1" applyFill="1" applyBorder="1" applyAlignment="1">
      <alignment horizontal="center"/>
    </xf>
    <xf numFmtId="171" fontId="0" fillId="3" borderId="0" xfId="0" applyNumberFormat="1" applyFill="1" applyBorder="1" applyAlignment="1">
      <alignment horizontal="center"/>
    </xf>
    <xf numFmtId="0" fontId="3" fillId="4" borderId="0" xfId="0" applyFont="1" applyFill="1" applyBorder="1" applyAlignment="1">
      <alignment horizontal="center" wrapText="1"/>
    </xf>
    <xf numFmtId="0" fontId="3" fillId="4" borderId="7" xfId="0" applyFont="1" applyFill="1" applyBorder="1" applyAlignment="1">
      <alignment horizontal="center"/>
    </xf>
    <xf numFmtId="0" fontId="3" fillId="4" borderId="6" xfId="0" applyFont="1" applyFill="1" applyBorder="1" applyAlignment="1">
      <alignment horizontal="center"/>
    </xf>
    <xf numFmtId="169" fontId="0" fillId="3" borderId="8" xfId="0" applyNumberFormat="1" applyFont="1" applyFill="1" applyBorder="1" applyAlignment="1">
      <alignment horizontal="center"/>
    </xf>
    <xf numFmtId="169" fontId="0" fillId="3" borderId="0" xfId="0" applyNumberFormat="1" applyFont="1" applyFill="1" applyBorder="1" applyAlignment="1">
      <alignment horizontal="center"/>
    </xf>
    <xf numFmtId="169" fontId="0" fillId="3" borderId="9" xfId="0" applyNumberFormat="1" applyFont="1" applyFill="1" applyBorder="1" applyAlignment="1">
      <alignment horizontal="center"/>
    </xf>
    <xf numFmtId="169" fontId="3" fillId="4" borderId="10" xfId="0" applyNumberFormat="1" applyFont="1" applyFill="1" applyBorder="1" applyAlignment="1">
      <alignment horizontal="center"/>
    </xf>
    <xf numFmtId="169" fontId="3" fillId="4" borderId="4" xfId="0" applyNumberFormat="1" applyFont="1" applyFill="1" applyBorder="1" applyAlignment="1">
      <alignment horizontal="center"/>
    </xf>
    <xf numFmtId="169" fontId="3" fillId="4" borderId="5" xfId="0" applyNumberFormat="1" applyFont="1" applyFill="1" applyBorder="1" applyAlignment="1">
      <alignment horizontal="center"/>
    </xf>
    <xf numFmtId="0" fontId="0" fillId="0" borderId="0" xfId="0" quotePrefix="1" applyFont="1" applyFill="1"/>
    <xf numFmtId="0" fontId="0" fillId="0" borderId="0" xfId="0"/>
    <xf numFmtId="0" fontId="0" fillId="3" borderId="0" xfId="0" applyFont="1" applyFill="1" applyAlignment="1"/>
    <xf numFmtId="0" fontId="0" fillId="3" borderId="0" xfId="0" applyFont="1" applyFill="1" applyAlignment="1">
      <alignment horizontal="left"/>
    </xf>
    <xf numFmtId="0" fontId="0" fillId="3" borderId="0" xfId="0" quotePrefix="1" applyFont="1" applyFill="1"/>
    <xf numFmtId="0" fontId="0" fillId="3" borderId="0" xfId="0" applyFill="1" applyAlignment="1">
      <alignment horizontal="left"/>
    </xf>
    <xf numFmtId="0" fontId="5" fillId="3" borderId="0" xfId="0" applyFont="1" applyFill="1"/>
    <xf numFmtId="0" fontId="0" fillId="3" borderId="0" xfId="0" quotePrefix="1" applyFont="1" applyFill="1" applyAlignment="1">
      <alignment horizontal="left"/>
    </xf>
    <xf numFmtId="0" fontId="57" fillId="3" borderId="0" xfId="0" applyFont="1" applyFill="1" applyAlignment="1">
      <alignment vertical="center"/>
    </xf>
    <xf numFmtId="0" fontId="0" fillId="3" borderId="0" xfId="0" quotePrefix="1" applyFont="1" applyFill="1" applyAlignment="1"/>
    <xf numFmtId="0" fontId="57" fillId="3" borderId="0" xfId="0" applyFont="1" applyFill="1" applyAlignment="1">
      <alignment horizontal="left" vertical="center"/>
    </xf>
    <xf numFmtId="0" fontId="0" fillId="3" borderId="0" xfId="0" applyFont="1" applyFill="1" applyAlignment="1">
      <alignment vertical="top"/>
    </xf>
    <xf numFmtId="0" fontId="58" fillId="3" borderId="0" xfId="0" quotePrefix="1" applyFont="1" applyFill="1" applyAlignment="1">
      <alignment vertical="center"/>
    </xf>
    <xf numFmtId="0" fontId="59" fillId="3" borderId="0" xfId="0" quotePrefix="1" applyFont="1" applyFill="1" applyAlignment="1"/>
    <xf numFmtId="0" fontId="0" fillId="3" borderId="0" xfId="0" quotePrefix="1" applyFont="1" applyFill="1" applyAlignment="1">
      <alignment vertical="top"/>
    </xf>
    <xf numFmtId="0" fontId="0" fillId="3" borderId="0" xfId="0" quotePrefix="1" applyFont="1" applyFill="1" applyAlignment="1">
      <alignment horizontal="left" wrapText="1"/>
    </xf>
    <xf numFmtId="0" fontId="0" fillId="3" borderId="7" xfId="0" quotePrefix="1" applyFont="1" applyFill="1" applyBorder="1" applyAlignment="1"/>
    <xf numFmtId="0" fontId="59" fillId="3" borderId="0" xfId="0" quotePrefix="1" applyFont="1" applyFill="1" applyAlignment="1">
      <alignment horizontal="left"/>
    </xf>
    <xf numFmtId="0" fontId="0" fillId="0" borderId="0" xfId="0" applyFont="1"/>
    <xf numFmtId="0" fontId="59" fillId="3" borderId="0" xfId="0" applyFont="1" applyFill="1" applyAlignment="1"/>
    <xf numFmtId="0" fontId="59" fillId="3" borderId="0" xfId="0" quotePrefix="1" applyFont="1" applyFill="1" applyBorder="1" applyAlignment="1"/>
    <xf numFmtId="0" fontId="0" fillId="0" borderId="0" xfId="0" applyAlignment="1">
      <alignment horizontal="left"/>
    </xf>
    <xf numFmtId="0" fontId="0" fillId="0" borderId="0" xfId="0" quotePrefix="1" applyAlignment="1">
      <alignment horizontal="left"/>
    </xf>
    <xf numFmtId="0" fontId="0" fillId="3" borderId="0" xfId="0" applyFont="1" applyFill="1" applyAlignment="1">
      <alignment horizontal="left" vertical="top"/>
    </xf>
    <xf numFmtId="0" fontId="59" fillId="0" borderId="0" xfId="0" applyFont="1"/>
    <xf numFmtId="0" fontId="58" fillId="0" borderId="0" xfId="0" applyFont="1" applyAlignment="1">
      <alignment horizontal="left" vertical="center" readingOrder="1"/>
    </xf>
    <xf numFmtId="0" fontId="0" fillId="0" borderId="0" xfId="0"/>
    <xf numFmtId="0" fontId="56" fillId="4" borderId="0" xfId="0" applyFont="1" applyFill="1" applyBorder="1"/>
    <xf numFmtId="0" fontId="56" fillId="4" borderId="0" xfId="0" applyFont="1" applyFill="1" applyBorder="1" applyAlignment="1">
      <alignment horizontal="center"/>
    </xf>
    <xf numFmtId="0" fontId="56" fillId="4" borderId="0" xfId="0" applyFont="1" applyFill="1" applyBorder="1" applyAlignment="1">
      <alignment horizontal="left" vertical="center"/>
    </xf>
    <xf numFmtId="0" fontId="0" fillId="4" borderId="0" xfId="0" applyFill="1"/>
    <xf numFmtId="0" fontId="55" fillId="0" borderId="0" xfId="114"/>
    <xf numFmtId="0" fontId="55" fillId="3" borderId="0" xfId="114" applyFill="1"/>
    <xf numFmtId="0" fontId="55" fillId="0" borderId="0" xfId="114" applyAlignment="1">
      <alignment vertical="center"/>
    </xf>
    <xf numFmtId="0" fontId="55" fillId="3" borderId="0" xfId="114" applyFill="1" applyBorder="1"/>
    <xf numFmtId="2" fontId="55" fillId="0" borderId="0" xfId="114" applyNumberFormat="1"/>
    <xf numFmtId="49" fontId="55" fillId="3" borderId="0" xfId="114" applyNumberFormat="1" applyFill="1" applyAlignment="1">
      <alignment horizontal="left"/>
    </xf>
    <xf numFmtId="0" fontId="0" fillId="3" borderId="0" xfId="0" applyFont="1" applyFill="1" applyBorder="1" applyAlignment="1">
      <alignment wrapText="1"/>
    </xf>
    <xf numFmtId="0" fontId="3" fillId="4" borderId="2"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10" xfId="0" applyFont="1" applyFill="1" applyBorder="1" applyAlignment="1">
      <alignment vertical="center" wrapText="1"/>
    </xf>
    <xf numFmtId="0" fontId="3" fillId="21" borderId="8" xfId="0" applyFont="1" applyFill="1" applyBorder="1" applyAlignment="1">
      <alignment horizontal="center" wrapText="1"/>
    </xf>
    <xf numFmtId="0" fontId="3" fillId="21" borderId="5" xfId="0" applyFont="1" applyFill="1" applyBorder="1" applyAlignment="1"/>
    <xf numFmtId="0" fontId="3" fillId="4" borderId="2" xfId="0" applyFont="1" applyFill="1" applyBorder="1" applyAlignment="1">
      <alignment horizontal="center"/>
    </xf>
    <xf numFmtId="0" fontId="3" fillId="3" borderId="0" xfId="0" applyFont="1" applyFill="1" applyBorder="1" applyAlignment="1">
      <alignment horizontal="center"/>
    </xf>
    <xf numFmtId="3" fontId="8" fillId="4" borderId="3" xfId="0" applyNumberFormat="1" applyFont="1" applyFill="1" applyBorder="1" applyAlignment="1"/>
    <xf numFmtId="0" fontId="8" fillId="4" borderId="2" xfId="0" applyFont="1" applyFill="1" applyBorder="1" applyAlignment="1"/>
    <xf numFmtId="3" fontId="8" fillId="4" borderId="5" xfId="0" applyNumberFormat="1" applyFont="1" applyFill="1" applyBorder="1" applyAlignment="1"/>
    <xf numFmtId="3" fontId="3" fillId="4" borderId="3" xfId="0" applyNumberFormat="1" applyFont="1" applyFill="1" applyBorder="1" applyAlignment="1">
      <alignment horizontal="center"/>
    </xf>
    <xf numFmtId="3" fontId="3" fillId="4" borderId="4" xfId="0" applyNumberFormat="1" applyFont="1" applyFill="1" applyBorder="1" applyAlignment="1">
      <alignment horizont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6" xfId="0" applyFont="1" applyFill="1" applyBorder="1" applyAlignment="1">
      <alignment horizontal="center" vertical="top"/>
    </xf>
    <xf numFmtId="0" fontId="0" fillId="3" borderId="0" xfId="0" applyFont="1" applyFill="1" applyAlignment="1">
      <alignment horizontal="left" wrapText="1"/>
    </xf>
    <xf numFmtId="0" fontId="0" fillId="3" borderId="0" xfId="0" applyFill="1" applyAlignment="1">
      <alignment wrapText="1"/>
    </xf>
    <xf numFmtId="0" fontId="0" fillId="4" borderId="16" xfId="0" applyFill="1" applyBorder="1" applyAlignment="1">
      <alignment wrapText="1"/>
    </xf>
    <xf numFmtId="0" fontId="0" fillId="4" borderId="11" xfId="0" applyFill="1" applyBorder="1" applyAlignment="1">
      <alignment wrapText="1"/>
    </xf>
    <xf numFmtId="0" fontId="0" fillId="0" borderId="0" xfId="0"/>
    <xf numFmtId="0" fontId="3" fillId="4" borderId="4" xfId="0" applyFont="1" applyFill="1" applyBorder="1" applyAlignment="1">
      <alignment horizontal="center"/>
    </xf>
    <xf numFmtId="0" fontId="3" fillId="4" borderId="2" xfId="0" applyNumberFormat="1" applyFont="1" applyFill="1" applyBorder="1" applyAlignment="1">
      <alignment horizontal="center" wrapText="1"/>
    </xf>
    <xf numFmtId="0" fontId="3" fillId="4" borderId="6" xfId="0" applyNumberFormat="1" applyFont="1" applyFill="1" applyBorder="1" applyAlignment="1">
      <alignment horizontal="center" wrapText="1"/>
    </xf>
    <xf numFmtId="0" fontId="0" fillId="0" borderId="0" xfId="0" applyAlignment="1">
      <alignment wrapText="1"/>
    </xf>
    <xf numFmtId="0" fontId="0" fillId="3" borderId="0" xfId="0" applyFont="1" applyFill="1" applyAlignment="1">
      <alignment wrapText="1"/>
    </xf>
    <xf numFmtId="0" fontId="0" fillId="3" borderId="0" xfId="0" applyFont="1" applyFill="1" applyBorder="1" applyAlignment="1"/>
    <xf numFmtId="0" fontId="0" fillId="0" borderId="0" xfId="0" applyAlignment="1"/>
    <xf numFmtId="0" fontId="3" fillId="4" borderId="2" xfId="0" applyFont="1" applyFill="1" applyBorder="1" applyAlignment="1">
      <alignment horizontal="center" wrapText="1"/>
    </xf>
    <xf numFmtId="0" fontId="3" fillId="4" borderId="8" xfId="0" applyFont="1" applyFill="1" applyBorder="1" applyAlignment="1">
      <alignment horizontal="center" wrapText="1"/>
    </xf>
    <xf numFmtId="0" fontId="0" fillId="3" borderId="0" xfId="0" applyFont="1" applyFill="1" applyBorder="1" applyAlignment="1">
      <alignment horizontal="left" wrapText="1"/>
    </xf>
    <xf numFmtId="168" fontId="3" fillId="4" borderId="4" xfId="1" applyNumberFormat="1" applyFont="1" applyFill="1" applyBorder="1" applyAlignment="1">
      <alignment horizontal="center"/>
    </xf>
    <xf numFmtId="49" fontId="3" fillId="4" borderId="4" xfId="0" applyNumberFormat="1" applyFont="1" applyFill="1" applyBorder="1" applyAlignment="1">
      <alignment horizontal="center" wrapText="1"/>
    </xf>
    <xf numFmtId="0" fontId="3" fillId="4" borderId="9" xfId="0" applyFont="1" applyFill="1" applyBorder="1" applyAlignment="1">
      <alignment horizontal="center" wrapText="1"/>
    </xf>
    <xf numFmtId="0" fontId="3" fillId="4" borderId="2" xfId="0" applyFont="1" applyFill="1" applyBorder="1" applyAlignment="1">
      <alignment wrapText="1"/>
    </xf>
    <xf numFmtId="0" fontId="3" fillId="4" borderId="3" xfId="0" applyFont="1" applyFill="1" applyBorder="1" applyAlignment="1">
      <alignment horizontal="right"/>
    </xf>
    <xf numFmtId="0" fontId="3" fillId="4" borderId="4" xfId="0" applyFont="1" applyFill="1" applyBorder="1" applyAlignment="1">
      <alignment horizontal="right"/>
    </xf>
    <xf numFmtId="0" fontId="3" fillId="4" borderId="5" xfId="0" applyFont="1" applyFill="1" applyBorder="1" applyAlignment="1">
      <alignment horizontal="right"/>
    </xf>
    <xf numFmtId="0" fontId="3" fillId="4" borderId="3" xfId="0" applyFont="1" applyFill="1" applyBorder="1" applyAlignment="1"/>
    <xf numFmtId="0" fontId="3" fillId="4" borderId="4" xfId="0" applyFont="1" applyFill="1" applyBorder="1" applyAlignment="1"/>
    <xf numFmtId="0" fontId="3" fillId="4" borderId="5" xfId="0" applyFont="1" applyFill="1" applyBorder="1" applyAlignment="1"/>
    <xf numFmtId="0" fontId="3" fillId="4" borderId="6" xfId="0" applyFont="1" applyFill="1" applyBorder="1" applyAlignment="1">
      <alignment horizontal="center" vertical="center"/>
    </xf>
    <xf numFmtId="49" fontId="3" fillId="4" borderId="15" xfId="0" applyNumberFormat="1" applyFont="1" applyFill="1" applyBorder="1" applyAlignment="1">
      <alignment wrapText="1"/>
    </xf>
    <xf numFmtId="49" fontId="3" fillId="4" borderId="13" xfId="0" applyNumberFormat="1" applyFont="1" applyFill="1" applyBorder="1" applyAlignment="1"/>
    <xf numFmtId="49" fontId="3" fillId="4" borderId="15" xfId="0" applyNumberFormat="1" applyFont="1" applyFill="1" applyBorder="1" applyAlignment="1"/>
    <xf numFmtId="49" fontId="3" fillId="4" borderId="13" xfId="0" applyNumberFormat="1" applyFont="1" applyFill="1" applyBorder="1" applyAlignment="1">
      <alignment horizontal="center"/>
    </xf>
    <xf numFmtId="49" fontId="3" fillId="4" borderId="14" xfId="0" applyNumberFormat="1" applyFont="1" applyFill="1" applyBorder="1" applyAlignment="1">
      <alignment horizontal="center"/>
    </xf>
    <xf numFmtId="49" fontId="3" fillId="4" borderId="14" xfId="0" applyNumberFormat="1" applyFont="1" applyFill="1" applyBorder="1" applyAlignment="1">
      <alignment horizontal="center" vertical="top"/>
    </xf>
    <xf numFmtId="0" fontId="3" fillId="4" borderId="2"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xf>
    <xf numFmtId="0" fontId="3" fillId="4" borderId="2" xfId="0" applyFont="1" applyFill="1" applyBorder="1" applyAlignment="1">
      <alignment horizontal="center" vertical="center" wrapText="1"/>
    </xf>
    <xf numFmtId="0" fontId="3" fillId="4" borderId="4" xfId="0" applyFont="1" applyFill="1" applyBorder="1" applyAlignment="1">
      <alignment horizontal="left"/>
    </xf>
    <xf numFmtId="0" fontId="3" fillId="4" borderId="15"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horizontal="left"/>
    </xf>
    <xf numFmtId="0" fontId="3" fillId="4" borderId="11" xfId="0" applyFont="1" applyFill="1" applyBorder="1" applyAlignment="1">
      <alignment horizontal="left" vertical="top" wrapText="1"/>
    </xf>
    <xf numFmtId="0" fontId="11" fillId="3" borderId="0" xfId="95" applyFont="1" applyFill="1" applyAlignment="1"/>
    <xf numFmtId="0" fontId="3" fillId="0" borderId="0" xfId="0" applyFont="1" applyFill="1" applyAlignment="1"/>
    <xf numFmtId="0" fontId="3" fillId="0" borderId="0" xfId="0" applyFont="1" applyFill="1"/>
    <xf numFmtId="3" fontId="0" fillId="0" borderId="0" xfId="0" applyNumberFormat="1"/>
    <xf numFmtId="0" fontId="0" fillId="3" borderId="0" xfId="0" applyFont="1" applyFill="1" applyBorder="1" applyAlignment="1">
      <alignment vertical="top"/>
    </xf>
    <xf numFmtId="0" fontId="0" fillId="3" borderId="0" xfId="0" applyFont="1" applyFill="1" applyAlignment="1">
      <alignment horizontal="right"/>
    </xf>
    <xf numFmtId="0" fontId="42" fillId="3" borderId="0" xfId="0" applyFont="1" applyFill="1" applyBorder="1" applyAlignment="1"/>
    <xf numFmtId="0" fontId="61" fillId="3" borderId="0" xfId="0" applyFont="1" applyFill="1" applyAlignment="1">
      <alignment vertical="top"/>
    </xf>
    <xf numFmtId="0" fontId="61" fillId="3" borderId="0" xfId="0" applyFont="1" applyFill="1" applyAlignment="1">
      <alignment horizontal="right" vertical="top" wrapText="1"/>
    </xf>
    <xf numFmtId="0" fontId="11" fillId="3" borderId="0" xfId="0" applyFont="1" applyFill="1" applyAlignment="1">
      <alignment horizontal="right" vertical="top" wrapText="1"/>
    </xf>
    <xf numFmtId="0" fontId="61" fillId="3" borderId="0" xfId="0" applyFont="1" applyFill="1" applyAlignment="1">
      <alignment horizontal="left" vertical="top" wrapText="1"/>
    </xf>
    <xf numFmtId="0" fontId="11" fillId="3" borderId="0" xfId="0" applyFont="1" applyFill="1" applyAlignment="1">
      <alignment horizontal="left" wrapText="1"/>
    </xf>
    <xf numFmtId="0" fontId="3" fillId="3" borderId="0" xfId="0" applyFont="1" applyFill="1" applyAlignment="1"/>
    <xf numFmtId="3" fontId="3" fillId="3" borderId="0" xfId="0" applyNumberFormat="1" applyFont="1" applyFill="1"/>
    <xf numFmtId="0" fontId="0" fillId="0" borderId="0" xfId="0" applyAlignment="1">
      <alignment wrapText="1"/>
    </xf>
    <xf numFmtId="0" fontId="3" fillId="21" borderId="3" xfId="0" applyFont="1" applyFill="1" applyBorder="1" applyAlignment="1">
      <alignment horizontal="center"/>
    </xf>
    <xf numFmtId="0" fontId="0" fillId="3" borderId="0" xfId="0" applyFont="1" applyFill="1" applyBorder="1" applyAlignment="1">
      <alignment horizontal="left" wrapText="1"/>
    </xf>
    <xf numFmtId="0" fontId="0" fillId="3" borderId="0" xfId="0" applyFont="1" applyFill="1" applyAlignment="1">
      <alignment horizontal="left" wrapText="1"/>
    </xf>
    <xf numFmtId="3" fontId="0" fillId="3" borderId="0" xfId="0" applyNumberFormat="1" applyFont="1" applyFill="1" applyBorder="1" applyAlignment="1">
      <alignment horizontal="right"/>
    </xf>
    <xf numFmtId="0" fontId="3" fillId="21" borderId="3" xfId="0" applyFont="1" applyFill="1" applyBorder="1" applyAlignment="1">
      <alignment horizontal="center"/>
    </xf>
    <xf numFmtId="0" fontId="3" fillId="21" borderId="9" xfId="0" applyFont="1" applyFill="1" applyBorder="1" applyAlignment="1">
      <alignment horizontal="center"/>
    </xf>
    <xf numFmtId="0" fontId="3" fillId="4" borderId="2" xfId="0" applyFont="1" applyFill="1" applyBorder="1" applyAlignment="1">
      <alignment horizontal="left"/>
    </xf>
    <xf numFmtId="0" fontId="3" fillId="4" borderId="8" xfId="0" applyFont="1" applyFill="1" applyBorder="1" applyAlignment="1">
      <alignment horizontal="left"/>
    </xf>
    <xf numFmtId="0" fontId="3" fillId="4" borderId="6" xfId="0" applyFont="1" applyFill="1" applyBorder="1" applyAlignment="1">
      <alignment horizontal="left"/>
    </xf>
    <xf numFmtId="0" fontId="0" fillId="3" borderId="8" xfId="0" applyFont="1" applyFill="1" applyBorder="1" applyAlignment="1">
      <alignment horizontal="left"/>
    </xf>
    <xf numFmtId="0" fontId="3" fillId="21" borderId="4" xfId="0" applyFont="1" applyFill="1" applyBorder="1" applyAlignment="1">
      <alignment horizontal="left" vertical="top"/>
    </xf>
    <xf numFmtId="3" fontId="2" fillId="3" borderId="13" xfId="1" applyNumberFormat="1" applyFont="1" applyFill="1" applyBorder="1" applyAlignment="1">
      <alignment horizontal="center"/>
    </xf>
    <xf numFmtId="3" fontId="2" fillId="3" borderId="14" xfId="1" applyNumberFormat="1" applyFont="1" applyFill="1" applyBorder="1" applyAlignment="1">
      <alignment horizontal="center"/>
    </xf>
    <xf numFmtId="3" fontId="2" fillId="3" borderId="9" xfId="1" applyNumberFormat="1" applyFont="1" applyFill="1" applyBorder="1" applyAlignment="1">
      <alignment horizontal="center"/>
    </xf>
    <xf numFmtId="3" fontId="2" fillId="3" borderId="16" xfId="1" applyNumberFormat="1" applyFont="1" applyFill="1" applyBorder="1" applyAlignment="1">
      <alignment horizontal="center"/>
    </xf>
    <xf numFmtId="3" fontId="2" fillId="3" borderId="0" xfId="1" applyNumberFormat="1" applyFont="1" applyFill="1" applyBorder="1" applyAlignment="1">
      <alignment horizontal="center"/>
    </xf>
    <xf numFmtId="3" fontId="2" fillId="3" borderId="11" xfId="1" applyNumberFormat="1" applyFont="1" applyFill="1" applyBorder="1" applyAlignment="1">
      <alignment horizontal="center"/>
    </xf>
    <xf numFmtId="3" fontId="2" fillId="3" borderId="7" xfId="1" applyNumberFormat="1" applyFont="1" applyFill="1" applyBorder="1" applyAlignment="1">
      <alignment horizontal="center"/>
    </xf>
    <xf numFmtId="3" fontId="7" fillId="3" borderId="7" xfId="1" applyNumberFormat="1" applyFont="1" applyFill="1" applyBorder="1" applyAlignment="1">
      <alignment horizontal="center"/>
    </xf>
    <xf numFmtId="3" fontId="7" fillId="3" borderId="9" xfId="1" applyNumberFormat="1" applyFont="1" applyFill="1" applyBorder="1" applyAlignment="1">
      <alignment horizontal="center"/>
    </xf>
    <xf numFmtId="0" fontId="0" fillId="0" borderId="0" xfId="0" applyAlignment="1">
      <alignment wrapText="1"/>
    </xf>
    <xf numFmtId="0" fontId="3" fillId="21" borderId="3" xfId="0" applyFont="1" applyFill="1" applyBorder="1" applyAlignment="1">
      <alignment horizontal="center"/>
    </xf>
    <xf numFmtId="0" fontId="0" fillId="3" borderId="0" xfId="0" applyFont="1" applyFill="1" applyAlignment="1">
      <alignment horizontal="left" wrapText="1"/>
    </xf>
    <xf numFmtId="168" fontId="3" fillId="4" borderId="3" xfId="1" applyNumberFormat="1" applyFont="1" applyFill="1" applyBorder="1" applyAlignment="1">
      <alignment horizontal="center"/>
    </xf>
    <xf numFmtId="0" fontId="0" fillId="3" borderId="0" xfId="0" applyFill="1" applyAlignment="1">
      <alignment wrapText="1"/>
    </xf>
    <xf numFmtId="168" fontId="2" fillId="3" borderId="9" xfId="1" applyNumberFormat="1" applyFont="1" applyFill="1" applyBorder="1" applyAlignment="1">
      <alignment horizontal="right" vertical="center"/>
    </xf>
    <xf numFmtId="0" fontId="0" fillId="3" borderId="2" xfId="0" applyFont="1" applyFill="1" applyBorder="1" applyAlignment="1">
      <alignment horizontal="left"/>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5" xfId="0" applyNumberFormat="1" applyFont="1" applyFill="1" applyBorder="1" applyAlignment="1">
      <alignment horizontal="center"/>
    </xf>
    <xf numFmtId="3" fontId="0" fillId="3" borderId="13" xfId="0" applyNumberFormat="1" applyFont="1" applyFill="1" applyBorder="1" applyAlignment="1">
      <alignment horizontal="center"/>
    </xf>
    <xf numFmtId="3" fontId="0" fillId="3" borderId="14" xfId="0" applyNumberFormat="1" applyFont="1" applyFill="1" applyBorder="1" applyAlignment="1">
      <alignment horizontal="center"/>
    </xf>
    <xf numFmtId="3" fontId="0" fillId="3" borderId="15" xfId="0" applyNumberFormat="1" applyFont="1" applyFill="1" applyBorder="1" applyAlignment="1">
      <alignment horizontal="center"/>
    </xf>
    <xf numFmtId="165" fontId="3" fillId="3" borderId="9" xfId="0" applyNumberFormat="1" applyFont="1" applyFill="1" applyBorder="1" applyAlignment="1">
      <alignment horizontal="center"/>
    </xf>
    <xf numFmtId="165" fontId="3" fillId="4" borderId="5" xfId="0" applyNumberFormat="1" applyFont="1" applyFill="1" applyBorder="1" applyAlignment="1">
      <alignment horizontal="center"/>
    </xf>
    <xf numFmtId="165" fontId="3" fillId="3" borderId="15" xfId="0" applyNumberFormat="1" applyFont="1" applyFill="1" applyBorder="1" applyAlignment="1">
      <alignment horizontal="center"/>
    </xf>
    <xf numFmtId="165" fontId="0" fillId="3" borderId="9" xfId="0" applyNumberFormat="1" applyFill="1" applyBorder="1" applyAlignment="1">
      <alignment horizontal="center"/>
    </xf>
    <xf numFmtId="165" fontId="0" fillId="3" borderId="15" xfId="0" applyNumberFormat="1" applyFont="1" applyFill="1" applyBorder="1" applyAlignment="1">
      <alignment horizontal="center"/>
    </xf>
    <xf numFmtId="0" fontId="3" fillId="21" borderId="2" xfId="0" applyFont="1" applyFill="1" applyBorder="1" applyAlignment="1">
      <alignment horizontal="center"/>
    </xf>
    <xf numFmtId="0" fontId="3" fillId="21" borderId="6" xfId="0" applyFont="1" applyFill="1" applyBorder="1" applyAlignment="1">
      <alignment horizontal="center"/>
    </xf>
    <xf numFmtId="0" fontId="0" fillId="0" borderId="0" xfId="0"/>
    <xf numFmtId="0" fontId="0" fillId="3" borderId="0" xfId="0" applyFill="1" applyAlignment="1">
      <alignment wrapText="1"/>
    </xf>
    <xf numFmtId="0" fontId="3" fillId="4" borderId="6"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3" xfId="1" applyNumberFormat="1" applyFont="1" applyFill="1" applyBorder="1" applyAlignment="1">
      <alignment horizontal="center"/>
    </xf>
    <xf numFmtId="0" fontId="3" fillId="4" borderId="4" xfId="1" applyNumberFormat="1" applyFont="1" applyFill="1" applyBorder="1" applyAlignment="1">
      <alignment horizontal="center"/>
    </xf>
    <xf numFmtId="0" fontId="3" fillId="4" borderId="5" xfId="1" applyNumberFormat="1" applyFont="1" applyFill="1" applyBorder="1" applyAlignment="1">
      <alignment horizontal="center"/>
    </xf>
    <xf numFmtId="0" fontId="3" fillId="4" borderId="4" xfId="0" applyFont="1" applyFill="1" applyBorder="1" applyAlignment="1">
      <alignment horizontal="center" vertical="center" wrapText="1"/>
    </xf>
    <xf numFmtId="0" fontId="3" fillId="4" borderId="10" xfId="0" applyNumberFormat="1" applyFont="1" applyFill="1" applyBorder="1" applyAlignment="1">
      <alignment horizontal="center" wrapText="1"/>
    </xf>
    <xf numFmtId="165" fontId="3" fillId="4" borderId="10" xfId="2" applyNumberFormat="1" applyFont="1" applyFill="1" applyBorder="1" applyAlignment="1">
      <alignment horizontal="center" wrapText="1"/>
    </xf>
    <xf numFmtId="0" fontId="3" fillId="21" borderId="4" xfId="0" applyFont="1" applyFill="1" applyBorder="1" applyAlignment="1">
      <alignment horizontal="left" vertical="top" indent="5"/>
    </xf>
    <xf numFmtId="3" fontId="8" fillId="4" borderId="4" xfId="0" applyNumberFormat="1" applyFont="1" applyFill="1" applyBorder="1" applyAlignment="1"/>
    <xf numFmtId="49" fontId="8" fillId="4" borderId="4" xfId="0" applyNumberFormat="1" applyFont="1" applyFill="1" applyBorder="1" applyAlignment="1">
      <alignment horizontal="left" indent="8"/>
    </xf>
    <xf numFmtId="3" fontId="8" fillId="4" borderId="4" xfId="0" applyNumberFormat="1" applyFont="1" applyFill="1" applyBorder="1" applyAlignment="1">
      <alignment horizontal="left" indent="8"/>
    </xf>
    <xf numFmtId="3" fontId="8" fillId="4" borderId="5" xfId="0" applyNumberFormat="1" applyFont="1" applyFill="1" applyBorder="1" applyAlignment="1">
      <alignment horizontal="left" indent="8"/>
    </xf>
    <xf numFmtId="3" fontId="8" fillId="4" borderId="3" xfId="0" applyNumberFormat="1" applyFont="1" applyFill="1" applyBorder="1" applyAlignment="1">
      <alignment horizontal="left" indent="8"/>
    </xf>
    <xf numFmtId="0" fontId="51" fillId="0" borderId="14" xfId="97" applyFont="1" applyFill="1" applyBorder="1" applyAlignment="1"/>
    <xf numFmtId="1" fontId="38" fillId="0" borderId="14" xfId="97" applyNumberFormat="1" applyFont="1" applyFill="1" applyBorder="1" applyAlignment="1"/>
    <xf numFmtId="0" fontId="0" fillId="0" borderId="0" xfId="0" applyFill="1" applyBorder="1"/>
    <xf numFmtId="1" fontId="38" fillId="0" borderId="7" xfId="97" applyNumberFormat="1" applyFont="1" applyFill="1" applyBorder="1" applyAlignment="1"/>
    <xf numFmtId="1" fontId="38" fillId="0" borderId="0" xfId="97" applyNumberFormat="1" applyFont="1" applyFill="1" applyBorder="1" applyAlignment="1"/>
    <xf numFmtId="0" fontId="51" fillId="0" borderId="0" xfId="97" applyFont="1" applyFill="1" applyBorder="1" applyAlignment="1"/>
    <xf numFmtId="169" fontId="38" fillId="0" borderId="0" xfId="97" applyNumberFormat="1" applyFont="1" applyFill="1" applyAlignment="1"/>
    <xf numFmtId="0" fontId="0" fillId="0" borderId="0" xfId="0" applyNumberFormat="1" applyFill="1"/>
    <xf numFmtId="166" fontId="0" fillId="3" borderId="0" xfId="0" applyNumberFormat="1" applyFont="1" applyFill="1" applyAlignment="1">
      <alignment horizontal="center"/>
    </xf>
    <xf numFmtId="165" fontId="3" fillId="4" borderId="15" xfId="0" applyNumberFormat="1" applyFont="1" applyFill="1" applyBorder="1" applyAlignment="1">
      <alignment horizontal="center"/>
    </xf>
    <xf numFmtId="3" fontId="3" fillId="4" borderId="16" xfId="0" applyNumberFormat="1" applyFont="1" applyFill="1" applyBorder="1" applyAlignment="1">
      <alignment horizontal="center"/>
    </xf>
    <xf numFmtId="3" fontId="3" fillId="4" borderId="0" xfId="0" applyNumberFormat="1" applyFont="1" applyFill="1" applyBorder="1" applyAlignment="1">
      <alignment horizontal="center"/>
    </xf>
    <xf numFmtId="3" fontId="3" fillId="4" borderId="9" xfId="0" applyNumberFormat="1" applyFont="1" applyFill="1" applyBorder="1" applyAlignment="1">
      <alignment horizontal="center"/>
    </xf>
    <xf numFmtId="165" fontId="3" fillId="4" borderId="9" xfId="0" applyNumberFormat="1" applyFont="1" applyFill="1" applyBorder="1" applyAlignment="1">
      <alignment horizontal="center"/>
    </xf>
    <xf numFmtId="0" fontId="3" fillId="21" borderId="2" xfId="0" applyFont="1" applyFill="1" applyBorder="1" applyAlignment="1">
      <alignment horizontal="left" wrapText="1"/>
    </xf>
    <xf numFmtId="0" fontId="3" fillId="21" borderId="6" xfId="0" applyFont="1" applyFill="1" applyBorder="1" applyAlignment="1">
      <alignment horizontal="left" wrapText="1"/>
    </xf>
    <xf numFmtId="49" fontId="8" fillId="4" borderId="4" xfId="0" applyNumberFormat="1" applyFont="1" applyFill="1" applyBorder="1" applyAlignment="1">
      <alignment horizontal="left" indent="7"/>
    </xf>
    <xf numFmtId="3" fontId="0" fillId="3" borderId="0" xfId="0" applyNumberFormat="1" applyFont="1" applyFill="1"/>
    <xf numFmtId="0" fontId="3" fillId="21" borderId="4" xfId="0" applyFont="1" applyFill="1" applyBorder="1" applyAlignment="1">
      <alignment horizontal="left" indent="5"/>
    </xf>
    <xf numFmtId="0" fontId="3" fillId="21" borderId="4" xfId="0" applyFont="1" applyFill="1" applyBorder="1" applyAlignment="1">
      <alignment horizontal="left" indent="6"/>
    </xf>
    <xf numFmtId="0" fontId="3" fillId="4" borderId="10" xfId="1" applyNumberFormat="1" applyFont="1" applyFill="1" applyBorder="1" applyAlignment="1">
      <alignment horizontal="center"/>
    </xf>
    <xf numFmtId="0" fontId="0" fillId="3" borderId="0" xfId="0" applyFont="1" applyFill="1" applyBorder="1" applyAlignment="1">
      <alignment wrapText="1"/>
    </xf>
    <xf numFmtId="0" fontId="0" fillId="3" borderId="0" xfId="0" applyFill="1" applyAlignment="1">
      <alignment wrapText="1"/>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0" borderId="0" xfId="0" applyAlignment="1">
      <alignment wrapText="1"/>
    </xf>
    <xf numFmtId="0" fontId="3" fillId="4" borderId="2" xfId="0" applyFont="1" applyFill="1" applyBorder="1" applyAlignment="1">
      <alignment horizontal="left" wrapText="1"/>
    </xf>
    <xf numFmtId="0" fontId="3" fillId="3" borderId="0" xfId="0" applyFont="1" applyFill="1" applyAlignment="1">
      <alignment horizontal="left"/>
    </xf>
    <xf numFmtId="0" fontId="3" fillId="4" borderId="8" xfId="0" applyFont="1" applyFill="1" applyBorder="1" applyAlignment="1">
      <alignment horizontal="left" vertical="center"/>
    </xf>
    <xf numFmtId="0" fontId="5" fillId="3" borderId="0" xfId="0" applyFont="1" applyFill="1" applyAlignment="1">
      <alignment horizontal="left"/>
    </xf>
    <xf numFmtId="0" fontId="0" fillId="3" borderId="0" xfId="0" applyNumberFormat="1" applyFont="1" applyFill="1" applyBorder="1" applyAlignment="1">
      <alignment horizontal="right"/>
    </xf>
    <xf numFmtId="3" fontId="2" fillId="3" borderId="0" xfId="1" applyNumberFormat="1" applyFont="1" applyFill="1" applyBorder="1" applyAlignment="1">
      <alignment horizontal="right"/>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wrapText="1"/>
    </xf>
    <xf numFmtId="0" fontId="3" fillId="4" borderId="10" xfId="0" applyFont="1" applyFill="1" applyBorder="1" applyAlignment="1">
      <alignment wrapText="1"/>
    </xf>
    <xf numFmtId="0" fontId="3" fillId="3" borderId="8" xfId="1" applyNumberFormat="1" applyFont="1" applyFill="1" applyBorder="1" applyAlignment="1">
      <alignment wrapText="1"/>
    </xf>
    <xf numFmtId="0" fontId="3" fillId="4" borderId="8" xfId="0" applyFont="1" applyFill="1" applyBorder="1" applyAlignment="1">
      <alignment wrapText="1"/>
    </xf>
    <xf numFmtId="0" fontId="3" fillId="3" borderId="8" xfId="1" applyNumberFormat="1" applyFont="1" applyFill="1" applyBorder="1" applyAlignment="1"/>
    <xf numFmtId="9" fontId="0" fillId="0" borderId="0" xfId="0" applyNumberFormat="1" applyAlignment="1"/>
    <xf numFmtId="0" fontId="3" fillId="4" borderId="10" xfId="1" applyNumberFormat="1" applyFont="1" applyFill="1" applyBorder="1" applyAlignment="1"/>
    <xf numFmtId="49" fontId="3" fillId="4" borderId="3" xfId="0" applyNumberFormat="1" applyFont="1" applyFill="1" applyBorder="1" applyAlignment="1">
      <alignment horizontal="center" wrapText="1"/>
    </xf>
    <xf numFmtId="49" fontId="3" fillId="4" borderId="5" xfId="0" applyNumberFormat="1" applyFont="1" applyFill="1" applyBorder="1" applyAlignment="1">
      <alignment horizontal="center" wrapText="1"/>
    </xf>
    <xf numFmtId="49" fontId="3" fillId="4" borderId="13" xfId="0" applyNumberFormat="1" applyFont="1" applyFill="1" applyBorder="1" applyAlignment="1">
      <alignment horizontal="center" vertical="center"/>
    </xf>
    <xf numFmtId="49" fontId="3" fillId="4" borderId="15" xfId="0" applyNumberFormat="1" applyFont="1" applyFill="1" applyBorder="1" applyAlignment="1">
      <alignment horizontal="center" vertical="top"/>
    </xf>
    <xf numFmtId="49" fontId="3" fillId="4" borderId="13" xfId="0" applyNumberFormat="1" applyFont="1" applyFill="1" applyBorder="1" applyAlignment="1">
      <alignment horizontal="center" wrapText="1"/>
    </xf>
    <xf numFmtId="49" fontId="3" fillId="4" borderId="15" xfId="0" applyNumberFormat="1" applyFont="1" applyFill="1" applyBorder="1" applyAlignment="1">
      <alignment horizontal="center" wrapText="1"/>
    </xf>
    <xf numFmtId="0" fontId="3" fillId="4" borderId="4" xfId="0" applyNumberFormat="1" applyFont="1" applyFill="1" applyBorder="1" applyAlignment="1">
      <alignment horizontal="center" wrapText="1"/>
    </xf>
    <xf numFmtId="0" fontId="3" fillId="4" borderId="5" xfId="0" applyFont="1" applyFill="1" applyBorder="1" applyAlignment="1">
      <alignment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0" xfId="0" applyAlignment="1">
      <alignment wrapText="1"/>
    </xf>
    <xf numFmtId="0" fontId="3" fillId="4" borderId="2" xfId="0" applyNumberFormat="1" applyFont="1" applyFill="1" applyBorder="1" applyAlignment="1">
      <alignment horizontal="center" wrapText="1"/>
    </xf>
    <xf numFmtId="0" fontId="3" fillId="4" borderId="6" xfId="0" applyNumberFormat="1" applyFont="1" applyFill="1" applyBorder="1" applyAlignment="1">
      <alignment horizontal="center" wrapText="1"/>
    </xf>
    <xf numFmtId="170" fontId="7" fillId="3" borderId="8" xfId="0" applyNumberFormat="1" applyFont="1" applyFill="1" applyBorder="1" applyAlignment="1">
      <alignment horizontal="center"/>
    </xf>
    <xf numFmtId="0" fontId="3" fillId="4" borderId="2" xfId="0" applyFont="1" applyFill="1" applyBorder="1" applyAlignment="1">
      <alignment vertical="center"/>
    </xf>
    <xf numFmtId="0" fontId="3" fillId="4" borderId="6" xfId="0" applyFont="1" applyFill="1" applyBorder="1" applyAlignment="1">
      <alignment vertical="center"/>
    </xf>
    <xf numFmtId="170" fontId="0" fillId="3" borderId="16" xfId="1" applyNumberFormat="1" applyFont="1" applyFill="1" applyBorder="1" applyAlignment="1">
      <alignment horizontal="center" vertical="center"/>
    </xf>
    <xf numFmtId="169" fontId="0" fillId="3" borderId="16" xfId="0" applyNumberFormat="1" applyFont="1" applyFill="1" applyBorder="1"/>
    <xf numFmtId="2" fontId="0" fillId="3" borderId="0" xfId="0" applyNumberFormat="1" applyFont="1" applyFill="1" applyBorder="1"/>
    <xf numFmtId="165" fontId="0" fillId="3" borderId="0" xfId="2" applyNumberFormat="1" applyFont="1" applyFill="1" applyAlignment="1">
      <alignment horizontal="center"/>
    </xf>
    <xf numFmtId="0" fontId="3" fillId="21" borderId="8" xfId="0" applyFont="1" applyFill="1" applyBorder="1" applyAlignment="1">
      <alignment horizontal="left" wrapText="1"/>
    </xf>
    <xf numFmtId="165" fontId="0" fillId="3" borderId="0" xfId="2" applyNumberFormat="1" applyFont="1" applyFill="1" applyAlignment="1">
      <alignment wrapText="1"/>
    </xf>
    <xf numFmtId="0" fontId="0" fillId="3" borderId="0" xfId="0" applyFont="1" applyFill="1" applyAlignment="1">
      <alignment horizontal="left" wrapText="1"/>
    </xf>
    <xf numFmtId="0" fontId="3" fillId="0" borderId="0" xfId="0" applyFont="1" applyAlignment="1"/>
    <xf numFmtId="168" fontId="0" fillId="3" borderId="0" xfId="1" applyNumberFormat="1" applyFont="1" applyFill="1"/>
    <xf numFmtId="170" fontId="0" fillId="3" borderId="0" xfId="115" applyNumberFormat="1" applyFont="1" applyFill="1"/>
    <xf numFmtId="17" fontId="0" fillId="3" borderId="2" xfId="0" applyNumberFormat="1" applyFill="1" applyBorder="1" applyAlignment="1">
      <alignment horizontal="left"/>
    </xf>
    <xf numFmtId="168" fontId="0" fillId="3" borderId="2" xfId="1" applyNumberFormat="1" applyFont="1" applyFill="1" applyBorder="1"/>
    <xf numFmtId="170" fontId="7" fillId="3" borderId="2" xfId="0" applyNumberFormat="1" applyFont="1" applyFill="1" applyBorder="1" applyAlignment="1">
      <alignment horizontal="right"/>
    </xf>
    <xf numFmtId="17" fontId="0" fillId="3" borderId="8" xfId="0" applyNumberFormat="1" applyFill="1" applyBorder="1" applyAlignment="1">
      <alignment horizontal="left"/>
    </xf>
    <xf numFmtId="168" fontId="0" fillId="3" borderId="8" xfId="1" applyNumberFormat="1" applyFont="1" applyFill="1" applyBorder="1"/>
    <xf numFmtId="170" fontId="7" fillId="3" borderId="8" xfId="0" applyNumberFormat="1" applyFont="1" applyFill="1" applyBorder="1" applyAlignment="1">
      <alignment horizontal="right"/>
    </xf>
    <xf numFmtId="170" fontId="0" fillId="3" borderId="8" xfId="115" applyNumberFormat="1" applyFont="1" applyFill="1" applyBorder="1"/>
    <xf numFmtId="17" fontId="0" fillId="3" borderId="6" xfId="0" applyNumberFormat="1" applyFill="1" applyBorder="1" applyAlignment="1">
      <alignment horizontal="left"/>
    </xf>
    <xf numFmtId="168" fontId="0" fillId="3" borderId="6" xfId="1" applyNumberFormat="1" applyFont="1" applyFill="1" applyBorder="1"/>
    <xf numFmtId="170" fontId="0" fillId="3" borderId="6" xfId="115" applyNumberFormat="1" applyFont="1" applyFill="1" applyBorder="1"/>
    <xf numFmtId="0" fontId="3" fillId="22"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170" fontId="8" fillId="4" borderId="10" xfId="115" applyNumberFormat="1" applyFont="1" applyFill="1" applyBorder="1" applyAlignment="1">
      <alignment horizontal="center" vertical="center" wrapText="1"/>
    </xf>
    <xf numFmtId="170" fontId="8" fillId="4" borderId="10" xfId="0" applyNumberFormat="1" applyFont="1" applyFill="1" applyBorder="1" applyAlignment="1">
      <alignment horizontal="center" vertical="center" wrapText="1"/>
    </xf>
    <xf numFmtId="0" fontId="0" fillId="0" borderId="0" xfId="0" applyAlignment="1">
      <alignment horizontal="left" wrapText="1"/>
    </xf>
    <xf numFmtId="165" fontId="0" fillId="3" borderId="0" xfId="2" applyNumberFormat="1" applyFont="1" applyFill="1" applyBorder="1" applyAlignment="1"/>
    <xf numFmtId="0" fontId="0" fillId="0" borderId="6" xfId="0" applyFont="1" applyFill="1" applyBorder="1" applyAlignment="1">
      <alignment horizontal="left"/>
    </xf>
    <xf numFmtId="3" fontId="0" fillId="0" borderId="7" xfId="0" applyNumberFormat="1" applyFont="1" applyFill="1" applyBorder="1" applyAlignment="1">
      <alignment horizontal="center"/>
    </xf>
    <xf numFmtId="3" fontId="0" fillId="0" borderId="12" xfId="0" applyNumberFormat="1" applyFont="1" applyFill="1" applyBorder="1" applyAlignment="1">
      <alignment horizontal="center"/>
    </xf>
    <xf numFmtId="165" fontId="0" fillId="0" borderId="12" xfId="0" applyNumberFormat="1" applyFont="1" applyFill="1" applyBorder="1" applyAlignment="1">
      <alignment horizontal="center"/>
    </xf>
    <xf numFmtId="170" fontId="0" fillId="0" borderId="6" xfId="115" applyNumberFormat="1" applyFont="1" applyBorder="1"/>
    <xf numFmtId="0" fontId="0" fillId="3" borderId="0" xfId="0" applyFill="1" applyAlignment="1">
      <alignment wrapText="1"/>
    </xf>
    <xf numFmtId="0" fontId="0" fillId="3" borderId="0" xfId="0" applyFont="1" applyFill="1" applyAlignment="1">
      <alignment horizontal="left" wrapText="1"/>
    </xf>
    <xf numFmtId="0" fontId="3" fillId="4" borderId="2" xfId="0" applyNumberFormat="1" applyFont="1" applyFill="1" applyBorder="1" applyAlignment="1">
      <alignment vertical="center" wrapText="1"/>
    </xf>
    <xf numFmtId="0" fontId="3" fillId="4" borderId="6" xfId="0" applyNumberFormat="1" applyFont="1" applyFill="1" applyBorder="1" applyAlignment="1">
      <alignment vertical="center" wrapText="1"/>
    </xf>
    <xf numFmtId="0" fontId="0" fillId="3" borderId="0" xfId="0" applyFont="1" applyFill="1" applyAlignment="1">
      <alignment wrapText="1"/>
    </xf>
    <xf numFmtId="0" fontId="3" fillId="4" borderId="5" xfId="0" applyFont="1" applyFill="1" applyBorder="1" applyAlignment="1">
      <alignment horizontal="center" wrapText="1"/>
    </xf>
    <xf numFmtId="0" fontId="3" fillId="4" borderId="3" xfId="0" applyFont="1" applyFill="1" applyBorder="1" applyAlignment="1">
      <alignment wrapText="1"/>
    </xf>
    <xf numFmtId="0" fontId="3" fillId="4" borderId="4" xfId="0" applyFont="1" applyFill="1" applyBorder="1" applyAlignment="1">
      <alignment wrapText="1"/>
    </xf>
    <xf numFmtId="0" fontId="3" fillId="4" borderId="5" xfId="0" applyFont="1" applyFill="1" applyBorder="1" applyAlignment="1">
      <alignment wrapText="1"/>
    </xf>
    <xf numFmtId="0" fontId="3" fillId="4" borderId="8" xfId="0" applyNumberFormat="1" applyFont="1" applyFill="1" applyBorder="1" applyAlignment="1">
      <alignment vertical="center" wrapText="1"/>
    </xf>
    <xf numFmtId="0" fontId="3" fillId="4" borderId="4" xfId="0" applyFont="1" applyFill="1" applyBorder="1" applyAlignment="1">
      <alignment horizontal="left" wrapText="1" indent="1"/>
    </xf>
    <xf numFmtId="3" fontId="7" fillId="3" borderId="7" xfId="0" applyNumberFormat="1" applyFont="1" applyFill="1" applyBorder="1" applyAlignment="1">
      <alignment horizontal="right"/>
    </xf>
    <xf numFmtId="3" fontId="7" fillId="3" borderId="12" xfId="0" applyNumberFormat="1" applyFont="1" applyFill="1" applyBorder="1" applyAlignment="1">
      <alignment horizontal="right"/>
    </xf>
    <xf numFmtId="3" fontId="0" fillId="3" borderId="14" xfId="0" applyNumberFormat="1" applyFill="1" applyBorder="1" applyAlignment="1">
      <alignment horizontal="right"/>
    </xf>
    <xf numFmtId="3" fontId="0" fillId="3" borderId="0" xfId="0" applyNumberFormat="1" applyFill="1" applyBorder="1" applyAlignment="1">
      <alignment horizontal="right"/>
    </xf>
    <xf numFmtId="0" fontId="3" fillId="4" borderId="7" xfId="0" applyFont="1" applyFill="1" applyBorder="1" applyAlignment="1">
      <alignment horizontal="left" indent="6"/>
    </xf>
    <xf numFmtId="0" fontId="3" fillId="4" borderId="7" xfId="0" applyFont="1" applyFill="1" applyBorder="1" applyAlignment="1">
      <alignment horizontal="left" wrapText="1"/>
    </xf>
    <xf numFmtId="0" fontId="3" fillId="4" borderId="2" xfId="0" applyNumberFormat="1" applyFont="1" applyFill="1" applyBorder="1" applyAlignment="1">
      <alignment vertical="center"/>
    </xf>
    <xf numFmtId="0" fontId="3" fillId="4" borderId="8" xfId="0" applyNumberFormat="1" applyFont="1" applyFill="1" applyBorder="1" applyAlignment="1">
      <alignment vertical="center"/>
    </xf>
    <xf numFmtId="0" fontId="3" fillId="4" borderId="6" xfId="0" applyNumberFormat="1" applyFont="1" applyFill="1" applyBorder="1" applyAlignment="1">
      <alignment vertical="center"/>
    </xf>
    <xf numFmtId="0" fontId="0" fillId="3" borderId="0" xfId="0" applyFill="1" applyBorder="1" applyAlignment="1"/>
    <xf numFmtId="0" fontId="5" fillId="3" borderId="0" xfId="0" applyFont="1" applyFill="1" applyAlignment="1"/>
    <xf numFmtId="0" fontId="3" fillId="4" borderId="5" xfId="0" applyFont="1" applyFill="1" applyBorder="1" applyAlignment="1">
      <alignment horizontal="left" wrapText="1"/>
    </xf>
    <xf numFmtId="0" fontId="0" fillId="3" borderId="0" xfId="0" applyFill="1" applyAlignment="1">
      <alignment wrapText="1"/>
    </xf>
    <xf numFmtId="0" fontId="0" fillId="3" borderId="0" xfId="0" applyFill="1" applyAlignment="1">
      <alignment wrapText="1"/>
    </xf>
    <xf numFmtId="3" fontId="0" fillId="3" borderId="0" xfId="0" applyNumberFormat="1" applyFill="1"/>
    <xf numFmtId="0" fontId="0" fillId="0" borderId="0" xfId="0" applyFont="1" applyFill="1" applyAlignment="1">
      <alignment horizontal="left"/>
    </xf>
    <xf numFmtId="0" fontId="64" fillId="3" borderId="0" xfId="0" applyFont="1" applyFill="1" applyAlignment="1">
      <alignment horizontal="left" wrapText="1"/>
    </xf>
    <xf numFmtId="0" fontId="64" fillId="3" borderId="0" xfId="0" applyFont="1" applyFill="1" applyAlignment="1">
      <alignment wrapText="1"/>
    </xf>
    <xf numFmtId="0" fontId="55" fillId="3" borderId="0" xfId="114" applyFill="1" applyAlignment="1">
      <alignment horizontal="left"/>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0" xfId="0" quotePrefix="1" applyFont="1" applyFill="1" applyAlignment="1">
      <alignment horizontal="left" wrapText="1"/>
    </xf>
    <xf numFmtId="0" fontId="0" fillId="3" borderId="0" xfId="0" applyFill="1" applyAlignment="1">
      <alignment wrapText="1"/>
    </xf>
    <xf numFmtId="0" fontId="0" fillId="3" borderId="0" xfId="0" quotePrefix="1" applyFont="1" applyFill="1" applyAlignment="1">
      <alignment wrapText="1"/>
    </xf>
    <xf numFmtId="0" fontId="3" fillId="4" borderId="6" xfId="0" applyFont="1" applyFill="1" applyBorder="1" applyAlignment="1">
      <alignment horizontal="center" vertical="top" wrapText="1"/>
    </xf>
    <xf numFmtId="49" fontId="3" fillId="4" borderId="2"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49" fontId="3" fillId="4" borderId="13" xfId="0" applyNumberFormat="1" applyFont="1" applyFill="1" applyBorder="1" applyAlignment="1">
      <alignment horizontal="center" vertical="center" wrapText="1"/>
    </xf>
    <xf numFmtId="0" fontId="3" fillId="4" borderId="3" xfId="0" applyFont="1" applyFill="1" applyBorder="1" applyAlignment="1">
      <alignment horizontal="left" vertical="center" indent="8"/>
    </xf>
    <xf numFmtId="0" fontId="3" fillId="4" borderId="4" xfId="0" applyFont="1" applyFill="1" applyBorder="1" applyAlignment="1">
      <alignment horizontal="left" vertical="center" indent="8"/>
    </xf>
    <xf numFmtId="0" fontId="0" fillId="3" borderId="0" xfId="0" quotePrefix="1" applyFill="1" applyAlignment="1"/>
    <xf numFmtId="0" fontId="55" fillId="3" borderId="0" xfId="114" quotePrefix="1" applyFill="1"/>
    <xf numFmtId="0" fontId="0" fillId="3" borderId="0" xfId="0" applyFill="1" applyAlignment="1">
      <alignment vertical="top"/>
    </xf>
    <xf numFmtId="0" fontId="55" fillId="3" borderId="0" xfId="114" quotePrefix="1" applyFill="1" applyAlignment="1">
      <alignment vertical="top"/>
    </xf>
    <xf numFmtId="0" fontId="55" fillId="3" borderId="0" xfId="114" quotePrefix="1" applyFill="1" applyAlignment="1">
      <alignment horizontal="left"/>
    </xf>
    <xf numFmtId="0" fontId="3" fillId="4" borderId="5" xfId="0" applyFont="1" applyFill="1" applyBorder="1" applyAlignment="1">
      <alignment horizontal="center" vertical="center" wrapText="1"/>
    </xf>
    <xf numFmtId="168" fontId="1" fillId="3" borderId="0" xfId="1" applyNumberFormat="1" applyFont="1" applyFill="1" applyBorder="1" applyAlignment="1">
      <alignment horizontal="center"/>
    </xf>
    <xf numFmtId="0" fontId="0" fillId="0" borderId="0" xfId="0" applyFill="1" applyAlignment="1"/>
    <xf numFmtId="0" fontId="0" fillId="0" borderId="0" xfId="0" applyFill="1" applyAlignment="1">
      <alignment horizontal="left"/>
    </xf>
    <xf numFmtId="9" fontId="0" fillId="3" borderId="0" xfId="2" applyFont="1" applyFill="1" applyAlignment="1">
      <alignment horizontal="left" indent="1"/>
    </xf>
    <xf numFmtId="9" fontId="0" fillId="3" borderId="0" xfId="2" applyFont="1" applyFill="1" applyAlignment="1"/>
    <xf numFmtId="43" fontId="0" fillId="3" borderId="0" xfId="0" applyNumberFormat="1" applyFont="1" applyFill="1" applyAlignment="1">
      <alignment horizontal="left"/>
    </xf>
    <xf numFmtId="9" fontId="0" fillId="3" borderId="0" xfId="2" applyFont="1" applyFill="1" applyAlignment="1">
      <alignment horizontal="left"/>
    </xf>
    <xf numFmtId="0" fontId="0" fillId="0" borderId="0" xfId="0" applyFont="1" applyFill="1"/>
    <xf numFmtId="0" fontId="0" fillId="0" borderId="0" xfId="0" applyFill="1" applyAlignment="1">
      <alignment horizontal="center"/>
    </xf>
    <xf numFmtId="9" fontId="0" fillId="0" borderId="0" xfId="0" applyNumberFormat="1" applyFill="1"/>
    <xf numFmtId="171" fontId="0" fillId="0" borderId="0" xfId="0" applyNumberFormat="1" applyFill="1"/>
    <xf numFmtId="168" fontId="0" fillId="3" borderId="0" xfId="0" applyNumberFormat="1" applyFill="1" applyBorder="1" applyAlignment="1"/>
    <xf numFmtId="0" fontId="55" fillId="0" borderId="0" xfId="114" applyFill="1"/>
    <xf numFmtId="170" fontId="0" fillId="0" borderId="0" xfId="115" applyNumberFormat="1" applyFont="1" applyFill="1"/>
    <xf numFmtId="170" fontId="0" fillId="0" borderId="0" xfId="0" applyNumberFormat="1" applyFill="1"/>
    <xf numFmtId="0" fontId="55" fillId="0" borderId="0" xfId="114" quotePrefix="1" applyFill="1"/>
    <xf numFmtId="1" fontId="38" fillId="0" borderId="8" xfId="97" applyNumberFormat="1" applyFont="1" applyFill="1" applyBorder="1" applyAlignment="1"/>
    <xf numFmtId="0" fontId="51" fillId="0" borderId="8" xfId="97" applyFont="1" applyFill="1" applyBorder="1" applyAlignment="1"/>
    <xf numFmtId="1" fontId="38" fillId="0" borderId="16" xfId="97" applyNumberFormat="1" applyFont="1" applyFill="1" applyBorder="1" applyAlignment="1"/>
    <xf numFmtId="0" fontId="51" fillId="0" borderId="7" xfId="97" applyFont="1" applyFill="1" applyBorder="1" applyAlignment="1"/>
    <xf numFmtId="0" fontId="0" fillId="0" borderId="0" xfId="0" applyFont="1" applyFill="1" applyAlignment="1">
      <alignment horizontal="left" indent="1"/>
    </xf>
    <xf numFmtId="0" fontId="0" fillId="0" borderId="0" xfId="1" applyNumberFormat="1" applyFont="1" applyFill="1" applyBorder="1" applyAlignment="1">
      <alignment horizontal="right"/>
    </xf>
    <xf numFmtId="167" fontId="0" fillId="3" borderId="0" xfId="0" applyNumberFormat="1" applyFill="1"/>
    <xf numFmtId="167" fontId="0" fillId="0" borderId="0" xfId="1" applyNumberFormat="1" applyFont="1" applyFill="1" applyAlignment="1">
      <alignment horizontal="center"/>
    </xf>
    <xf numFmtId="3" fontId="0" fillId="0" borderId="0" xfId="0" applyNumberFormat="1" applyFill="1" applyBorder="1" applyAlignment="1">
      <alignment horizontal="center"/>
    </xf>
    <xf numFmtId="168" fontId="0" fillId="0" borderId="0" xfId="1" applyNumberFormat="1" applyFont="1" applyFill="1" applyBorder="1" applyAlignment="1">
      <alignment horizontal="right"/>
    </xf>
    <xf numFmtId="0" fontId="11" fillId="0" borderId="0" xfId="94" applyFont="1" applyAlignment="1">
      <alignment horizontal="left"/>
    </xf>
    <xf numFmtId="0" fontId="55" fillId="3" borderId="0" xfId="114" applyFill="1" applyAlignment="1"/>
    <xf numFmtId="2" fontId="0" fillId="3" borderId="0" xfId="0" applyNumberFormat="1" applyFill="1" applyAlignment="1"/>
    <xf numFmtId="168" fontId="0" fillId="3" borderId="0" xfId="1" applyNumberFormat="1" applyFont="1" applyFill="1" applyBorder="1" applyAlignment="1">
      <alignment horizontal="right"/>
    </xf>
    <xf numFmtId="0" fontId="3" fillId="4" borderId="3" xfId="1" applyNumberFormat="1" applyFont="1" applyFill="1" applyBorder="1" applyAlignment="1">
      <alignment vertical="center"/>
    </xf>
    <xf numFmtId="168" fontId="3" fillId="4" borderId="5" xfId="0" applyNumberFormat="1" applyFont="1" applyFill="1" applyBorder="1"/>
  </cellXfs>
  <cellStyles count="11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Comma 2 2" xfId="31"/>
    <cellStyle name="Comma 2 3" xfId="32"/>
    <cellStyle name="Comma 3" xfId="33"/>
    <cellStyle name="Comma 3 2" xfId="34"/>
    <cellStyle name="Comma 3 3" xfId="35"/>
    <cellStyle name="Currency" xfId="115" builtinId="4"/>
    <cellStyle name="Currency 2" xfId="36"/>
    <cellStyle name="Explanatory Text 2" xfId="37"/>
    <cellStyle name="Followed Hyperlink 2" xfId="38"/>
    <cellStyle name="Good 2" xfId="39"/>
    <cellStyle name="Heading 1 2" xfId="40"/>
    <cellStyle name="Heading 2 2" xfId="41"/>
    <cellStyle name="Heading 3 2" xfId="42"/>
    <cellStyle name="Heading 4 2" xfId="43"/>
    <cellStyle name="Hyperlink" xfId="114" builtinId="8"/>
    <cellStyle name="Hyperlink 2" xfId="44"/>
    <cellStyle name="Hyperlink 2 2" xfId="45"/>
    <cellStyle name="Hyperlink 2 2 2" xfId="46"/>
    <cellStyle name="Hyperlink 2 2 3" xfId="47"/>
    <cellStyle name="Hyperlink 3" xfId="48"/>
    <cellStyle name="Hyperlink 3 2" xfId="49"/>
    <cellStyle name="Hyperlink 3 2 2" xfId="50"/>
    <cellStyle name="Hyperlink 3 2 3" xfId="51"/>
    <cellStyle name="Hyperlink 3 2 4" xfId="52"/>
    <cellStyle name="Hyperlink 3 3" xfId="53"/>
    <cellStyle name="Hyperlink 3 4" xfId="54"/>
    <cellStyle name="Hyperlink 4" xfId="55"/>
    <cellStyle name="Hyperlink 4 2" xfId="56"/>
    <cellStyle name="Hyperlink 4 3" xfId="57"/>
    <cellStyle name="Hyperlink 4 4" xfId="58"/>
    <cellStyle name="Hyperlink 5" xfId="59"/>
    <cellStyle name="Input 2" xfId="60"/>
    <cellStyle name="Linked Cell 2" xfId="61"/>
    <cellStyle name="Neutral 2" xfId="62"/>
    <cellStyle name="Normal" xfId="0" builtinId="0"/>
    <cellStyle name="Normal 100" xfId="63"/>
    <cellStyle name="Normal 2" xfId="64"/>
    <cellStyle name="Normal 2 2" xfId="65"/>
    <cellStyle name="Normal 2 2 2" xfId="66"/>
    <cellStyle name="Normal 2 2 2 2" xfId="67"/>
    <cellStyle name="Normal 2 2 2 2 2" xfId="68"/>
    <cellStyle name="Normal 2 2 3" xfId="69"/>
    <cellStyle name="Normal 2 2 4" xfId="70"/>
    <cellStyle name="Normal 2 3" xfId="71"/>
    <cellStyle name="Normal 2 3 2" xfId="72"/>
    <cellStyle name="Normal 2 3 3" xfId="73"/>
    <cellStyle name="Normal 2 4" xfId="74"/>
    <cellStyle name="Normal 2 5" xfId="75"/>
    <cellStyle name="Normal 2 6" xfId="76"/>
    <cellStyle name="Normal 3" xfId="77"/>
    <cellStyle name="Normal 3 2" xfId="78"/>
    <cellStyle name="Normal 3 2 2" xfId="79"/>
    <cellStyle name="Normal 3 3" xfId="80"/>
    <cellStyle name="Normal 3 4" xfId="81"/>
    <cellStyle name="Normal 4" xfId="82"/>
    <cellStyle name="Normal 4 2" xfId="83"/>
    <cellStyle name="Normal 4 2 2" xfId="84"/>
    <cellStyle name="Normal 4 2 3" xfId="85"/>
    <cellStyle name="Normal 4 3" xfId="86"/>
    <cellStyle name="Normal 4 4" xfId="87"/>
    <cellStyle name="Normal 5" xfId="88"/>
    <cellStyle name="Normal 5 2" xfId="89"/>
    <cellStyle name="Normal 5 3" xfId="90"/>
    <cellStyle name="Normal 6" xfId="91"/>
    <cellStyle name="Normal 6 2" xfId="92"/>
    <cellStyle name="Normal 6 3" xfId="93"/>
    <cellStyle name="Normal 7" xfId="94"/>
    <cellStyle name="Normal 8" xfId="95"/>
    <cellStyle name="Normal_Sheet1" xfId="96"/>
    <cellStyle name="Normal_Tables&amp;Charts 2012-13" xfId="97"/>
    <cellStyle name="Note 2" xfId="98"/>
    <cellStyle name="Note 2 2" xfId="99"/>
    <cellStyle name="Note 3" xfId="100"/>
    <cellStyle name="Output 2" xfId="101"/>
    <cellStyle name="Percent" xfId="2" builtinId="5"/>
    <cellStyle name="Percent 2" xfId="102"/>
    <cellStyle name="Percent 2 2" xfId="103"/>
    <cellStyle name="Percent 3" xfId="104"/>
    <cellStyle name="Percent 3 2" xfId="105"/>
    <cellStyle name="Percent 3 2 2" xfId="106"/>
    <cellStyle name="Percent 4" xfId="107"/>
    <cellStyle name="Percent 5" xfId="108"/>
    <cellStyle name="Title 2" xfId="109"/>
    <cellStyle name="Total 2" xfId="110"/>
    <cellStyle name="Warning Text 2" xfId="111"/>
    <cellStyle name="whole number" xfId="112"/>
    <cellStyle name="whole number 2" xfId="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276225</xdr:colOff>
      <xdr:row>11</xdr:row>
      <xdr:rowOff>66675</xdr:rowOff>
    </xdr:from>
    <xdr:to>
      <xdr:col>0</xdr:col>
      <xdr:colOff>581025</xdr:colOff>
      <xdr:row>12</xdr:row>
      <xdr:rowOff>180975</xdr:rowOff>
    </xdr:to>
    <xdr:sp macro="" textlink="">
      <xdr:nvSpPr>
        <xdr:cNvPr id="2" name="Down Arrow 1" title="Downward Arrow"/>
        <xdr:cNvSpPr/>
      </xdr:nvSpPr>
      <xdr:spPr>
        <a:xfrm>
          <a:off x="276225" y="2600325"/>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5</xdr:row>
      <xdr:rowOff>47625</xdr:rowOff>
    </xdr:from>
    <xdr:to>
      <xdr:col>0</xdr:col>
      <xdr:colOff>561975</xdr:colOff>
      <xdr:row>6</xdr:row>
      <xdr:rowOff>161925</xdr:rowOff>
    </xdr:to>
    <xdr:sp macro="" textlink="">
      <xdr:nvSpPr>
        <xdr:cNvPr id="3" name="Down Arrow 2" title="Upward Arrow"/>
        <xdr:cNvSpPr/>
      </xdr:nvSpPr>
      <xdr:spPr>
        <a:xfrm rot="10800000">
          <a:off x="257175" y="1438275"/>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scbusiness.hscni.net/pdf/Annual%20Ophthalmic%20Statistics%20Tables.zip" TargetMode="External"/><Relationship Id="rId1" Type="http://schemas.openxmlformats.org/officeDocument/2006/relationships/hyperlink" Target="https://hscbusiness.hscni.net/pdf/Annual%20Ophthalmic%20Statistics%20Tables.zi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isra.gov.uk/statistics/deprivation/northern-ireland-multiple-deprivation-measure-2017-nimdm2017"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hscbusiness.hscni.net/pdf/Annual%20Ophthalmic%20Statistics%20Tables.zi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hscbusiness.hscni.net/pdf/Annual%20Ophthalmic%20Statistics%20Tables.zip"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scbusiness.hscni.net/pdf/Annual%20Ophthalmic%20Statistics%20Tables.zip" TargetMode="External"/><Relationship Id="rId1" Type="http://schemas.openxmlformats.org/officeDocument/2006/relationships/hyperlink" Target="https://hscbusiness.hscni.net/pdf/Annual%20Ophthalmic%20Statistics%20Tables.zip"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hscbusiness.hscni.net/pdf/Annual%20Ophthalmic%20Statistics%20Tables.zip"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hscbusiness.hscni.net/pdf/Annual%20Ophthalmic%20Statistics%20Tables.zip"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hscbusiness.hscni.net/services/2480.htm"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hscbusiness.hscni.net/services/2480.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hscbusiness.hscni.net/services/2480.htm"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hscbusiness.hscni.net/services/2480.htm"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hyperlink" Target="https://beta.isdscotland.org/find-publications-and-data/health-services/primary-care/ophthalmic-workload-statistics/" TargetMode="External"/><Relationship Id="rId2" Type="http://schemas.openxmlformats.org/officeDocument/2006/relationships/hyperlink" Target="https://www.ons.gov.uk/peoplepopulationandcommunity/populationandmigration/populationestimates/bulletins/annualmidyearpopulationestimates/mid2019estimates" TargetMode="External"/><Relationship Id="rId1" Type="http://schemas.openxmlformats.org/officeDocument/2006/relationships/hyperlink" Target="https://digital.nhs.uk/data-and-information/publications/statistical/general-ophthalmic-services-activity-statistics" TargetMode="External"/><Relationship Id="rId6" Type="http://schemas.openxmlformats.org/officeDocument/2006/relationships/printerSettings" Target="../printerSettings/printerSettings21.bin"/><Relationship Id="rId5" Type="http://schemas.openxmlformats.org/officeDocument/2006/relationships/hyperlink" Target="https://statswales.gov.wales/Catalogue/Health-and-Social-Care/NHS-Primary-and-Community-Activity/Sight-Tests-and-Vouchers/nhsopthalmicstatistics-by-year" TargetMode="External"/><Relationship Id="rId4" Type="http://schemas.openxmlformats.org/officeDocument/2006/relationships/hyperlink" Target="https://www.nrscotland.gov.uk/statistics-and-data/statistics/statistics-by-theme/population/population-estimates/mid-year-population-estimates/population-estimates-time-series-data"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www.nrscotland.gov.uk/statistics-and-data/statistics/statistics-by-theme/population/population-estimates/mid-year-population-estimates/population-estimates-time-series-data" TargetMode="External"/><Relationship Id="rId3" Type="http://schemas.openxmlformats.org/officeDocument/2006/relationships/hyperlink" Target="http://www.hscbusiness.hscni.net/pdf/HC11%20(V7)%20online%2011.2017.pdf" TargetMode="External"/><Relationship Id="rId7" Type="http://schemas.openxmlformats.org/officeDocument/2006/relationships/hyperlink" Target="https://beta.isdscotland.org/find-publications-and-data/health-services/primary-care/ophthalmic-workload-statistics/" TargetMode="External"/><Relationship Id="rId2" Type="http://schemas.openxmlformats.org/officeDocument/2006/relationships/hyperlink" Target="http://www.hscbusiness.hscni.net/pdf/HC11%20(V7)%20online%2011.2017.pdf" TargetMode="External"/><Relationship Id="rId1" Type="http://schemas.openxmlformats.org/officeDocument/2006/relationships/hyperlink" Target="https://www.nisra.gov.uk/support/geography/central-postcode-directory" TargetMode="External"/><Relationship Id="rId6" Type="http://schemas.openxmlformats.org/officeDocument/2006/relationships/hyperlink" Target="https://www.ons.gov.uk/peoplepopulationandcommunity/populationandmigration/populationestimates/bulletins/annualmidyearpopulationestimates/mid2019estimates" TargetMode="External"/><Relationship Id="rId11" Type="http://schemas.openxmlformats.org/officeDocument/2006/relationships/hyperlink" Target="https://statswales.gov.wales/Catalogue/Health-and-Social-Care/NHS-Primary-and-Community-Activity/Sight-Tests-and-Vouchers/nhsopthalmicstatistics-by-year" TargetMode="External"/><Relationship Id="rId5" Type="http://schemas.openxmlformats.org/officeDocument/2006/relationships/hyperlink" Target="https://digital.nhs.uk/data-and-information/publications/statistical/general-ophthalmic-services-activity-statistics" TargetMode="External"/><Relationship Id="rId10" Type="http://schemas.openxmlformats.org/officeDocument/2006/relationships/hyperlink" Target="http://www.hscbusiness.hscni.net/pdf/HC11%20(V7)%20online%2011.2017.pdf" TargetMode="External"/><Relationship Id="rId4" Type="http://schemas.openxmlformats.org/officeDocument/2006/relationships/hyperlink" Target="http://www.hscbusiness.hscni.net/services/2480.htm" TargetMode="External"/><Relationship Id="rId9" Type="http://schemas.openxmlformats.org/officeDocument/2006/relationships/hyperlink" Target="http://www.hscbusiness.hscni.net/services/2981.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hscbusiness.hscni.net/pdf/Annual%20Ophthalmic%20Statistics%20Tables.zi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hscbusiness.hscni.net/pdf/Annual%20Ophthalmic%20Statistics%20Tables.zi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workbookViewId="0">
      <selection activeCell="B9" sqref="B9"/>
    </sheetView>
  </sheetViews>
  <sheetFormatPr defaultRowHeight="15" x14ac:dyDescent="0.25"/>
  <sheetData>
    <row r="1" spans="1:16" ht="18.75" x14ac:dyDescent="0.3">
      <c r="A1" s="333"/>
      <c r="B1" s="332"/>
      <c r="C1" s="335"/>
      <c r="D1" s="335"/>
      <c r="E1" s="335"/>
      <c r="F1" s="335"/>
      <c r="G1" s="335"/>
      <c r="H1" s="335"/>
      <c r="I1" s="335"/>
      <c r="J1" s="335"/>
      <c r="K1" s="335"/>
      <c r="L1" s="335"/>
      <c r="M1" s="335"/>
      <c r="N1" s="335"/>
      <c r="O1" s="335"/>
      <c r="P1" s="335"/>
    </row>
    <row r="2" spans="1:16" ht="18.75" x14ac:dyDescent="0.3">
      <c r="A2" s="334" t="s">
        <v>229</v>
      </c>
      <c r="B2" s="332"/>
      <c r="C2" s="335"/>
      <c r="D2" s="335"/>
      <c r="E2" s="335"/>
      <c r="F2" s="335"/>
      <c r="G2" s="335"/>
      <c r="H2" s="335"/>
      <c r="I2" s="335"/>
      <c r="J2" s="335"/>
      <c r="K2" s="335"/>
      <c r="L2" s="335"/>
      <c r="M2" s="335"/>
      <c r="N2" s="335"/>
      <c r="O2" s="335"/>
      <c r="P2" s="335"/>
    </row>
    <row r="4" spans="1:16" x14ac:dyDescent="0.25">
      <c r="A4" s="336"/>
      <c r="B4" s="337" t="s">
        <v>466</v>
      </c>
    </row>
    <row r="5" spans="1:16" x14ac:dyDescent="0.25">
      <c r="A5" s="336"/>
      <c r="B5" s="337" t="s">
        <v>469</v>
      </c>
    </row>
    <row r="6" spans="1:16" x14ac:dyDescent="0.25">
      <c r="A6" s="336"/>
      <c r="B6" s="338" t="s">
        <v>470</v>
      </c>
    </row>
    <row r="7" spans="1:16" x14ac:dyDescent="0.25">
      <c r="A7" s="336"/>
      <c r="B7" s="337" t="s">
        <v>471</v>
      </c>
    </row>
    <row r="8" spans="1:16" x14ac:dyDescent="0.25">
      <c r="A8" s="336"/>
      <c r="B8" s="336" t="s">
        <v>472</v>
      </c>
    </row>
    <row r="9" spans="1:16" x14ac:dyDescent="0.25">
      <c r="A9" s="336"/>
      <c r="B9" s="337" t="s">
        <v>473</v>
      </c>
    </row>
    <row r="10" spans="1:16" x14ac:dyDescent="0.25">
      <c r="A10" s="336"/>
      <c r="B10" s="337" t="s">
        <v>474</v>
      </c>
    </row>
    <row r="11" spans="1:16" x14ac:dyDescent="0.25">
      <c r="A11" s="336"/>
      <c r="B11" s="336" t="s">
        <v>475</v>
      </c>
    </row>
    <row r="12" spans="1:16" x14ac:dyDescent="0.25">
      <c r="A12" s="336"/>
      <c r="B12" s="339" t="s">
        <v>476</v>
      </c>
    </row>
    <row r="13" spans="1:16" x14ac:dyDescent="0.25">
      <c r="A13" s="340"/>
      <c r="B13" s="339" t="s">
        <v>477</v>
      </c>
    </row>
    <row r="14" spans="1:16" x14ac:dyDescent="0.25">
      <c r="A14" s="336"/>
      <c r="B14" s="337" t="s">
        <v>478</v>
      </c>
    </row>
    <row r="15" spans="1:16" x14ac:dyDescent="0.25">
      <c r="A15" s="336"/>
      <c r="B15" s="337" t="s">
        <v>479</v>
      </c>
    </row>
    <row r="16" spans="1:16" x14ac:dyDescent="0.25">
      <c r="A16" s="336"/>
      <c r="B16" s="337" t="s">
        <v>480</v>
      </c>
    </row>
    <row r="17" spans="1:2" x14ac:dyDescent="0.25">
      <c r="A17" s="336"/>
      <c r="B17" s="339" t="s">
        <v>481</v>
      </c>
    </row>
    <row r="18" spans="1:2" x14ac:dyDescent="0.25">
      <c r="A18" s="336"/>
      <c r="B18" s="337" t="s">
        <v>482</v>
      </c>
    </row>
    <row r="19" spans="1:2" x14ac:dyDescent="0.25">
      <c r="A19" s="336"/>
      <c r="B19" s="337" t="s">
        <v>483</v>
      </c>
    </row>
    <row r="20" spans="1:2" x14ac:dyDescent="0.25">
      <c r="A20" s="336"/>
      <c r="B20" s="337" t="s">
        <v>484</v>
      </c>
    </row>
    <row r="21" spans="1:2" x14ac:dyDescent="0.25">
      <c r="A21" s="340"/>
      <c r="B21" s="337" t="s">
        <v>485</v>
      </c>
    </row>
    <row r="22" spans="1:2" x14ac:dyDescent="0.25">
      <c r="A22" s="336"/>
      <c r="B22" s="337" t="s">
        <v>486</v>
      </c>
    </row>
    <row r="23" spans="1:2" x14ac:dyDescent="0.25">
      <c r="A23" s="340"/>
      <c r="B23" s="337" t="s">
        <v>487</v>
      </c>
    </row>
    <row r="24" spans="1:2" s="458" customFormat="1" x14ac:dyDescent="0.25">
      <c r="A24" s="340"/>
      <c r="B24" s="337" t="s">
        <v>488</v>
      </c>
    </row>
    <row r="25" spans="1:2" x14ac:dyDescent="0.25">
      <c r="A25" s="336"/>
      <c r="B25" s="341" t="s">
        <v>489</v>
      </c>
    </row>
    <row r="26" spans="1:2" x14ac:dyDescent="0.25">
      <c r="A26" s="336"/>
      <c r="B26" s="339" t="s">
        <v>490</v>
      </c>
    </row>
    <row r="27" spans="1:2" x14ac:dyDescent="0.25">
      <c r="A27" s="336"/>
      <c r="B27" s="339" t="s">
        <v>491</v>
      </c>
    </row>
    <row r="28" spans="1:2" x14ac:dyDescent="0.25">
      <c r="A28" s="336"/>
      <c r="B28" s="339" t="s">
        <v>492</v>
      </c>
    </row>
    <row r="29" spans="1:2" s="458" customFormat="1" x14ac:dyDescent="0.25">
      <c r="A29" s="336"/>
      <c r="B29" s="339" t="s">
        <v>507</v>
      </c>
    </row>
    <row r="30" spans="1:2" x14ac:dyDescent="0.25">
      <c r="A30" s="336"/>
      <c r="B30" s="337" t="s">
        <v>493</v>
      </c>
    </row>
    <row r="31" spans="1:2" x14ac:dyDescent="0.25">
      <c r="A31" s="336"/>
      <c r="B31" s="337" t="s">
        <v>494</v>
      </c>
    </row>
    <row r="32" spans="1:2" x14ac:dyDescent="0.25">
      <c r="A32" s="331"/>
      <c r="B32" s="336" t="s">
        <v>230</v>
      </c>
    </row>
  </sheetData>
  <hyperlinks>
    <hyperlink ref="B4" location="'1.1'!A1" display="'1.1'!A1"/>
    <hyperlink ref="B5" location="'1.2'!A1" display="'1.2'!A1"/>
    <hyperlink ref="B6" location="'1.3'!A1" display="'1.3'!A1"/>
    <hyperlink ref="B7" location="'1.4'!A1" display="'1.4'!A1"/>
    <hyperlink ref="B8" location="'1.5'!A1" display="'1.5'!A1"/>
    <hyperlink ref="B9" location="'1.6'!A1" display="'1.6'!A1"/>
    <hyperlink ref="B10" location="'1.7'!A1" display="'1.7'!A1"/>
    <hyperlink ref="B11" location="'1.8'!A1" display="'1.8'!A1"/>
    <hyperlink ref="B12" location="'1.9'!A1" display="'1.9'!A1"/>
    <hyperlink ref="B13" location="'1.10'!A1" display="'1.10'!A1"/>
    <hyperlink ref="B14" location="'1.11'!A1" display="'1.11'!A1"/>
    <hyperlink ref="B27" location="'1.24'!A1" display="'1.24'!A1"/>
    <hyperlink ref="B28" location="'1.25'!A1" display="'1.25'!A1"/>
    <hyperlink ref="B30" location="'1.27'!A1" display="'1.27'!A1"/>
    <hyperlink ref="B31" location="'1.28'!A1" display="'1.28'!A1"/>
    <hyperlink ref="B32" location="'User Guidance'!A1" display="User Guidance"/>
    <hyperlink ref="B9" location="'1.6'!A1" display="Sight Tests paid by Local Commissioning Group (Health Trust) and Age Group by Financial Year"/>
    <hyperlink ref="B10" location="'1.7'!A1" display="Sight Tests paid by Local Government District and Age Group by Financial Year"/>
    <hyperlink ref="B11" location="'1.8'!A1" display="Number and Percentage of the population attending a sight test, by age group and gender by Financial Year"/>
    <hyperlink ref="B12" location="'1.9'!A1" display="Sight Test by Exemption Reason and Financial Year"/>
    <hyperlink ref="B13" location="'1.10'!A1" display="Sight tests paid for and vouchers reimbursed by HSC per 1,000 population by Local Commissioning Group (Health Trust) by Financial Year"/>
    <hyperlink ref="B14" location="'1.11'!A1" display="Number and Percentage of people who had a sight test in the last 3 years (2019/19 - 2020/21) by deprivation decile"/>
    <hyperlink ref="B15" location="'1.12'!A1" display="Vouchers paid by Local Commissioning Group (Health Trust and Age Group by Financial Year"/>
    <hyperlink ref="B16" location="'1.13'!A1" display="Vouchers paid by Local Government District and Age Group by Financial Year"/>
    <hyperlink ref="B17" location="'1.14'!A1" display="Vouchers by Exemption Reason and Financial Year"/>
    <hyperlink ref="B18" location="'1.15'!A1" display="Repairs and Replacements paid by Local Commissioning Group (Health Trust and Age Group by Financial Year"/>
    <hyperlink ref="B19" location="'1.16'!A1" display="Repairs and Replacements paid by Local Government District and Age Group by Financial Year"/>
    <hyperlink ref="B20" location="'1.17'!A1" display="Number of Assessments at Northern Ireland Primary Care Optometry Enhanced Services by Local Commissioning Group (Health Trust) and Financial Year"/>
    <hyperlink ref="B21" location="'1.18'!A1" display="Outcome following assessment at Northern Ireland Primary Care Optometry Enhanced Services (LES I and LES II) by Financial Year"/>
    <hyperlink ref="B22" location="'1.19'!A1" display="Presenting Symptom at Northern Ireland Primary Eyecare Assessment and Referral Service (NI PEARS) by Referral Source and Financial Year"/>
    <hyperlink ref="B23" location="'1.20'!A1" display="Outcome following assessment at Northern Ireland Primary Eyecare Assessment and Referral Service (NI PEARS) by Type of Assessment and Financial Year"/>
    <hyperlink ref="B25" location="'1.22'!A1" display="Sight Tests, Vouchers and Repairs &amp; Replacements per 100,000 population by UK regions and Financial Year"/>
    <hyperlink ref="B26" location="'1.23'!A1" display="Payments Made for Ophthalmic Services by Financial Year"/>
    <hyperlink ref="B24" location="'1.21'!A1" display="1.21 Number of Assessments for the Enhanced Service for Ocular Hypertension (OHT) Review and Monitoring by Local Commissioning Group (Health Trust) and Financial Year"/>
    <hyperlink ref="B29" location="'1.26'!A1" display="1.26 Number of Sight Tests, Domiciliary Sight Tests, Vouchers, Repairs &amp; Replacements and associated cost including Covid-19 payments by Payment Month"/>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workbookViewId="0"/>
  </sheetViews>
  <sheetFormatPr defaultRowHeight="15" x14ac:dyDescent="0.25"/>
  <cols>
    <col min="1" max="1" width="32.85546875" style="3" customWidth="1"/>
    <col min="2" max="2" width="10" style="3" bestFit="1" customWidth="1"/>
    <col min="3" max="3" width="11" style="3" bestFit="1" customWidth="1"/>
    <col min="4" max="6" width="10" style="3" bestFit="1" customWidth="1"/>
    <col min="7" max="7" width="11.42578125" style="3" customWidth="1"/>
    <col min="8" max="8" width="11" style="3" bestFit="1" customWidth="1"/>
    <col min="9" max="15" width="10.42578125" style="3" customWidth="1"/>
    <col min="16" max="20" width="9.140625" style="3"/>
    <col min="21" max="21" width="9.85546875" style="3" customWidth="1"/>
    <col min="22" max="16384" width="9.140625" style="3"/>
  </cols>
  <sheetData>
    <row r="1" spans="1:8" ht="17.25" x14ac:dyDescent="0.25">
      <c r="A1" s="145" t="s">
        <v>425</v>
      </c>
      <c r="B1" s="79"/>
      <c r="C1" s="79"/>
      <c r="D1" s="79"/>
      <c r="E1" s="79"/>
      <c r="F1" s="79"/>
      <c r="G1" s="79"/>
      <c r="H1" s="79"/>
    </row>
    <row r="2" spans="1:8" x14ac:dyDescent="0.25">
      <c r="A2" s="79"/>
      <c r="B2" s="79"/>
      <c r="C2" s="79"/>
      <c r="D2" s="79"/>
      <c r="E2" s="79"/>
      <c r="F2" s="79"/>
      <c r="G2" s="79"/>
      <c r="H2" s="79"/>
    </row>
    <row r="3" spans="1:8" ht="17.25" x14ac:dyDescent="0.25">
      <c r="A3" s="347" t="s">
        <v>83</v>
      </c>
      <c r="B3" s="466" t="s">
        <v>52</v>
      </c>
      <c r="C3" s="466" t="s">
        <v>53</v>
      </c>
      <c r="D3" s="466" t="s">
        <v>54</v>
      </c>
      <c r="E3" s="467" t="s">
        <v>236</v>
      </c>
    </row>
    <row r="4" spans="1:8" x14ac:dyDescent="0.25">
      <c r="A4" s="148" t="s">
        <v>85</v>
      </c>
      <c r="B4" s="429">
        <v>1409</v>
      </c>
      <c r="C4" s="430">
        <v>1351</v>
      </c>
      <c r="D4" s="430">
        <v>1253</v>
      </c>
      <c r="E4" s="431">
        <v>968</v>
      </c>
    </row>
    <row r="5" spans="1:8" x14ac:dyDescent="0.25">
      <c r="A5" s="148" t="s">
        <v>465</v>
      </c>
      <c r="B5" s="432">
        <v>301529</v>
      </c>
      <c r="C5" s="433">
        <v>312564</v>
      </c>
      <c r="D5" s="433">
        <v>315987</v>
      </c>
      <c r="E5" s="431">
        <v>206067</v>
      </c>
    </row>
    <row r="6" spans="1:8" x14ac:dyDescent="0.25">
      <c r="A6" s="148" t="s">
        <v>86</v>
      </c>
      <c r="B6" s="432">
        <v>1252</v>
      </c>
      <c r="C6" s="433">
        <v>1330</v>
      </c>
      <c r="D6" s="433">
        <v>1381</v>
      </c>
      <c r="E6" s="431">
        <v>1047</v>
      </c>
    </row>
    <row r="7" spans="1:8" x14ac:dyDescent="0.25">
      <c r="A7" s="148" t="s">
        <v>87</v>
      </c>
      <c r="B7" s="432">
        <v>20731</v>
      </c>
      <c r="C7" s="433">
        <v>22541</v>
      </c>
      <c r="D7" s="433">
        <v>23397</v>
      </c>
      <c r="E7" s="431">
        <v>16082</v>
      </c>
    </row>
    <row r="8" spans="1:8" x14ac:dyDescent="0.25">
      <c r="A8" s="148" t="s">
        <v>88</v>
      </c>
      <c r="B8" s="432">
        <v>21190</v>
      </c>
      <c r="C8" s="433">
        <v>23036</v>
      </c>
      <c r="D8" s="433">
        <v>22014</v>
      </c>
      <c r="E8" s="431">
        <v>14934</v>
      </c>
    </row>
    <row r="9" spans="1:8" x14ac:dyDescent="0.25">
      <c r="A9" s="148" t="s">
        <v>89</v>
      </c>
      <c r="B9" s="432">
        <v>3070</v>
      </c>
      <c r="C9" s="433">
        <v>3339</v>
      </c>
      <c r="D9" s="433">
        <v>3404</v>
      </c>
      <c r="E9" s="431">
        <v>2358</v>
      </c>
    </row>
    <row r="10" spans="1:8" x14ac:dyDescent="0.25">
      <c r="A10" s="148" t="s">
        <v>90</v>
      </c>
      <c r="B10" s="432">
        <v>1566</v>
      </c>
      <c r="C10" s="433">
        <v>1915</v>
      </c>
      <c r="D10" s="433">
        <v>3751</v>
      </c>
      <c r="E10" s="431">
        <v>3452</v>
      </c>
    </row>
    <row r="11" spans="1:8" x14ac:dyDescent="0.25">
      <c r="A11" s="148" t="s">
        <v>91</v>
      </c>
      <c r="B11" s="432">
        <v>18294</v>
      </c>
      <c r="C11" s="433">
        <v>15221</v>
      </c>
      <c r="D11" s="433">
        <v>13236</v>
      </c>
      <c r="E11" s="431">
        <v>8682</v>
      </c>
    </row>
    <row r="12" spans="1:8" x14ac:dyDescent="0.25">
      <c r="A12" s="148" t="s">
        <v>92</v>
      </c>
      <c r="B12" s="432">
        <v>7464</v>
      </c>
      <c r="C12" s="433">
        <v>5464</v>
      </c>
      <c r="D12" s="433">
        <v>3547</v>
      </c>
      <c r="E12" s="431">
        <v>2356</v>
      </c>
    </row>
    <row r="13" spans="1:8" x14ac:dyDescent="0.25">
      <c r="A13" s="148" t="s">
        <v>93</v>
      </c>
      <c r="B13" s="432">
        <v>16249</v>
      </c>
      <c r="C13" s="433">
        <v>12939</v>
      </c>
      <c r="D13" s="433">
        <v>12464</v>
      </c>
      <c r="E13" s="431">
        <v>7708</v>
      </c>
    </row>
    <row r="14" spans="1:8" x14ac:dyDescent="0.25">
      <c r="A14" s="148" t="s">
        <v>94</v>
      </c>
      <c r="B14" s="432">
        <v>225</v>
      </c>
      <c r="C14" s="433">
        <v>225</v>
      </c>
      <c r="D14" s="433">
        <v>255</v>
      </c>
      <c r="E14" s="431">
        <v>138</v>
      </c>
    </row>
    <row r="15" spans="1:8" x14ac:dyDescent="0.25">
      <c r="A15" s="148" t="s">
        <v>95</v>
      </c>
      <c r="B15" s="432">
        <v>20537</v>
      </c>
      <c r="C15" s="433">
        <v>22052</v>
      </c>
      <c r="D15" s="433">
        <v>23276</v>
      </c>
      <c r="E15" s="431">
        <v>16142</v>
      </c>
    </row>
    <row r="16" spans="1:8" x14ac:dyDescent="0.25">
      <c r="A16" s="148" t="s">
        <v>96</v>
      </c>
      <c r="B16" s="432">
        <v>23553</v>
      </c>
      <c r="C16" s="433">
        <v>23504</v>
      </c>
      <c r="D16" s="433">
        <v>23341</v>
      </c>
      <c r="E16" s="431">
        <v>17409</v>
      </c>
    </row>
    <row r="17" spans="1:21" x14ac:dyDescent="0.25">
      <c r="A17" s="149" t="s">
        <v>97</v>
      </c>
      <c r="B17" s="432">
        <v>27395</v>
      </c>
      <c r="C17" s="433">
        <v>24947</v>
      </c>
      <c r="D17" s="433">
        <v>21507</v>
      </c>
      <c r="E17" s="431">
        <v>13999</v>
      </c>
    </row>
    <row r="18" spans="1:21" x14ac:dyDescent="0.25">
      <c r="A18" s="148" t="s">
        <v>68</v>
      </c>
      <c r="B18" s="434">
        <v>2</v>
      </c>
      <c r="C18" s="435">
        <v>1</v>
      </c>
      <c r="D18" s="435">
        <v>0</v>
      </c>
      <c r="E18" s="431">
        <v>2</v>
      </c>
    </row>
    <row r="19" spans="1:21" x14ac:dyDescent="0.25">
      <c r="A19" s="150" t="s">
        <v>98</v>
      </c>
      <c r="B19" s="151">
        <f t="shared" ref="B19" si="0">SUM(B4:B18)</f>
        <v>464466</v>
      </c>
      <c r="C19" s="151">
        <f t="shared" ref="C19:D19" si="1">SUM(C4:C18)</f>
        <v>470429</v>
      </c>
      <c r="D19" s="151">
        <f t="shared" si="1"/>
        <v>468813</v>
      </c>
      <c r="E19" s="152">
        <v>311344</v>
      </c>
    </row>
    <row r="20" spans="1:21" ht="32.25" x14ac:dyDescent="0.25">
      <c r="A20" s="153" t="s">
        <v>99</v>
      </c>
      <c r="B20" s="154">
        <v>58</v>
      </c>
      <c r="C20" s="436">
        <v>65</v>
      </c>
      <c r="D20" s="436">
        <v>83</v>
      </c>
      <c r="E20" s="437">
        <v>35</v>
      </c>
    </row>
    <row r="21" spans="1:21" x14ac:dyDescent="0.25">
      <c r="A21" s="150" t="s">
        <v>100</v>
      </c>
      <c r="B21" s="151">
        <f>B19+B20</f>
        <v>464524</v>
      </c>
      <c r="C21" s="151">
        <f t="shared" ref="C21" si="2">C19+C20</f>
        <v>470494</v>
      </c>
      <c r="D21" s="151">
        <f t="shared" ref="D21" si="3">D19+D20</f>
        <v>468896</v>
      </c>
      <c r="E21" s="152">
        <v>311379</v>
      </c>
    </row>
    <row r="22" spans="1:21" x14ac:dyDescent="0.25">
      <c r="E22" s="494"/>
    </row>
    <row r="23" spans="1:21" x14ac:dyDescent="0.25">
      <c r="A23" s="59" t="s">
        <v>101</v>
      </c>
    </row>
    <row r="24" spans="1:21" ht="17.25" x14ac:dyDescent="0.25">
      <c r="A24" s="370" t="s">
        <v>55</v>
      </c>
      <c r="B24" s="417"/>
      <c r="C24" s="417"/>
      <c r="D24" s="590"/>
    </row>
    <row r="25" spans="1:21" ht="15" customHeight="1" x14ac:dyDescent="0.25">
      <c r="A25" s="3" t="s">
        <v>333</v>
      </c>
      <c r="E25" s="590"/>
      <c r="F25" s="590"/>
      <c r="G25" s="590"/>
      <c r="H25" s="590"/>
      <c r="I25" s="590"/>
      <c r="J25" s="590"/>
      <c r="K25" s="590"/>
      <c r="L25" s="590"/>
      <c r="M25" s="590"/>
      <c r="N25" s="590"/>
      <c r="O25" s="590"/>
      <c r="P25" s="590"/>
      <c r="Q25" s="590"/>
      <c r="R25" s="590"/>
      <c r="S25" s="590"/>
      <c r="T25" s="590"/>
      <c r="U25" s="590"/>
    </row>
    <row r="26" spans="1:21" ht="15" customHeight="1" x14ac:dyDescent="0.25">
      <c r="A26" s="3" t="s">
        <v>334</v>
      </c>
      <c r="E26" s="590"/>
      <c r="F26" s="590"/>
      <c r="G26" s="590"/>
      <c r="H26" s="590"/>
      <c r="I26" s="590"/>
      <c r="J26" s="590"/>
      <c r="K26" s="590"/>
      <c r="L26" s="590"/>
      <c r="M26" s="590"/>
      <c r="N26" s="590"/>
      <c r="O26" s="590"/>
      <c r="P26" s="590"/>
      <c r="Q26" s="590"/>
      <c r="R26" s="590"/>
      <c r="S26" s="590"/>
      <c r="T26" s="590"/>
      <c r="U26" s="590"/>
    </row>
    <row r="27" spans="1:21" ht="17.25" x14ac:dyDescent="0.25">
      <c r="A27" s="593" t="s">
        <v>335</v>
      </c>
      <c r="B27" s="420"/>
      <c r="C27" s="420"/>
      <c r="D27" s="420"/>
    </row>
    <row r="28" spans="1:21" x14ac:dyDescent="0.25">
      <c r="A28" s="308" t="s">
        <v>330</v>
      </c>
      <c r="B28" s="568"/>
      <c r="C28" s="568"/>
      <c r="D28" s="568"/>
    </row>
    <row r="29" spans="1:21" ht="17.25" x14ac:dyDescent="0.25">
      <c r="A29" s="79" t="s">
        <v>336</v>
      </c>
      <c r="B29" s="130"/>
      <c r="C29" s="130"/>
      <c r="D29" s="130"/>
      <c r="E29" s="420"/>
      <c r="F29" s="420"/>
      <c r="G29" s="420"/>
      <c r="H29" s="420"/>
      <c r="I29" s="420"/>
      <c r="J29" s="420"/>
      <c r="K29" s="420"/>
      <c r="L29" s="420"/>
      <c r="M29" s="420"/>
      <c r="N29" s="420"/>
      <c r="O29" s="420"/>
    </row>
    <row r="30" spans="1:21" x14ac:dyDescent="0.25">
      <c r="A30" s="79" t="s">
        <v>337</v>
      </c>
      <c r="B30" s="130"/>
      <c r="C30" s="130"/>
      <c r="D30" s="130"/>
      <c r="E30" s="568"/>
      <c r="F30" s="568"/>
      <c r="G30" s="568"/>
      <c r="H30" s="568"/>
      <c r="I30" s="568"/>
      <c r="J30" s="568"/>
      <c r="K30" s="568"/>
      <c r="L30" s="568"/>
      <c r="M30" s="568"/>
      <c r="N30" s="568"/>
      <c r="O30" s="568"/>
    </row>
    <row r="31" spans="1:21" ht="17.25" x14ac:dyDescent="0.25">
      <c r="A31" s="197" t="s">
        <v>338</v>
      </c>
      <c r="B31" s="419"/>
      <c r="C31" s="419"/>
      <c r="D31" s="419"/>
      <c r="E31" s="130"/>
      <c r="F31" s="130"/>
      <c r="G31" s="130"/>
      <c r="H31" s="130"/>
      <c r="I31" s="130"/>
      <c r="J31" s="130"/>
      <c r="K31" s="130"/>
      <c r="L31" s="130"/>
      <c r="M31" s="130"/>
      <c r="N31" s="130"/>
      <c r="O31" s="130"/>
      <c r="P31" s="130"/>
      <c r="Q31" s="130"/>
      <c r="R31" s="130"/>
      <c r="S31" s="130"/>
      <c r="T31" s="130"/>
      <c r="U31" s="130"/>
    </row>
    <row r="32" spans="1:21" x14ac:dyDescent="0.25">
      <c r="A32" s="197" t="s">
        <v>340</v>
      </c>
      <c r="B32" s="419"/>
      <c r="C32" s="419"/>
      <c r="D32" s="419"/>
      <c r="E32" s="130"/>
      <c r="F32" s="130"/>
      <c r="G32" s="130"/>
      <c r="H32" s="130"/>
      <c r="I32" s="130"/>
      <c r="J32" s="130"/>
      <c r="K32" s="130"/>
      <c r="L32" s="130"/>
      <c r="M32" s="130"/>
      <c r="N32" s="130"/>
      <c r="O32" s="130"/>
      <c r="P32" s="130"/>
      <c r="Q32" s="130"/>
      <c r="R32" s="130"/>
      <c r="S32" s="130"/>
      <c r="T32" s="130"/>
      <c r="U32" s="130"/>
    </row>
    <row r="33" spans="1:22" x14ac:dyDescent="0.25">
      <c r="A33" s="197" t="s">
        <v>339</v>
      </c>
      <c r="B33" s="419"/>
      <c r="C33" s="419"/>
      <c r="D33" s="419"/>
      <c r="E33" s="130"/>
      <c r="F33" s="130"/>
      <c r="G33" s="130"/>
      <c r="H33" s="130"/>
      <c r="I33" s="130"/>
      <c r="J33" s="130"/>
      <c r="K33" s="130"/>
      <c r="L33" s="130"/>
      <c r="M33" s="130"/>
      <c r="N33" s="130"/>
      <c r="O33" s="130"/>
      <c r="P33" s="130"/>
      <c r="Q33" s="130"/>
      <c r="R33" s="130"/>
      <c r="S33" s="130"/>
      <c r="T33" s="130"/>
      <c r="U33" s="130"/>
    </row>
    <row r="34" spans="1:22" ht="17.25" x14ac:dyDescent="0.25">
      <c r="A34" s="79" t="s">
        <v>102</v>
      </c>
      <c r="B34" s="130"/>
      <c r="C34" s="130"/>
      <c r="D34" s="130"/>
      <c r="E34" s="419"/>
      <c r="F34" s="419"/>
      <c r="G34" s="419"/>
      <c r="H34" s="419"/>
      <c r="I34" s="419"/>
      <c r="J34" s="419"/>
      <c r="K34" s="419"/>
      <c r="L34" s="419"/>
      <c r="M34" s="419"/>
      <c r="N34" s="419"/>
      <c r="O34" s="419"/>
      <c r="P34" s="419"/>
      <c r="Q34" s="419"/>
      <c r="R34" s="419"/>
      <c r="S34" s="419"/>
      <c r="T34" s="419"/>
      <c r="U34" s="419"/>
      <c r="V34" s="419"/>
    </row>
    <row r="35" spans="1:22" s="25" customFormat="1" ht="17.25" x14ac:dyDescent="0.25">
      <c r="A35" s="244" t="s">
        <v>467</v>
      </c>
    </row>
    <row r="36" spans="1:22" s="25" customFormat="1" x14ac:dyDescent="0.25">
      <c r="A36" s="310" t="s">
        <v>415</v>
      </c>
    </row>
    <row r="37" spans="1:22" s="25" customFormat="1" x14ac:dyDescent="0.25">
      <c r="A37" s="310" t="s">
        <v>416</v>
      </c>
    </row>
    <row r="38" spans="1:22" ht="17.25" x14ac:dyDescent="0.25">
      <c r="A38" s="337" t="s">
        <v>497</v>
      </c>
      <c r="B38" s="130"/>
      <c r="C38" s="130"/>
      <c r="D38" s="130"/>
      <c r="E38" s="130"/>
      <c r="F38" s="130"/>
      <c r="G38" s="130"/>
      <c r="H38" s="130"/>
      <c r="I38" s="130"/>
      <c r="J38" s="130"/>
      <c r="K38" s="130"/>
      <c r="L38" s="130"/>
      <c r="M38" s="130"/>
      <c r="N38" s="130"/>
      <c r="O38" s="130"/>
      <c r="P38" s="130"/>
      <c r="Q38" s="130"/>
      <c r="R38" s="130"/>
      <c r="S38" s="130"/>
      <c r="T38" s="130"/>
      <c r="U38" s="130"/>
    </row>
    <row r="39" spans="1:22" ht="17.25" x14ac:dyDescent="0.25">
      <c r="A39" s="337" t="s">
        <v>498</v>
      </c>
      <c r="E39" s="130"/>
      <c r="F39" s="130"/>
      <c r="G39" s="130"/>
      <c r="H39" s="130"/>
      <c r="I39" s="130"/>
      <c r="J39" s="130"/>
      <c r="K39" s="130"/>
      <c r="L39" s="130"/>
      <c r="M39" s="130"/>
      <c r="N39" s="130"/>
      <c r="O39" s="130"/>
      <c r="P39" s="130"/>
      <c r="Q39" s="130"/>
      <c r="R39" s="130"/>
      <c r="S39" s="130"/>
      <c r="T39" s="130"/>
      <c r="U39" s="130"/>
    </row>
    <row r="41" spans="1:22" x14ac:dyDescent="0.25">
      <c r="A41" s="27"/>
    </row>
  </sheetData>
  <hyperlinks>
    <hyperlink ref="A38" r:id="rId1" display="8 Detailed breakdown of sight tests by exemption reason and Local Commissioning Group (Health Trust) can be found at:"/>
    <hyperlink ref="A39" r:id="rId2" display="9 Detailed breakdown of sight tests by exemption reason and Local Government District can be found at:"/>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election activeCell="A77" sqref="A77"/>
    </sheetView>
  </sheetViews>
  <sheetFormatPr defaultRowHeight="15" x14ac:dyDescent="0.25"/>
  <cols>
    <col min="1" max="1" width="37.7109375" style="25" customWidth="1"/>
    <col min="2" max="6" width="9.140625" style="25"/>
    <col min="7" max="7" width="10" style="25" customWidth="1"/>
    <col min="8" max="16384" width="9.140625" style="25"/>
  </cols>
  <sheetData>
    <row r="1" spans="1:7" ht="17.25" x14ac:dyDescent="0.25">
      <c r="A1" s="1" t="s">
        <v>282</v>
      </c>
    </row>
    <row r="2" spans="1:7" x14ac:dyDescent="0.25">
      <c r="G2" s="156"/>
    </row>
    <row r="3" spans="1:7" x14ac:dyDescent="0.25">
      <c r="A3" s="464"/>
      <c r="B3" s="357"/>
      <c r="C3" s="358"/>
      <c r="D3" s="344" t="s">
        <v>103</v>
      </c>
      <c r="E3" s="358"/>
      <c r="F3" s="358"/>
      <c r="G3" s="343" t="s">
        <v>5</v>
      </c>
    </row>
    <row r="4" spans="1:7" ht="30" x14ac:dyDescent="0.25">
      <c r="A4" s="460"/>
      <c r="B4" s="158" t="s">
        <v>4</v>
      </c>
      <c r="C4" s="158" t="s">
        <v>5</v>
      </c>
      <c r="D4" s="158" t="s">
        <v>6</v>
      </c>
      <c r="E4" s="345" t="s">
        <v>7</v>
      </c>
      <c r="F4" s="158" t="s">
        <v>8</v>
      </c>
      <c r="G4" s="359" t="s">
        <v>243</v>
      </c>
    </row>
    <row r="5" spans="1:7" x14ac:dyDescent="0.25">
      <c r="A5" s="160" t="s">
        <v>104</v>
      </c>
      <c r="B5" s="161"/>
      <c r="C5" s="161"/>
      <c r="D5" s="161"/>
      <c r="E5" s="161"/>
      <c r="F5" s="161"/>
      <c r="G5" s="162"/>
    </row>
    <row r="6" spans="1:7" x14ac:dyDescent="0.25">
      <c r="A6" s="163" t="s">
        <v>105</v>
      </c>
      <c r="B6" s="164">
        <v>268.59126621596931</v>
      </c>
      <c r="C6" s="164">
        <v>287.98795477938359</v>
      </c>
      <c r="D6" s="164">
        <v>294.85910450275895</v>
      </c>
      <c r="E6" s="164">
        <v>281.05404416249849</v>
      </c>
      <c r="F6" s="164">
        <v>249.70245870707421</v>
      </c>
      <c r="G6" s="165">
        <v>281.73841108517746</v>
      </c>
    </row>
    <row r="7" spans="1:7" x14ac:dyDescent="0.25">
      <c r="A7" s="163" t="s">
        <v>106</v>
      </c>
      <c r="B7" s="164">
        <v>182.78273450687243</v>
      </c>
      <c r="C7" s="164">
        <v>215.95582791807189</v>
      </c>
      <c r="D7" s="164">
        <v>209.96237526582692</v>
      </c>
      <c r="E7" s="164">
        <v>219.84281172730482</v>
      </c>
      <c r="F7" s="164">
        <v>182.09055100147523</v>
      </c>
      <c r="G7" s="165">
        <v>206.55368141379171</v>
      </c>
    </row>
    <row r="8" spans="1:7" x14ac:dyDescent="0.25">
      <c r="A8" s="163" t="s">
        <v>495</v>
      </c>
      <c r="B8" s="164">
        <v>52.756818415565718</v>
      </c>
      <c r="C8" s="164">
        <v>42.714845502677157</v>
      </c>
      <c r="D8" s="164">
        <v>37.994157057883214</v>
      </c>
      <c r="E8" s="164">
        <v>44.537001598487066</v>
      </c>
      <c r="F8" s="164">
        <v>57.240244475787499</v>
      </c>
      <c r="G8" s="168">
        <v>47.645449496624906</v>
      </c>
    </row>
    <row r="9" spans="1:7" x14ac:dyDescent="0.25">
      <c r="A9" s="169" t="s">
        <v>107</v>
      </c>
      <c r="B9" s="170">
        <v>148.88914125536317</v>
      </c>
      <c r="C9" s="171">
        <v>168.09777278278773</v>
      </c>
      <c r="D9" s="171">
        <v>169.8964599580838</v>
      </c>
      <c r="E9" s="171">
        <v>160.25714119200197</v>
      </c>
      <c r="F9" s="171">
        <v>152.69462060096257</v>
      </c>
      <c r="G9" s="172">
        <v>162.95417777342783</v>
      </c>
    </row>
    <row r="10" spans="1:7" x14ac:dyDescent="0.25">
      <c r="A10" s="173" t="s">
        <v>108</v>
      </c>
      <c r="B10" s="174"/>
      <c r="C10" s="175"/>
      <c r="D10" s="175"/>
      <c r="E10" s="175"/>
      <c r="F10" s="175"/>
      <c r="G10" s="176"/>
    </row>
    <row r="11" spans="1:7" x14ac:dyDescent="0.25">
      <c r="A11" s="163" t="s">
        <v>106</v>
      </c>
      <c r="B11" s="178">
        <v>143.77508900835474</v>
      </c>
      <c r="C11" s="179">
        <v>165.70700008225714</v>
      </c>
      <c r="D11" s="179">
        <v>162.87692894923387</v>
      </c>
      <c r="E11" s="179">
        <v>161.16213352172377</v>
      </c>
      <c r="F11" s="179">
        <v>154.35037184615149</v>
      </c>
      <c r="G11" s="168">
        <v>160.28440884022382</v>
      </c>
    </row>
    <row r="12" spans="1:7" x14ac:dyDescent="0.25">
      <c r="A12" s="180" t="s">
        <v>109</v>
      </c>
      <c r="B12" s="170">
        <v>73.025009209837492</v>
      </c>
      <c r="C12" s="171">
        <v>70.256562317914998</v>
      </c>
      <c r="D12" s="171">
        <v>65.709462673665385</v>
      </c>
      <c r="E12" s="171">
        <v>76.017301537830008</v>
      </c>
      <c r="F12" s="171">
        <v>79.787146789321909</v>
      </c>
      <c r="G12" s="172">
        <v>73.836649092992189</v>
      </c>
    </row>
    <row r="13" spans="1:7" x14ac:dyDescent="0.25">
      <c r="A13" s="160" t="s">
        <v>110</v>
      </c>
      <c r="B13" s="174"/>
      <c r="C13" s="175"/>
      <c r="D13" s="175"/>
      <c r="E13" s="175"/>
      <c r="F13" s="175"/>
      <c r="G13" s="176"/>
    </row>
    <row r="14" spans="1:7" x14ac:dyDescent="0.25">
      <c r="A14" s="181" t="s">
        <v>106</v>
      </c>
      <c r="B14" s="178">
        <v>49.56098668066214</v>
      </c>
      <c r="C14" s="179">
        <v>71.471168873899813</v>
      </c>
      <c r="D14" s="179">
        <v>62.871476089208791</v>
      </c>
      <c r="E14" s="179">
        <v>64.939509007417882</v>
      </c>
      <c r="F14" s="179">
        <v>81.289066658555512</v>
      </c>
      <c r="G14" s="168">
        <v>66.943259128054422</v>
      </c>
    </row>
    <row r="15" spans="1:7" x14ac:dyDescent="0.25">
      <c r="A15" s="182" t="s">
        <v>111</v>
      </c>
      <c r="B15" s="170">
        <v>10.348256501591292</v>
      </c>
      <c r="C15" s="171">
        <v>14.75134833627434</v>
      </c>
      <c r="D15" s="171">
        <v>12.898332866691856</v>
      </c>
      <c r="E15" s="171">
        <v>15.233867228181134</v>
      </c>
      <c r="F15" s="171">
        <v>17.896335762160813</v>
      </c>
      <c r="G15" s="172">
        <v>14.337731724154898</v>
      </c>
    </row>
    <row r="16" spans="1:7" s="479" customFormat="1" x14ac:dyDescent="0.25">
      <c r="A16" s="477"/>
      <c r="B16" s="478"/>
      <c r="C16" s="478"/>
      <c r="D16" s="478"/>
      <c r="E16" s="478"/>
      <c r="F16" s="478"/>
      <c r="G16" s="478"/>
    </row>
    <row r="17" spans="1:26" s="479" customFormat="1" x14ac:dyDescent="0.25">
      <c r="A17" s="482"/>
      <c r="B17" s="481"/>
      <c r="C17" s="481"/>
      <c r="D17" s="481"/>
      <c r="E17" s="481"/>
      <c r="F17" s="481"/>
      <c r="G17" s="481"/>
    </row>
    <row r="18" spans="1:26" s="203" customFormat="1" x14ac:dyDescent="0.25">
      <c r="A18" s="634" t="s">
        <v>283</v>
      </c>
      <c r="B18" s="635"/>
      <c r="C18" s="481"/>
      <c r="D18" s="481"/>
      <c r="E18" s="481"/>
      <c r="F18" s="481"/>
      <c r="G18" s="633"/>
    </row>
    <row r="19" spans="1:26" s="203" customFormat="1" x14ac:dyDescent="0.25">
      <c r="A19" s="636"/>
      <c r="B19" s="480"/>
      <c r="C19" s="480"/>
      <c r="D19" s="480"/>
      <c r="E19" s="480"/>
      <c r="F19" s="480"/>
      <c r="G19" s="480"/>
    </row>
    <row r="20" spans="1:26" ht="15" customHeight="1" x14ac:dyDescent="0.25">
      <c r="A20" s="464"/>
      <c r="B20" s="357"/>
      <c r="C20" s="358"/>
      <c r="D20" s="597" t="s">
        <v>103</v>
      </c>
      <c r="E20" s="358"/>
      <c r="F20" s="526"/>
      <c r="G20" s="598" t="s">
        <v>5</v>
      </c>
      <c r="N20" s="157"/>
    </row>
    <row r="21" spans="1:26" ht="30" x14ac:dyDescent="0.25">
      <c r="A21" s="460"/>
      <c r="B21" s="461" t="s">
        <v>4</v>
      </c>
      <c r="C21" s="461" t="s">
        <v>5</v>
      </c>
      <c r="D21" s="461" t="s">
        <v>6</v>
      </c>
      <c r="E21" s="461" t="s">
        <v>7</v>
      </c>
      <c r="F21" s="461" t="s">
        <v>8</v>
      </c>
      <c r="G21" s="602" t="s">
        <v>370</v>
      </c>
      <c r="N21" s="159"/>
      <c r="O21" s="159"/>
    </row>
    <row r="22" spans="1:26" x14ac:dyDescent="0.25">
      <c r="A22" s="160" t="s">
        <v>104</v>
      </c>
      <c r="B22" s="161"/>
      <c r="C22" s="161"/>
      <c r="D22" s="161"/>
      <c r="E22" s="161"/>
      <c r="F22" s="161"/>
      <c r="G22" s="162"/>
      <c r="N22" s="159"/>
      <c r="O22" s="159"/>
    </row>
    <row r="23" spans="1:26" x14ac:dyDescent="0.25">
      <c r="A23" s="163" t="s">
        <v>105</v>
      </c>
      <c r="B23" s="164">
        <v>403.78636907134319</v>
      </c>
      <c r="C23" s="164">
        <v>458.54099800815874</v>
      </c>
      <c r="D23" s="164">
        <v>464.80819684520793</v>
      </c>
      <c r="E23" s="164">
        <v>432.22483961507618</v>
      </c>
      <c r="F23" s="164">
        <v>415.38621725743354</v>
      </c>
      <c r="G23" s="165">
        <v>442.94098353791725</v>
      </c>
      <c r="N23" s="166"/>
      <c r="O23" s="166"/>
      <c r="U23" s="167"/>
      <c r="V23" s="167"/>
      <c r="W23" s="167"/>
      <c r="X23" s="167"/>
      <c r="Y23" s="167"/>
      <c r="Z23" s="167"/>
    </row>
    <row r="24" spans="1:26" x14ac:dyDescent="0.25">
      <c r="A24" s="163" t="s">
        <v>106</v>
      </c>
      <c r="B24" s="164">
        <v>282.22862358108489</v>
      </c>
      <c r="C24" s="164">
        <v>329.70256410256411</v>
      </c>
      <c r="D24" s="164">
        <v>323.0721011678454</v>
      </c>
      <c r="E24" s="164">
        <v>320.97683294869518</v>
      </c>
      <c r="F24" s="164">
        <v>298.96514990108051</v>
      </c>
      <c r="G24" s="165">
        <v>316.41572906298427</v>
      </c>
      <c r="N24" s="159"/>
      <c r="O24" s="159"/>
      <c r="U24" s="167"/>
      <c r="V24" s="167"/>
      <c r="W24" s="167"/>
      <c r="X24" s="167"/>
      <c r="Y24" s="167"/>
      <c r="Z24" s="167"/>
    </row>
    <row r="25" spans="1:26" x14ac:dyDescent="0.25">
      <c r="A25" s="163" t="s">
        <v>495</v>
      </c>
      <c r="B25" s="164">
        <v>76.297595611080524</v>
      </c>
      <c r="C25" s="164">
        <v>65.434878225151152</v>
      </c>
      <c r="D25" s="164">
        <v>57.12341719906145</v>
      </c>
      <c r="E25" s="164">
        <v>66.328951471139803</v>
      </c>
      <c r="F25" s="164">
        <v>87.641564506713365</v>
      </c>
      <c r="G25" s="168">
        <v>71.172917476658284</v>
      </c>
      <c r="N25" s="159"/>
      <c r="O25" s="159"/>
      <c r="U25" s="167"/>
      <c r="V25" s="167"/>
      <c r="W25" s="167"/>
      <c r="X25" s="167"/>
      <c r="Y25" s="167"/>
      <c r="Z25" s="167"/>
    </row>
    <row r="26" spans="1:26" x14ac:dyDescent="0.25">
      <c r="A26" s="169" t="s">
        <v>107</v>
      </c>
      <c r="B26" s="170">
        <v>219.68467166270096</v>
      </c>
      <c r="C26" s="171">
        <v>257.14351088193268</v>
      </c>
      <c r="D26" s="171">
        <v>257.04110832032842</v>
      </c>
      <c r="E26" s="171">
        <v>236.26181219598851</v>
      </c>
      <c r="F26" s="171">
        <v>243.08191914909003</v>
      </c>
      <c r="G26" s="172">
        <v>246.50288980869215</v>
      </c>
      <c r="N26" s="159"/>
      <c r="O26" s="159"/>
      <c r="U26" s="167"/>
      <c r="V26" s="167"/>
      <c r="W26" s="167"/>
      <c r="X26" s="167"/>
      <c r="Y26" s="167"/>
      <c r="Z26" s="167"/>
    </row>
    <row r="27" spans="1:26" x14ac:dyDescent="0.25">
      <c r="A27" s="173" t="s">
        <v>108</v>
      </c>
      <c r="B27" s="174"/>
      <c r="C27" s="175"/>
      <c r="D27" s="175"/>
      <c r="E27" s="175"/>
      <c r="F27" s="175"/>
      <c r="G27" s="176"/>
      <c r="N27" s="177"/>
      <c r="O27" s="177"/>
    </row>
    <row r="28" spans="1:26" x14ac:dyDescent="0.25">
      <c r="A28" s="163" t="s">
        <v>106</v>
      </c>
      <c r="B28" s="178">
        <v>195.62489304660315</v>
      </c>
      <c r="C28" s="179">
        <v>221.62051282051283</v>
      </c>
      <c r="D28" s="179">
        <v>215.19970565389804</v>
      </c>
      <c r="E28" s="179">
        <v>216.40333747559026</v>
      </c>
      <c r="F28" s="179">
        <v>219.99695632323849</v>
      </c>
      <c r="G28" s="168">
        <v>216.93104360644583</v>
      </c>
      <c r="N28" s="166"/>
      <c r="O28" s="166"/>
      <c r="U28" s="167"/>
      <c r="V28" s="167"/>
      <c r="W28" s="167"/>
      <c r="X28" s="167"/>
      <c r="Y28" s="167"/>
      <c r="Z28" s="167"/>
    </row>
    <row r="29" spans="1:26" x14ac:dyDescent="0.25">
      <c r="A29" s="180" t="s">
        <v>109</v>
      </c>
      <c r="B29" s="170">
        <v>100.79999555249172</v>
      </c>
      <c r="C29" s="171">
        <v>98.843268136727744</v>
      </c>
      <c r="D29" s="171">
        <v>91.489995545072659</v>
      </c>
      <c r="E29" s="171">
        <v>106.57751126583798</v>
      </c>
      <c r="F29" s="171">
        <v>119.09058339003218</v>
      </c>
      <c r="G29" s="172">
        <v>104.17928591859742</v>
      </c>
      <c r="N29" s="159"/>
      <c r="O29" s="159"/>
      <c r="U29" s="167"/>
      <c r="V29" s="167"/>
      <c r="W29" s="167"/>
      <c r="X29" s="167"/>
      <c r="Y29" s="167"/>
      <c r="Z29" s="167"/>
    </row>
    <row r="30" spans="1:26" x14ac:dyDescent="0.25">
      <c r="A30" s="160" t="s">
        <v>110</v>
      </c>
      <c r="B30" s="174"/>
      <c r="C30" s="175"/>
      <c r="D30" s="175"/>
      <c r="E30" s="175"/>
      <c r="F30" s="175"/>
      <c r="G30" s="176"/>
      <c r="N30" s="177"/>
      <c r="O30" s="177"/>
    </row>
    <row r="31" spans="1:26" x14ac:dyDescent="0.25">
      <c r="A31" s="181" t="s">
        <v>106</v>
      </c>
      <c r="B31" s="178">
        <v>66.197022417431967</v>
      </c>
      <c r="C31" s="179">
        <v>96.164102564102564</v>
      </c>
      <c r="D31" s="179">
        <v>81.694670427755739</v>
      </c>
      <c r="E31" s="179">
        <v>86.221817859044904</v>
      </c>
      <c r="F31" s="179">
        <v>108.76578907320042</v>
      </c>
      <c r="G31" s="168">
        <v>89.170834960752941</v>
      </c>
      <c r="N31" s="166"/>
      <c r="O31" s="166"/>
      <c r="U31" s="167"/>
      <c r="V31" s="167"/>
      <c r="W31" s="167"/>
      <c r="X31" s="167"/>
      <c r="Y31" s="167"/>
      <c r="Z31" s="167"/>
    </row>
    <row r="32" spans="1:26" x14ac:dyDescent="0.25">
      <c r="A32" s="182" t="s">
        <v>111</v>
      </c>
      <c r="B32" s="170">
        <v>13.325846694389469</v>
      </c>
      <c r="C32" s="171">
        <v>19.777389958627232</v>
      </c>
      <c r="D32" s="171">
        <v>16.688212480902571</v>
      </c>
      <c r="E32" s="171">
        <v>20.149427314576958</v>
      </c>
      <c r="F32" s="171">
        <v>23.71819523466748</v>
      </c>
      <c r="G32" s="172">
        <v>18.911526424713543</v>
      </c>
      <c r="N32" s="159"/>
      <c r="O32" s="159"/>
      <c r="U32" s="167"/>
      <c r="V32" s="167"/>
      <c r="W32" s="167"/>
      <c r="X32" s="167"/>
      <c r="Y32" s="167"/>
      <c r="Z32" s="167"/>
    </row>
    <row r="33" spans="1:26" s="203" customFormat="1" x14ac:dyDescent="0.25">
      <c r="A33" s="482"/>
      <c r="B33" s="481"/>
      <c r="C33" s="481"/>
      <c r="D33" s="481"/>
      <c r="E33" s="481"/>
      <c r="F33" s="481"/>
      <c r="G33" s="481"/>
      <c r="N33" s="483"/>
      <c r="O33" s="483"/>
      <c r="U33" s="484"/>
      <c r="V33" s="484"/>
      <c r="W33" s="484"/>
      <c r="X33" s="484"/>
      <c r="Y33" s="484"/>
      <c r="Z33" s="484"/>
    </row>
    <row r="34" spans="1:26" x14ac:dyDescent="0.25">
      <c r="A34" s="24" t="s">
        <v>10</v>
      </c>
    </row>
    <row r="35" spans="1:26" ht="17.25" x14ac:dyDescent="0.25">
      <c r="A35" s="126" t="s">
        <v>55</v>
      </c>
    </row>
    <row r="36" spans="1:26" ht="17.25" x14ac:dyDescent="0.25">
      <c r="A36" s="79" t="s">
        <v>56</v>
      </c>
    </row>
    <row r="37" spans="1:26" ht="17.25" x14ac:dyDescent="0.25">
      <c r="A37" s="79" t="s">
        <v>112</v>
      </c>
    </row>
    <row r="38" spans="1:26" ht="17.25" x14ac:dyDescent="0.25">
      <c r="A38" s="79" t="s">
        <v>496</v>
      </c>
    </row>
    <row r="39" spans="1:26" ht="17.25" x14ac:dyDescent="0.25">
      <c r="A39" s="79" t="s">
        <v>113</v>
      </c>
    </row>
    <row r="40" spans="1:26" ht="17.25" x14ac:dyDescent="0.25">
      <c r="A40" s="79" t="s">
        <v>270</v>
      </c>
    </row>
    <row r="41" spans="1:26" x14ac:dyDescent="0.25">
      <c r="A41" s="80"/>
    </row>
    <row r="43" spans="1:26" x14ac:dyDescent="0.25">
      <c r="A43" s="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H9" sqref="H9"/>
    </sheetView>
  </sheetViews>
  <sheetFormatPr defaultRowHeight="15" x14ac:dyDescent="0.25"/>
  <cols>
    <col min="1" max="1" width="16" style="25" customWidth="1"/>
    <col min="2" max="2" width="10.42578125" style="25" customWidth="1"/>
    <col min="3" max="3" width="15.140625" style="25" customWidth="1"/>
    <col min="4" max="4" width="12.28515625" style="25" customWidth="1"/>
    <col min="5" max="6" width="15.140625" style="25" customWidth="1"/>
    <col min="7" max="7" width="13.28515625" style="25" customWidth="1"/>
    <col min="8" max="9" width="16" style="25" customWidth="1"/>
    <col min="10" max="10" width="12.140625" style="25" customWidth="1"/>
    <col min="11" max="11" width="16.28515625" style="25" customWidth="1"/>
    <col min="12" max="12" width="13" style="25" customWidth="1"/>
    <col min="13" max="13" width="14.7109375" style="25" customWidth="1"/>
    <col min="14" max="16384" width="9.140625" style="25"/>
  </cols>
  <sheetData>
    <row r="1" spans="1:14" ht="17.25" x14ac:dyDescent="0.25">
      <c r="A1" s="1" t="s">
        <v>429</v>
      </c>
      <c r="L1" s="183"/>
      <c r="M1" s="183"/>
    </row>
    <row r="2" spans="1:14" x14ac:dyDescent="0.25">
      <c r="L2" s="183"/>
      <c r="M2" s="183"/>
    </row>
    <row r="3" spans="1:14" ht="15" customHeight="1" x14ac:dyDescent="0.25">
      <c r="A3" s="401" t="s">
        <v>249</v>
      </c>
      <c r="B3" s="399"/>
      <c r="C3" s="382"/>
      <c r="D3" s="365" t="s">
        <v>114</v>
      </c>
      <c r="E3" s="384"/>
      <c r="F3" s="382"/>
      <c r="G3" s="365" t="s">
        <v>115</v>
      </c>
      <c r="H3" s="384"/>
      <c r="I3" s="382"/>
      <c r="J3" s="365" t="s">
        <v>116</v>
      </c>
      <c r="K3" s="384"/>
      <c r="M3" s="183"/>
      <c r="N3" s="183"/>
    </row>
    <row r="4" spans="1:14" ht="47.25" customHeight="1" x14ac:dyDescent="0.25">
      <c r="A4" s="402" t="s">
        <v>250</v>
      </c>
      <c r="B4" s="400"/>
      <c r="C4" s="184" t="s">
        <v>515</v>
      </c>
      <c r="D4" s="184" t="s">
        <v>117</v>
      </c>
      <c r="E4" s="185" t="s">
        <v>118</v>
      </c>
      <c r="F4" s="184" t="s">
        <v>521</v>
      </c>
      <c r="G4" s="184" t="s">
        <v>117</v>
      </c>
      <c r="H4" s="185" t="s">
        <v>520</v>
      </c>
      <c r="I4" s="184" t="s">
        <v>515</v>
      </c>
      <c r="J4" s="184" t="s">
        <v>117</v>
      </c>
      <c r="K4" s="184" t="s">
        <v>118</v>
      </c>
      <c r="M4" s="183"/>
      <c r="N4" s="183"/>
    </row>
    <row r="5" spans="1:14" x14ac:dyDescent="0.25">
      <c r="A5" s="362" t="s">
        <v>119</v>
      </c>
      <c r="B5" s="186">
        <v>1</v>
      </c>
      <c r="C5" s="187">
        <v>13061</v>
      </c>
      <c r="D5" s="134">
        <v>40790</v>
      </c>
      <c r="E5" s="135">
        <v>0.32020102966413339</v>
      </c>
      <c r="F5" s="187">
        <v>29248</v>
      </c>
      <c r="G5" s="134">
        <v>119236</v>
      </c>
      <c r="H5" s="135">
        <v>0.24529504512060116</v>
      </c>
      <c r="I5" s="187">
        <v>23022</v>
      </c>
      <c r="J5" s="134">
        <v>33706</v>
      </c>
      <c r="K5" s="137">
        <v>0.68302379398326707</v>
      </c>
    </row>
    <row r="6" spans="1:14" x14ac:dyDescent="0.25">
      <c r="A6" s="362"/>
      <c r="B6" s="186">
        <v>2</v>
      </c>
      <c r="C6" s="136">
        <v>13853</v>
      </c>
      <c r="D6" s="134">
        <v>40841</v>
      </c>
      <c r="E6" s="135">
        <v>0.33919345755490804</v>
      </c>
      <c r="F6" s="136">
        <v>26032</v>
      </c>
      <c r="G6" s="134">
        <v>120375</v>
      </c>
      <c r="H6" s="135">
        <v>0.21625752855659397</v>
      </c>
      <c r="I6" s="136">
        <v>27794</v>
      </c>
      <c r="J6" s="134">
        <v>39446</v>
      </c>
      <c r="K6" s="137">
        <v>0.70460883232773919</v>
      </c>
    </row>
    <row r="7" spans="1:14" x14ac:dyDescent="0.25">
      <c r="A7" s="188"/>
      <c r="B7" s="186">
        <v>3</v>
      </c>
      <c r="C7" s="136">
        <v>14118</v>
      </c>
      <c r="D7" s="134">
        <v>39754</v>
      </c>
      <c r="E7" s="135">
        <v>0.35513407455853502</v>
      </c>
      <c r="F7" s="136">
        <v>23746</v>
      </c>
      <c r="G7" s="134">
        <v>116976</v>
      </c>
      <c r="H7" s="135">
        <v>0.20299890575844617</v>
      </c>
      <c r="I7" s="136">
        <v>30420</v>
      </c>
      <c r="J7" s="134">
        <v>42280</v>
      </c>
      <c r="K7" s="137">
        <v>0.71948912015137179</v>
      </c>
    </row>
    <row r="8" spans="1:14" x14ac:dyDescent="0.25">
      <c r="A8" s="188"/>
      <c r="B8" s="186">
        <v>4</v>
      </c>
      <c r="C8" s="136">
        <v>16306</v>
      </c>
      <c r="D8" s="134">
        <v>43377</v>
      </c>
      <c r="E8" s="135">
        <v>0.375913502547433</v>
      </c>
      <c r="F8" s="136">
        <v>24423</v>
      </c>
      <c r="G8" s="134">
        <v>123666</v>
      </c>
      <c r="H8" s="135">
        <v>0.19749163068264519</v>
      </c>
      <c r="I8" s="136">
        <v>33562</v>
      </c>
      <c r="J8" s="134">
        <v>46211</v>
      </c>
      <c r="K8" s="137">
        <v>0.72627729328514856</v>
      </c>
    </row>
    <row r="9" spans="1:14" x14ac:dyDescent="0.25">
      <c r="A9" s="188"/>
      <c r="B9" s="186">
        <v>5</v>
      </c>
      <c r="C9" s="136">
        <v>16217</v>
      </c>
      <c r="D9" s="134">
        <v>42878</v>
      </c>
      <c r="E9" s="135">
        <v>0.37821260319977612</v>
      </c>
      <c r="F9" s="136">
        <v>23443</v>
      </c>
      <c r="G9" s="134">
        <v>123786</v>
      </c>
      <c r="H9" s="135">
        <v>0.18938329051750602</v>
      </c>
      <c r="I9" s="136">
        <v>34730</v>
      </c>
      <c r="J9" s="134">
        <v>47470</v>
      </c>
      <c r="K9" s="137">
        <v>0.73161997050768912</v>
      </c>
    </row>
    <row r="10" spans="1:14" x14ac:dyDescent="0.25">
      <c r="A10" s="188"/>
      <c r="B10" s="186">
        <v>6</v>
      </c>
      <c r="C10" s="136">
        <v>15324</v>
      </c>
      <c r="D10" s="134">
        <v>38780</v>
      </c>
      <c r="E10" s="135">
        <v>0.39515214027849405</v>
      </c>
      <c r="F10" s="136">
        <v>20223</v>
      </c>
      <c r="G10" s="134">
        <v>111486</v>
      </c>
      <c r="H10" s="135">
        <v>0.18139497335988375</v>
      </c>
      <c r="I10" s="136">
        <v>33002</v>
      </c>
      <c r="J10" s="134">
        <v>44453</v>
      </c>
      <c r="K10" s="137">
        <v>0.74240208759813731</v>
      </c>
    </row>
    <row r="11" spans="1:14" x14ac:dyDescent="0.25">
      <c r="A11" s="188"/>
      <c r="B11" s="186">
        <v>7</v>
      </c>
      <c r="C11" s="136">
        <v>16225</v>
      </c>
      <c r="D11" s="134">
        <v>41023</v>
      </c>
      <c r="E11" s="135">
        <v>0.395509835945689</v>
      </c>
      <c r="F11" s="136">
        <v>21019</v>
      </c>
      <c r="G11" s="134">
        <v>120801</v>
      </c>
      <c r="H11" s="135">
        <v>0.17399690399913909</v>
      </c>
      <c r="I11" s="136">
        <v>34191</v>
      </c>
      <c r="J11" s="134">
        <v>46094</v>
      </c>
      <c r="K11" s="137">
        <v>0.74176682431552909</v>
      </c>
    </row>
    <row r="12" spans="1:14" x14ac:dyDescent="0.25">
      <c r="A12" s="188"/>
      <c r="B12" s="186">
        <v>8</v>
      </c>
      <c r="C12" s="136">
        <v>15534</v>
      </c>
      <c r="D12" s="134">
        <v>38791</v>
      </c>
      <c r="E12" s="135">
        <v>0.40045371349024256</v>
      </c>
      <c r="F12" s="136">
        <v>18835</v>
      </c>
      <c r="G12" s="134">
        <v>115890</v>
      </c>
      <c r="H12" s="135">
        <v>0.16252480800759342</v>
      </c>
      <c r="I12" s="136">
        <v>35463</v>
      </c>
      <c r="J12" s="134">
        <v>47674</v>
      </c>
      <c r="K12" s="137">
        <v>0.74386458027436342</v>
      </c>
    </row>
    <row r="13" spans="1:14" x14ac:dyDescent="0.25">
      <c r="A13" s="188"/>
      <c r="B13" s="186">
        <v>9</v>
      </c>
      <c r="C13" s="136">
        <v>13307</v>
      </c>
      <c r="D13" s="134">
        <v>34381</v>
      </c>
      <c r="E13" s="135">
        <v>0.38704517029754809</v>
      </c>
      <c r="F13" s="136">
        <v>15821</v>
      </c>
      <c r="G13" s="134">
        <v>104795</v>
      </c>
      <c r="H13" s="135">
        <v>0.1509709432701942</v>
      </c>
      <c r="I13" s="136">
        <v>34843</v>
      </c>
      <c r="J13" s="134">
        <v>46099</v>
      </c>
      <c r="K13" s="137">
        <v>0.75582984446517276</v>
      </c>
    </row>
    <row r="14" spans="1:14" x14ac:dyDescent="0.25">
      <c r="A14" s="363" t="s">
        <v>120</v>
      </c>
      <c r="B14" s="189">
        <v>10</v>
      </c>
      <c r="C14" s="190">
        <v>12361</v>
      </c>
      <c r="D14" s="191">
        <v>32409</v>
      </c>
      <c r="E14" s="192">
        <v>0.38140639945694099</v>
      </c>
      <c r="F14" s="190">
        <v>13474</v>
      </c>
      <c r="G14" s="191">
        <v>102123</v>
      </c>
      <c r="H14" s="192">
        <v>0.13193893638063903</v>
      </c>
      <c r="I14" s="190">
        <v>37358</v>
      </c>
      <c r="J14" s="191">
        <v>49110</v>
      </c>
      <c r="K14" s="193">
        <v>0.76070046833638771</v>
      </c>
    </row>
    <row r="17" spans="1:26" x14ac:dyDescent="0.25">
      <c r="A17" s="59" t="s">
        <v>10</v>
      </c>
      <c r="B17" s="130"/>
      <c r="C17" s="130"/>
      <c r="D17" s="130"/>
      <c r="E17" s="130"/>
      <c r="F17" s="130"/>
      <c r="G17" s="130"/>
      <c r="H17" s="130"/>
      <c r="I17" s="130"/>
      <c r="J17" s="130"/>
      <c r="K17" s="130"/>
    </row>
    <row r="18" spans="1:26" ht="15" customHeight="1" x14ac:dyDescent="0.25">
      <c r="A18" s="370" t="s">
        <v>244</v>
      </c>
      <c r="B18" s="307"/>
      <c r="C18" s="307"/>
      <c r="D18" s="307"/>
      <c r="E18" s="307"/>
      <c r="F18" s="307"/>
      <c r="G18" s="307"/>
      <c r="H18" s="307"/>
      <c r="I18" s="307"/>
      <c r="J18" s="307"/>
      <c r="K18" s="307"/>
      <c r="L18" s="130"/>
      <c r="M18" s="130"/>
      <c r="N18" s="130"/>
      <c r="O18" s="130"/>
      <c r="P18" s="130"/>
      <c r="Q18" s="130"/>
      <c r="R18" s="130"/>
      <c r="S18" s="130"/>
      <c r="T18" s="130"/>
      <c r="U18" s="130"/>
      <c r="V18" s="130"/>
      <c r="W18" s="130"/>
      <c r="X18" s="130"/>
      <c r="Y18" s="130"/>
      <c r="Z18" s="130"/>
    </row>
    <row r="19" spans="1:26" ht="15" customHeight="1" x14ac:dyDescent="0.25">
      <c r="A19" s="370" t="s">
        <v>253</v>
      </c>
      <c r="B19" s="370"/>
      <c r="C19" s="370"/>
      <c r="D19" s="370"/>
      <c r="E19" s="370"/>
      <c r="F19" s="370"/>
      <c r="G19" s="370"/>
      <c r="H19" s="370"/>
      <c r="I19" s="370"/>
      <c r="J19" s="370"/>
      <c r="K19" s="370"/>
      <c r="L19" s="307"/>
      <c r="M19" s="307"/>
      <c r="N19" s="307"/>
      <c r="O19" s="307"/>
      <c r="P19" s="307"/>
      <c r="Q19" s="307"/>
      <c r="R19" s="307"/>
      <c r="S19" s="307"/>
      <c r="T19" s="307"/>
      <c r="U19" s="307"/>
      <c r="V19" s="130"/>
      <c r="W19" s="130"/>
      <c r="X19" s="130"/>
      <c r="Y19" s="130"/>
      <c r="Z19" s="130"/>
    </row>
    <row r="20" spans="1:26" ht="15" customHeight="1" x14ac:dyDescent="0.25">
      <c r="A20" s="197" t="s">
        <v>251</v>
      </c>
      <c r="B20" s="374"/>
      <c r="C20" s="374"/>
      <c r="D20" s="374"/>
      <c r="E20" s="374"/>
      <c r="F20" s="374"/>
      <c r="G20" s="374"/>
      <c r="H20" s="374"/>
      <c r="I20" s="374"/>
      <c r="J20" s="374"/>
      <c r="K20" s="374"/>
      <c r="L20" s="369"/>
      <c r="M20" s="3"/>
      <c r="N20" s="3"/>
      <c r="O20" s="3"/>
      <c r="P20" s="3"/>
      <c r="Q20" s="3"/>
      <c r="R20" s="3"/>
      <c r="S20" s="3"/>
      <c r="T20" s="3"/>
      <c r="U20" s="3"/>
    </row>
    <row r="21" spans="1:26" x14ac:dyDescent="0.25">
      <c r="A21" s="197" t="s">
        <v>252</v>
      </c>
      <c r="B21" s="374"/>
      <c r="C21" s="374"/>
      <c r="D21" s="374"/>
      <c r="E21" s="374"/>
      <c r="F21" s="374"/>
      <c r="G21" s="374"/>
      <c r="H21" s="374"/>
      <c r="I21" s="374"/>
      <c r="J21" s="374"/>
      <c r="K21" s="374"/>
      <c r="L21" s="369"/>
      <c r="M21" s="3"/>
      <c r="N21" s="3"/>
      <c r="O21" s="3"/>
      <c r="P21" s="3"/>
      <c r="Q21" s="3"/>
      <c r="R21" s="3"/>
      <c r="S21" s="3"/>
      <c r="T21" s="3"/>
      <c r="U21" s="3"/>
    </row>
    <row r="22" spans="1:26" ht="17.25" x14ac:dyDescent="0.25">
      <c r="A22" s="194" t="s">
        <v>275</v>
      </c>
      <c r="B22" s="130"/>
      <c r="C22" s="130"/>
      <c r="D22" s="130"/>
      <c r="E22" s="130"/>
      <c r="F22" s="130"/>
      <c r="G22" s="130"/>
      <c r="H22" s="130"/>
      <c r="I22" s="130"/>
      <c r="J22" s="130"/>
      <c r="K22" s="130"/>
      <c r="L22" s="369"/>
      <c r="M22" s="3"/>
      <c r="N22" s="3"/>
      <c r="O22" s="3"/>
      <c r="P22" s="3"/>
      <c r="Q22" s="3"/>
      <c r="R22" s="3"/>
      <c r="S22" s="3"/>
      <c r="T22" s="3"/>
      <c r="U22" s="3"/>
    </row>
    <row r="23" spans="1:26" ht="17.25" x14ac:dyDescent="0.25">
      <c r="A23" s="244" t="s">
        <v>426</v>
      </c>
    </row>
    <row r="24" spans="1:26" x14ac:dyDescent="0.25">
      <c r="A24" s="310" t="s">
        <v>415</v>
      </c>
    </row>
    <row r="25" spans="1:26" x14ac:dyDescent="0.25">
      <c r="A25" s="310" t="s">
        <v>416</v>
      </c>
    </row>
    <row r="26" spans="1:26" ht="17.25" x14ac:dyDescent="0.25">
      <c r="A26" s="307" t="s">
        <v>427</v>
      </c>
      <c r="B26" s="307"/>
      <c r="C26" s="307"/>
      <c r="D26" s="307"/>
      <c r="E26" s="307"/>
      <c r="F26" s="307"/>
      <c r="G26" s="307"/>
      <c r="H26" s="307"/>
      <c r="I26" s="307"/>
      <c r="J26" s="307"/>
      <c r="K26" s="307"/>
      <c r="L26" s="130"/>
      <c r="M26" s="130"/>
      <c r="N26" s="130"/>
      <c r="O26" s="130"/>
      <c r="P26" s="130"/>
      <c r="Q26" s="130"/>
      <c r="R26" s="130"/>
      <c r="S26" s="130"/>
      <c r="T26" s="130"/>
      <c r="U26" s="130"/>
      <c r="V26" s="130"/>
      <c r="W26" s="130"/>
      <c r="X26" s="130"/>
      <c r="Y26" s="130"/>
      <c r="Z26" s="130"/>
    </row>
    <row r="27" spans="1:26" ht="15" customHeight="1" x14ac:dyDescent="0.25">
      <c r="A27" s="403" t="s">
        <v>428</v>
      </c>
      <c r="B27" s="403"/>
      <c r="C27" s="403"/>
      <c r="D27" s="403"/>
      <c r="E27" s="403"/>
      <c r="F27" s="403"/>
      <c r="G27" s="403"/>
      <c r="H27" s="403"/>
      <c r="I27" s="403"/>
      <c r="J27" s="403"/>
      <c r="K27" s="403"/>
      <c r="L27" s="307"/>
      <c r="M27" s="307"/>
      <c r="N27" s="3"/>
      <c r="O27" s="3"/>
      <c r="P27" s="3"/>
      <c r="Q27" s="3"/>
      <c r="R27" s="3"/>
      <c r="S27" s="3"/>
      <c r="T27" s="3"/>
      <c r="U27" s="3"/>
    </row>
    <row r="28" spans="1:26" x14ac:dyDescent="0.25">
      <c r="A28" s="339" t="s">
        <v>254</v>
      </c>
      <c r="L28" s="3"/>
      <c r="M28" s="3"/>
      <c r="N28" s="3"/>
      <c r="O28" s="3"/>
      <c r="P28" s="3"/>
      <c r="Q28" s="3"/>
      <c r="R28" s="3"/>
      <c r="S28" s="3"/>
      <c r="T28" s="3"/>
      <c r="U28" s="3"/>
    </row>
    <row r="29" spans="1:26" x14ac:dyDescent="0.25">
      <c r="A29" s="195"/>
    </row>
  </sheetData>
  <hyperlinks>
    <hyperlink ref="A28"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election activeCell="I9" sqref="I9"/>
    </sheetView>
  </sheetViews>
  <sheetFormatPr defaultRowHeight="15" x14ac:dyDescent="0.25"/>
  <cols>
    <col min="1" max="1" width="20.7109375" style="25" customWidth="1"/>
    <col min="2" max="2" width="13.42578125" style="310" customWidth="1"/>
    <col min="3" max="6" width="9.140625" style="25"/>
    <col min="7" max="7" width="18.5703125" style="25" customWidth="1"/>
    <col min="8" max="8" width="9.140625" style="25"/>
    <col min="9" max="9" width="12.28515625" style="25" bestFit="1" customWidth="1"/>
    <col min="10" max="73" width="9.140625" style="25"/>
    <col min="74" max="74" width="18.5703125" style="25" customWidth="1"/>
    <col min="75" max="16384" width="9.140625" style="25"/>
  </cols>
  <sheetData>
    <row r="1" spans="1:21" ht="17.25" x14ac:dyDescent="0.25">
      <c r="A1" s="1" t="s">
        <v>516</v>
      </c>
    </row>
    <row r="3" spans="1:21" x14ac:dyDescent="0.25">
      <c r="A3" s="491" t="s">
        <v>281</v>
      </c>
      <c r="B3" s="491" t="s">
        <v>59</v>
      </c>
      <c r="C3" s="439"/>
      <c r="D3" s="495" t="s">
        <v>33</v>
      </c>
      <c r="E3" s="428"/>
      <c r="F3" s="349"/>
      <c r="G3" s="456" t="s">
        <v>273</v>
      </c>
    </row>
    <row r="4" spans="1:21" x14ac:dyDescent="0.25">
      <c r="A4" s="492" t="s">
        <v>280</v>
      </c>
      <c r="B4" s="540"/>
      <c r="C4" s="439" t="s">
        <v>52</v>
      </c>
      <c r="D4" s="128" t="s">
        <v>53</v>
      </c>
      <c r="E4" s="127" t="s">
        <v>54</v>
      </c>
      <c r="F4" s="423" t="s">
        <v>236</v>
      </c>
      <c r="G4" s="457" t="s">
        <v>274</v>
      </c>
      <c r="H4" s="3"/>
      <c r="I4" s="3"/>
      <c r="J4" s="3"/>
      <c r="K4" s="3"/>
      <c r="L4" s="3"/>
      <c r="M4" s="3"/>
      <c r="N4" s="3"/>
      <c r="O4" s="3"/>
      <c r="P4" s="3"/>
      <c r="Q4" s="3"/>
      <c r="R4" s="3"/>
      <c r="S4" s="3"/>
      <c r="T4" s="3"/>
      <c r="U4" s="3"/>
    </row>
    <row r="5" spans="1:21" ht="15" customHeight="1" x14ac:dyDescent="0.25">
      <c r="A5" s="129" t="s">
        <v>4</v>
      </c>
      <c r="B5" s="444" t="s">
        <v>268</v>
      </c>
      <c r="C5" s="448">
        <v>12995</v>
      </c>
      <c r="D5" s="449">
        <v>13318</v>
      </c>
      <c r="E5" s="449">
        <v>13730</v>
      </c>
      <c r="F5" s="450">
        <v>10148</v>
      </c>
      <c r="G5" s="455">
        <v>-0.21908426317814544</v>
      </c>
      <c r="H5" s="442"/>
      <c r="I5" s="541"/>
      <c r="J5" s="442"/>
      <c r="K5" s="442"/>
      <c r="L5" s="442"/>
      <c r="M5" s="442"/>
      <c r="N5" s="442"/>
      <c r="O5" s="442"/>
      <c r="P5" s="442"/>
      <c r="Q5" s="442"/>
      <c r="R5" s="442"/>
      <c r="S5" s="442"/>
      <c r="T5" s="442"/>
      <c r="U5" s="442"/>
    </row>
    <row r="6" spans="1:21" ht="15" customHeight="1" x14ac:dyDescent="0.25">
      <c r="A6" s="41"/>
      <c r="B6" s="427" t="s">
        <v>269</v>
      </c>
      <c r="C6" s="115">
        <v>16052</v>
      </c>
      <c r="D6" s="116">
        <v>15200</v>
      </c>
      <c r="E6" s="116">
        <v>14030</v>
      </c>
      <c r="F6" s="117">
        <v>10365</v>
      </c>
      <c r="G6" s="454">
        <v>-0.35428607027161724</v>
      </c>
      <c r="H6" s="440"/>
      <c r="I6" s="541"/>
      <c r="J6" s="440"/>
      <c r="K6" s="440"/>
      <c r="L6" s="440"/>
      <c r="M6" s="440"/>
      <c r="N6" s="440"/>
      <c r="O6" s="440"/>
      <c r="P6" s="440"/>
      <c r="Q6" s="440"/>
      <c r="R6" s="440"/>
      <c r="S6" s="440"/>
      <c r="T6" s="440"/>
      <c r="U6" s="440"/>
    </row>
    <row r="7" spans="1:21" x14ac:dyDescent="0.25">
      <c r="A7" s="41"/>
      <c r="B7" s="427" t="s">
        <v>464</v>
      </c>
      <c r="C7" s="115">
        <v>8666</v>
      </c>
      <c r="D7" s="116">
        <v>8557</v>
      </c>
      <c r="E7" s="116">
        <v>8503</v>
      </c>
      <c r="F7" s="117">
        <v>5851</v>
      </c>
      <c r="G7" s="454">
        <v>-0.32483267943687977</v>
      </c>
      <c r="H7" s="130"/>
      <c r="I7" s="541"/>
      <c r="J7" s="130"/>
      <c r="K7" s="130"/>
      <c r="L7" s="130"/>
      <c r="M7" s="130"/>
      <c r="N7" s="130"/>
      <c r="O7" s="130"/>
      <c r="P7" s="130"/>
      <c r="Q7" s="130"/>
      <c r="R7" s="130"/>
      <c r="S7" s="130"/>
      <c r="T7" s="130"/>
      <c r="U7" s="130"/>
    </row>
    <row r="8" spans="1:21" x14ac:dyDescent="0.25">
      <c r="A8" s="52"/>
      <c r="B8" s="196" t="s">
        <v>98</v>
      </c>
      <c r="C8" s="355">
        <v>37713</v>
      </c>
      <c r="D8" s="356">
        <v>37075</v>
      </c>
      <c r="E8" s="356">
        <v>36263</v>
      </c>
      <c r="F8" s="125">
        <v>26364</v>
      </c>
      <c r="G8" s="452">
        <v>-0.30093071354705275</v>
      </c>
      <c r="H8" s="130"/>
      <c r="I8" s="541"/>
      <c r="J8" s="130"/>
      <c r="K8" s="130"/>
      <c r="L8" s="130"/>
      <c r="M8" s="130"/>
      <c r="N8" s="130"/>
      <c r="O8" s="130"/>
      <c r="P8" s="130"/>
      <c r="Q8" s="130"/>
      <c r="R8" s="130"/>
      <c r="S8" s="130"/>
      <c r="T8" s="130"/>
      <c r="U8" s="130"/>
    </row>
    <row r="9" spans="1:21" x14ac:dyDescent="0.25">
      <c r="A9" s="129" t="s">
        <v>5</v>
      </c>
      <c r="B9" s="444" t="s">
        <v>268</v>
      </c>
      <c r="C9" s="448">
        <v>20362</v>
      </c>
      <c r="D9" s="449">
        <v>20836</v>
      </c>
      <c r="E9" s="449">
        <v>21630</v>
      </c>
      <c r="F9" s="450">
        <v>16134</v>
      </c>
      <c r="G9" s="455">
        <v>-0.20764168549258422</v>
      </c>
      <c r="H9" s="130"/>
      <c r="I9" s="541"/>
      <c r="J9" s="130"/>
      <c r="K9" s="130"/>
      <c r="L9" s="130"/>
      <c r="M9" s="130"/>
      <c r="N9" s="130"/>
      <c r="O9" s="130"/>
      <c r="P9" s="130"/>
      <c r="Q9" s="130"/>
      <c r="R9" s="130"/>
      <c r="S9" s="130"/>
      <c r="T9" s="130"/>
      <c r="U9" s="130"/>
    </row>
    <row r="10" spans="1:21" x14ac:dyDescent="0.25">
      <c r="A10" s="41"/>
      <c r="B10" s="427" t="s">
        <v>269</v>
      </c>
      <c r="C10" s="115">
        <v>17944</v>
      </c>
      <c r="D10" s="116">
        <v>16809</v>
      </c>
      <c r="E10" s="116">
        <v>15989</v>
      </c>
      <c r="F10" s="117">
        <v>11546</v>
      </c>
      <c r="G10" s="454">
        <v>-0.35655372269282209</v>
      </c>
      <c r="I10" s="541"/>
    </row>
    <row r="11" spans="1:21" x14ac:dyDescent="0.25">
      <c r="A11" s="41"/>
      <c r="B11" s="427" t="s">
        <v>464</v>
      </c>
      <c r="C11" s="115">
        <v>10017</v>
      </c>
      <c r="D11" s="116">
        <v>10130</v>
      </c>
      <c r="E11" s="116">
        <v>9900</v>
      </c>
      <c r="F11" s="117">
        <v>6201</v>
      </c>
      <c r="G11" s="454">
        <v>-0.38095238095238093</v>
      </c>
      <c r="I11" s="541"/>
    </row>
    <row r="12" spans="1:21" x14ac:dyDescent="0.25">
      <c r="A12" s="41"/>
      <c r="B12" s="427" t="s">
        <v>68</v>
      </c>
      <c r="C12" s="115">
        <v>0</v>
      </c>
      <c r="D12" s="116">
        <v>0</v>
      </c>
      <c r="E12" s="116">
        <v>0</v>
      </c>
      <c r="F12" s="117">
        <v>1</v>
      </c>
      <c r="G12" s="454" t="s">
        <v>299</v>
      </c>
      <c r="I12" s="541"/>
    </row>
    <row r="13" spans="1:21" x14ac:dyDescent="0.25">
      <c r="A13" s="52"/>
      <c r="B13" s="196" t="s">
        <v>98</v>
      </c>
      <c r="C13" s="355">
        <v>48323</v>
      </c>
      <c r="D13" s="356">
        <v>47775</v>
      </c>
      <c r="E13" s="356">
        <v>47519</v>
      </c>
      <c r="F13" s="125">
        <v>33882</v>
      </c>
      <c r="G13" s="452">
        <v>-0.29884320096020528</v>
      </c>
      <c r="I13" s="541"/>
    </row>
    <row r="14" spans="1:21" x14ac:dyDescent="0.25">
      <c r="A14" s="129" t="s">
        <v>6</v>
      </c>
      <c r="B14" s="444" t="s">
        <v>268</v>
      </c>
      <c r="C14" s="448">
        <v>15257</v>
      </c>
      <c r="D14" s="449">
        <v>15251</v>
      </c>
      <c r="E14" s="449">
        <v>15815</v>
      </c>
      <c r="F14" s="450">
        <v>11973</v>
      </c>
      <c r="G14" s="455">
        <v>-0.21524546109982304</v>
      </c>
      <c r="I14" s="541"/>
    </row>
    <row r="15" spans="1:21" x14ac:dyDescent="0.25">
      <c r="A15" s="41"/>
      <c r="B15" s="427" t="s">
        <v>269</v>
      </c>
      <c r="C15" s="115">
        <v>12846</v>
      </c>
      <c r="D15" s="116">
        <v>12284</v>
      </c>
      <c r="E15" s="116">
        <v>11447</v>
      </c>
      <c r="F15" s="117">
        <v>8255</v>
      </c>
      <c r="G15" s="454">
        <v>-0.35738751362291765</v>
      </c>
      <c r="I15" s="541"/>
    </row>
    <row r="16" spans="1:21" x14ac:dyDescent="0.25">
      <c r="A16" s="41"/>
      <c r="B16" s="427" t="s">
        <v>464</v>
      </c>
      <c r="C16" s="115">
        <v>6190</v>
      </c>
      <c r="D16" s="116">
        <v>6225</v>
      </c>
      <c r="E16" s="116">
        <v>6213</v>
      </c>
      <c r="F16" s="117">
        <v>3945</v>
      </c>
      <c r="G16" s="454">
        <v>-0.36268174474959614</v>
      </c>
      <c r="I16" s="541"/>
    </row>
    <row r="17" spans="1:9" x14ac:dyDescent="0.25">
      <c r="A17" s="52"/>
      <c r="B17" s="196" t="s">
        <v>98</v>
      </c>
      <c r="C17" s="355">
        <v>34293</v>
      </c>
      <c r="D17" s="356">
        <v>33760</v>
      </c>
      <c r="E17" s="356">
        <v>33475</v>
      </c>
      <c r="F17" s="125">
        <v>24173</v>
      </c>
      <c r="G17" s="452">
        <v>-0.29510395707578807</v>
      </c>
      <c r="I17" s="541"/>
    </row>
    <row r="18" spans="1:9" x14ac:dyDescent="0.25">
      <c r="A18" s="129" t="s">
        <v>7</v>
      </c>
      <c r="B18" s="444" t="s">
        <v>268</v>
      </c>
      <c r="C18" s="448">
        <v>18163</v>
      </c>
      <c r="D18" s="449">
        <v>18446</v>
      </c>
      <c r="E18" s="449">
        <v>19538</v>
      </c>
      <c r="F18" s="450">
        <v>14626</v>
      </c>
      <c r="G18" s="455">
        <v>-0.19473655233166326</v>
      </c>
      <c r="I18" s="541"/>
    </row>
    <row r="19" spans="1:9" x14ac:dyDescent="0.25">
      <c r="A19" s="41"/>
      <c r="B19" s="427" t="s">
        <v>269</v>
      </c>
      <c r="C19" s="115">
        <v>14559</v>
      </c>
      <c r="D19" s="116">
        <v>13918</v>
      </c>
      <c r="E19" s="116">
        <v>12930</v>
      </c>
      <c r="F19" s="117">
        <v>9559</v>
      </c>
      <c r="G19" s="454">
        <v>-0.343430180644275</v>
      </c>
      <c r="I19" s="541"/>
    </row>
    <row r="20" spans="1:9" x14ac:dyDescent="0.25">
      <c r="A20" s="41"/>
      <c r="B20" s="427" t="s">
        <v>464</v>
      </c>
      <c r="C20" s="115">
        <v>9139</v>
      </c>
      <c r="D20" s="116">
        <v>9480</v>
      </c>
      <c r="E20" s="116">
        <v>9228</v>
      </c>
      <c r="F20" s="117">
        <v>5815</v>
      </c>
      <c r="G20" s="454">
        <v>-0.36371594266331109</v>
      </c>
      <c r="I20" s="541"/>
    </row>
    <row r="21" spans="1:9" x14ac:dyDescent="0.25">
      <c r="A21" s="52"/>
      <c r="B21" s="196" t="s">
        <v>98</v>
      </c>
      <c r="C21" s="355">
        <v>41861</v>
      </c>
      <c r="D21" s="356">
        <v>41844</v>
      </c>
      <c r="E21" s="356">
        <v>41696</v>
      </c>
      <c r="F21" s="125">
        <v>30000</v>
      </c>
      <c r="G21" s="452">
        <v>-0.2833424906237309</v>
      </c>
      <c r="I21" s="541"/>
    </row>
    <row r="22" spans="1:9" x14ac:dyDescent="0.25">
      <c r="A22" s="129" t="s">
        <v>8</v>
      </c>
      <c r="B22" s="444" t="s">
        <v>268</v>
      </c>
      <c r="C22" s="448">
        <v>13796</v>
      </c>
      <c r="D22" s="449">
        <v>14270</v>
      </c>
      <c r="E22" s="449">
        <v>14483</v>
      </c>
      <c r="F22" s="450">
        <v>10163</v>
      </c>
      <c r="G22" s="455">
        <v>-0.2633371991881705</v>
      </c>
      <c r="I22" s="541"/>
    </row>
    <row r="23" spans="1:9" x14ac:dyDescent="0.25">
      <c r="A23" s="41"/>
      <c r="B23" s="427" t="s">
        <v>269</v>
      </c>
      <c r="C23" s="115">
        <v>14578</v>
      </c>
      <c r="D23" s="116">
        <v>13847</v>
      </c>
      <c r="E23" s="116">
        <v>12721</v>
      </c>
      <c r="F23" s="117">
        <v>8641</v>
      </c>
      <c r="G23" s="454">
        <v>-0.40725751131842503</v>
      </c>
      <c r="I23" s="541"/>
    </row>
    <row r="24" spans="1:9" x14ac:dyDescent="0.25">
      <c r="A24" s="41"/>
      <c r="B24" s="427" t="s">
        <v>464</v>
      </c>
      <c r="C24" s="115">
        <v>8780</v>
      </c>
      <c r="D24" s="116">
        <v>9241</v>
      </c>
      <c r="E24" s="116">
        <v>9028</v>
      </c>
      <c r="F24" s="117">
        <v>5516</v>
      </c>
      <c r="G24" s="454">
        <v>-0.371753986332574</v>
      </c>
      <c r="I24" s="541"/>
    </row>
    <row r="25" spans="1:9" x14ac:dyDescent="0.25">
      <c r="A25" s="41"/>
      <c r="B25" s="196" t="s">
        <v>98</v>
      </c>
      <c r="C25" s="355">
        <v>37154</v>
      </c>
      <c r="D25" s="356">
        <v>37358</v>
      </c>
      <c r="E25" s="356">
        <v>36232</v>
      </c>
      <c r="F25" s="125">
        <v>24320</v>
      </c>
      <c r="G25" s="452">
        <v>-0.34542714108844269</v>
      </c>
      <c r="I25" s="541"/>
    </row>
    <row r="26" spans="1:9" x14ac:dyDescent="0.25">
      <c r="A26" s="129" t="s">
        <v>68</v>
      </c>
      <c r="B26" s="444" t="s">
        <v>268</v>
      </c>
      <c r="C26" s="448">
        <v>2030</v>
      </c>
      <c r="D26" s="449">
        <v>938</v>
      </c>
      <c r="E26" s="449">
        <v>1010</v>
      </c>
      <c r="F26" s="450">
        <v>757</v>
      </c>
      <c r="G26" s="453">
        <v>-0.6270935960591133</v>
      </c>
      <c r="I26" s="541"/>
    </row>
    <row r="27" spans="1:9" x14ac:dyDescent="0.25">
      <c r="A27" s="41"/>
      <c r="B27" s="427" t="s">
        <v>269</v>
      </c>
      <c r="C27" s="115">
        <v>2187</v>
      </c>
      <c r="D27" s="116">
        <v>1329</v>
      </c>
      <c r="E27" s="116">
        <v>1388</v>
      </c>
      <c r="F27" s="117">
        <v>1185</v>
      </c>
      <c r="G27" s="454">
        <v>-0.45816186556927296</v>
      </c>
      <c r="I27" s="541"/>
    </row>
    <row r="28" spans="1:9" x14ac:dyDescent="0.25">
      <c r="A28" s="41"/>
      <c r="B28" s="427" t="s">
        <v>464</v>
      </c>
      <c r="C28" s="115">
        <v>2302</v>
      </c>
      <c r="D28" s="116">
        <v>624</v>
      </c>
      <c r="E28" s="116">
        <v>551</v>
      </c>
      <c r="F28" s="117">
        <v>393</v>
      </c>
      <c r="G28" s="454">
        <v>-0.82927888792354476</v>
      </c>
      <c r="I28" s="541"/>
    </row>
    <row r="29" spans="1:9" x14ac:dyDescent="0.25">
      <c r="A29" s="41"/>
      <c r="B29" s="427" t="s">
        <v>68</v>
      </c>
      <c r="C29" s="115">
        <v>1</v>
      </c>
      <c r="D29" s="116">
        <v>0</v>
      </c>
      <c r="E29" s="116">
        <v>0</v>
      </c>
      <c r="F29" s="117">
        <v>0</v>
      </c>
      <c r="G29" s="454" t="s">
        <v>299</v>
      </c>
      <c r="I29" s="541"/>
    </row>
    <row r="30" spans="1:9" x14ac:dyDescent="0.25">
      <c r="A30" s="52"/>
      <c r="B30" s="196" t="s">
        <v>98</v>
      </c>
      <c r="C30" s="355">
        <v>6520</v>
      </c>
      <c r="D30" s="356">
        <v>2891</v>
      </c>
      <c r="E30" s="356">
        <v>2949</v>
      </c>
      <c r="F30" s="125">
        <v>2335</v>
      </c>
      <c r="G30" s="452">
        <v>-0.64187116564417179</v>
      </c>
      <c r="I30" s="541"/>
    </row>
    <row r="31" spans="1:9" x14ac:dyDescent="0.25">
      <c r="A31" s="424" t="s">
        <v>9</v>
      </c>
      <c r="B31" s="424" t="s">
        <v>268</v>
      </c>
      <c r="C31" s="445">
        <v>82603</v>
      </c>
      <c r="D31" s="446">
        <v>83059</v>
      </c>
      <c r="E31" s="446">
        <v>86206</v>
      </c>
      <c r="F31" s="447">
        <v>63801</v>
      </c>
      <c r="G31" s="486">
        <v>-0.22761885161555875</v>
      </c>
      <c r="I31" s="541"/>
    </row>
    <row r="32" spans="1:9" x14ac:dyDescent="0.25">
      <c r="A32" s="425"/>
      <c r="B32" s="425" t="s">
        <v>269</v>
      </c>
      <c r="C32" s="487">
        <v>78166</v>
      </c>
      <c r="D32" s="488">
        <v>73387</v>
      </c>
      <c r="E32" s="488">
        <v>68505</v>
      </c>
      <c r="F32" s="489">
        <v>49551</v>
      </c>
      <c r="G32" s="490">
        <v>-0.36607988127830515</v>
      </c>
      <c r="I32" s="541"/>
    </row>
    <row r="33" spans="1:9" x14ac:dyDescent="0.25">
      <c r="A33" s="425"/>
      <c r="B33" s="425" t="s">
        <v>464</v>
      </c>
      <c r="C33" s="487">
        <v>45094</v>
      </c>
      <c r="D33" s="488">
        <v>44257</v>
      </c>
      <c r="E33" s="488">
        <v>43423</v>
      </c>
      <c r="F33" s="489">
        <v>27721</v>
      </c>
      <c r="G33" s="490">
        <v>-0.38526189736993838</v>
      </c>
      <c r="I33" s="541"/>
    </row>
    <row r="34" spans="1:9" x14ac:dyDescent="0.25">
      <c r="A34" s="425"/>
      <c r="B34" s="425" t="s">
        <v>68</v>
      </c>
      <c r="C34" s="487">
        <v>1</v>
      </c>
      <c r="D34" s="488">
        <v>0</v>
      </c>
      <c r="E34" s="488">
        <v>0</v>
      </c>
      <c r="F34" s="489">
        <v>1</v>
      </c>
      <c r="G34" s="490" t="s">
        <v>299</v>
      </c>
      <c r="I34" s="541"/>
    </row>
    <row r="35" spans="1:9" x14ac:dyDescent="0.25">
      <c r="A35" s="426"/>
      <c r="B35" s="196" t="s">
        <v>98</v>
      </c>
      <c r="C35" s="355">
        <v>205864</v>
      </c>
      <c r="D35" s="356">
        <v>200703</v>
      </c>
      <c r="E35" s="356">
        <v>198134</v>
      </c>
      <c r="F35" s="125">
        <v>141074</v>
      </c>
      <c r="G35" s="452">
        <v>-0.31472234096296586</v>
      </c>
      <c r="I35" s="541"/>
    </row>
    <row r="37" spans="1:9" x14ac:dyDescent="0.25">
      <c r="A37" s="59" t="s">
        <v>10</v>
      </c>
      <c r="B37" s="308"/>
      <c r="C37" s="3"/>
      <c r="D37" s="3"/>
      <c r="E37" s="3"/>
      <c r="F37" s="3"/>
    </row>
    <row r="38" spans="1:9" ht="17.25" x14ac:dyDescent="0.25">
      <c r="A38" s="370" t="s">
        <v>341</v>
      </c>
      <c r="B38" s="594"/>
      <c r="C38" s="595"/>
      <c r="D38" s="595"/>
      <c r="E38" s="595"/>
      <c r="F38" s="595"/>
    </row>
    <row r="39" spans="1:9" x14ac:dyDescent="0.25">
      <c r="A39" s="370" t="s">
        <v>342</v>
      </c>
      <c r="B39" s="560"/>
      <c r="C39" s="530"/>
      <c r="D39" s="530"/>
      <c r="E39" s="530"/>
      <c r="F39" s="530"/>
    </row>
    <row r="40" spans="1:9" ht="17.25" x14ac:dyDescent="0.25">
      <c r="A40" s="308" t="s">
        <v>329</v>
      </c>
      <c r="B40" s="542"/>
      <c r="C40" s="440"/>
      <c r="D40" s="440"/>
      <c r="E40" s="440"/>
      <c r="F40" s="440"/>
    </row>
    <row r="41" spans="1:9" x14ac:dyDescent="0.25">
      <c r="A41" s="308" t="s">
        <v>330</v>
      </c>
      <c r="B41" s="568"/>
      <c r="C41" s="568"/>
      <c r="D41" s="568"/>
      <c r="E41" s="568"/>
      <c r="F41" s="568"/>
    </row>
    <row r="42" spans="1:9" ht="17.25" x14ac:dyDescent="0.25">
      <c r="A42" s="79" t="s">
        <v>71</v>
      </c>
      <c r="B42" s="130"/>
      <c r="C42" s="130"/>
      <c r="D42" s="130"/>
      <c r="E42" s="130"/>
      <c r="F42" s="130"/>
    </row>
    <row r="43" spans="1:9" ht="17.25" x14ac:dyDescent="0.25">
      <c r="A43" s="79" t="s">
        <v>77</v>
      </c>
      <c r="B43" s="130"/>
      <c r="C43" s="130"/>
      <c r="D43" s="130"/>
      <c r="E43" s="130"/>
      <c r="F43" s="130"/>
    </row>
    <row r="44" spans="1:9" ht="17.25" x14ac:dyDescent="0.25">
      <c r="A44" s="244" t="s">
        <v>421</v>
      </c>
      <c r="B44" s="25"/>
    </row>
    <row r="45" spans="1:9" x14ac:dyDescent="0.25">
      <c r="A45" s="310" t="s">
        <v>415</v>
      </c>
      <c r="B45" s="25"/>
    </row>
    <row r="46" spans="1:9" x14ac:dyDescent="0.25">
      <c r="A46" s="310" t="s">
        <v>416</v>
      </c>
      <c r="B46" s="25"/>
    </row>
    <row r="47" spans="1:9" s="203" customFormat="1" ht="17.25" x14ac:dyDescent="0.25">
      <c r="A47" s="629" t="s">
        <v>501</v>
      </c>
      <c r="B47" s="593"/>
      <c r="C47" s="637"/>
      <c r="D47" s="637"/>
      <c r="E47" s="637"/>
      <c r="F47" s="637"/>
    </row>
    <row r="48" spans="1:9" x14ac:dyDescent="0.25">
      <c r="A48" s="3"/>
      <c r="B48" s="130"/>
      <c r="C48" s="130"/>
      <c r="D48" s="130"/>
      <c r="E48" s="130"/>
      <c r="F48" s="130"/>
    </row>
  </sheetData>
  <hyperlinks>
    <hyperlink ref="A47" r:id="rId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election activeCell="C4" sqref="C4:F4"/>
    </sheetView>
  </sheetViews>
  <sheetFormatPr defaultRowHeight="15" x14ac:dyDescent="0.25"/>
  <cols>
    <col min="1" max="1" width="35.42578125" style="25" bestFit="1" customWidth="1"/>
    <col min="2" max="2" width="13.28515625" style="310" customWidth="1"/>
    <col min="3" max="6" width="9.140625" style="25"/>
    <col min="7" max="7" width="17.85546875" style="25" customWidth="1"/>
    <col min="8" max="49" width="9.140625" style="25"/>
    <col min="50" max="50" width="9.42578125" style="25" customWidth="1"/>
    <col min="51" max="73" width="9.140625" style="25"/>
    <col min="74" max="74" width="18.85546875" style="25" customWidth="1"/>
    <col min="75" max="16384" width="9.140625" style="25"/>
  </cols>
  <sheetData>
    <row r="1" spans="1:25" ht="17.25" x14ac:dyDescent="0.25">
      <c r="A1" s="1" t="s">
        <v>517</v>
      </c>
    </row>
    <row r="3" spans="1:25" x14ac:dyDescent="0.25">
      <c r="A3" s="491" t="s">
        <v>300</v>
      </c>
      <c r="B3" s="491" t="s">
        <v>59</v>
      </c>
      <c r="C3" s="439"/>
      <c r="D3" s="496" t="s">
        <v>33</v>
      </c>
      <c r="E3" s="428"/>
      <c r="F3" s="349"/>
      <c r="G3" s="456" t="s">
        <v>273</v>
      </c>
    </row>
    <row r="4" spans="1:25" x14ac:dyDescent="0.25">
      <c r="A4" s="492" t="s">
        <v>287</v>
      </c>
      <c r="B4" s="540"/>
      <c r="C4" s="439" t="s">
        <v>52</v>
      </c>
      <c r="D4" s="128" t="s">
        <v>53</v>
      </c>
      <c r="E4" s="127" t="s">
        <v>54</v>
      </c>
      <c r="F4" s="423" t="s">
        <v>236</v>
      </c>
      <c r="G4" s="457" t="s">
        <v>274</v>
      </c>
      <c r="H4" s="3"/>
      <c r="I4" s="3"/>
      <c r="J4" s="3"/>
      <c r="K4" s="3"/>
      <c r="L4" s="3"/>
      <c r="M4" s="3"/>
      <c r="N4" s="3"/>
      <c r="O4" s="3"/>
      <c r="P4" s="3"/>
      <c r="Q4" s="3"/>
      <c r="R4" s="3"/>
      <c r="S4" s="3"/>
      <c r="T4" s="3"/>
      <c r="U4" s="3"/>
      <c r="V4" s="3"/>
      <c r="W4" s="3"/>
      <c r="X4" s="3"/>
      <c r="Y4" s="3"/>
    </row>
    <row r="5" spans="1:25" ht="15" customHeight="1" x14ac:dyDescent="0.25">
      <c r="A5" s="129" t="s">
        <v>14</v>
      </c>
      <c r="B5" s="444" t="s">
        <v>268</v>
      </c>
      <c r="C5" s="448">
        <v>5873</v>
      </c>
      <c r="D5" s="449">
        <v>6044</v>
      </c>
      <c r="E5" s="449">
        <v>6178</v>
      </c>
      <c r="F5" s="450">
        <v>4602</v>
      </c>
      <c r="G5" s="455">
        <v>-0.21641409841648221</v>
      </c>
      <c r="H5" s="370"/>
      <c r="I5" s="561"/>
      <c r="J5" s="370"/>
      <c r="K5" s="370"/>
      <c r="L5" s="370"/>
      <c r="M5" s="370"/>
      <c r="N5" s="370"/>
      <c r="O5" s="370"/>
      <c r="P5" s="370"/>
      <c r="Q5" s="370"/>
      <c r="R5" s="370"/>
      <c r="S5" s="370"/>
      <c r="T5" s="370"/>
      <c r="U5" s="370"/>
      <c r="V5" s="3"/>
      <c r="W5" s="3"/>
      <c r="X5" s="3"/>
      <c r="Y5" s="3"/>
    </row>
    <row r="6" spans="1:25" ht="15" customHeight="1" x14ac:dyDescent="0.25">
      <c r="A6" s="41"/>
      <c r="B6" s="427" t="s">
        <v>269</v>
      </c>
      <c r="C6" s="115">
        <v>5129</v>
      </c>
      <c r="D6" s="116">
        <v>4909</v>
      </c>
      <c r="E6" s="116">
        <v>4509</v>
      </c>
      <c r="F6" s="117">
        <v>3430</v>
      </c>
      <c r="G6" s="454">
        <v>-0.33125365568336906</v>
      </c>
      <c r="H6" s="307"/>
      <c r="I6" s="561"/>
      <c r="J6" s="307"/>
      <c r="K6" s="307"/>
      <c r="L6" s="307"/>
      <c r="M6" s="307"/>
      <c r="N6" s="307"/>
      <c r="O6" s="307"/>
      <c r="P6" s="307"/>
      <c r="Q6" s="307"/>
      <c r="R6" s="307"/>
      <c r="S6" s="307"/>
      <c r="T6" s="307"/>
      <c r="U6" s="307"/>
      <c r="V6" s="307"/>
      <c r="W6" s="307"/>
      <c r="X6" s="307"/>
      <c r="Y6" s="307"/>
    </row>
    <row r="7" spans="1:25" x14ac:dyDescent="0.25">
      <c r="A7" s="41"/>
      <c r="B7" s="427" t="s">
        <v>464</v>
      </c>
      <c r="C7" s="115">
        <v>2506</v>
      </c>
      <c r="D7" s="116">
        <v>2469</v>
      </c>
      <c r="E7" s="116">
        <v>2465</v>
      </c>
      <c r="F7" s="117">
        <v>1562</v>
      </c>
      <c r="G7" s="454">
        <v>-0.37669592976855548</v>
      </c>
      <c r="H7" s="130"/>
      <c r="I7" s="561"/>
      <c r="J7" s="130"/>
      <c r="K7" s="130"/>
      <c r="L7" s="130"/>
      <c r="M7" s="130"/>
      <c r="N7" s="130"/>
      <c r="O7" s="130"/>
      <c r="P7" s="130"/>
      <c r="Q7" s="130"/>
      <c r="R7" s="130"/>
      <c r="S7" s="130"/>
      <c r="T7" s="130"/>
      <c r="U7" s="130"/>
      <c r="V7" s="3"/>
      <c r="W7" s="3"/>
      <c r="X7" s="3"/>
      <c r="Y7" s="3"/>
    </row>
    <row r="8" spans="1:25" x14ac:dyDescent="0.25">
      <c r="A8" s="52"/>
      <c r="B8" s="196" t="s">
        <v>98</v>
      </c>
      <c r="C8" s="355">
        <v>13508</v>
      </c>
      <c r="D8" s="356">
        <v>13422</v>
      </c>
      <c r="E8" s="356">
        <v>13152</v>
      </c>
      <c r="F8" s="125">
        <v>9594</v>
      </c>
      <c r="G8" s="452">
        <v>-0.28975421972164644</v>
      </c>
      <c r="H8" s="130"/>
      <c r="I8" s="561"/>
      <c r="J8" s="130"/>
      <c r="K8" s="130"/>
      <c r="L8" s="130"/>
      <c r="M8" s="130"/>
      <c r="N8" s="130"/>
      <c r="O8" s="130"/>
      <c r="P8" s="130"/>
      <c r="Q8" s="130"/>
      <c r="R8" s="130"/>
      <c r="S8" s="130"/>
      <c r="T8" s="130"/>
      <c r="U8" s="130"/>
      <c r="V8" s="3"/>
      <c r="W8" s="3"/>
      <c r="X8" s="3"/>
      <c r="Y8" s="3"/>
    </row>
    <row r="9" spans="1:25" x14ac:dyDescent="0.25">
      <c r="A9" s="129" t="s">
        <v>15</v>
      </c>
      <c r="B9" s="444" t="s">
        <v>268</v>
      </c>
      <c r="C9" s="448">
        <v>6552</v>
      </c>
      <c r="D9" s="449">
        <v>6642</v>
      </c>
      <c r="E9" s="449">
        <v>6952</v>
      </c>
      <c r="F9" s="450">
        <v>5205</v>
      </c>
      <c r="G9" s="455">
        <v>-0.20558608058608058</v>
      </c>
      <c r="H9" s="130"/>
      <c r="I9" s="561"/>
      <c r="J9" s="130"/>
      <c r="K9" s="130"/>
      <c r="L9" s="130"/>
      <c r="M9" s="130"/>
      <c r="N9" s="130"/>
      <c r="O9" s="130"/>
      <c r="P9" s="130"/>
      <c r="Q9" s="130"/>
      <c r="R9" s="130"/>
      <c r="S9" s="130"/>
      <c r="T9" s="130"/>
      <c r="U9" s="130"/>
      <c r="V9" s="3"/>
      <c r="W9" s="3"/>
      <c r="X9" s="3"/>
      <c r="Y9" s="3"/>
    </row>
    <row r="10" spans="1:25" x14ac:dyDescent="0.25">
      <c r="A10" s="41"/>
      <c r="B10" s="427" t="s">
        <v>269</v>
      </c>
      <c r="C10" s="115">
        <v>5288</v>
      </c>
      <c r="D10" s="116">
        <v>5165</v>
      </c>
      <c r="E10" s="116">
        <v>4944</v>
      </c>
      <c r="F10" s="117">
        <v>3550</v>
      </c>
      <c r="G10" s="454">
        <v>-0.32866868381240544</v>
      </c>
      <c r="H10" s="3"/>
      <c r="I10" s="561"/>
      <c r="J10" s="3"/>
      <c r="K10" s="3"/>
      <c r="L10" s="3"/>
      <c r="M10" s="3"/>
      <c r="N10" s="3"/>
      <c r="O10" s="3"/>
      <c r="P10" s="3"/>
      <c r="Q10" s="3"/>
      <c r="R10" s="3"/>
      <c r="S10" s="3"/>
      <c r="T10" s="3"/>
      <c r="U10" s="3"/>
      <c r="V10" s="3"/>
      <c r="W10" s="3"/>
      <c r="X10" s="3"/>
      <c r="Y10" s="3"/>
    </row>
    <row r="11" spans="1:25" x14ac:dyDescent="0.25">
      <c r="A11" s="41"/>
      <c r="B11" s="427" t="s">
        <v>464</v>
      </c>
      <c r="C11" s="115">
        <v>2616</v>
      </c>
      <c r="D11" s="116">
        <v>2659</v>
      </c>
      <c r="E11" s="116">
        <v>2755</v>
      </c>
      <c r="F11" s="117">
        <v>1685</v>
      </c>
      <c r="G11" s="454">
        <v>-0.35588685015290522</v>
      </c>
      <c r="H11" s="3"/>
      <c r="I11" s="561"/>
      <c r="J11" s="3"/>
      <c r="K11" s="3"/>
      <c r="L11" s="3"/>
      <c r="M11" s="3"/>
      <c r="N11" s="3"/>
      <c r="O11" s="3"/>
      <c r="P11" s="3"/>
      <c r="Q11" s="3"/>
      <c r="R11" s="3"/>
      <c r="S11" s="3"/>
      <c r="T11" s="3"/>
      <c r="U11" s="3"/>
      <c r="V11" s="3"/>
      <c r="W11" s="3"/>
      <c r="X11" s="3"/>
      <c r="Y11" s="3"/>
    </row>
    <row r="12" spans="1:25" x14ac:dyDescent="0.25">
      <c r="A12" s="52"/>
      <c r="B12" s="196" t="s">
        <v>98</v>
      </c>
      <c r="C12" s="355">
        <v>14456</v>
      </c>
      <c r="D12" s="356">
        <v>14466</v>
      </c>
      <c r="E12" s="356">
        <v>14651</v>
      </c>
      <c r="F12" s="125">
        <v>10440</v>
      </c>
      <c r="G12" s="452">
        <v>-0.27780852241283893</v>
      </c>
      <c r="H12" s="3"/>
      <c r="I12" s="561"/>
      <c r="J12" s="3"/>
      <c r="K12" s="3"/>
      <c r="L12" s="3"/>
      <c r="M12" s="3"/>
      <c r="N12" s="3"/>
      <c r="O12" s="3"/>
      <c r="P12" s="3"/>
      <c r="Q12" s="3"/>
      <c r="R12" s="3"/>
      <c r="S12" s="3"/>
      <c r="T12" s="3"/>
      <c r="U12" s="3"/>
      <c r="V12" s="3"/>
      <c r="W12" s="3"/>
      <c r="X12" s="3"/>
      <c r="Y12" s="3"/>
    </row>
    <row r="13" spans="1:25" x14ac:dyDescent="0.25">
      <c r="A13" s="129" t="s">
        <v>16</v>
      </c>
      <c r="B13" s="444" t="s">
        <v>268</v>
      </c>
      <c r="C13" s="448">
        <v>9784</v>
      </c>
      <c r="D13" s="449">
        <v>10142</v>
      </c>
      <c r="E13" s="449">
        <v>10717</v>
      </c>
      <c r="F13" s="450">
        <v>8105</v>
      </c>
      <c r="G13" s="455">
        <v>-0.17160670482420279</v>
      </c>
      <c r="H13" s="3"/>
      <c r="I13" s="561"/>
      <c r="J13" s="3"/>
      <c r="K13" s="3"/>
      <c r="L13" s="3"/>
      <c r="M13" s="3"/>
      <c r="N13" s="3"/>
      <c r="O13" s="3"/>
      <c r="P13" s="3"/>
      <c r="Q13" s="3"/>
      <c r="R13" s="3"/>
      <c r="S13" s="3"/>
      <c r="T13" s="3"/>
      <c r="U13" s="3"/>
      <c r="V13" s="3"/>
      <c r="W13" s="3"/>
      <c r="X13" s="3"/>
      <c r="Y13" s="3"/>
    </row>
    <row r="14" spans="1:25" x14ac:dyDescent="0.25">
      <c r="A14" s="41"/>
      <c r="B14" s="427" t="s">
        <v>269</v>
      </c>
      <c r="C14" s="115">
        <v>7594</v>
      </c>
      <c r="D14" s="116">
        <v>7303</v>
      </c>
      <c r="E14" s="116">
        <v>6826</v>
      </c>
      <c r="F14" s="117">
        <v>5113</v>
      </c>
      <c r="G14" s="454">
        <v>-0.32670529365288387</v>
      </c>
      <c r="H14" s="3"/>
      <c r="I14" s="561"/>
      <c r="J14" s="3"/>
      <c r="K14" s="3"/>
      <c r="L14" s="3"/>
      <c r="M14" s="3"/>
      <c r="N14" s="3"/>
      <c r="O14" s="3"/>
      <c r="P14" s="3"/>
      <c r="Q14" s="3"/>
      <c r="R14" s="3"/>
      <c r="S14" s="3"/>
      <c r="T14" s="3"/>
      <c r="U14" s="3"/>
      <c r="V14" s="3"/>
      <c r="W14" s="3"/>
      <c r="X14" s="3"/>
      <c r="Y14" s="3"/>
    </row>
    <row r="15" spans="1:25" x14ac:dyDescent="0.25">
      <c r="A15" s="41"/>
      <c r="B15" s="427" t="s">
        <v>464</v>
      </c>
      <c r="C15" s="115">
        <v>4541</v>
      </c>
      <c r="D15" s="116">
        <v>4676</v>
      </c>
      <c r="E15" s="116">
        <v>4578</v>
      </c>
      <c r="F15" s="117">
        <v>2940</v>
      </c>
      <c r="G15" s="454">
        <v>-0.35256551420391985</v>
      </c>
      <c r="I15" s="561"/>
    </row>
    <row r="16" spans="1:25" x14ac:dyDescent="0.25">
      <c r="A16" s="52"/>
      <c r="B16" s="196" t="s">
        <v>98</v>
      </c>
      <c r="C16" s="355">
        <v>21919</v>
      </c>
      <c r="D16" s="356">
        <v>22121</v>
      </c>
      <c r="E16" s="356">
        <v>22121</v>
      </c>
      <c r="F16" s="125">
        <v>16158</v>
      </c>
      <c r="G16" s="452">
        <v>-0.26283133354623844</v>
      </c>
    </row>
    <row r="17" spans="1:7" x14ac:dyDescent="0.25">
      <c r="A17" s="129" t="s">
        <v>4</v>
      </c>
      <c r="B17" s="444" t="s">
        <v>268</v>
      </c>
      <c r="C17" s="448">
        <v>12910</v>
      </c>
      <c r="D17" s="449">
        <v>13194</v>
      </c>
      <c r="E17" s="449">
        <v>13780</v>
      </c>
      <c r="F17" s="450">
        <v>10026</v>
      </c>
      <c r="G17" s="455">
        <v>-0.22339271882261813</v>
      </c>
    </row>
    <row r="18" spans="1:7" x14ac:dyDescent="0.25">
      <c r="A18" s="41"/>
      <c r="B18" s="427" t="s">
        <v>269</v>
      </c>
      <c r="C18" s="115">
        <v>16494</v>
      </c>
      <c r="D18" s="116">
        <v>15581</v>
      </c>
      <c r="E18" s="116">
        <v>14366</v>
      </c>
      <c r="F18" s="117">
        <v>10585</v>
      </c>
      <c r="G18" s="454">
        <v>-0.35825148538862617</v>
      </c>
    </row>
    <row r="19" spans="1:7" x14ac:dyDescent="0.25">
      <c r="A19" s="41"/>
      <c r="B19" s="427" t="s">
        <v>464</v>
      </c>
      <c r="C19" s="115">
        <v>8822</v>
      </c>
      <c r="D19" s="116">
        <v>8775</v>
      </c>
      <c r="E19" s="116">
        <v>8709</v>
      </c>
      <c r="F19" s="117">
        <v>6000</v>
      </c>
      <c r="G19" s="454">
        <v>-0.31988211289956925</v>
      </c>
    </row>
    <row r="20" spans="1:7" x14ac:dyDescent="0.25">
      <c r="A20" s="52"/>
      <c r="B20" s="196" t="s">
        <v>98</v>
      </c>
      <c r="C20" s="355">
        <v>38226</v>
      </c>
      <c r="D20" s="356">
        <v>37550</v>
      </c>
      <c r="E20" s="356">
        <v>36855</v>
      </c>
      <c r="F20" s="125">
        <v>26611</v>
      </c>
      <c r="G20" s="452">
        <v>-0.3038507821901324</v>
      </c>
    </row>
    <row r="21" spans="1:7" x14ac:dyDescent="0.25">
      <c r="A21" s="129" t="s">
        <v>17</v>
      </c>
      <c r="B21" s="444" t="s">
        <v>268</v>
      </c>
      <c r="C21" s="448">
        <v>6190</v>
      </c>
      <c r="D21" s="449">
        <v>6312</v>
      </c>
      <c r="E21" s="449">
        <v>6511</v>
      </c>
      <c r="F21" s="450">
        <v>4690</v>
      </c>
      <c r="G21" s="455">
        <v>-0.24232633279483037</v>
      </c>
    </row>
    <row r="22" spans="1:7" x14ac:dyDescent="0.25">
      <c r="A22" s="41"/>
      <c r="B22" s="427" t="s">
        <v>269</v>
      </c>
      <c r="C22" s="115">
        <v>6102</v>
      </c>
      <c r="D22" s="116">
        <v>5541</v>
      </c>
      <c r="E22" s="116">
        <v>5322</v>
      </c>
      <c r="F22" s="117">
        <v>3456</v>
      </c>
      <c r="G22" s="454">
        <v>-0.4336283185840708</v>
      </c>
    </row>
    <row r="23" spans="1:7" x14ac:dyDescent="0.25">
      <c r="A23" s="41"/>
      <c r="B23" s="427" t="s">
        <v>464</v>
      </c>
      <c r="C23" s="115">
        <v>3896</v>
      </c>
      <c r="D23" s="116">
        <v>3929</v>
      </c>
      <c r="E23" s="116">
        <v>3828</v>
      </c>
      <c r="F23" s="117">
        <v>2298</v>
      </c>
      <c r="G23" s="454">
        <v>-0.41016427104722791</v>
      </c>
    </row>
    <row r="24" spans="1:7" x14ac:dyDescent="0.25">
      <c r="A24" s="41"/>
      <c r="B24" s="196" t="s">
        <v>98</v>
      </c>
      <c r="C24" s="355">
        <v>16188</v>
      </c>
      <c r="D24" s="356">
        <v>15782</v>
      </c>
      <c r="E24" s="356">
        <v>15661</v>
      </c>
      <c r="F24" s="125">
        <v>10444</v>
      </c>
      <c r="G24" s="452">
        <v>-0.35483073881887817</v>
      </c>
    </row>
    <row r="25" spans="1:7" x14ac:dyDescent="0.25">
      <c r="A25" s="129" t="s">
        <v>18</v>
      </c>
      <c r="B25" s="444" t="s">
        <v>268</v>
      </c>
      <c r="C25" s="448">
        <v>6729</v>
      </c>
      <c r="D25" s="449">
        <v>6828</v>
      </c>
      <c r="E25" s="449">
        <v>7010</v>
      </c>
      <c r="F25" s="450">
        <v>4591</v>
      </c>
      <c r="G25" s="455">
        <v>-0.31772923168375689</v>
      </c>
    </row>
    <row r="26" spans="1:7" x14ac:dyDescent="0.25">
      <c r="A26" s="41"/>
      <c r="B26" s="427" t="s">
        <v>269</v>
      </c>
      <c r="C26" s="115">
        <v>8088</v>
      </c>
      <c r="D26" s="116">
        <v>7756</v>
      </c>
      <c r="E26" s="116">
        <v>6997</v>
      </c>
      <c r="F26" s="117">
        <v>4770</v>
      </c>
      <c r="G26" s="454">
        <v>-0.41023738872403559</v>
      </c>
    </row>
    <row r="27" spans="1:7" x14ac:dyDescent="0.25">
      <c r="A27" s="41"/>
      <c r="B27" s="427" t="s">
        <v>464</v>
      </c>
      <c r="C27" s="115">
        <v>4617</v>
      </c>
      <c r="D27" s="116">
        <v>4860</v>
      </c>
      <c r="E27" s="116">
        <v>4646</v>
      </c>
      <c r="F27" s="117">
        <v>2886</v>
      </c>
      <c r="G27" s="454">
        <v>-0.37491877842755034</v>
      </c>
    </row>
    <row r="28" spans="1:7" x14ac:dyDescent="0.25">
      <c r="A28" s="52"/>
      <c r="B28" s="196" t="s">
        <v>98</v>
      </c>
      <c r="C28" s="355">
        <v>19434</v>
      </c>
      <c r="D28" s="356">
        <v>19444</v>
      </c>
      <c r="E28" s="356">
        <v>18653</v>
      </c>
      <c r="F28" s="125">
        <v>12247</v>
      </c>
      <c r="G28" s="452">
        <v>-0.36981578676546262</v>
      </c>
    </row>
    <row r="29" spans="1:7" x14ac:dyDescent="0.25">
      <c r="A29" s="129" t="s">
        <v>19</v>
      </c>
      <c r="B29" s="444" t="s">
        <v>268</v>
      </c>
      <c r="C29" s="448">
        <v>5276</v>
      </c>
      <c r="D29" s="449">
        <v>5671</v>
      </c>
      <c r="E29" s="449">
        <v>5694</v>
      </c>
      <c r="F29" s="450">
        <v>4346</v>
      </c>
      <c r="G29" s="455">
        <v>-0.17626990144048521</v>
      </c>
    </row>
    <row r="30" spans="1:7" x14ac:dyDescent="0.25">
      <c r="A30" s="41"/>
      <c r="B30" s="427" t="s">
        <v>269</v>
      </c>
      <c r="C30" s="115">
        <v>4656</v>
      </c>
      <c r="D30" s="116">
        <v>4572</v>
      </c>
      <c r="E30" s="116">
        <v>4216</v>
      </c>
      <c r="F30" s="117">
        <v>2989</v>
      </c>
      <c r="G30" s="454">
        <v>-0.35803264604810997</v>
      </c>
    </row>
    <row r="31" spans="1:7" x14ac:dyDescent="0.25">
      <c r="A31" s="41"/>
      <c r="B31" s="427" t="s">
        <v>464</v>
      </c>
      <c r="C31" s="115">
        <v>3007</v>
      </c>
      <c r="D31" s="116">
        <v>3260</v>
      </c>
      <c r="E31" s="116">
        <v>3246</v>
      </c>
      <c r="F31" s="117">
        <v>1992</v>
      </c>
      <c r="G31" s="454">
        <v>-0.33754572663784504</v>
      </c>
    </row>
    <row r="32" spans="1:7" x14ac:dyDescent="0.25">
      <c r="A32" s="52"/>
      <c r="B32" s="196" t="s">
        <v>98</v>
      </c>
      <c r="C32" s="355">
        <v>12939</v>
      </c>
      <c r="D32" s="356">
        <v>13503</v>
      </c>
      <c r="E32" s="356">
        <v>13156</v>
      </c>
      <c r="F32" s="125">
        <v>9327</v>
      </c>
      <c r="G32" s="452">
        <v>-0.27915603987943427</v>
      </c>
    </row>
    <row r="33" spans="1:7" x14ac:dyDescent="0.25">
      <c r="A33" s="129" t="s">
        <v>20</v>
      </c>
      <c r="B33" s="444" t="s">
        <v>268</v>
      </c>
      <c r="C33" s="448">
        <v>5815</v>
      </c>
      <c r="D33" s="449">
        <v>5768</v>
      </c>
      <c r="E33" s="449">
        <v>5995</v>
      </c>
      <c r="F33" s="450">
        <v>4730</v>
      </c>
      <c r="G33" s="455">
        <v>-0.18658641444539983</v>
      </c>
    </row>
    <row r="34" spans="1:7" x14ac:dyDescent="0.25">
      <c r="A34" s="41"/>
      <c r="B34" s="427" t="s">
        <v>269</v>
      </c>
      <c r="C34" s="115">
        <v>4268</v>
      </c>
      <c r="D34" s="116">
        <v>4081</v>
      </c>
      <c r="E34" s="116">
        <v>3749</v>
      </c>
      <c r="F34" s="117">
        <v>2755</v>
      </c>
      <c r="G34" s="454">
        <v>-0.35449859418931584</v>
      </c>
    </row>
    <row r="35" spans="1:7" x14ac:dyDescent="0.25">
      <c r="A35" s="41"/>
      <c r="B35" s="427" t="s">
        <v>464</v>
      </c>
      <c r="C35" s="115">
        <v>1954</v>
      </c>
      <c r="D35" s="116">
        <v>1852</v>
      </c>
      <c r="E35" s="116">
        <v>1852</v>
      </c>
      <c r="F35" s="117">
        <v>1220</v>
      </c>
      <c r="G35" s="454">
        <v>-0.37563971340839303</v>
      </c>
    </row>
    <row r="36" spans="1:7" x14ac:dyDescent="0.25">
      <c r="A36" s="52"/>
      <c r="B36" s="196" t="s">
        <v>98</v>
      </c>
      <c r="C36" s="355">
        <v>12037</v>
      </c>
      <c r="D36" s="356">
        <v>11701</v>
      </c>
      <c r="E36" s="356">
        <v>11596</v>
      </c>
      <c r="F36" s="125">
        <v>8705</v>
      </c>
      <c r="G36" s="452">
        <v>-0.27681315942510593</v>
      </c>
    </row>
    <row r="37" spans="1:7" x14ac:dyDescent="0.25">
      <c r="A37" s="129" t="s">
        <v>21</v>
      </c>
      <c r="B37" s="444" t="s">
        <v>268</v>
      </c>
      <c r="C37" s="448">
        <v>5793</v>
      </c>
      <c r="D37" s="449">
        <v>5979</v>
      </c>
      <c r="E37" s="449">
        <v>6120</v>
      </c>
      <c r="F37" s="450">
        <v>4577</v>
      </c>
      <c r="G37" s="455">
        <v>-0.20990851027101676</v>
      </c>
    </row>
    <row r="38" spans="1:7" x14ac:dyDescent="0.25">
      <c r="A38" s="41"/>
      <c r="B38" s="427" t="s">
        <v>269</v>
      </c>
      <c r="C38" s="115">
        <v>5027</v>
      </c>
      <c r="D38" s="116">
        <v>4846</v>
      </c>
      <c r="E38" s="116">
        <v>4612</v>
      </c>
      <c r="F38" s="117">
        <v>3274</v>
      </c>
      <c r="G38" s="454">
        <v>-0.34871692858563758</v>
      </c>
    </row>
    <row r="39" spans="1:7" x14ac:dyDescent="0.25">
      <c r="A39" s="41"/>
      <c r="B39" s="427" t="s">
        <v>464</v>
      </c>
      <c r="C39" s="115">
        <v>2553</v>
      </c>
      <c r="D39" s="116">
        <v>2551</v>
      </c>
      <c r="E39" s="116">
        <v>2430</v>
      </c>
      <c r="F39" s="117">
        <v>1534</v>
      </c>
      <c r="G39" s="454">
        <v>-0.39913826870348612</v>
      </c>
    </row>
    <row r="40" spans="1:7" x14ac:dyDescent="0.25">
      <c r="A40" s="41"/>
      <c r="B40" s="427" t="s">
        <v>68</v>
      </c>
      <c r="C40" s="115">
        <v>0</v>
      </c>
      <c r="D40" s="116">
        <v>0</v>
      </c>
      <c r="E40" s="116">
        <v>0</v>
      </c>
      <c r="F40" s="117">
        <v>1</v>
      </c>
      <c r="G40" s="454" t="s">
        <v>299</v>
      </c>
    </row>
    <row r="41" spans="1:7" x14ac:dyDescent="0.25">
      <c r="A41" s="52"/>
      <c r="B41" s="196" t="s">
        <v>98</v>
      </c>
      <c r="C41" s="355">
        <v>13373</v>
      </c>
      <c r="D41" s="356">
        <v>13376</v>
      </c>
      <c r="E41" s="356">
        <v>13162</v>
      </c>
      <c r="F41" s="125">
        <v>9386</v>
      </c>
      <c r="G41" s="452">
        <v>-0.29813803933298438</v>
      </c>
    </row>
    <row r="42" spans="1:7" x14ac:dyDescent="0.25">
      <c r="A42" s="129" t="s">
        <v>22</v>
      </c>
      <c r="B42" s="444" t="s">
        <v>268</v>
      </c>
      <c r="C42" s="448">
        <v>7091</v>
      </c>
      <c r="D42" s="449">
        <v>6982</v>
      </c>
      <c r="E42" s="449">
        <v>7504</v>
      </c>
      <c r="F42" s="450">
        <v>5671</v>
      </c>
      <c r="G42" s="455">
        <v>-0.20025384289945</v>
      </c>
    </row>
    <row r="43" spans="1:7" x14ac:dyDescent="0.25">
      <c r="A43" s="41"/>
      <c r="B43" s="427" t="s">
        <v>269</v>
      </c>
      <c r="C43" s="115">
        <v>5906</v>
      </c>
      <c r="D43" s="116">
        <v>5292</v>
      </c>
      <c r="E43" s="116">
        <v>5143</v>
      </c>
      <c r="F43" s="117">
        <v>3727</v>
      </c>
      <c r="G43" s="454">
        <v>-0.3689468337284118</v>
      </c>
    </row>
    <row r="44" spans="1:7" x14ac:dyDescent="0.25">
      <c r="A44" s="41"/>
      <c r="B44" s="427" t="s">
        <v>464</v>
      </c>
      <c r="C44" s="115">
        <v>3971</v>
      </c>
      <c r="D44" s="116">
        <v>4098</v>
      </c>
      <c r="E44" s="116">
        <v>4093</v>
      </c>
      <c r="F44" s="117">
        <v>2372</v>
      </c>
      <c r="G44" s="454">
        <v>-0.40266935280785698</v>
      </c>
    </row>
    <row r="45" spans="1:7" x14ac:dyDescent="0.25">
      <c r="A45" s="52"/>
      <c r="B45" s="196" t="s">
        <v>98</v>
      </c>
      <c r="C45" s="355">
        <v>16968</v>
      </c>
      <c r="D45" s="356">
        <v>16372</v>
      </c>
      <c r="E45" s="356">
        <v>16740</v>
      </c>
      <c r="F45" s="125">
        <v>11770</v>
      </c>
      <c r="G45" s="452">
        <v>-0.30634134842055633</v>
      </c>
    </row>
    <row r="46" spans="1:7" x14ac:dyDescent="0.25">
      <c r="A46" s="129" t="s">
        <v>23</v>
      </c>
      <c r="B46" s="444" t="s">
        <v>268</v>
      </c>
      <c r="C46" s="448">
        <v>8560</v>
      </c>
      <c r="D46" s="449">
        <v>8559</v>
      </c>
      <c r="E46" s="449">
        <v>8735</v>
      </c>
      <c r="F46" s="450">
        <v>6501</v>
      </c>
      <c r="G46" s="455">
        <v>-0.24053738317757009</v>
      </c>
    </row>
    <row r="47" spans="1:7" x14ac:dyDescent="0.25">
      <c r="A47" s="41"/>
      <c r="B47" s="427" t="s">
        <v>269</v>
      </c>
      <c r="C47" s="115">
        <v>7427</v>
      </c>
      <c r="D47" s="116">
        <v>7012</v>
      </c>
      <c r="E47" s="116">
        <v>6433</v>
      </c>
      <c r="F47" s="117">
        <v>4717</v>
      </c>
      <c r="G47" s="454">
        <v>-0.36488487949373904</v>
      </c>
    </row>
    <row r="48" spans="1:7" x14ac:dyDescent="0.25">
      <c r="A48" s="41"/>
      <c r="B48" s="427" t="s">
        <v>464</v>
      </c>
      <c r="C48" s="115">
        <v>4309</v>
      </c>
      <c r="D48" s="116">
        <v>4504</v>
      </c>
      <c r="E48" s="116">
        <v>4270</v>
      </c>
      <c r="F48" s="117">
        <v>2839</v>
      </c>
      <c r="G48" s="454">
        <v>-0.34114643768855885</v>
      </c>
    </row>
    <row r="49" spans="1:7" x14ac:dyDescent="0.25">
      <c r="A49" s="41"/>
      <c r="B49" s="196" t="s">
        <v>98</v>
      </c>
      <c r="C49" s="355">
        <v>20296</v>
      </c>
      <c r="D49" s="356">
        <v>20075</v>
      </c>
      <c r="E49" s="356">
        <v>19438</v>
      </c>
      <c r="F49" s="125">
        <v>14057</v>
      </c>
      <c r="G49" s="452">
        <v>-0.30740047299960582</v>
      </c>
    </row>
    <row r="50" spans="1:7" x14ac:dyDescent="0.25">
      <c r="A50" s="129" t="s">
        <v>68</v>
      </c>
      <c r="B50" s="444" t="s">
        <v>268</v>
      </c>
      <c r="C50" s="448">
        <v>2030</v>
      </c>
      <c r="D50" s="449">
        <v>938</v>
      </c>
      <c r="E50" s="449">
        <v>1010</v>
      </c>
      <c r="F50" s="450">
        <v>757</v>
      </c>
      <c r="G50" s="455">
        <v>-0.6270935960591133</v>
      </c>
    </row>
    <row r="51" spans="1:7" x14ac:dyDescent="0.25">
      <c r="A51" s="41"/>
      <c r="B51" s="427" t="s">
        <v>269</v>
      </c>
      <c r="C51" s="115">
        <v>2187</v>
      </c>
      <c r="D51" s="116">
        <v>1329</v>
      </c>
      <c r="E51" s="116">
        <v>1388</v>
      </c>
      <c r="F51" s="117">
        <v>1185</v>
      </c>
      <c r="G51" s="454">
        <v>-0.45816186556927296</v>
      </c>
    </row>
    <row r="52" spans="1:7" x14ac:dyDescent="0.25">
      <c r="A52" s="41"/>
      <c r="B52" s="427" t="s">
        <v>464</v>
      </c>
      <c r="C52" s="115">
        <v>2302</v>
      </c>
      <c r="D52" s="116">
        <v>624</v>
      </c>
      <c r="E52" s="116">
        <v>551</v>
      </c>
      <c r="F52" s="117">
        <v>393</v>
      </c>
      <c r="G52" s="454">
        <v>-0.82927888792354476</v>
      </c>
    </row>
    <row r="53" spans="1:7" x14ac:dyDescent="0.25">
      <c r="A53" s="41"/>
      <c r="B53" s="427" t="s">
        <v>68</v>
      </c>
      <c r="C53" s="115">
        <v>1</v>
      </c>
      <c r="D53" s="116">
        <v>0</v>
      </c>
      <c r="E53" s="116">
        <v>0</v>
      </c>
      <c r="F53" s="117">
        <v>0</v>
      </c>
      <c r="G53" s="454" t="s">
        <v>299</v>
      </c>
    </row>
    <row r="54" spans="1:7" x14ac:dyDescent="0.25">
      <c r="A54" s="52"/>
      <c r="B54" s="196" t="s">
        <v>98</v>
      </c>
      <c r="C54" s="355">
        <v>6520</v>
      </c>
      <c r="D54" s="356">
        <v>2891</v>
      </c>
      <c r="E54" s="356">
        <v>2949</v>
      </c>
      <c r="F54" s="125">
        <v>2335</v>
      </c>
      <c r="G54" s="452">
        <v>-0.64187116564417179</v>
      </c>
    </row>
    <row r="55" spans="1:7" x14ac:dyDescent="0.25">
      <c r="A55" s="424" t="s">
        <v>9</v>
      </c>
      <c r="B55" s="424" t="s">
        <v>268</v>
      </c>
      <c r="C55" s="445">
        <v>82603</v>
      </c>
      <c r="D55" s="446">
        <v>83059</v>
      </c>
      <c r="E55" s="446">
        <v>86206</v>
      </c>
      <c r="F55" s="447">
        <v>63801</v>
      </c>
      <c r="G55" s="486">
        <v>-0.22761885161555875</v>
      </c>
    </row>
    <row r="56" spans="1:7" x14ac:dyDescent="0.25">
      <c r="A56" s="425"/>
      <c r="B56" s="425" t="s">
        <v>269</v>
      </c>
      <c r="C56" s="487">
        <v>78166</v>
      </c>
      <c r="D56" s="488">
        <v>73387</v>
      </c>
      <c r="E56" s="488">
        <v>68505</v>
      </c>
      <c r="F56" s="489">
        <v>49551</v>
      </c>
      <c r="G56" s="490">
        <v>-0.36607988127830515</v>
      </c>
    </row>
    <row r="57" spans="1:7" x14ac:dyDescent="0.25">
      <c r="A57" s="425"/>
      <c r="B57" s="425" t="s">
        <v>464</v>
      </c>
      <c r="C57" s="487">
        <v>45094</v>
      </c>
      <c r="D57" s="488">
        <v>44257</v>
      </c>
      <c r="E57" s="488">
        <v>43423</v>
      </c>
      <c r="F57" s="489">
        <v>27721</v>
      </c>
      <c r="G57" s="490">
        <v>-0.38526189736993838</v>
      </c>
    </row>
    <row r="58" spans="1:7" x14ac:dyDescent="0.25">
      <c r="A58" s="425"/>
      <c r="B58" s="425" t="s">
        <v>68</v>
      </c>
      <c r="C58" s="487">
        <v>1</v>
      </c>
      <c r="D58" s="488">
        <v>0</v>
      </c>
      <c r="E58" s="488">
        <v>0</v>
      </c>
      <c r="F58" s="489">
        <v>1</v>
      </c>
      <c r="G58" s="490">
        <v>0</v>
      </c>
    </row>
    <row r="59" spans="1:7" x14ac:dyDescent="0.25">
      <c r="A59" s="426"/>
      <c r="B59" s="196" t="s">
        <v>98</v>
      </c>
      <c r="C59" s="355">
        <v>205864</v>
      </c>
      <c r="D59" s="356">
        <v>200703</v>
      </c>
      <c r="E59" s="356">
        <v>198134</v>
      </c>
      <c r="F59" s="125">
        <v>141074</v>
      </c>
      <c r="G59" s="452">
        <v>-0.31472234096296586</v>
      </c>
    </row>
    <row r="61" spans="1:7" x14ac:dyDescent="0.25">
      <c r="A61" s="59" t="s">
        <v>10</v>
      </c>
      <c r="B61" s="308"/>
      <c r="C61" s="3"/>
      <c r="D61" s="3"/>
      <c r="E61" s="3"/>
      <c r="F61" s="3"/>
    </row>
    <row r="62" spans="1:7" ht="17.25" x14ac:dyDescent="0.25">
      <c r="A62" s="370" t="s">
        <v>341</v>
      </c>
      <c r="B62" s="308"/>
      <c r="C62" s="3"/>
      <c r="D62" s="3"/>
      <c r="E62" s="3"/>
      <c r="F62" s="3"/>
    </row>
    <row r="63" spans="1:7" x14ac:dyDescent="0.25">
      <c r="A63" s="370" t="s">
        <v>342</v>
      </c>
      <c r="B63" s="308"/>
      <c r="C63" s="3"/>
      <c r="D63" s="3"/>
      <c r="E63" s="3"/>
      <c r="F63" s="3"/>
    </row>
    <row r="64" spans="1:7" ht="17.25" x14ac:dyDescent="0.25">
      <c r="A64" s="308" t="s">
        <v>329</v>
      </c>
      <c r="B64" s="308"/>
      <c r="C64" s="3"/>
      <c r="D64" s="3"/>
      <c r="E64" s="3"/>
      <c r="F64" s="3"/>
    </row>
    <row r="65" spans="1:6" x14ac:dyDescent="0.25">
      <c r="A65" s="308" t="s">
        <v>330</v>
      </c>
      <c r="B65" s="308"/>
      <c r="C65" s="3"/>
      <c r="D65" s="3"/>
      <c r="E65" s="3"/>
      <c r="F65" s="3"/>
    </row>
    <row r="66" spans="1:6" ht="17.25" x14ac:dyDescent="0.25">
      <c r="A66" s="79" t="s">
        <v>71</v>
      </c>
      <c r="B66" s="130"/>
      <c r="C66" s="130"/>
      <c r="D66" s="130"/>
      <c r="E66" s="130"/>
      <c r="F66" s="130"/>
    </row>
    <row r="67" spans="1:6" ht="17.25" x14ac:dyDescent="0.25">
      <c r="A67" s="79" t="s">
        <v>77</v>
      </c>
      <c r="B67" s="130"/>
      <c r="C67" s="130"/>
      <c r="D67" s="130"/>
      <c r="E67" s="130"/>
      <c r="F67" s="130"/>
    </row>
    <row r="68" spans="1:6" ht="17.25" x14ac:dyDescent="0.25">
      <c r="A68" s="244" t="s">
        <v>421</v>
      </c>
      <c r="B68" s="25"/>
    </row>
    <row r="69" spans="1:6" x14ac:dyDescent="0.25">
      <c r="A69" s="310" t="s">
        <v>415</v>
      </c>
      <c r="B69" s="25"/>
    </row>
    <row r="70" spans="1:6" x14ac:dyDescent="0.25">
      <c r="A70" s="310" t="s">
        <v>416</v>
      </c>
      <c r="B70" s="25"/>
    </row>
    <row r="71" spans="1:6" s="203" customFormat="1" ht="17.25" x14ac:dyDescent="0.25">
      <c r="A71" s="629" t="s">
        <v>502</v>
      </c>
      <c r="B71" s="593"/>
      <c r="C71" s="637"/>
      <c r="D71" s="637"/>
      <c r="E71" s="637"/>
      <c r="F71" s="637"/>
    </row>
    <row r="72" spans="1:6" x14ac:dyDescent="0.25">
      <c r="A72" s="3"/>
      <c r="B72" s="308"/>
      <c r="C72" s="3"/>
      <c r="D72" s="3"/>
      <c r="E72" s="3"/>
      <c r="F72" s="3"/>
    </row>
    <row r="73" spans="1:6" x14ac:dyDescent="0.25">
      <c r="A73" s="3"/>
      <c r="B73" s="308"/>
      <c r="C73" s="3"/>
      <c r="D73" s="3"/>
      <c r="E73" s="3"/>
      <c r="F73" s="3"/>
    </row>
  </sheetData>
  <hyperlinks>
    <hyperlink ref="A71" r:id="rId1"/>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A20" sqref="A20"/>
    </sheetView>
  </sheetViews>
  <sheetFormatPr defaultRowHeight="15" x14ac:dyDescent="0.25"/>
  <cols>
    <col min="1" max="1" width="32.85546875" style="3" customWidth="1"/>
    <col min="2" max="5" width="11" style="3" customWidth="1"/>
    <col min="6" max="6" width="10" style="3" bestFit="1" customWidth="1"/>
    <col min="7" max="7" width="11.42578125" style="3" customWidth="1"/>
    <col min="8" max="8" width="11" style="3" bestFit="1" customWidth="1"/>
    <col min="9" max="15" width="10.42578125" style="3" customWidth="1"/>
    <col min="16" max="20" width="9.140625" style="3"/>
    <col min="21" max="21" width="9.85546875" style="3" customWidth="1"/>
    <col min="22" max="16384" width="9.140625" style="3"/>
  </cols>
  <sheetData>
    <row r="1" spans="1:9" ht="17.25" x14ac:dyDescent="0.25">
      <c r="A1" s="145" t="s">
        <v>518</v>
      </c>
      <c r="B1" s="79"/>
      <c r="C1" s="79"/>
      <c r="D1" s="79"/>
      <c r="E1" s="79"/>
      <c r="F1" s="79"/>
      <c r="G1" s="79"/>
    </row>
    <row r="2" spans="1:9" x14ac:dyDescent="0.25">
      <c r="A2" s="79"/>
      <c r="B2" s="79"/>
      <c r="C2" s="79"/>
      <c r="D2" s="79"/>
      <c r="E2" s="79"/>
      <c r="F2" s="79"/>
      <c r="G2" s="79"/>
      <c r="H2" s="79"/>
      <c r="I2" s="197"/>
    </row>
    <row r="3" spans="1:9" ht="17.25" x14ac:dyDescent="0.25">
      <c r="A3" s="347" t="s">
        <v>522</v>
      </c>
      <c r="B3" s="441" t="s">
        <v>52</v>
      </c>
      <c r="C3" s="465" t="s">
        <v>53</v>
      </c>
      <c r="D3" s="497" t="s">
        <v>54</v>
      </c>
      <c r="E3" s="497" t="s">
        <v>236</v>
      </c>
    </row>
    <row r="4" spans="1:9" x14ac:dyDescent="0.25">
      <c r="A4" s="148" t="s">
        <v>121</v>
      </c>
      <c r="B4" s="431">
        <v>82435</v>
      </c>
      <c r="C4" s="431">
        <v>82934</v>
      </c>
      <c r="D4" s="431">
        <v>86088</v>
      </c>
      <c r="E4" s="431">
        <v>63706</v>
      </c>
    </row>
    <row r="5" spans="1:9" x14ac:dyDescent="0.25">
      <c r="A5" s="148" t="s">
        <v>86</v>
      </c>
      <c r="B5" s="431">
        <v>566</v>
      </c>
      <c r="C5" s="431">
        <v>674</v>
      </c>
      <c r="D5" s="431">
        <v>685</v>
      </c>
      <c r="E5" s="431">
        <v>623</v>
      </c>
    </row>
    <row r="6" spans="1:9" x14ac:dyDescent="0.25">
      <c r="A6" s="148" t="s">
        <v>88</v>
      </c>
      <c r="B6" s="431">
        <v>20441</v>
      </c>
      <c r="C6" s="431">
        <v>23231</v>
      </c>
      <c r="D6" s="431">
        <v>23184</v>
      </c>
      <c r="E6" s="431">
        <v>16260</v>
      </c>
    </row>
    <row r="7" spans="1:9" x14ac:dyDescent="0.25">
      <c r="A7" s="148" t="s">
        <v>90</v>
      </c>
      <c r="B7" s="431">
        <v>1422</v>
      </c>
      <c r="C7" s="431">
        <v>1850</v>
      </c>
      <c r="D7" s="431">
        <v>3814</v>
      </c>
      <c r="E7" s="431">
        <v>3699</v>
      </c>
    </row>
    <row r="8" spans="1:9" x14ac:dyDescent="0.25">
      <c r="A8" s="148" t="s">
        <v>122</v>
      </c>
      <c r="B8" s="431">
        <v>398</v>
      </c>
      <c r="C8" s="431">
        <v>465</v>
      </c>
      <c r="D8" s="431">
        <v>397</v>
      </c>
      <c r="E8" s="431">
        <v>244</v>
      </c>
    </row>
    <row r="9" spans="1:9" x14ac:dyDescent="0.25">
      <c r="A9" s="148" t="s">
        <v>91</v>
      </c>
      <c r="B9" s="431">
        <v>17905</v>
      </c>
      <c r="C9" s="431">
        <v>15585</v>
      </c>
      <c r="D9" s="431">
        <v>13807</v>
      </c>
      <c r="E9" s="431">
        <v>9118</v>
      </c>
    </row>
    <row r="10" spans="1:9" x14ac:dyDescent="0.25">
      <c r="A10" s="148" t="s">
        <v>92</v>
      </c>
      <c r="B10" s="431">
        <v>6606</v>
      </c>
      <c r="C10" s="431">
        <v>4996</v>
      </c>
      <c r="D10" s="431">
        <v>3333</v>
      </c>
      <c r="E10" s="431">
        <v>2261</v>
      </c>
    </row>
    <row r="11" spans="1:9" x14ac:dyDescent="0.25">
      <c r="A11" s="148" t="s">
        <v>93</v>
      </c>
      <c r="B11" s="431">
        <v>34306</v>
      </c>
      <c r="C11" s="431">
        <v>33371</v>
      </c>
      <c r="D11" s="431">
        <v>31612</v>
      </c>
      <c r="E11" s="431">
        <v>18997</v>
      </c>
    </row>
    <row r="12" spans="1:9" x14ac:dyDescent="0.25">
      <c r="A12" s="148" t="s">
        <v>96</v>
      </c>
      <c r="B12" s="431">
        <v>16794</v>
      </c>
      <c r="C12" s="431">
        <v>16409</v>
      </c>
      <c r="D12" s="431">
        <v>16705</v>
      </c>
      <c r="E12" s="431">
        <v>13245</v>
      </c>
    </row>
    <row r="13" spans="1:9" x14ac:dyDescent="0.25">
      <c r="A13" s="148" t="s">
        <v>97</v>
      </c>
      <c r="B13" s="431">
        <v>22849</v>
      </c>
      <c r="C13" s="431">
        <v>20962</v>
      </c>
      <c r="D13" s="431">
        <v>18275</v>
      </c>
      <c r="E13" s="431">
        <v>12718</v>
      </c>
    </row>
    <row r="14" spans="1:9" x14ac:dyDescent="0.25">
      <c r="A14" s="148" t="s">
        <v>68</v>
      </c>
      <c r="B14" s="431">
        <v>2142</v>
      </c>
      <c r="C14" s="431">
        <v>226</v>
      </c>
      <c r="D14" s="431">
        <v>234</v>
      </c>
      <c r="E14" s="431">
        <v>203</v>
      </c>
    </row>
    <row r="15" spans="1:9" x14ac:dyDescent="0.25">
      <c r="A15" s="150" t="s">
        <v>76</v>
      </c>
      <c r="B15" s="152">
        <v>205864</v>
      </c>
      <c r="C15" s="152">
        <v>200703</v>
      </c>
      <c r="D15" s="152">
        <v>198134</v>
      </c>
      <c r="E15" s="152">
        <v>141074</v>
      </c>
    </row>
    <row r="17" spans="1:24" x14ac:dyDescent="0.25">
      <c r="A17" s="59" t="s">
        <v>101</v>
      </c>
    </row>
    <row r="18" spans="1:24" ht="17.25" x14ac:dyDescent="0.25">
      <c r="A18" s="370" t="s">
        <v>55</v>
      </c>
      <c r="B18" s="438"/>
      <c r="C18" s="438"/>
      <c r="D18" s="438"/>
    </row>
    <row r="19" spans="1:24" ht="15" customHeight="1" x14ac:dyDescent="0.25">
      <c r="A19" s="3" t="s">
        <v>343</v>
      </c>
      <c r="E19" s="591"/>
      <c r="F19" s="591"/>
      <c r="G19" s="591"/>
      <c r="H19" s="591"/>
      <c r="I19" s="591"/>
      <c r="J19" s="591"/>
      <c r="K19" s="591"/>
      <c r="L19" s="591"/>
      <c r="M19" s="591"/>
      <c r="N19" s="591"/>
      <c r="O19" s="591"/>
      <c r="P19" s="591"/>
      <c r="Q19" s="591"/>
      <c r="R19" s="591"/>
      <c r="S19" s="591"/>
      <c r="T19" s="591"/>
      <c r="U19" s="591"/>
    </row>
    <row r="20" spans="1:24" ht="15" customHeight="1" x14ac:dyDescent="0.25">
      <c r="A20" s="3" t="s">
        <v>334</v>
      </c>
      <c r="E20" s="591"/>
      <c r="F20" s="591"/>
      <c r="G20" s="591"/>
      <c r="H20" s="591"/>
      <c r="I20" s="591"/>
      <c r="J20" s="591"/>
      <c r="K20" s="591"/>
      <c r="L20" s="591"/>
      <c r="M20" s="591"/>
      <c r="N20" s="591"/>
      <c r="O20" s="591"/>
      <c r="P20" s="591"/>
      <c r="Q20" s="591"/>
      <c r="R20" s="591"/>
      <c r="S20" s="591"/>
      <c r="T20" s="591"/>
      <c r="U20" s="591"/>
    </row>
    <row r="21" spans="1:24" ht="17.25" x14ac:dyDescent="0.25">
      <c r="A21" s="79" t="s">
        <v>344</v>
      </c>
      <c r="B21" s="130"/>
      <c r="C21" s="130"/>
      <c r="D21" s="130"/>
      <c r="E21" s="591"/>
      <c r="F21" s="591"/>
      <c r="G21" s="591"/>
      <c r="H21" s="591"/>
      <c r="I21" s="591"/>
      <c r="J21" s="591"/>
      <c r="K21" s="591"/>
      <c r="L21" s="591"/>
      <c r="M21" s="591"/>
      <c r="N21" s="591"/>
      <c r="O21" s="591"/>
      <c r="P21" s="591"/>
      <c r="Q21" s="591"/>
      <c r="R21" s="591"/>
      <c r="S21" s="591"/>
      <c r="T21" s="591"/>
      <c r="U21" s="591"/>
      <c r="V21" s="591"/>
      <c r="W21" s="591"/>
      <c r="X21" s="591"/>
    </row>
    <row r="22" spans="1:24" x14ac:dyDescent="0.25">
      <c r="A22" s="79" t="s">
        <v>345</v>
      </c>
      <c r="B22" s="130"/>
      <c r="C22" s="130"/>
      <c r="D22" s="130"/>
      <c r="E22" s="591"/>
      <c r="F22" s="591"/>
      <c r="G22" s="591"/>
      <c r="H22" s="591"/>
      <c r="I22" s="591"/>
      <c r="J22" s="591"/>
      <c r="K22" s="591"/>
      <c r="L22" s="591"/>
      <c r="M22" s="591"/>
      <c r="N22" s="591"/>
      <c r="O22" s="591"/>
      <c r="P22" s="591"/>
      <c r="Q22" s="591"/>
      <c r="R22" s="591"/>
      <c r="S22" s="591"/>
      <c r="T22" s="591"/>
      <c r="U22" s="591"/>
      <c r="V22" s="591"/>
      <c r="W22" s="591"/>
      <c r="X22" s="591"/>
    </row>
    <row r="23" spans="1:24" ht="17.25" x14ac:dyDescent="0.25">
      <c r="A23" s="79" t="s">
        <v>77</v>
      </c>
      <c r="B23" s="130"/>
      <c r="C23" s="130"/>
      <c r="D23" s="130"/>
      <c r="E23" s="130"/>
      <c r="F23" s="130"/>
      <c r="G23" s="130"/>
      <c r="H23" s="130"/>
      <c r="I23" s="130"/>
      <c r="J23" s="130"/>
      <c r="K23" s="130"/>
      <c r="L23" s="130"/>
      <c r="M23" s="130"/>
      <c r="N23" s="130"/>
      <c r="O23" s="130"/>
      <c r="P23" s="130"/>
      <c r="Q23" s="130"/>
      <c r="R23" s="130"/>
      <c r="S23" s="130"/>
      <c r="T23" s="130"/>
      <c r="U23" s="130"/>
    </row>
    <row r="24" spans="1:24" s="25" customFormat="1" ht="17.25" x14ac:dyDescent="0.25">
      <c r="A24" s="244" t="s">
        <v>421</v>
      </c>
    </row>
    <row r="25" spans="1:24" s="25" customFormat="1" x14ac:dyDescent="0.25">
      <c r="A25" s="310" t="s">
        <v>415</v>
      </c>
    </row>
    <row r="26" spans="1:24" s="25" customFormat="1" x14ac:dyDescent="0.25">
      <c r="A26" s="310" t="s">
        <v>416</v>
      </c>
    </row>
    <row r="27" spans="1:24" ht="17.25" x14ac:dyDescent="0.25">
      <c r="A27" s="337" t="s">
        <v>503</v>
      </c>
      <c r="B27" s="130"/>
      <c r="C27" s="130"/>
      <c r="D27" s="130"/>
      <c r="E27" s="130"/>
      <c r="F27" s="130"/>
      <c r="G27" s="130"/>
      <c r="H27" s="130"/>
      <c r="I27" s="130"/>
      <c r="J27" s="130"/>
      <c r="K27" s="130"/>
      <c r="L27" s="130"/>
      <c r="M27" s="130"/>
      <c r="N27" s="130"/>
      <c r="O27" s="130"/>
      <c r="P27" s="130"/>
      <c r="Q27" s="130"/>
      <c r="R27" s="130"/>
      <c r="S27" s="130"/>
      <c r="T27" s="130"/>
      <c r="U27" s="130"/>
    </row>
    <row r="28" spans="1:24" ht="17.25" x14ac:dyDescent="0.25">
      <c r="A28" s="337" t="s">
        <v>519</v>
      </c>
      <c r="E28" s="130"/>
      <c r="F28" s="130"/>
      <c r="G28" s="130"/>
      <c r="H28" s="130"/>
      <c r="I28" s="130"/>
      <c r="J28" s="130"/>
      <c r="K28" s="130"/>
      <c r="L28" s="130"/>
      <c r="M28" s="130"/>
      <c r="N28" s="130"/>
      <c r="O28" s="130"/>
      <c r="P28" s="130"/>
      <c r="Q28" s="130"/>
      <c r="R28" s="130"/>
      <c r="S28" s="130"/>
      <c r="T28" s="130"/>
      <c r="U28" s="130"/>
    </row>
  </sheetData>
  <hyperlinks>
    <hyperlink ref="A27" r:id="rId1" display="8 Detailed breakdown of sight tests by exemption reason and Local Commissioning Group (Health Trust) can be found at:"/>
    <hyperlink ref="A28" r:id="rId2" display="9 Detailed breakdown of sight tests by exemption reason and Local Government District can be found at:"/>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workbookViewId="0">
      <selection activeCell="C4" sqref="C4:F4"/>
    </sheetView>
  </sheetViews>
  <sheetFormatPr defaultRowHeight="15" x14ac:dyDescent="0.25"/>
  <cols>
    <col min="1" max="1" width="25.5703125" style="25" customWidth="1"/>
    <col min="2" max="2" width="14.42578125" style="310" customWidth="1"/>
    <col min="3" max="6" width="9.140625" style="25"/>
    <col min="7" max="7" width="16.85546875" style="25" customWidth="1"/>
    <col min="8" max="8" width="12.28515625" style="25" bestFit="1" customWidth="1"/>
    <col min="9" max="73" width="9.140625" style="25"/>
    <col min="74" max="74" width="18.28515625" style="25" customWidth="1"/>
    <col min="75" max="16384" width="9.140625" style="25"/>
  </cols>
  <sheetData>
    <row r="1" spans="1:25" ht="17.25" x14ac:dyDescent="0.25">
      <c r="A1" s="1" t="s">
        <v>430</v>
      </c>
    </row>
    <row r="3" spans="1:25" ht="15.75" customHeight="1" x14ac:dyDescent="0.25">
      <c r="A3" s="491" t="s">
        <v>241</v>
      </c>
      <c r="B3" s="491" t="s">
        <v>59</v>
      </c>
      <c r="C3" s="439"/>
      <c r="D3" s="471" t="s">
        <v>33</v>
      </c>
      <c r="E3" s="428"/>
      <c r="F3" s="349"/>
      <c r="G3" s="456" t="s">
        <v>273</v>
      </c>
    </row>
    <row r="4" spans="1:25" x14ac:dyDescent="0.25">
      <c r="A4" s="492" t="s">
        <v>242</v>
      </c>
      <c r="B4" s="540"/>
      <c r="C4" s="597" t="s">
        <v>52</v>
      </c>
      <c r="D4" s="597" t="s">
        <v>53</v>
      </c>
      <c r="E4" s="597" t="s">
        <v>54</v>
      </c>
      <c r="F4" s="616" t="s">
        <v>236</v>
      </c>
      <c r="G4" s="457" t="s">
        <v>274</v>
      </c>
      <c r="H4" s="3"/>
      <c r="I4" s="3"/>
      <c r="J4" s="3"/>
      <c r="K4" s="3"/>
      <c r="L4" s="3"/>
      <c r="M4" s="3"/>
      <c r="N4" s="3"/>
      <c r="O4" s="3"/>
      <c r="P4" s="3"/>
      <c r="Q4" s="3"/>
      <c r="R4" s="3"/>
      <c r="S4" s="3"/>
      <c r="T4" s="3"/>
      <c r="U4" s="3"/>
      <c r="V4" s="3"/>
      <c r="W4" s="3"/>
      <c r="X4" s="3"/>
      <c r="Y4" s="3"/>
    </row>
    <row r="5" spans="1:25" ht="15" customHeight="1" x14ac:dyDescent="0.25">
      <c r="A5" s="129" t="s">
        <v>4</v>
      </c>
      <c r="B5" s="444" t="s">
        <v>268</v>
      </c>
      <c r="C5" s="448">
        <v>4952</v>
      </c>
      <c r="D5" s="449">
        <v>4877</v>
      </c>
      <c r="E5" s="449">
        <v>4645</v>
      </c>
      <c r="F5" s="450">
        <v>3494</v>
      </c>
      <c r="G5" s="455">
        <v>-0.29442649434571888</v>
      </c>
      <c r="H5" s="541"/>
      <c r="I5" s="442"/>
      <c r="J5" s="442"/>
      <c r="K5" s="442"/>
      <c r="L5" s="442"/>
      <c r="M5" s="442"/>
      <c r="N5" s="442"/>
      <c r="O5" s="442"/>
      <c r="P5" s="442"/>
      <c r="Q5" s="442"/>
      <c r="R5" s="442"/>
      <c r="S5" s="442"/>
      <c r="T5" s="442"/>
      <c r="U5" s="442"/>
      <c r="V5" s="3"/>
      <c r="W5" s="3"/>
      <c r="X5" s="3"/>
      <c r="Y5" s="3"/>
    </row>
    <row r="6" spans="1:25" ht="15" customHeight="1" x14ac:dyDescent="0.25">
      <c r="A6" s="41"/>
      <c r="B6" s="427" t="s">
        <v>269</v>
      </c>
      <c r="C6" s="115">
        <v>76</v>
      </c>
      <c r="D6" s="116">
        <v>69</v>
      </c>
      <c r="E6" s="116">
        <v>77</v>
      </c>
      <c r="F6" s="117">
        <v>153</v>
      </c>
      <c r="G6" s="454">
        <v>1.013157894736842</v>
      </c>
      <c r="H6" s="541"/>
      <c r="I6" s="442"/>
      <c r="J6" s="442"/>
      <c r="K6" s="442"/>
      <c r="L6" s="442"/>
      <c r="M6" s="442"/>
      <c r="N6" s="442"/>
      <c r="O6" s="442"/>
      <c r="P6" s="442"/>
      <c r="Q6" s="442"/>
      <c r="R6" s="442"/>
      <c r="S6" s="442"/>
      <c r="T6" s="442"/>
      <c r="U6" s="442"/>
      <c r="V6" s="442"/>
      <c r="W6" s="442"/>
      <c r="X6" s="442"/>
      <c r="Y6" s="442"/>
    </row>
    <row r="7" spans="1:25" x14ac:dyDescent="0.25">
      <c r="A7" s="41"/>
      <c r="B7" s="427" t="s">
        <v>464</v>
      </c>
      <c r="C7" s="115">
        <v>50</v>
      </c>
      <c r="D7" s="116">
        <v>61</v>
      </c>
      <c r="E7" s="116">
        <v>72</v>
      </c>
      <c r="F7" s="117">
        <v>89</v>
      </c>
      <c r="G7" s="454">
        <v>0.78</v>
      </c>
      <c r="H7" s="541"/>
      <c r="I7" s="130"/>
      <c r="J7" s="130"/>
      <c r="K7" s="130"/>
      <c r="L7" s="130"/>
      <c r="M7" s="130"/>
      <c r="N7" s="130"/>
      <c r="O7" s="130"/>
      <c r="P7" s="130"/>
      <c r="Q7" s="130"/>
      <c r="R7" s="130"/>
      <c r="S7" s="130"/>
      <c r="T7" s="130"/>
      <c r="U7" s="130"/>
      <c r="V7" s="3"/>
      <c r="W7" s="3"/>
      <c r="X7" s="3"/>
      <c r="Y7" s="3"/>
    </row>
    <row r="8" spans="1:25" x14ac:dyDescent="0.25">
      <c r="A8" s="52"/>
      <c r="B8" s="196" t="s">
        <v>98</v>
      </c>
      <c r="C8" s="355">
        <v>5078</v>
      </c>
      <c r="D8" s="356">
        <v>5007</v>
      </c>
      <c r="E8" s="356">
        <v>4794</v>
      </c>
      <c r="F8" s="125">
        <v>3736</v>
      </c>
      <c r="G8" s="452">
        <v>-0.26427727451752658</v>
      </c>
      <c r="H8" s="541"/>
      <c r="I8" s="130"/>
      <c r="J8" s="130"/>
      <c r="K8" s="130"/>
      <c r="L8" s="130"/>
      <c r="M8" s="130"/>
      <c r="N8" s="130"/>
      <c r="O8" s="130"/>
      <c r="P8" s="130"/>
      <c r="Q8" s="130"/>
      <c r="R8" s="130"/>
      <c r="S8" s="130"/>
      <c r="T8" s="130"/>
      <c r="U8" s="130"/>
      <c r="V8" s="3"/>
      <c r="W8" s="3"/>
      <c r="X8" s="3"/>
      <c r="Y8" s="3"/>
    </row>
    <row r="9" spans="1:25" x14ac:dyDescent="0.25">
      <c r="A9" s="129" t="s">
        <v>5</v>
      </c>
      <c r="B9" s="444" t="s">
        <v>268</v>
      </c>
      <c r="C9" s="448">
        <v>9280</v>
      </c>
      <c r="D9" s="449">
        <v>9354</v>
      </c>
      <c r="E9" s="449">
        <v>9380</v>
      </c>
      <c r="F9" s="450">
        <v>6953</v>
      </c>
      <c r="G9" s="455">
        <v>-0.25075431034482759</v>
      </c>
      <c r="H9" s="541"/>
      <c r="I9" s="130"/>
      <c r="J9" s="130"/>
      <c r="K9" s="130"/>
      <c r="L9" s="130"/>
      <c r="M9" s="130"/>
      <c r="N9" s="130"/>
      <c r="O9" s="130"/>
      <c r="P9" s="130"/>
      <c r="Q9" s="130"/>
      <c r="R9" s="130"/>
      <c r="S9" s="130"/>
      <c r="T9" s="130"/>
      <c r="U9" s="130"/>
      <c r="V9" s="3"/>
      <c r="W9" s="3"/>
      <c r="X9" s="3"/>
      <c r="Y9" s="3"/>
    </row>
    <row r="10" spans="1:25" x14ac:dyDescent="0.25">
      <c r="A10" s="41"/>
      <c r="B10" s="427" t="s">
        <v>269</v>
      </c>
      <c r="C10" s="115">
        <v>71</v>
      </c>
      <c r="D10" s="116">
        <v>56</v>
      </c>
      <c r="E10" s="116">
        <v>62</v>
      </c>
      <c r="F10" s="117">
        <v>90</v>
      </c>
      <c r="G10" s="454">
        <v>0.26760563380281688</v>
      </c>
      <c r="H10" s="541"/>
    </row>
    <row r="11" spans="1:25" x14ac:dyDescent="0.25">
      <c r="A11" s="41"/>
      <c r="B11" s="427" t="s">
        <v>464</v>
      </c>
      <c r="C11" s="115">
        <v>51</v>
      </c>
      <c r="D11" s="116">
        <v>48</v>
      </c>
      <c r="E11" s="116">
        <v>66</v>
      </c>
      <c r="F11" s="117">
        <v>71</v>
      </c>
      <c r="G11" s="454">
        <v>0.39215686274509803</v>
      </c>
      <c r="H11" s="541"/>
    </row>
    <row r="12" spans="1:25" x14ac:dyDescent="0.25">
      <c r="A12" s="52"/>
      <c r="B12" s="196" t="s">
        <v>98</v>
      </c>
      <c r="C12" s="355">
        <v>9402</v>
      </c>
      <c r="D12" s="356">
        <v>9458</v>
      </c>
      <c r="E12" s="356">
        <v>9508</v>
      </c>
      <c r="F12" s="125">
        <v>7114</v>
      </c>
      <c r="G12" s="452">
        <v>-0.24335247819612849</v>
      </c>
      <c r="H12" s="541"/>
    </row>
    <row r="13" spans="1:25" x14ac:dyDescent="0.25">
      <c r="A13" s="129" t="s">
        <v>6</v>
      </c>
      <c r="B13" s="444" t="s">
        <v>268</v>
      </c>
      <c r="C13" s="448">
        <v>6238</v>
      </c>
      <c r="D13" s="449">
        <v>6376</v>
      </c>
      <c r="E13" s="449">
        <v>5997</v>
      </c>
      <c r="F13" s="450">
        <v>4613</v>
      </c>
      <c r="G13" s="455">
        <v>-0.26050016030779094</v>
      </c>
      <c r="H13" s="541"/>
    </row>
    <row r="14" spans="1:25" x14ac:dyDescent="0.25">
      <c r="A14" s="41"/>
      <c r="B14" s="427" t="s">
        <v>269</v>
      </c>
      <c r="C14" s="115">
        <v>41</v>
      </c>
      <c r="D14" s="116">
        <v>59</v>
      </c>
      <c r="E14" s="116">
        <v>50</v>
      </c>
      <c r="F14" s="117">
        <v>80</v>
      </c>
      <c r="G14" s="454">
        <v>0.95121951219512191</v>
      </c>
      <c r="H14" s="541"/>
    </row>
    <row r="15" spans="1:25" x14ac:dyDescent="0.25">
      <c r="A15" s="41"/>
      <c r="B15" s="427" t="s">
        <v>464</v>
      </c>
      <c r="C15" s="115">
        <v>68</v>
      </c>
      <c r="D15" s="116">
        <v>70</v>
      </c>
      <c r="E15" s="116">
        <v>59</v>
      </c>
      <c r="F15" s="117">
        <v>52</v>
      </c>
      <c r="G15" s="454">
        <v>-0.23529411764705882</v>
      </c>
      <c r="H15" s="541"/>
    </row>
    <row r="16" spans="1:25" x14ac:dyDescent="0.25">
      <c r="A16" s="52"/>
      <c r="B16" s="196" t="s">
        <v>98</v>
      </c>
      <c r="C16" s="355">
        <v>6347</v>
      </c>
      <c r="D16" s="356">
        <v>6505</v>
      </c>
      <c r="E16" s="356">
        <v>6106</v>
      </c>
      <c r="F16" s="125">
        <v>4745</v>
      </c>
      <c r="G16" s="452">
        <v>-0.25240270994170472</v>
      </c>
      <c r="H16" s="541"/>
    </row>
    <row r="17" spans="1:8" x14ac:dyDescent="0.25">
      <c r="A17" s="129" t="s">
        <v>7</v>
      </c>
      <c r="B17" s="444" t="s">
        <v>268</v>
      </c>
      <c r="C17" s="448">
        <v>7704</v>
      </c>
      <c r="D17" s="449">
        <v>7831</v>
      </c>
      <c r="E17" s="449">
        <v>7775</v>
      </c>
      <c r="F17" s="450">
        <v>5885</v>
      </c>
      <c r="G17" s="455">
        <v>-0.2361111111111111</v>
      </c>
      <c r="H17" s="541"/>
    </row>
    <row r="18" spans="1:8" x14ac:dyDescent="0.25">
      <c r="A18" s="41"/>
      <c r="B18" s="427" t="s">
        <v>269</v>
      </c>
      <c r="C18" s="115">
        <v>28</v>
      </c>
      <c r="D18" s="116">
        <v>34</v>
      </c>
      <c r="E18" s="116">
        <v>52</v>
      </c>
      <c r="F18" s="117">
        <v>78</v>
      </c>
      <c r="G18" s="454">
        <v>1.7857142857142858</v>
      </c>
      <c r="H18" s="541"/>
    </row>
    <row r="19" spans="1:8" x14ac:dyDescent="0.25">
      <c r="A19" s="41"/>
      <c r="B19" s="427" t="s">
        <v>464</v>
      </c>
      <c r="C19" s="115">
        <v>43</v>
      </c>
      <c r="D19" s="116">
        <v>43</v>
      </c>
      <c r="E19" s="116">
        <v>56</v>
      </c>
      <c r="F19" s="117">
        <v>49</v>
      </c>
      <c r="G19" s="454">
        <v>0.13953488372093023</v>
      </c>
    </row>
    <row r="20" spans="1:8" x14ac:dyDescent="0.25">
      <c r="A20" s="41"/>
      <c r="B20" s="427" t="s">
        <v>68</v>
      </c>
      <c r="C20" s="115">
        <v>1</v>
      </c>
      <c r="D20" s="116">
        <v>0</v>
      </c>
      <c r="E20" s="116">
        <v>0</v>
      </c>
      <c r="F20" s="117">
        <v>0</v>
      </c>
      <c r="G20" s="454" t="s">
        <v>299</v>
      </c>
    </row>
    <row r="21" spans="1:8" x14ac:dyDescent="0.25">
      <c r="A21" s="52"/>
      <c r="B21" s="196" t="s">
        <v>98</v>
      </c>
      <c r="C21" s="355">
        <v>7776</v>
      </c>
      <c r="D21" s="356">
        <v>7908</v>
      </c>
      <c r="E21" s="356">
        <v>7883</v>
      </c>
      <c r="F21" s="125">
        <v>6012</v>
      </c>
      <c r="G21" s="452">
        <v>-0.22685185185185186</v>
      </c>
    </row>
    <row r="22" spans="1:8" x14ac:dyDescent="0.25">
      <c r="A22" s="129" t="s">
        <v>8</v>
      </c>
      <c r="B22" s="444" t="s">
        <v>268</v>
      </c>
      <c r="C22" s="448">
        <v>6279</v>
      </c>
      <c r="D22" s="449">
        <v>6660</v>
      </c>
      <c r="E22" s="449">
        <v>7153</v>
      </c>
      <c r="F22" s="450">
        <v>5345</v>
      </c>
      <c r="G22" s="455">
        <v>-0.14874980092371395</v>
      </c>
    </row>
    <row r="23" spans="1:8" x14ac:dyDescent="0.25">
      <c r="A23" s="41"/>
      <c r="B23" s="427" t="s">
        <v>269</v>
      </c>
      <c r="C23" s="115">
        <v>33</v>
      </c>
      <c r="D23" s="116">
        <v>29</v>
      </c>
      <c r="E23" s="116">
        <v>32</v>
      </c>
      <c r="F23" s="117">
        <v>65</v>
      </c>
      <c r="G23" s="454">
        <v>0.96969696969696972</v>
      </c>
    </row>
    <row r="24" spans="1:8" x14ac:dyDescent="0.25">
      <c r="A24" s="41"/>
      <c r="B24" s="427" t="s">
        <v>464</v>
      </c>
      <c r="C24" s="115">
        <v>34</v>
      </c>
      <c r="D24" s="116">
        <v>26</v>
      </c>
      <c r="E24" s="116">
        <v>31</v>
      </c>
      <c r="F24" s="117">
        <v>45</v>
      </c>
      <c r="G24" s="454">
        <v>0.3235294117647059</v>
      </c>
    </row>
    <row r="25" spans="1:8" x14ac:dyDescent="0.25">
      <c r="A25" s="41"/>
      <c r="B25" s="196" t="s">
        <v>98</v>
      </c>
      <c r="C25" s="355">
        <v>6346</v>
      </c>
      <c r="D25" s="356">
        <v>6715</v>
      </c>
      <c r="E25" s="356">
        <v>7216</v>
      </c>
      <c r="F25" s="125">
        <v>5455</v>
      </c>
      <c r="G25" s="452">
        <v>-0.14040340371887802</v>
      </c>
    </row>
    <row r="26" spans="1:8" x14ac:dyDescent="0.25">
      <c r="A26" s="129" t="s">
        <v>68</v>
      </c>
      <c r="B26" s="444" t="s">
        <v>268</v>
      </c>
      <c r="C26" s="448">
        <v>888</v>
      </c>
      <c r="D26" s="449">
        <v>448</v>
      </c>
      <c r="E26" s="449">
        <v>456</v>
      </c>
      <c r="F26" s="450">
        <v>322</v>
      </c>
      <c r="G26" s="455">
        <v>-0.63738738738738743</v>
      </c>
    </row>
    <row r="27" spans="1:8" x14ac:dyDescent="0.25">
      <c r="A27" s="41"/>
      <c r="B27" s="427" t="s">
        <v>269</v>
      </c>
      <c r="C27" s="115">
        <v>5</v>
      </c>
      <c r="D27" s="116">
        <v>2</v>
      </c>
      <c r="E27" s="116">
        <v>4</v>
      </c>
      <c r="F27" s="117">
        <v>5</v>
      </c>
      <c r="G27" s="454">
        <v>0</v>
      </c>
    </row>
    <row r="28" spans="1:8" x14ac:dyDescent="0.25">
      <c r="A28" s="41"/>
      <c r="B28" s="427" t="s">
        <v>464</v>
      </c>
      <c r="C28" s="115">
        <v>10</v>
      </c>
      <c r="D28" s="116">
        <v>3</v>
      </c>
      <c r="E28" s="116">
        <v>0</v>
      </c>
      <c r="F28" s="117">
        <v>5</v>
      </c>
      <c r="G28" s="454">
        <v>-0.5</v>
      </c>
    </row>
    <row r="29" spans="1:8" x14ac:dyDescent="0.25">
      <c r="A29" s="52"/>
      <c r="B29" s="196" t="s">
        <v>98</v>
      </c>
      <c r="C29" s="355">
        <v>903</v>
      </c>
      <c r="D29" s="356">
        <v>453</v>
      </c>
      <c r="E29" s="356">
        <v>460</v>
      </c>
      <c r="F29" s="125">
        <v>332</v>
      </c>
      <c r="G29" s="452">
        <v>-0.63233665559246954</v>
      </c>
    </row>
    <row r="30" spans="1:8" x14ac:dyDescent="0.25">
      <c r="A30" s="424" t="s">
        <v>9</v>
      </c>
      <c r="B30" s="424" t="s">
        <v>268</v>
      </c>
      <c r="C30" s="445">
        <v>35341</v>
      </c>
      <c r="D30" s="446">
        <v>35546</v>
      </c>
      <c r="E30" s="446">
        <v>35406</v>
      </c>
      <c r="F30" s="447">
        <v>26612</v>
      </c>
      <c r="G30" s="486">
        <v>-0.24699357686539714</v>
      </c>
    </row>
    <row r="31" spans="1:8" x14ac:dyDescent="0.25">
      <c r="A31" s="425"/>
      <c r="B31" s="425" t="s">
        <v>269</v>
      </c>
      <c r="C31" s="487">
        <v>254</v>
      </c>
      <c r="D31" s="488">
        <v>249</v>
      </c>
      <c r="E31" s="488">
        <v>277</v>
      </c>
      <c r="F31" s="489">
        <v>471</v>
      </c>
      <c r="G31" s="490">
        <v>0.85433070866141736</v>
      </c>
    </row>
    <row r="32" spans="1:8" x14ac:dyDescent="0.25">
      <c r="A32" s="425"/>
      <c r="B32" s="425" t="s">
        <v>464</v>
      </c>
      <c r="C32" s="487">
        <v>256</v>
      </c>
      <c r="D32" s="488">
        <v>251</v>
      </c>
      <c r="E32" s="488">
        <v>284</v>
      </c>
      <c r="F32" s="489">
        <v>311</v>
      </c>
      <c r="G32" s="490">
        <v>0.21484375</v>
      </c>
    </row>
    <row r="33" spans="1:21" x14ac:dyDescent="0.25">
      <c r="A33" s="425"/>
      <c r="B33" s="425" t="s">
        <v>68</v>
      </c>
      <c r="C33" s="487">
        <v>1</v>
      </c>
      <c r="D33" s="488">
        <v>0</v>
      </c>
      <c r="E33" s="488">
        <v>0</v>
      </c>
      <c r="F33" s="489">
        <v>0</v>
      </c>
      <c r="G33" s="490" t="s">
        <v>299</v>
      </c>
    </row>
    <row r="34" spans="1:21" x14ac:dyDescent="0.25">
      <c r="A34" s="426"/>
      <c r="B34" s="196" t="s">
        <v>98</v>
      </c>
      <c r="C34" s="355">
        <v>35852</v>
      </c>
      <c r="D34" s="356">
        <v>36046</v>
      </c>
      <c r="E34" s="356">
        <v>35967</v>
      </c>
      <c r="F34" s="125">
        <v>27394</v>
      </c>
      <c r="G34" s="452">
        <v>-0.23591431440365948</v>
      </c>
    </row>
    <row r="36" spans="1:21" x14ac:dyDescent="0.25">
      <c r="A36" s="311" t="s">
        <v>10</v>
      </c>
      <c r="B36" s="308"/>
      <c r="C36" s="3"/>
      <c r="D36" s="3"/>
      <c r="E36" s="3"/>
      <c r="F36" s="3"/>
      <c r="G36" s="3"/>
    </row>
    <row r="37" spans="1:21" ht="17.25" x14ac:dyDescent="0.25">
      <c r="A37" s="370" t="s">
        <v>55</v>
      </c>
      <c r="B37" s="270"/>
      <c r="C37" s="442"/>
      <c r="D37" s="442"/>
      <c r="E37" s="442"/>
      <c r="F37" s="442"/>
      <c r="G37" s="442"/>
    </row>
    <row r="38" spans="1:21" ht="17.25" x14ac:dyDescent="0.25">
      <c r="A38" s="307" t="s">
        <v>329</v>
      </c>
      <c r="B38" s="270"/>
      <c r="C38" s="442"/>
      <c r="D38" s="442"/>
      <c r="E38" s="442"/>
      <c r="F38" s="442"/>
      <c r="G38" s="442"/>
    </row>
    <row r="39" spans="1:21" x14ac:dyDescent="0.25">
      <c r="A39" s="307" t="s">
        <v>330</v>
      </c>
      <c r="B39" s="270"/>
      <c r="C39" s="591"/>
      <c r="D39" s="591"/>
      <c r="E39" s="591"/>
      <c r="F39" s="591"/>
      <c r="G39" s="591"/>
    </row>
    <row r="40" spans="1:21" ht="17.25" x14ac:dyDescent="0.25">
      <c r="A40" s="79" t="s">
        <v>71</v>
      </c>
      <c r="B40" s="130"/>
      <c r="C40" s="130"/>
      <c r="D40" s="130"/>
      <c r="E40" s="130"/>
      <c r="F40" s="130"/>
      <c r="G40" s="130"/>
    </row>
    <row r="41" spans="1:21" ht="17.25" x14ac:dyDescent="0.25">
      <c r="A41" s="79" t="s">
        <v>77</v>
      </c>
      <c r="B41" s="130"/>
      <c r="C41" s="130"/>
      <c r="D41" s="130"/>
      <c r="E41" s="130"/>
      <c r="F41" s="130"/>
      <c r="G41" s="130"/>
    </row>
    <row r="42" spans="1:21" ht="17.25" x14ac:dyDescent="0.25">
      <c r="A42" s="244" t="s">
        <v>421</v>
      </c>
      <c r="B42" s="25"/>
    </row>
    <row r="43" spans="1:21" x14ac:dyDescent="0.25">
      <c r="A43" s="310" t="s">
        <v>415</v>
      </c>
      <c r="B43" s="25"/>
    </row>
    <row r="44" spans="1:21" x14ac:dyDescent="0.25">
      <c r="A44" s="310" t="s">
        <v>416</v>
      </c>
      <c r="B44" s="25"/>
    </row>
    <row r="45" spans="1:21" s="3" customFormat="1" ht="17.25" x14ac:dyDescent="0.25">
      <c r="A45" s="337" t="s">
        <v>503</v>
      </c>
      <c r="B45" s="130"/>
      <c r="C45" s="130"/>
      <c r="D45" s="130"/>
      <c r="E45" s="130"/>
      <c r="F45" s="130"/>
      <c r="G45" s="130"/>
      <c r="H45" s="130"/>
      <c r="I45" s="130"/>
      <c r="J45" s="130"/>
      <c r="K45" s="130"/>
      <c r="L45" s="130"/>
      <c r="M45" s="130"/>
      <c r="N45" s="130"/>
      <c r="O45" s="130"/>
      <c r="P45" s="130"/>
      <c r="Q45" s="130"/>
      <c r="R45" s="130"/>
      <c r="S45" s="130"/>
      <c r="T45" s="130"/>
      <c r="U45" s="130"/>
    </row>
  </sheetData>
  <hyperlinks>
    <hyperlink ref="A45" r:id="rId1" display="8 Detailed breakdown of sight tests by exemption reason and Local Commissioning Group (Health Trust) can be found at:"/>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election activeCell="C4" sqref="C4:F4"/>
    </sheetView>
  </sheetViews>
  <sheetFormatPr defaultRowHeight="15" x14ac:dyDescent="0.25"/>
  <cols>
    <col min="1" max="1" width="35.42578125" style="25" bestFit="1" customWidth="1"/>
    <col min="2" max="2" width="12.7109375" style="310" customWidth="1"/>
    <col min="3" max="6" width="9.140625" style="25"/>
    <col min="7" max="7" width="16.5703125" style="25" customWidth="1"/>
    <col min="8" max="49" width="9.140625" style="25"/>
    <col min="50" max="50" width="9.42578125" style="25" customWidth="1"/>
    <col min="51" max="73" width="9.140625" style="25"/>
    <col min="74" max="74" width="17.85546875" style="25" customWidth="1"/>
    <col min="75" max="16384" width="9.140625" style="25"/>
  </cols>
  <sheetData>
    <row r="1" spans="1:25" ht="17.25" x14ac:dyDescent="0.25">
      <c r="A1" s="1" t="s">
        <v>431</v>
      </c>
    </row>
    <row r="3" spans="1:25" x14ac:dyDescent="0.25">
      <c r="A3" s="491" t="s">
        <v>300</v>
      </c>
      <c r="B3" s="491" t="s">
        <v>59</v>
      </c>
      <c r="C3" s="439"/>
      <c r="D3" s="471" t="s">
        <v>33</v>
      </c>
      <c r="E3" s="428"/>
      <c r="F3" s="349"/>
      <c r="G3" s="456" t="s">
        <v>273</v>
      </c>
    </row>
    <row r="4" spans="1:25" x14ac:dyDescent="0.25">
      <c r="A4" s="492" t="s">
        <v>287</v>
      </c>
      <c r="B4" s="540"/>
      <c r="C4" s="439" t="s">
        <v>52</v>
      </c>
      <c r="D4" s="128" t="s">
        <v>53</v>
      </c>
      <c r="E4" s="127" t="s">
        <v>54</v>
      </c>
      <c r="F4" s="423" t="s">
        <v>236</v>
      </c>
      <c r="G4" s="457" t="s">
        <v>274</v>
      </c>
      <c r="H4" s="3"/>
      <c r="I4" s="3"/>
      <c r="J4" s="3"/>
      <c r="K4" s="3"/>
      <c r="L4" s="3"/>
      <c r="M4" s="3"/>
      <c r="N4" s="3"/>
      <c r="O4" s="3"/>
      <c r="P4" s="3"/>
      <c r="Q4" s="3"/>
      <c r="R4" s="3"/>
      <c r="S4" s="3"/>
      <c r="T4" s="3"/>
      <c r="U4" s="3"/>
      <c r="V4" s="3"/>
      <c r="W4" s="3"/>
      <c r="X4" s="3"/>
      <c r="Y4" s="3"/>
    </row>
    <row r="5" spans="1:25" ht="15" customHeight="1" x14ac:dyDescent="0.25">
      <c r="A5" s="129" t="s">
        <v>14</v>
      </c>
      <c r="B5" s="444" t="s">
        <v>268</v>
      </c>
      <c r="C5" s="448">
        <v>2564</v>
      </c>
      <c r="D5" s="449">
        <v>2584</v>
      </c>
      <c r="E5" s="449">
        <v>2626</v>
      </c>
      <c r="F5" s="450">
        <v>1825</v>
      </c>
      <c r="G5" s="455">
        <v>-0.28822152886115443</v>
      </c>
      <c r="H5" s="442"/>
      <c r="I5" s="442"/>
      <c r="J5" s="442"/>
      <c r="K5" s="442"/>
      <c r="L5" s="442"/>
      <c r="M5" s="442"/>
      <c r="N5" s="442"/>
      <c r="O5" s="442"/>
      <c r="P5" s="442"/>
      <c r="Q5" s="442"/>
      <c r="R5" s="442"/>
      <c r="S5" s="442"/>
      <c r="T5" s="442"/>
      <c r="U5" s="442"/>
      <c r="V5" s="3"/>
      <c r="W5" s="3"/>
      <c r="X5" s="3"/>
      <c r="Y5" s="3"/>
    </row>
    <row r="6" spans="1:25" ht="15" customHeight="1" x14ac:dyDescent="0.25">
      <c r="A6" s="41"/>
      <c r="B6" s="427" t="s">
        <v>269</v>
      </c>
      <c r="C6" s="115">
        <v>28</v>
      </c>
      <c r="D6" s="116">
        <v>28</v>
      </c>
      <c r="E6" s="116">
        <v>30</v>
      </c>
      <c r="F6" s="117">
        <v>40</v>
      </c>
      <c r="G6" s="454">
        <v>0.42857142857142855</v>
      </c>
      <c r="H6" s="442"/>
      <c r="I6" s="442"/>
      <c r="J6" s="442"/>
      <c r="K6" s="442"/>
      <c r="L6" s="442"/>
      <c r="M6" s="442"/>
      <c r="N6" s="442"/>
      <c r="O6" s="442"/>
      <c r="P6" s="442"/>
      <c r="Q6" s="442"/>
      <c r="R6" s="442"/>
      <c r="S6" s="442"/>
      <c r="T6" s="442"/>
      <c r="U6" s="442"/>
      <c r="V6" s="442"/>
      <c r="W6" s="442"/>
      <c r="X6" s="442"/>
      <c r="Y6" s="442"/>
    </row>
    <row r="7" spans="1:25" x14ac:dyDescent="0.25">
      <c r="A7" s="41"/>
      <c r="B7" s="427" t="s">
        <v>464</v>
      </c>
      <c r="C7" s="115">
        <v>16</v>
      </c>
      <c r="D7" s="116">
        <v>13</v>
      </c>
      <c r="E7" s="116">
        <v>17</v>
      </c>
      <c r="F7" s="117">
        <v>24</v>
      </c>
      <c r="G7" s="454">
        <v>0.5</v>
      </c>
      <c r="H7" s="130"/>
      <c r="I7" s="130"/>
      <c r="J7" s="130"/>
      <c r="K7" s="130"/>
      <c r="L7" s="130"/>
      <c r="M7" s="130"/>
      <c r="N7" s="130"/>
      <c r="O7" s="130"/>
      <c r="P7" s="130"/>
      <c r="Q7" s="130"/>
      <c r="R7" s="130"/>
      <c r="S7" s="130"/>
      <c r="T7" s="130"/>
      <c r="U7" s="130"/>
      <c r="V7" s="3"/>
      <c r="W7" s="3"/>
      <c r="X7" s="3"/>
      <c r="Y7" s="3"/>
    </row>
    <row r="8" spans="1:25" x14ac:dyDescent="0.25">
      <c r="A8" s="52"/>
      <c r="B8" s="196" t="s">
        <v>98</v>
      </c>
      <c r="C8" s="355">
        <v>2608</v>
      </c>
      <c r="D8" s="356">
        <v>2625</v>
      </c>
      <c r="E8" s="356">
        <v>2673</v>
      </c>
      <c r="F8" s="125">
        <v>1889</v>
      </c>
      <c r="G8" s="452">
        <v>-0.27569018404907975</v>
      </c>
      <c r="H8" s="130"/>
      <c r="I8" s="130"/>
      <c r="J8" s="130"/>
      <c r="K8" s="130"/>
      <c r="L8" s="130"/>
      <c r="M8" s="130"/>
      <c r="N8" s="130"/>
      <c r="O8" s="130"/>
      <c r="P8" s="130"/>
      <c r="Q8" s="130"/>
      <c r="R8" s="130"/>
      <c r="S8" s="130"/>
      <c r="T8" s="130"/>
      <c r="U8" s="130"/>
      <c r="V8" s="3"/>
      <c r="W8" s="3"/>
      <c r="X8" s="3"/>
      <c r="Y8" s="3"/>
    </row>
    <row r="9" spans="1:25" x14ac:dyDescent="0.25">
      <c r="A9" s="129" t="s">
        <v>15</v>
      </c>
      <c r="B9" s="444" t="s">
        <v>268</v>
      </c>
      <c r="C9" s="448">
        <v>1973</v>
      </c>
      <c r="D9" s="449">
        <v>1990</v>
      </c>
      <c r="E9" s="449">
        <v>2030</v>
      </c>
      <c r="F9" s="450">
        <v>1580</v>
      </c>
      <c r="G9" s="455">
        <v>-0.19918905220476432</v>
      </c>
      <c r="H9" s="130"/>
      <c r="I9" s="130"/>
      <c r="J9" s="130"/>
      <c r="K9" s="130"/>
      <c r="L9" s="130"/>
      <c r="M9" s="130"/>
      <c r="N9" s="130"/>
      <c r="O9" s="130"/>
      <c r="P9" s="130"/>
      <c r="Q9" s="130"/>
      <c r="R9" s="130"/>
      <c r="S9" s="130"/>
      <c r="T9" s="130"/>
      <c r="U9" s="130"/>
      <c r="V9" s="3"/>
      <c r="W9" s="3"/>
      <c r="X9" s="3"/>
      <c r="Y9" s="3"/>
    </row>
    <row r="10" spans="1:25" x14ac:dyDescent="0.25">
      <c r="A10" s="41"/>
      <c r="B10" s="427" t="s">
        <v>269</v>
      </c>
      <c r="C10" s="115">
        <v>20</v>
      </c>
      <c r="D10" s="116">
        <v>28</v>
      </c>
      <c r="E10" s="116">
        <v>31</v>
      </c>
      <c r="F10" s="117">
        <v>23</v>
      </c>
      <c r="G10" s="454">
        <v>0.15</v>
      </c>
      <c r="H10" s="3"/>
      <c r="I10" s="3"/>
      <c r="J10" s="3"/>
      <c r="K10" s="3"/>
      <c r="L10" s="3"/>
      <c r="M10" s="3"/>
      <c r="N10" s="3"/>
      <c r="O10" s="3"/>
      <c r="P10" s="3"/>
      <c r="Q10" s="3"/>
      <c r="R10" s="3"/>
      <c r="S10" s="3"/>
      <c r="T10" s="3"/>
      <c r="U10" s="3"/>
      <c r="V10" s="3"/>
      <c r="W10" s="3"/>
      <c r="X10" s="3"/>
      <c r="Y10" s="3"/>
    </row>
    <row r="11" spans="1:25" x14ac:dyDescent="0.25">
      <c r="A11" s="41"/>
      <c r="B11" s="427" t="s">
        <v>464</v>
      </c>
      <c r="C11" s="115">
        <v>39</v>
      </c>
      <c r="D11" s="116">
        <v>35</v>
      </c>
      <c r="E11" s="116">
        <v>33</v>
      </c>
      <c r="F11" s="117">
        <v>21</v>
      </c>
      <c r="G11" s="454">
        <v>-0.46153846153846156</v>
      </c>
      <c r="H11" s="3"/>
      <c r="I11" s="3"/>
      <c r="J11" s="3"/>
      <c r="K11" s="3"/>
      <c r="L11" s="3"/>
      <c r="M11" s="3"/>
      <c r="N11" s="3"/>
      <c r="O11" s="3"/>
      <c r="P11" s="3"/>
      <c r="Q11" s="3"/>
      <c r="R11" s="3"/>
      <c r="S11" s="3"/>
      <c r="T11" s="3"/>
      <c r="U11" s="3"/>
      <c r="V11" s="3"/>
      <c r="W11" s="3"/>
      <c r="X11" s="3"/>
      <c r="Y11" s="3"/>
    </row>
    <row r="12" spans="1:25" x14ac:dyDescent="0.25">
      <c r="A12" s="52"/>
      <c r="B12" s="196" t="s">
        <v>98</v>
      </c>
      <c r="C12" s="355">
        <v>2032</v>
      </c>
      <c r="D12" s="356">
        <v>2053</v>
      </c>
      <c r="E12" s="356">
        <v>2094</v>
      </c>
      <c r="F12" s="125">
        <v>1624</v>
      </c>
      <c r="G12" s="452">
        <v>-0.20078740157480315</v>
      </c>
      <c r="H12" s="3"/>
      <c r="I12" s="3"/>
      <c r="J12" s="3"/>
      <c r="K12" s="3"/>
      <c r="L12" s="3"/>
      <c r="M12" s="3"/>
      <c r="N12" s="3"/>
      <c r="O12" s="3"/>
      <c r="P12" s="3"/>
      <c r="Q12" s="3"/>
      <c r="R12" s="3"/>
      <c r="S12" s="3"/>
      <c r="T12" s="3"/>
      <c r="U12" s="3"/>
      <c r="V12" s="3"/>
      <c r="W12" s="3"/>
      <c r="X12" s="3"/>
      <c r="Y12" s="3"/>
    </row>
    <row r="13" spans="1:25" x14ac:dyDescent="0.25">
      <c r="A13" s="129" t="s">
        <v>16</v>
      </c>
      <c r="B13" s="444" t="s">
        <v>268</v>
      </c>
      <c r="C13" s="448">
        <v>3651</v>
      </c>
      <c r="D13" s="449">
        <v>3710</v>
      </c>
      <c r="E13" s="449">
        <v>3519</v>
      </c>
      <c r="F13" s="450">
        <v>2730</v>
      </c>
      <c r="G13" s="455">
        <v>-0.25225965488907148</v>
      </c>
      <c r="H13" s="3"/>
      <c r="I13" s="3"/>
      <c r="J13" s="3"/>
      <c r="K13" s="3"/>
      <c r="L13" s="3"/>
      <c r="M13" s="3"/>
      <c r="N13" s="3"/>
      <c r="O13" s="3"/>
      <c r="P13" s="3"/>
      <c r="Q13" s="3"/>
      <c r="R13" s="3"/>
      <c r="S13" s="3"/>
      <c r="T13" s="3"/>
      <c r="U13" s="3"/>
      <c r="V13" s="3"/>
      <c r="W13" s="3"/>
      <c r="X13" s="3"/>
      <c r="Y13" s="3"/>
    </row>
    <row r="14" spans="1:25" x14ac:dyDescent="0.25">
      <c r="A14" s="41"/>
      <c r="B14" s="427" t="s">
        <v>269</v>
      </c>
      <c r="C14" s="115">
        <v>12</v>
      </c>
      <c r="D14" s="116">
        <v>16</v>
      </c>
      <c r="E14" s="116">
        <v>28</v>
      </c>
      <c r="F14" s="117">
        <v>32</v>
      </c>
      <c r="G14" s="454">
        <v>1.6666666666666667</v>
      </c>
      <c r="H14" s="3"/>
      <c r="I14" s="3"/>
      <c r="J14" s="3"/>
      <c r="K14" s="3"/>
      <c r="L14" s="3"/>
      <c r="M14" s="3"/>
      <c r="N14" s="3"/>
      <c r="O14" s="3"/>
      <c r="P14" s="3"/>
      <c r="Q14" s="3"/>
      <c r="R14" s="3"/>
      <c r="S14" s="3"/>
      <c r="T14" s="3"/>
      <c r="U14" s="3"/>
      <c r="V14" s="3"/>
      <c r="W14" s="3"/>
      <c r="X14" s="3"/>
      <c r="Y14" s="3"/>
    </row>
    <row r="15" spans="1:25" x14ac:dyDescent="0.25">
      <c r="A15" s="41"/>
      <c r="B15" s="427" t="s">
        <v>464</v>
      </c>
      <c r="C15" s="115">
        <v>21</v>
      </c>
      <c r="D15" s="116">
        <v>20</v>
      </c>
      <c r="E15" s="116">
        <v>33</v>
      </c>
      <c r="F15" s="117">
        <v>22</v>
      </c>
      <c r="G15" s="454">
        <v>4.7619047619047616E-2</v>
      </c>
    </row>
    <row r="16" spans="1:25" x14ac:dyDescent="0.25">
      <c r="A16" s="52"/>
      <c r="B16" s="196" t="s">
        <v>98</v>
      </c>
      <c r="C16" s="355">
        <v>3684</v>
      </c>
      <c r="D16" s="356">
        <v>3746</v>
      </c>
      <c r="E16" s="356">
        <v>3580</v>
      </c>
      <c r="F16" s="125">
        <v>2784</v>
      </c>
      <c r="G16" s="452">
        <v>-0.24429967426710097</v>
      </c>
    </row>
    <row r="17" spans="1:7" x14ac:dyDescent="0.25">
      <c r="A17" s="129" t="s">
        <v>4</v>
      </c>
      <c r="B17" s="444" t="s">
        <v>268</v>
      </c>
      <c r="C17" s="448">
        <v>5140</v>
      </c>
      <c r="D17" s="449">
        <v>5033</v>
      </c>
      <c r="E17" s="449">
        <v>4712</v>
      </c>
      <c r="F17" s="450">
        <v>3561</v>
      </c>
      <c r="G17" s="455">
        <v>-0.30719844357976656</v>
      </c>
    </row>
    <row r="18" spans="1:7" x14ac:dyDescent="0.25">
      <c r="A18" s="41"/>
      <c r="B18" s="427" t="s">
        <v>269</v>
      </c>
      <c r="C18" s="115">
        <v>60</v>
      </c>
      <c r="D18" s="116">
        <v>60</v>
      </c>
      <c r="E18" s="116">
        <v>60</v>
      </c>
      <c r="F18" s="117">
        <v>153</v>
      </c>
      <c r="G18" s="454">
        <v>1.55</v>
      </c>
    </row>
    <row r="19" spans="1:7" x14ac:dyDescent="0.25">
      <c r="A19" s="41"/>
      <c r="B19" s="427" t="s">
        <v>464</v>
      </c>
      <c r="C19" s="115">
        <v>50</v>
      </c>
      <c r="D19" s="116">
        <v>57</v>
      </c>
      <c r="E19" s="116">
        <v>60</v>
      </c>
      <c r="F19" s="117">
        <v>86</v>
      </c>
      <c r="G19" s="454">
        <v>0.72</v>
      </c>
    </row>
    <row r="20" spans="1:7" x14ac:dyDescent="0.25">
      <c r="A20" s="52"/>
      <c r="B20" s="196" t="s">
        <v>98</v>
      </c>
      <c r="C20" s="355">
        <v>5250</v>
      </c>
      <c r="D20" s="356">
        <v>5150</v>
      </c>
      <c r="E20" s="356">
        <v>4832</v>
      </c>
      <c r="F20" s="125">
        <v>3800</v>
      </c>
      <c r="G20" s="452">
        <v>-0.27619047619047621</v>
      </c>
    </row>
    <row r="21" spans="1:7" x14ac:dyDescent="0.25">
      <c r="A21" s="129" t="s">
        <v>17</v>
      </c>
      <c r="B21" s="444" t="s">
        <v>268</v>
      </c>
      <c r="C21" s="448">
        <v>2726</v>
      </c>
      <c r="D21" s="449">
        <v>2939</v>
      </c>
      <c r="E21" s="449">
        <v>2817</v>
      </c>
      <c r="F21" s="450">
        <v>2188</v>
      </c>
      <c r="G21" s="455">
        <v>-0.19735876742479824</v>
      </c>
    </row>
    <row r="22" spans="1:7" x14ac:dyDescent="0.25">
      <c r="A22" s="41"/>
      <c r="B22" s="427" t="s">
        <v>269</v>
      </c>
      <c r="C22" s="115">
        <v>25</v>
      </c>
      <c r="D22" s="116">
        <v>17</v>
      </c>
      <c r="E22" s="116">
        <v>22</v>
      </c>
      <c r="F22" s="117">
        <v>32</v>
      </c>
      <c r="G22" s="454">
        <v>0.28000000000000003</v>
      </c>
    </row>
    <row r="23" spans="1:7" x14ac:dyDescent="0.25">
      <c r="A23" s="41"/>
      <c r="B23" s="427" t="s">
        <v>464</v>
      </c>
      <c r="C23" s="115">
        <v>9</v>
      </c>
      <c r="D23" s="116">
        <v>18</v>
      </c>
      <c r="E23" s="116">
        <v>13</v>
      </c>
      <c r="F23" s="117">
        <v>21</v>
      </c>
      <c r="G23" s="454">
        <v>1.3333333333333333</v>
      </c>
    </row>
    <row r="24" spans="1:7" x14ac:dyDescent="0.25">
      <c r="A24" s="41"/>
      <c r="B24" s="196" t="s">
        <v>98</v>
      </c>
      <c r="C24" s="355">
        <v>2760</v>
      </c>
      <c r="D24" s="356">
        <v>2974</v>
      </c>
      <c r="E24" s="356">
        <v>2852</v>
      </c>
      <c r="F24" s="125">
        <v>2241</v>
      </c>
      <c r="G24" s="452">
        <v>-0.18804347826086956</v>
      </c>
    </row>
    <row r="25" spans="1:7" x14ac:dyDescent="0.25">
      <c r="A25" s="129" t="s">
        <v>18</v>
      </c>
      <c r="B25" s="444" t="s">
        <v>268</v>
      </c>
      <c r="C25" s="448">
        <v>2986</v>
      </c>
      <c r="D25" s="449">
        <v>3096</v>
      </c>
      <c r="E25" s="449">
        <v>3125</v>
      </c>
      <c r="F25" s="450">
        <v>2328</v>
      </c>
      <c r="G25" s="455">
        <v>-0.22036168787675819</v>
      </c>
    </row>
    <row r="26" spans="1:7" x14ac:dyDescent="0.25">
      <c r="A26" s="41"/>
      <c r="B26" s="427" t="s">
        <v>269</v>
      </c>
      <c r="C26" s="115">
        <v>23</v>
      </c>
      <c r="D26" s="116">
        <v>19</v>
      </c>
      <c r="E26" s="116">
        <v>15</v>
      </c>
      <c r="F26" s="117">
        <v>39</v>
      </c>
      <c r="G26" s="454">
        <v>0.69565217391304346</v>
      </c>
    </row>
    <row r="27" spans="1:7" x14ac:dyDescent="0.25">
      <c r="A27" s="41"/>
      <c r="B27" s="427" t="s">
        <v>464</v>
      </c>
      <c r="C27" s="115">
        <v>24</v>
      </c>
      <c r="D27" s="116">
        <v>16</v>
      </c>
      <c r="E27" s="116">
        <v>26</v>
      </c>
      <c r="F27" s="117">
        <v>27</v>
      </c>
      <c r="G27" s="454">
        <v>0.125</v>
      </c>
    </row>
    <row r="28" spans="1:7" x14ac:dyDescent="0.25">
      <c r="A28" s="52"/>
      <c r="B28" s="196" t="s">
        <v>98</v>
      </c>
      <c r="C28" s="355">
        <v>3033</v>
      </c>
      <c r="D28" s="356">
        <v>3131</v>
      </c>
      <c r="E28" s="356">
        <v>3166</v>
      </c>
      <c r="F28" s="125">
        <v>2394</v>
      </c>
      <c r="G28" s="452">
        <v>-0.21068249258160238</v>
      </c>
    </row>
    <row r="29" spans="1:7" x14ac:dyDescent="0.25">
      <c r="A29" s="129" t="s">
        <v>19</v>
      </c>
      <c r="B29" s="444" t="s">
        <v>268</v>
      </c>
      <c r="C29" s="448">
        <v>2728</v>
      </c>
      <c r="D29" s="449">
        <v>2943</v>
      </c>
      <c r="E29" s="449">
        <v>3381</v>
      </c>
      <c r="F29" s="450">
        <v>2550</v>
      </c>
      <c r="G29" s="455">
        <v>-6.5249266862170086E-2</v>
      </c>
    </row>
    <row r="30" spans="1:7" x14ac:dyDescent="0.25">
      <c r="A30" s="41"/>
      <c r="B30" s="427" t="s">
        <v>269</v>
      </c>
      <c r="C30" s="115">
        <v>6</v>
      </c>
      <c r="D30" s="116">
        <v>6</v>
      </c>
      <c r="E30" s="641">
        <v>11</v>
      </c>
      <c r="F30" s="117">
        <v>20</v>
      </c>
      <c r="G30" s="454">
        <v>2.3333333333333335</v>
      </c>
    </row>
    <row r="31" spans="1:7" x14ac:dyDescent="0.25">
      <c r="A31" s="41"/>
      <c r="B31" s="427" t="s">
        <v>464</v>
      </c>
      <c r="C31" s="115">
        <v>7</v>
      </c>
      <c r="D31" s="116">
        <v>5</v>
      </c>
      <c r="E31" s="641">
        <v>2</v>
      </c>
      <c r="F31" s="117">
        <v>15</v>
      </c>
      <c r="G31" s="454">
        <v>1.1428571428571428</v>
      </c>
    </row>
    <row r="32" spans="1:7" x14ac:dyDescent="0.25">
      <c r="A32" s="52"/>
      <c r="B32" s="196" t="s">
        <v>98</v>
      </c>
      <c r="C32" s="355">
        <v>2741</v>
      </c>
      <c r="D32" s="356">
        <v>2954</v>
      </c>
      <c r="E32" s="356">
        <v>3394</v>
      </c>
      <c r="F32" s="125">
        <v>2585</v>
      </c>
      <c r="G32" s="452">
        <v>-5.691353520612915E-2</v>
      </c>
    </row>
    <row r="33" spans="1:7" x14ac:dyDescent="0.25">
      <c r="A33" s="129" t="s">
        <v>20</v>
      </c>
      <c r="B33" s="444" t="s">
        <v>268</v>
      </c>
      <c r="C33" s="448">
        <v>2422</v>
      </c>
      <c r="D33" s="449">
        <v>2397</v>
      </c>
      <c r="E33" s="449">
        <v>2368</v>
      </c>
      <c r="F33" s="450">
        <v>1756</v>
      </c>
      <c r="G33" s="455">
        <v>-0.27497935590421141</v>
      </c>
    </row>
    <row r="34" spans="1:7" x14ac:dyDescent="0.25">
      <c r="A34" s="41"/>
      <c r="B34" s="427" t="s">
        <v>269</v>
      </c>
      <c r="C34" s="115">
        <v>24</v>
      </c>
      <c r="D34" s="116">
        <v>17</v>
      </c>
      <c r="E34" s="116">
        <v>26</v>
      </c>
      <c r="F34" s="117">
        <v>33</v>
      </c>
      <c r="G34" s="454">
        <v>0.375</v>
      </c>
    </row>
    <row r="35" spans="1:7" x14ac:dyDescent="0.25">
      <c r="A35" s="41"/>
      <c r="B35" s="427" t="s">
        <v>464</v>
      </c>
      <c r="C35" s="115">
        <v>7</v>
      </c>
      <c r="D35" s="116">
        <v>15</v>
      </c>
      <c r="E35" s="116">
        <v>20</v>
      </c>
      <c r="F35" s="117">
        <v>22</v>
      </c>
      <c r="G35" s="454">
        <v>2.1428571428571428</v>
      </c>
    </row>
    <row r="36" spans="1:7" x14ac:dyDescent="0.25">
      <c r="A36" s="52"/>
      <c r="B36" s="196" t="s">
        <v>98</v>
      </c>
      <c r="C36" s="355">
        <v>2453</v>
      </c>
      <c r="D36" s="356">
        <v>2429</v>
      </c>
      <c r="E36" s="356">
        <v>2414</v>
      </c>
      <c r="F36" s="125">
        <v>1811</v>
      </c>
      <c r="G36" s="452">
        <v>-0.26172034243783121</v>
      </c>
    </row>
    <row r="37" spans="1:7" x14ac:dyDescent="0.25">
      <c r="A37" s="129" t="s">
        <v>21</v>
      </c>
      <c r="B37" s="444" t="s">
        <v>268</v>
      </c>
      <c r="C37" s="448">
        <v>2129</v>
      </c>
      <c r="D37" s="449">
        <v>1952</v>
      </c>
      <c r="E37" s="449">
        <v>2094</v>
      </c>
      <c r="F37" s="450">
        <v>1474</v>
      </c>
      <c r="G37" s="455">
        <v>-0.30765617660873651</v>
      </c>
    </row>
    <row r="38" spans="1:7" x14ac:dyDescent="0.25">
      <c r="A38" s="41"/>
      <c r="B38" s="427" t="s">
        <v>269</v>
      </c>
      <c r="C38" s="115">
        <v>10</v>
      </c>
      <c r="D38" s="116">
        <v>8</v>
      </c>
      <c r="E38" s="116">
        <v>14</v>
      </c>
      <c r="F38" s="117">
        <v>14</v>
      </c>
      <c r="G38" s="454">
        <v>0.4</v>
      </c>
    </row>
    <row r="39" spans="1:7" x14ac:dyDescent="0.25">
      <c r="A39" s="41"/>
      <c r="B39" s="427" t="s">
        <v>464</v>
      </c>
      <c r="C39" s="115">
        <v>21</v>
      </c>
      <c r="D39" s="116">
        <v>19</v>
      </c>
      <c r="E39" s="116">
        <v>24</v>
      </c>
      <c r="F39" s="117">
        <v>17</v>
      </c>
      <c r="G39" s="454">
        <v>-0.19047619047619047</v>
      </c>
    </row>
    <row r="40" spans="1:7" x14ac:dyDescent="0.25">
      <c r="A40" s="52"/>
      <c r="B40" s="196" t="s">
        <v>98</v>
      </c>
      <c r="C40" s="355">
        <v>2160</v>
      </c>
      <c r="D40" s="356">
        <v>1979</v>
      </c>
      <c r="E40" s="356">
        <v>2132</v>
      </c>
      <c r="F40" s="125">
        <v>1505</v>
      </c>
      <c r="G40" s="452">
        <v>-0.30324074074074076</v>
      </c>
    </row>
    <row r="41" spans="1:7" x14ac:dyDescent="0.25">
      <c r="A41" s="129" t="s">
        <v>22</v>
      </c>
      <c r="B41" s="444" t="s">
        <v>268</v>
      </c>
      <c r="C41" s="448">
        <v>3838</v>
      </c>
      <c r="D41" s="449">
        <v>4039</v>
      </c>
      <c r="E41" s="449">
        <v>4025</v>
      </c>
      <c r="F41" s="450">
        <v>3036</v>
      </c>
      <c r="G41" s="455">
        <v>-0.20896300156331424</v>
      </c>
    </row>
    <row r="42" spans="1:7" x14ac:dyDescent="0.25">
      <c r="A42" s="41"/>
      <c r="B42" s="427" t="s">
        <v>269</v>
      </c>
      <c r="C42" s="115">
        <v>20</v>
      </c>
      <c r="D42" s="116">
        <v>16</v>
      </c>
      <c r="E42" s="116">
        <v>10</v>
      </c>
      <c r="F42" s="117">
        <v>21</v>
      </c>
      <c r="G42" s="454">
        <v>0.05</v>
      </c>
    </row>
    <row r="43" spans="1:7" x14ac:dyDescent="0.25">
      <c r="A43" s="41"/>
      <c r="B43" s="427" t="s">
        <v>464</v>
      </c>
      <c r="C43" s="115">
        <v>21</v>
      </c>
      <c r="D43" s="116">
        <v>16</v>
      </c>
      <c r="E43" s="116">
        <v>24</v>
      </c>
      <c r="F43" s="117">
        <v>16</v>
      </c>
      <c r="G43" s="454">
        <v>-0.23809523809523808</v>
      </c>
    </row>
    <row r="44" spans="1:7" x14ac:dyDescent="0.25">
      <c r="A44" s="41"/>
      <c r="B44" s="427" t="s">
        <v>68</v>
      </c>
      <c r="C44" s="115">
        <v>1</v>
      </c>
      <c r="D44" s="116">
        <v>0</v>
      </c>
      <c r="E44" s="116">
        <v>0</v>
      </c>
      <c r="F44" s="117">
        <v>0</v>
      </c>
      <c r="G44" s="454">
        <v>-1</v>
      </c>
    </row>
    <row r="45" spans="1:7" x14ac:dyDescent="0.25">
      <c r="A45" s="52"/>
      <c r="B45" s="196" t="s">
        <v>98</v>
      </c>
      <c r="C45" s="355">
        <v>3880</v>
      </c>
      <c r="D45" s="356">
        <v>4071</v>
      </c>
      <c r="E45" s="356">
        <v>4059</v>
      </c>
      <c r="F45" s="125">
        <v>3073</v>
      </c>
      <c r="G45" s="452">
        <v>-0.2079896907216495</v>
      </c>
    </row>
    <row r="46" spans="1:7" x14ac:dyDescent="0.25">
      <c r="A46" s="129" t="s">
        <v>23</v>
      </c>
      <c r="B46" s="444" t="s">
        <v>268</v>
      </c>
      <c r="C46" s="448">
        <v>4296</v>
      </c>
      <c r="D46" s="449">
        <v>4415</v>
      </c>
      <c r="E46" s="449">
        <v>4253</v>
      </c>
      <c r="F46" s="450">
        <v>3262</v>
      </c>
      <c r="G46" s="455">
        <v>-0.24068901303538176</v>
      </c>
    </row>
    <row r="47" spans="1:7" x14ac:dyDescent="0.25">
      <c r="A47" s="41"/>
      <c r="B47" s="427" t="s">
        <v>269</v>
      </c>
      <c r="C47" s="115">
        <v>21</v>
      </c>
      <c r="D47" s="116">
        <v>32</v>
      </c>
      <c r="E47" s="116">
        <v>26</v>
      </c>
      <c r="F47" s="117">
        <v>59</v>
      </c>
      <c r="G47" s="454">
        <v>1.8095238095238095</v>
      </c>
    </row>
    <row r="48" spans="1:7" x14ac:dyDescent="0.25">
      <c r="A48" s="41"/>
      <c r="B48" s="427" t="s">
        <v>464</v>
      </c>
      <c r="C48" s="115">
        <v>31</v>
      </c>
      <c r="D48" s="116">
        <v>34</v>
      </c>
      <c r="E48" s="116">
        <v>32</v>
      </c>
      <c r="F48" s="117">
        <v>35</v>
      </c>
      <c r="G48" s="454">
        <v>0.12903225806451613</v>
      </c>
    </row>
    <row r="49" spans="1:7" x14ac:dyDescent="0.25">
      <c r="A49" s="41"/>
      <c r="B49" s="196" t="s">
        <v>98</v>
      </c>
      <c r="C49" s="355">
        <v>4348</v>
      </c>
      <c r="D49" s="356">
        <v>4481</v>
      </c>
      <c r="E49" s="356">
        <v>4311</v>
      </c>
      <c r="F49" s="125">
        <v>3356</v>
      </c>
      <c r="G49" s="452">
        <v>-0.22815087396504141</v>
      </c>
    </row>
    <row r="50" spans="1:7" x14ac:dyDescent="0.25">
      <c r="A50" s="129" t="s">
        <v>68</v>
      </c>
      <c r="B50" s="427" t="s">
        <v>268</v>
      </c>
      <c r="C50" s="115">
        <v>888</v>
      </c>
      <c r="D50" s="116">
        <v>448</v>
      </c>
      <c r="E50" s="116">
        <v>456</v>
      </c>
      <c r="F50" s="117">
        <v>322</v>
      </c>
      <c r="G50" s="454">
        <v>-0.63738738738738743</v>
      </c>
    </row>
    <row r="51" spans="1:7" x14ac:dyDescent="0.25">
      <c r="A51" s="41"/>
      <c r="B51" s="427" t="s">
        <v>269</v>
      </c>
      <c r="C51" s="115">
        <v>5</v>
      </c>
      <c r="D51" s="116">
        <v>2</v>
      </c>
      <c r="E51" s="116">
        <v>4</v>
      </c>
      <c r="F51" s="117">
        <v>5</v>
      </c>
      <c r="G51" s="454">
        <v>0</v>
      </c>
    </row>
    <row r="52" spans="1:7" x14ac:dyDescent="0.25">
      <c r="A52" s="41"/>
      <c r="B52" s="562" t="s">
        <v>464</v>
      </c>
      <c r="C52" s="563">
        <v>10</v>
      </c>
      <c r="D52" s="563">
        <v>3</v>
      </c>
      <c r="E52" s="563">
        <v>0</v>
      </c>
      <c r="F52" s="564">
        <v>5</v>
      </c>
      <c r="G52" s="565">
        <v>-0.5</v>
      </c>
    </row>
    <row r="53" spans="1:7" x14ac:dyDescent="0.25">
      <c r="A53" s="52"/>
      <c r="B53" s="424" t="s">
        <v>98</v>
      </c>
      <c r="C53" s="445">
        <v>903</v>
      </c>
      <c r="D53" s="446">
        <v>453</v>
      </c>
      <c r="E53" s="446">
        <v>460</v>
      </c>
      <c r="F53" s="447">
        <v>332</v>
      </c>
      <c r="G53" s="486">
        <v>-0.63233665559246954</v>
      </c>
    </row>
    <row r="54" spans="1:7" x14ac:dyDescent="0.25">
      <c r="A54" s="424" t="s">
        <v>9</v>
      </c>
      <c r="B54" s="424" t="s">
        <v>268</v>
      </c>
      <c r="C54" s="445">
        <v>35341</v>
      </c>
      <c r="D54" s="446">
        <v>35546</v>
      </c>
      <c r="E54" s="446">
        <v>35406</v>
      </c>
      <c r="F54" s="447">
        <v>26612</v>
      </c>
      <c r="G54" s="486">
        <v>-0.24699357686539714</v>
      </c>
    </row>
    <row r="55" spans="1:7" x14ac:dyDescent="0.25">
      <c r="A55" s="425"/>
      <c r="B55" s="425" t="s">
        <v>269</v>
      </c>
      <c r="C55" s="487">
        <v>254</v>
      </c>
      <c r="D55" s="488">
        <v>249</v>
      </c>
      <c r="E55" s="488">
        <v>277</v>
      </c>
      <c r="F55" s="489">
        <v>471</v>
      </c>
      <c r="G55" s="490">
        <v>0.85433070866141736</v>
      </c>
    </row>
    <row r="56" spans="1:7" x14ac:dyDescent="0.25">
      <c r="A56" s="425"/>
      <c r="B56" s="425" t="s">
        <v>464</v>
      </c>
      <c r="C56" s="487">
        <v>256</v>
      </c>
      <c r="D56" s="488">
        <v>251</v>
      </c>
      <c r="E56" s="488">
        <v>284</v>
      </c>
      <c r="F56" s="489">
        <v>311</v>
      </c>
      <c r="G56" s="490">
        <v>0.21484375</v>
      </c>
    </row>
    <row r="57" spans="1:7" x14ac:dyDescent="0.25">
      <c r="A57" s="425"/>
      <c r="B57" s="425" t="s">
        <v>68</v>
      </c>
      <c r="C57" s="487">
        <v>1</v>
      </c>
      <c r="D57" s="488">
        <v>0</v>
      </c>
      <c r="E57" s="488">
        <v>0</v>
      </c>
      <c r="F57" s="489">
        <v>0</v>
      </c>
      <c r="G57" s="490" t="s">
        <v>299</v>
      </c>
    </row>
    <row r="58" spans="1:7" x14ac:dyDescent="0.25">
      <c r="A58" s="426"/>
      <c r="B58" s="196" t="s">
        <v>98</v>
      </c>
      <c r="C58" s="355">
        <v>35852</v>
      </c>
      <c r="D58" s="356">
        <v>36046</v>
      </c>
      <c r="E58" s="356">
        <v>35967</v>
      </c>
      <c r="F58" s="125">
        <v>27394</v>
      </c>
      <c r="G58" s="452">
        <v>-0.23591431440365948</v>
      </c>
    </row>
    <row r="60" spans="1:7" x14ac:dyDescent="0.25">
      <c r="A60" s="311" t="s">
        <v>10</v>
      </c>
      <c r="B60" s="308"/>
      <c r="C60" s="3"/>
      <c r="D60" s="3"/>
      <c r="E60" s="3"/>
      <c r="F60" s="3"/>
      <c r="G60" s="3"/>
    </row>
    <row r="61" spans="1:7" ht="17.25" x14ac:dyDescent="0.25">
      <c r="A61" s="370" t="s">
        <v>55</v>
      </c>
      <c r="B61" s="270"/>
      <c r="C61" s="591"/>
      <c r="D61" s="591"/>
      <c r="E61" s="591"/>
      <c r="F61" s="591"/>
      <c r="G61" s="591"/>
    </row>
    <row r="62" spans="1:7" ht="17.25" x14ac:dyDescent="0.25">
      <c r="A62" s="307" t="s">
        <v>329</v>
      </c>
      <c r="B62" s="270"/>
      <c r="C62" s="591"/>
      <c r="D62" s="591"/>
      <c r="E62" s="591"/>
      <c r="F62" s="591"/>
      <c r="G62" s="591"/>
    </row>
    <row r="63" spans="1:7" x14ac:dyDescent="0.25">
      <c r="A63" s="307" t="s">
        <v>330</v>
      </c>
      <c r="B63" s="270"/>
      <c r="C63" s="591"/>
      <c r="D63" s="591"/>
      <c r="E63" s="591"/>
      <c r="F63" s="591"/>
      <c r="G63" s="591"/>
    </row>
    <row r="64" spans="1:7" ht="17.25" x14ac:dyDescent="0.25">
      <c r="A64" s="79" t="s">
        <v>71</v>
      </c>
      <c r="B64" s="130"/>
      <c r="C64" s="130"/>
      <c r="D64" s="130"/>
      <c r="E64" s="130"/>
      <c r="F64" s="130"/>
      <c r="G64" s="130"/>
    </row>
    <row r="65" spans="1:21" ht="17.25" x14ac:dyDescent="0.25">
      <c r="A65" s="79" t="s">
        <v>77</v>
      </c>
      <c r="B65" s="130"/>
      <c r="C65" s="130"/>
      <c r="D65" s="130"/>
      <c r="E65" s="130"/>
      <c r="F65" s="130"/>
      <c r="G65" s="130"/>
    </row>
    <row r="66" spans="1:21" ht="17.25" x14ac:dyDescent="0.25">
      <c r="A66" s="244" t="s">
        <v>421</v>
      </c>
      <c r="B66" s="25"/>
    </row>
    <row r="67" spans="1:21" x14ac:dyDescent="0.25">
      <c r="A67" s="310" t="s">
        <v>415</v>
      </c>
      <c r="B67" s="25"/>
    </row>
    <row r="68" spans="1:21" x14ac:dyDescent="0.25">
      <c r="A68" s="310" t="s">
        <v>416</v>
      </c>
      <c r="B68" s="25"/>
    </row>
    <row r="69" spans="1:21" s="3" customFormat="1" ht="17.25" x14ac:dyDescent="0.25">
      <c r="A69" s="337" t="s">
        <v>503</v>
      </c>
      <c r="B69" s="130"/>
      <c r="C69" s="130"/>
      <c r="D69" s="130"/>
      <c r="E69" s="130"/>
      <c r="F69" s="130"/>
      <c r="G69" s="130"/>
      <c r="H69" s="130"/>
      <c r="I69" s="130"/>
      <c r="J69" s="130"/>
      <c r="K69" s="130"/>
      <c r="L69" s="130"/>
      <c r="M69" s="130"/>
      <c r="N69" s="130"/>
      <c r="O69" s="130"/>
      <c r="P69" s="130"/>
      <c r="Q69" s="130"/>
      <c r="R69" s="130"/>
      <c r="S69" s="130"/>
      <c r="T69" s="130"/>
      <c r="U69" s="130"/>
    </row>
    <row r="70" spans="1:21" x14ac:dyDescent="0.25">
      <c r="A70" s="3"/>
      <c r="B70" s="308"/>
      <c r="C70" s="3"/>
      <c r="D70" s="3"/>
      <c r="E70" s="3"/>
      <c r="F70" s="3"/>
      <c r="G70" s="3"/>
    </row>
    <row r="71" spans="1:21" x14ac:dyDescent="0.25">
      <c r="A71" s="3"/>
      <c r="B71" s="308"/>
      <c r="C71" s="3"/>
      <c r="D71" s="3"/>
      <c r="E71" s="3"/>
      <c r="F71" s="3"/>
      <c r="G71" s="3"/>
    </row>
  </sheetData>
  <hyperlinks>
    <hyperlink ref="A69" r:id="rId1" display="8 Detailed breakdown of sight tests by exemption reason and Local Commissioning Group (Health Trust) can be found at:"/>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election activeCell="L10" sqref="L10"/>
    </sheetView>
  </sheetViews>
  <sheetFormatPr defaultRowHeight="15" x14ac:dyDescent="0.25"/>
  <cols>
    <col min="1" max="1" width="19.140625" style="310" customWidth="1"/>
    <col min="2" max="2" width="19.85546875" style="25" customWidth="1"/>
    <col min="3" max="3" width="9.28515625" style="25" bestFit="1" customWidth="1"/>
    <col min="4" max="7" width="9.5703125" style="25" bestFit="1" customWidth="1"/>
    <col min="8" max="8" width="10.5703125" style="25" bestFit="1" customWidth="1"/>
    <col min="9" max="9" width="9.5703125" style="25" customWidth="1"/>
    <col min="10" max="10" width="9.140625" style="25" customWidth="1"/>
    <col min="11" max="12" width="13.140625" style="25" customWidth="1"/>
    <col min="13" max="13" width="13.42578125" style="25" bestFit="1" customWidth="1"/>
    <col min="14" max="16384" width="9.140625" style="25"/>
  </cols>
  <sheetData>
    <row r="1" spans="1:18" ht="17.25" x14ac:dyDescent="0.25">
      <c r="A1" s="505" t="s">
        <v>436</v>
      </c>
    </row>
    <row r="2" spans="1:18" x14ac:dyDescent="0.25">
      <c r="B2" s="1"/>
    </row>
    <row r="3" spans="1:18" ht="35.25" customHeight="1" x14ac:dyDescent="0.25">
      <c r="A3" s="504" t="s">
        <v>123</v>
      </c>
      <c r="B3" s="347" t="s">
        <v>124</v>
      </c>
      <c r="C3" s="379" t="s">
        <v>48</v>
      </c>
      <c r="D3" s="380" t="s">
        <v>49</v>
      </c>
      <c r="E3" s="380" t="s">
        <v>50</v>
      </c>
      <c r="F3" s="380" t="s">
        <v>51</v>
      </c>
      <c r="G3" s="380" t="s">
        <v>52</v>
      </c>
      <c r="H3" s="380" t="s">
        <v>53</v>
      </c>
      <c r="I3" s="380" t="s">
        <v>54</v>
      </c>
      <c r="J3" s="381" t="s">
        <v>236</v>
      </c>
    </row>
    <row r="4" spans="1:18" ht="15" customHeight="1" x14ac:dyDescent="0.25">
      <c r="A4" s="500"/>
      <c r="B4" s="199" t="s">
        <v>4</v>
      </c>
      <c r="C4" s="200">
        <v>43</v>
      </c>
      <c r="D4" s="200">
        <v>481</v>
      </c>
      <c r="E4" s="201">
        <v>488</v>
      </c>
      <c r="F4" s="201">
        <v>530</v>
      </c>
      <c r="G4" s="200">
        <v>576</v>
      </c>
      <c r="H4" s="200">
        <v>340</v>
      </c>
      <c r="I4" s="200">
        <v>351</v>
      </c>
      <c r="J4" s="202">
        <v>228</v>
      </c>
    </row>
    <row r="5" spans="1:18" x14ac:dyDescent="0.25">
      <c r="A5" s="501"/>
      <c r="B5" s="199" t="s">
        <v>5</v>
      </c>
      <c r="C5" s="200">
        <v>57</v>
      </c>
      <c r="D5" s="200">
        <v>407</v>
      </c>
      <c r="E5" s="200">
        <v>348</v>
      </c>
      <c r="F5" s="200">
        <v>352</v>
      </c>
      <c r="G5" s="200">
        <v>306</v>
      </c>
      <c r="H5" s="200">
        <v>221</v>
      </c>
      <c r="I5" s="200">
        <v>287</v>
      </c>
      <c r="J5" s="202">
        <v>190</v>
      </c>
      <c r="K5" s="203"/>
    </row>
    <row r="6" spans="1:18" x14ac:dyDescent="0.25">
      <c r="A6" s="501" t="s">
        <v>255</v>
      </c>
      <c r="B6" s="199" t="s">
        <v>6</v>
      </c>
      <c r="C6" s="200">
        <v>68</v>
      </c>
      <c r="D6" s="200">
        <v>438</v>
      </c>
      <c r="E6" s="200">
        <v>323</v>
      </c>
      <c r="F6" s="200">
        <v>409</v>
      </c>
      <c r="G6" s="200">
        <v>318</v>
      </c>
      <c r="H6" s="200">
        <v>276</v>
      </c>
      <c r="I6" s="200">
        <v>249</v>
      </c>
      <c r="J6" s="202">
        <v>213</v>
      </c>
      <c r="K6" s="203"/>
    </row>
    <row r="7" spans="1:18" x14ac:dyDescent="0.25">
      <c r="A7" s="501" t="s">
        <v>256</v>
      </c>
      <c r="B7" s="199" t="s">
        <v>7</v>
      </c>
      <c r="C7" s="200">
        <v>41</v>
      </c>
      <c r="D7" s="200">
        <v>425</v>
      </c>
      <c r="E7" s="200">
        <v>340</v>
      </c>
      <c r="F7" s="200">
        <v>320</v>
      </c>
      <c r="G7" s="200">
        <v>300</v>
      </c>
      <c r="H7" s="200">
        <v>157</v>
      </c>
      <c r="I7" s="200">
        <v>157</v>
      </c>
      <c r="J7" s="202">
        <v>72</v>
      </c>
      <c r="K7" s="203"/>
    </row>
    <row r="8" spans="1:18" ht="17.25" x14ac:dyDescent="0.25">
      <c r="A8" s="501" t="s">
        <v>447</v>
      </c>
      <c r="B8" s="199" t="s">
        <v>8</v>
      </c>
      <c r="C8" s="200">
        <v>62</v>
      </c>
      <c r="D8" s="200">
        <v>472</v>
      </c>
      <c r="E8" s="200">
        <v>424</v>
      </c>
      <c r="F8" s="200">
        <v>296</v>
      </c>
      <c r="G8" s="200">
        <v>127</v>
      </c>
      <c r="H8" s="200">
        <v>157</v>
      </c>
      <c r="I8" s="200">
        <v>137</v>
      </c>
      <c r="J8" s="202">
        <v>48</v>
      </c>
      <c r="K8" s="203"/>
    </row>
    <row r="9" spans="1:18" ht="15" customHeight="1" x14ac:dyDescent="0.25">
      <c r="A9" s="502"/>
      <c r="B9" s="204" t="s">
        <v>98</v>
      </c>
      <c r="C9" s="205">
        <v>271</v>
      </c>
      <c r="D9" s="205">
        <v>2223</v>
      </c>
      <c r="E9" s="205">
        <v>1923</v>
      </c>
      <c r="F9" s="205">
        <v>1907</v>
      </c>
      <c r="G9" s="205">
        <v>1627</v>
      </c>
      <c r="H9" s="205">
        <v>1151</v>
      </c>
      <c r="I9" s="205">
        <v>1181</v>
      </c>
      <c r="J9" s="206">
        <v>751</v>
      </c>
      <c r="L9" s="207"/>
      <c r="M9" s="207"/>
    </row>
    <row r="10" spans="1:18" x14ac:dyDescent="0.25">
      <c r="A10" s="500"/>
      <c r="B10" s="199" t="s">
        <v>4</v>
      </c>
      <c r="C10" s="208" t="s">
        <v>125</v>
      </c>
      <c r="D10" s="208" t="s">
        <v>125</v>
      </c>
      <c r="E10" s="208" t="s">
        <v>125</v>
      </c>
      <c r="F10" s="200">
        <v>39</v>
      </c>
      <c r="G10" s="200">
        <v>152</v>
      </c>
      <c r="H10" s="200">
        <v>50</v>
      </c>
      <c r="I10" s="200">
        <v>74</v>
      </c>
      <c r="J10" s="209">
        <v>67</v>
      </c>
      <c r="L10" s="210"/>
      <c r="M10" s="210"/>
    </row>
    <row r="11" spans="1:18" x14ac:dyDescent="0.25">
      <c r="A11" s="501" t="s">
        <v>259</v>
      </c>
      <c r="B11" s="199" t="s">
        <v>5</v>
      </c>
      <c r="C11" s="208" t="s">
        <v>125</v>
      </c>
      <c r="D11" s="208" t="s">
        <v>125</v>
      </c>
      <c r="E11" s="208" t="s">
        <v>125</v>
      </c>
      <c r="F11" s="200">
        <v>43</v>
      </c>
      <c r="G11" s="200">
        <v>123</v>
      </c>
      <c r="H11" s="200">
        <v>96</v>
      </c>
      <c r="I11" s="200">
        <v>76</v>
      </c>
      <c r="J11" s="209">
        <v>49</v>
      </c>
    </row>
    <row r="12" spans="1:18" ht="15" customHeight="1" x14ac:dyDescent="0.25">
      <c r="A12" s="506" t="s">
        <v>257</v>
      </c>
      <c r="B12" s="199" t="s">
        <v>6</v>
      </c>
      <c r="C12" s="208" t="s">
        <v>125</v>
      </c>
      <c r="D12" s="208" t="s">
        <v>125</v>
      </c>
      <c r="E12" s="208" t="s">
        <v>125</v>
      </c>
      <c r="F12" s="638">
        <v>4</v>
      </c>
      <c r="G12" s="200">
        <v>91</v>
      </c>
      <c r="H12" s="200">
        <v>91</v>
      </c>
      <c r="I12" s="200">
        <v>98</v>
      </c>
      <c r="J12" s="209">
        <v>98</v>
      </c>
    </row>
    <row r="13" spans="1:18" x14ac:dyDescent="0.25">
      <c r="A13" s="501" t="s">
        <v>258</v>
      </c>
      <c r="B13" s="199" t="s">
        <v>7</v>
      </c>
      <c r="C13" s="208" t="s">
        <v>125</v>
      </c>
      <c r="D13" s="208" t="s">
        <v>125</v>
      </c>
      <c r="E13" s="208" t="s">
        <v>125</v>
      </c>
      <c r="F13" s="200">
        <v>34</v>
      </c>
      <c r="G13" s="200">
        <v>87</v>
      </c>
      <c r="H13" s="200">
        <v>45</v>
      </c>
      <c r="I13" s="200">
        <v>27</v>
      </c>
      <c r="J13" s="209">
        <v>9</v>
      </c>
    </row>
    <row r="14" spans="1:18" ht="15" customHeight="1" x14ac:dyDescent="0.25">
      <c r="A14" s="501" t="s">
        <v>448</v>
      </c>
      <c r="B14" s="199" t="s">
        <v>8</v>
      </c>
      <c r="C14" s="208" t="s">
        <v>125</v>
      </c>
      <c r="D14" s="208" t="s">
        <v>125</v>
      </c>
      <c r="E14" s="208" t="s">
        <v>125</v>
      </c>
      <c r="F14" s="200">
        <v>31</v>
      </c>
      <c r="G14" s="200">
        <v>198</v>
      </c>
      <c r="H14" s="200">
        <v>59</v>
      </c>
      <c r="I14" s="200">
        <v>43</v>
      </c>
      <c r="J14" s="209">
        <v>25</v>
      </c>
      <c r="Q14" s="211"/>
      <c r="R14" s="211"/>
    </row>
    <row r="15" spans="1:18" x14ac:dyDescent="0.25">
      <c r="A15" s="502"/>
      <c r="B15" s="204" t="s">
        <v>98</v>
      </c>
      <c r="C15" s="212" t="s">
        <v>125</v>
      </c>
      <c r="D15" s="213" t="s">
        <v>125</v>
      </c>
      <c r="E15" s="213" t="s">
        <v>125</v>
      </c>
      <c r="F15" s="214">
        <v>151</v>
      </c>
      <c r="G15" s="214">
        <v>651</v>
      </c>
      <c r="H15" s="214">
        <v>341</v>
      </c>
      <c r="I15" s="214">
        <v>318</v>
      </c>
      <c r="J15" s="215">
        <v>248</v>
      </c>
      <c r="L15" s="210"/>
      <c r="Q15" s="211"/>
      <c r="R15" s="211"/>
    </row>
    <row r="16" spans="1:18" x14ac:dyDescent="0.25">
      <c r="A16" s="500"/>
      <c r="B16" s="199" t="s">
        <v>4</v>
      </c>
      <c r="C16" s="208" t="s">
        <v>125</v>
      </c>
      <c r="D16" s="208" t="s">
        <v>125</v>
      </c>
      <c r="E16" s="208" t="s">
        <v>125</v>
      </c>
      <c r="F16" s="208" t="s">
        <v>125</v>
      </c>
      <c r="G16" s="200">
        <v>50</v>
      </c>
      <c r="H16" s="200">
        <v>3299</v>
      </c>
      <c r="I16" s="216">
        <v>4650</v>
      </c>
      <c r="J16" s="217">
        <v>6044</v>
      </c>
      <c r="Q16" s="211"/>
      <c r="R16" s="211"/>
    </row>
    <row r="17" spans="1:26" x14ac:dyDescent="0.25">
      <c r="A17" s="501" t="s">
        <v>262</v>
      </c>
      <c r="B17" s="199" t="s">
        <v>5</v>
      </c>
      <c r="C17" s="208" t="s">
        <v>125</v>
      </c>
      <c r="D17" s="208" t="s">
        <v>125</v>
      </c>
      <c r="E17" s="208" t="s">
        <v>125</v>
      </c>
      <c r="F17" s="208" t="s">
        <v>125</v>
      </c>
      <c r="G17" s="208" t="s">
        <v>125</v>
      </c>
      <c r="H17" s="508">
        <v>739</v>
      </c>
      <c r="I17" s="421">
        <v>5508</v>
      </c>
      <c r="J17" s="217">
        <v>7029</v>
      </c>
      <c r="Q17" s="211"/>
      <c r="R17" s="211"/>
    </row>
    <row r="18" spans="1:26" x14ac:dyDescent="0.25">
      <c r="A18" s="501" t="s">
        <v>260</v>
      </c>
      <c r="B18" s="199" t="s">
        <v>6</v>
      </c>
      <c r="C18" s="208" t="s">
        <v>125</v>
      </c>
      <c r="D18" s="208" t="s">
        <v>125</v>
      </c>
      <c r="E18" s="208" t="s">
        <v>125</v>
      </c>
      <c r="F18" s="208" t="s">
        <v>125</v>
      </c>
      <c r="G18" s="208" t="s">
        <v>125</v>
      </c>
      <c r="H18" s="508">
        <v>496</v>
      </c>
      <c r="I18" s="421">
        <v>4346</v>
      </c>
      <c r="J18" s="217">
        <v>6043</v>
      </c>
    </row>
    <row r="19" spans="1:26" x14ac:dyDescent="0.25">
      <c r="A19" s="501" t="s">
        <v>261</v>
      </c>
      <c r="B19" s="199" t="s">
        <v>7</v>
      </c>
      <c r="C19" s="208" t="s">
        <v>125</v>
      </c>
      <c r="D19" s="208" t="s">
        <v>125</v>
      </c>
      <c r="E19" s="208" t="s">
        <v>125</v>
      </c>
      <c r="F19" s="208" t="s">
        <v>125</v>
      </c>
      <c r="G19" s="508">
        <v>152</v>
      </c>
      <c r="H19" s="508">
        <v>5170</v>
      </c>
      <c r="I19" s="421">
        <v>5921</v>
      </c>
      <c r="J19" s="217">
        <v>6512</v>
      </c>
    </row>
    <row r="20" spans="1:26" ht="17.25" x14ac:dyDescent="0.25">
      <c r="A20" s="501" t="s">
        <v>468</v>
      </c>
      <c r="B20" s="199" t="s">
        <v>8</v>
      </c>
      <c r="C20" s="208" t="s">
        <v>125</v>
      </c>
      <c r="D20" s="208" t="s">
        <v>125</v>
      </c>
      <c r="E20" s="208" t="s">
        <v>125</v>
      </c>
      <c r="F20" s="208" t="s">
        <v>125</v>
      </c>
      <c r="G20" s="200">
        <v>81</v>
      </c>
      <c r="H20" s="201">
        <v>3150</v>
      </c>
      <c r="I20" s="509">
        <v>4552</v>
      </c>
      <c r="J20" s="217">
        <v>4927</v>
      </c>
    </row>
    <row r="21" spans="1:26" x14ac:dyDescent="0.25">
      <c r="A21" s="502"/>
      <c r="B21" s="204" t="s">
        <v>98</v>
      </c>
      <c r="C21" s="212" t="s">
        <v>125</v>
      </c>
      <c r="D21" s="213" t="s">
        <v>125</v>
      </c>
      <c r="E21" s="213" t="s">
        <v>125</v>
      </c>
      <c r="F21" s="213" t="s">
        <v>125</v>
      </c>
      <c r="G21" s="214">
        <v>283</v>
      </c>
      <c r="H21" s="241">
        <v>12854</v>
      </c>
      <c r="I21" s="205">
        <v>24977</v>
      </c>
      <c r="J21" s="206">
        <v>30555</v>
      </c>
      <c r="K21" s="130"/>
      <c r="L21" s="130"/>
      <c r="M21" s="130"/>
      <c r="N21" s="130"/>
      <c r="O21" s="130"/>
      <c r="P21" s="130"/>
      <c r="Q21" s="130"/>
      <c r="R21" s="130"/>
      <c r="S21" s="130"/>
      <c r="T21" s="130"/>
      <c r="U21" s="130"/>
      <c r="V21" s="130"/>
      <c r="W21" s="130"/>
      <c r="X21" s="130"/>
      <c r="Y21" s="130"/>
      <c r="Z21" s="130"/>
    </row>
    <row r="22" spans="1:26" s="36" customFormat="1" x14ac:dyDescent="0.25">
      <c r="A22" s="310"/>
      <c r="B22" s="25"/>
      <c r="C22" s="25"/>
      <c r="D22" s="25"/>
      <c r="E22" s="25"/>
      <c r="F22" s="25"/>
      <c r="G22" s="25"/>
      <c r="H22" s="25"/>
      <c r="I22" s="25"/>
      <c r="J22" s="25"/>
      <c r="K22" s="130"/>
      <c r="L22" s="130"/>
      <c r="M22" s="130"/>
      <c r="N22" s="130"/>
      <c r="O22" s="130"/>
      <c r="P22" s="130"/>
      <c r="Q22" s="130"/>
      <c r="R22" s="130"/>
      <c r="S22" s="130"/>
      <c r="T22" s="130"/>
      <c r="U22" s="130"/>
      <c r="V22" s="130"/>
      <c r="W22" s="130"/>
      <c r="X22" s="130"/>
      <c r="Y22" s="130"/>
      <c r="Z22" s="130"/>
    </row>
    <row r="23" spans="1:26" s="3" customFormat="1" x14ac:dyDescent="0.25">
      <c r="A23" s="507" t="s">
        <v>10</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26" s="36" customFormat="1" ht="17.25" x14ac:dyDescent="0.25">
      <c r="A24" s="308" t="s">
        <v>126</v>
      </c>
      <c r="B24" s="130"/>
      <c r="C24" s="130"/>
      <c r="D24" s="130"/>
      <c r="E24" s="130"/>
      <c r="F24" s="130"/>
      <c r="G24" s="130"/>
      <c r="H24" s="130"/>
      <c r="I24" s="130"/>
      <c r="J24" s="130"/>
      <c r="K24" s="360"/>
      <c r="L24" s="360"/>
      <c r="M24" s="360"/>
      <c r="N24" s="360"/>
      <c r="O24" s="360"/>
      <c r="P24" s="360"/>
      <c r="Q24" s="360"/>
      <c r="R24" s="360"/>
      <c r="S24" s="130"/>
      <c r="T24" s="130"/>
      <c r="U24" s="130"/>
      <c r="V24" s="130"/>
      <c r="W24" s="130"/>
      <c r="X24" s="130"/>
      <c r="Y24" s="130"/>
      <c r="Z24" s="130"/>
    </row>
    <row r="25" spans="1:26" s="3" customFormat="1" ht="17.25" x14ac:dyDescent="0.25">
      <c r="A25" s="308" t="s">
        <v>127</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1:26" s="3" customFormat="1" ht="17.25" x14ac:dyDescent="0.25">
      <c r="A26" s="308" t="s">
        <v>346</v>
      </c>
      <c r="B26" s="360"/>
      <c r="C26" s="360"/>
      <c r="D26" s="360"/>
      <c r="E26" s="360"/>
      <c r="F26" s="360"/>
      <c r="G26" s="360"/>
      <c r="H26" s="360"/>
      <c r="I26" s="360"/>
      <c r="J26" s="360"/>
      <c r="K26" s="130"/>
      <c r="L26" s="130"/>
      <c r="M26" s="130"/>
      <c r="N26" s="130"/>
      <c r="O26" s="130"/>
      <c r="P26" s="130"/>
      <c r="Q26" s="130"/>
      <c r="R26" s="130"/>
      <c r="S26" s="130"/>
      <c r="T26" s="130"/>
      <c r="U26" s="130"/>
      <c r="V26" s="130"/>
      <c r="W26" s="130"/>
      <c r="X26" s="130"/>
      <c r="Y26" s="130"/>
      <c r="Z26" s="130"/>
    </row>
    <row r="27" spans="1:26" s="3" customFormat="1" x14ac:dyDescent="0.25">
      <c r="A27" s="308" t="s">
        <v>347</v>
      </c>
      <c r="B27" s="568"/>
      <c r="C27" s="568"/>
      <c r="D27" s="568"/>
      <c r="E27" s="568"/>
      <c r="F27" s="568"/>
      <c r="G27" s="568"/>
      <c r="H27" s="568"/>
      <c r="I27" s="568"/>
      <c r="J27" s="568"/>
      <c r="K27" s="130"/>
      <c r="L27" s="130"/>
      <c r="M27" s="130"/>
      <c r="N27" s="130"/>
      <c r="O27" s="130"/>
      <c r="P27" s="130"/>
      <c r="Q27" s="130"/>
      <c r="R27" s="130"/>
      <c r="S27" s="130"/>
      <c r="T27" s="130"/>
      <c r="U27" s="130"/>
      <c r="V27" s="130"/>
      <c r="W27" s="130"/>
      <c r="X27" s="130"/>
      <c r="Y27" s="130"/>
      <c r="Z27" s="130"/>
    </row>
    <row r="28" spans="1:26" s="3" customFormat="1" x14ac:dyDescent="0.25">
      <c r="A28" s="308" t="s">
        <v>348</v>
      </c>
      <c r="B28" s="568"/>
      <c r="C28" s="568"/>
      <c r="D28" s="568"/>
      <c r="E28" s="568"/>
      <c r="F28" s="568"/>
      <c r="G28" s="568"/>
      <c r="H28" s="568"/>
      <c r="I28" s="568"/>
      <c r="J28" s="568"/>
      <c r="K28" s="130"/>
      <c r="L28" s="130"/>
      <c r="M28" s="130"/>
      <c r="N28" s="130"/>
      <c r="O28" s="130"/>
      <c r="P28" s="130"/>
      <c r="Q28" s="130"/>
      <c r="R28" s="130"/>
      <c r="S28" s="130"/>
      <c r="T28" s="130"/>
      <c r="U28" s="130"/>
      <c r="V28" s="130"/>
      <c r="W28" s="130"/>
      <c r="X28" s="130"/>
      <c r="Y28" s="130"/>
      <c r="Z28" s="130"/>
    </row>
    <row r="29" spans="1:26" ht="15" customHeight="1" x14ac:dyDescent="0.25">
      <c r="A29" s="308" t="s">
        <v>349</v>
      </c>
      <c r="B29" s="130"/>
      <c r="C29" s="130"/>
      <c r="D29" s="130"/>
      <c r="E29" s="130"/>
      <c r="F29" s="130"/>
      <c r="G29" s="130"/>
      <c r="H29" s="130"/>
      <c r="I29" s="130"/>
      <c r="J29" s="130"/>
      <c r="K29" s="361"/>
      <c r="L29" s="361"/>
      <c r="M29" s="361"/>
      <c r="N29" s="361"/>
      <c r="O29" s="361"/>
      <c r="P29" s="361"/>
      <c r="Q29" s="361"/>
      <c r="R29" s="361"/>
      <c r="S29" s="361"/>
      <c r="T29" s="361"/>
      <c r="U29" s="361"/>
      <c r="V29" s="130"/>
      <c r="W29" s="130"/>
      <c r="X29" s="130"/>
      <c r="Y29" s="130"/>
      <c r="Z29" s="130"/>
    </row>
    <row r="30" spans="1:26" ht="15" customHeight="1" x14ac:dyDescent="0.25">
      <c r="A30" s="308" t="s">
        <v>350</v>
      </c>
      <c r="B30" s="130"/>
      <c r="C30" s="130"/>
      <c r="D30" s="130"/>
      <c r="E30" s="130"/>
      <c r="F30" s="130"/>
      <c r="G30" s="130"/>
      <c r="H30" s="130"/>
      <c r="I30" s="130"/>
      <c r="J30" s="130"/>
      <c r="K30" s="591"/>
      <c r="L30" s="591"/>
      <c r="M30" s="591"/>
      <c r="N30" s="591"/>
      <c r="O30" s="591"/>
      <c r="P30" s="591"/>
      <c r="Q30" s="591"/>
      <c r="R30" s="591"/>
      <c r="S30" s="591"/>
      <c r="T30" s="591"/>
      <c r="U30" s="591"/>
      <c r="V30" s="130"/>
      <c r="W30" s="130"/>
      <c r="X30" s="130"/>
      <c r="Y30" s="130"/>
      <c r="Z30" s="130"/>
    </row>
    <row r="31" spans="1:26" ht="17.25" x14ac:dyDescent="0.25">
      <c r="A31" s="308" t="s">
        <v>128</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1:26" ht="17.25" x14ac:dyDescent="0.25">
      <c r="A32" s="197" t="s">
        <v>129</v>
      </c>
      <c r="B32" s="361"/>
      <c r="C32" s="361"/>
      <c r="D32" s="361"/>
      <c r="E32" s="361"/>
      <c r="F32" s="361"/>
      <c r="G32" s="361"/>
      <c r="H32" s="361"/>
      <c r="I32" s="361"/>
      <c r="J32" s="361"/>
      <c r="K32" s="130"/>
      <c r="L32" s="130"/>
      <c r="M32" s="130"/>
      <c r="N32" s="130"/>
      <c r="O32" s="130"/>
      <c r="P32" s="130"/>
      <c r="Q32" s="130"/>
      <c r="R32" s="130"/>
      <c r="S32" s="130"/>
      <c r="T32" s="130"/>
      <c r="U32" s="130"/>
      <c r="V32" s="130"/>
      <c r="W32" s="130"/>
      <c r="X32" s="130"/>
      <c r="Y32" s="130"/>
      <c r="Z32" s="130"/>
    </row>
    <row r="33" spans="1:26" ht="17.25" x14ac:dyDescent="0.25">
      <c r="A33" s="197" t="s">
        <v>130</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6" ht="17.25" x14ac:dyDescent="0.25">
      <c r="A34" s="618" t="s">
        <v>433</v>
      </c>
    </row>
    <row r="35" spans="1:26" x14ac:dyDescent="0.25">
      <c r="A35" s="618" t="s">
        <v>434</v>
      </c>
    </row>
    <row r="36" spans="1:26" x14ac:dyDescent="0.25">
      <c r="A36" s="618" t="s">
        <v>435</v>
      </c>
    </row>
    <row r="37" spans="1:26" ht="17.25" x14ac:dyDescent="0.25">
      <c r="A37" s="308" t="s">
        <v>432</v>
      </c>
      <c r="B37" s="130"/>
      <c r="C37" s="130"/>
      <c r="D37" s="130"/>
      <c r="E37" s="130"/>
      <c r="F37" s="130"/>
      <c r="G37" s="130"/>
      <c r="H37" s="130"/>
      <c r="I37" s="130"/>
      <c r="J37" s="130"/>
    </row>
    <row r="38" spans="1:26" x14ac:dyDescent="0.25">
      <c r="A38" s="308" t="s">
        <v>351</v>
      </c>
      <c r="B38" s="130"/>
      <c r="C38" s="130"/>
      <c r="D38" s="130"/>
      <c r="E38" s="130"/>
      <c r="F38" s="130"/>
      <c r="G38" s="130"/>
      <c r="H38" s="130"/>
      <c r="I38" s="130"/>
      <c r="J38" s="130"/>
    </row>
    <row r="39" spans="1:26" ht="17.25" x14ac:dyDescent="0.25">
      <c r="A39" s="596" t="s">
        <v>440</v>
      </c>
      <c r="B39" s="130"/>
      <c r="C39" s="130"/>
      <c r="D39" s="130"/>
      <c r="E39" s="130"/>
      <c r="F39" s="130"/>
      <c r="G39" s="130"/>
      <c r="H39" s="130"/>
      <c r="I39" s="130"/>
      <c r="J39" s="130"/>
    </row>
    <row r="41" spans="1:26" x14ac:dyDescent="0.25">
      <c r="A41" s="618"/>
    </row>
    <row r="42" spans="1:26" x14ac:dyDescent="0.25">
      <c r="A42" s="619"/>
    </row>
    <row r="43" spans="1:26" x14ac:dyDescent="0.25">
      <c r="A43" s="619"/>
    </row>
  </sheetData>
  <hyperlinks>
    <hyperlink ref="A39" r:id="rId1" display="9 Further information on enhanced services and criteria can be found on the BSO website http://www.hscbusiness.hscni.net/services/2480.htm"/>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showGridLines="0" workbookViewId="0">
      <selection activeCell="A77" sqref="A77"/>
    </sheetView>
  </sheetViews>
  <sheetFormatPr defaultRowHeight="15" x14ac:dyDescent="0.25"/>
  <cols>
    <col min="1" max="1" width="19.85546875" style="25" customWidth="1"/>
    <col min="2" max="2" width="26.42578125" style="25" customWidth="1"/>
    <col min="3" max="8" width="13.7109375" style="25" customWidth="1"/>
    <col min="9" max="9" width="13.28515625" style="25" customWidth="1"/>
    <col min="10" max="10" width="14.42578125" style="25" customWidth="1"/>
    <col min="11" max="11" width="9.140625" style="25" customWidth="1"/>
    <col min="12" max="13" width="13.140625" style="25" customWidth="1"/>
    <col min="14" max="14" width="9" style="25" customWidth="1"/>
    <col min="15" max="16384" width="9.140625" style="25"/>
  </cols>
  <sheetData>
    <row r="1" spans="1:32" ht="17.25" x14ac:dyDescent="0.25">
      <c r="A1" s="1" t="s">
        <v>441</v>
      </c>
    </row>
    <row r="2" spans="1:32" x14ac:dyDescent="0.25">
      <c r="A2" s="1"/>
    </row>
    <row r="3" spans="1:32" s="371" customFormat="1" ht="34.5" customHeight="1" x14ac:dyDescent="0.25">
      <c r="A3" s="378" t="s">
        <v>131</v>
      </c>
      <c r="B3" s="513" t="s">
        <v>132</v>
      </c>
      <c r="C3" s="510" t="s">
        <v>48</v>
      </c>
      <c r="D3" s="365" t="s">
        <v>49</v>
      </c>
      <c r="E3" s="365" t="s">
        <v>50</v>
      </c>
      <c r="F3" s="365" t="s">
        <v>51</v>
      </c>
      <c r="G3" s="365" t="s">
        <v>52</v>
      </c>
      <c r="H3" s="365" t="s">
        <v>53</v>
      </c>
      <c r="I3" s="365" t="s">
        <v>54</v>
      </c>
      <c r="J3" s="511" t="s">
        <v>236</v>
      </c>
    </row>
    <row r="4" spans="1:32" s="371" customFormat="1" ht="49.5" customHeight="1" x14ac:dyDescent="0.25">
      <c r="A4" s="378" t="s">
        <v>446</v>
      </c>
      <c r="B4" s="514" t="s">
        <v>231</v>
      </c>
      <c r="C4" s="218">
        <v>99</v>
      </c>
      <c r="D4" s="218">
        <v>775</v>
      </c>
      <c r="E4" s="219">
        <v>610</v>
      </c>
      <c r="F4" s="218">
        <v>508</v>
      </c>
      <c r="G4" s="218">
        <v>391</v>
      </c>
      <c r="H4" s="218">
        <v>261</v>
      </c>
      <c r="I4" s="218">
        <v>555</v>
      </c>
      <c r="J4" s="221">
        <v>420</v>
      </c>
      <c r="L4" s="308"/>
      <c r="M4" s="308"/>
      <c r="N4" s="308"/>
      <c r="O4" s="308"/>
      <c r="P4" s="308"/>
      <c r="Q4" s="308"/>
      <c r="R4" s="308"/>
      <c r="S4" s="308"/>
      <c r="T4" s="308"/>
      <c r="U4" s="308"/>
      <c r="V4" s="308"/>
      <c r="W4" s="308"/>
      <c r="X4" s="308"/>
      <c r="Y4" s="308"/>
      <c r="Z4" s="308"/>
      <c r="AA4" s="308"/>
      <c r="AB4" s="308"/>
      <c r="AC4" s="308"/>
      <c r="AD4" s="308"/>
      <c r="AE4" s="308"/>
      <c r="AF4" s="308"/>
    </row>
    <row r="5" spans="1:32" s="371" customFormat="1" x14ac:dyDescent="0.25">
      <c r="A5" s="515"/>
      <c r="B5" s="516" t="s">
        <v>133</v>
      </c>
      <c r="C5" s="218">
        <v>172</v>
      </c>
      <c r="D5" s="218">
        <v>1448</v>
      </c>
      <c r="E5" s="218">
        <v>1313</v>
      </c>
      <c r="F5" s="218">
        <v>1399</v>
      </c>
      <c r="G5" s="218">
        <v>1236</v>
      </c>
      <c r="H5" s="218">
        <v>890</v>
      </c>
      <c r="I5" s="218">
        <v>626</v>
      </c>
      <c r="J5" s="221">
        <v>331</v>
      </c>
      <c r="K5" s="517"/>
      <c r="L5" s="307"/>
      <c r="M5" s="308"/>
      <c r="N5" s="308"/>
      <c r="O5" s="308"/>
      <c r="P5" s="308"/>
      <c r="Q5" s="308"/>
      <c r="R5" s="308"/>
      <c r="S5" s="308"/>
      <c r="T5" s="308"/>
      <c r="U5" s="308"/>
      <c r="V5" s="308"/>
      <c r="W5" s="308"/>
      <c r="X5" s="308"/>
      <c r="Y5" s="308"/>
      <c r="Z5" s="308"/>
      <c r="AA5" s="308"/>
      <c r="AB5" s="308"/>
      <c r="AC5" s="308"/>
      <c r="AD5" s="308"/>
      <c r="AE5" s="308"/>
      <c r="AF5" s="308"/>
    </row>
    <row r="6" spans="1:32" s="371" customFormat="1" x14ac:dyDescent="0.25">
      <c r="A6" s="512"/>
      <c r="B6" s="518" t="s">
        <v>98</v>
      </c>
      <c r="C6" s="375">
        <v>271</v>
      </c>
      <c r="D6" s="375">
        <v>2223</v>
      </c>
      <c r="E6" s="375">
        <v>1923</v>
      </c>
      <c r="F6" s="375">
        <v>1907</v>
      </c>
      <c r="G6" s="375">
        <v>1627</v>
      </c>
      <c r="H6" s="375">
        <v>1151</v>
      </c>
      <c r="I6" s="375">
        <v>1181</v>
      </c>
      <c r="J6" s="223">
        <v>751</v>
      </c>
      <c r="K6" s="517"/>
      <c r="L6" s="307"/>
      <c r="M6" s="308"/>
      <c r="N6" s="308"/>
      <c r="O6" s="308"/>
      <c r="P6" s="308"/>
      <c r="Q6" s="308"/>
      <c r="R6" s="308"/>
      <c r="S6" s="308"/>
      <c r="T6" s="308"/>
      <c r="U6" s="308"/>
      <c r="V6" s="308"/>
      <c r="W6" s="308"/>
      <c r="X6" s="308"/>
      <c r="Y6" s="308"/>
      <c r="Z6" s="308"/>
      <c r="AA6" s="308"/>
      <c r="AB6" s="308"/>
      <c r="AC6" s="308"/>
      <c r="AD6" s="308"/>
      <c r="AE6" s="308"/>
      <c r="AF6" s="308"/>
    </row>
    <row r="7" spans="1:32" s="371" customFormat="1" ht="50.25" customHeight="1" x14ac:dyDescent="0.25">
      <c r="A7" s="378" t="s">
        <v>134</v>
      </c>
      <c r="B7" s="514" t="s">
        <v>232</v>
      </c>
      <c r="C7" s="224" t="s">
        <v>125</v>
      </c>
      <c r="D7" s="224" t="s">
        <v>125</v>
      </c>
      <c r="E7" s="224" t="s">
        <v>125</v>
      </c>
      <c r="F7" s="218">
        <v>36</v>
      </c>
      <c r="G7" s="218">
        <v>225</v>
      </c>
      <c r="H7" s="218">
        <v>144</v>
      </c>
      <c r="I7" s="218">
        <v>147</v>
      </c>
      <c r="J7" s="221">
        <v>102</v>
      </c>
      <c r="L7" s="498"/>
      <c r="M7" s="503"/>
      <c r="N7" s="503"/>
      <c r="O7" s="503"/>
      <c r="P7" s="503"/>
      <c r="Q7" s="503"/>
      <c r="R7" s="503"/>
      <c r="S7" s="503"/>
      <c r="T7" s="503"/>
      <c r="U7" s="503"/>
      <c r="V7" s="503"/>
      <c r="W7" s="503"/>
      <c r="X7" s="503"/>
      <c r="Y7" s="503"/>
      <c r="Z7" s="503"/>
      <c r="AA7" s="503"/>
      <c r="AB7" s="503"/>
      <c r="AC7" s="503"/>
      <c r="AD7" s="503"/>
      <c r="AE7" s="503"/>
      <c r="AF7" s="503"/>
    </row>
    <row r="8" spans="1:32" s="371" customFormat="1" ht="20.25" customHeight="1" x14ac:dyDescent="0.25">
      <c r="A8" s="515"/>
      <c r="B8" s="516" t="s">
        <v>133</v>
      </c>
      <c r="C8" s="224" t="s">
        <v>125</v>
      </c>
      <c r="D8" s="224" t="s">
        <v>125</v>
      </c>
      <c r="E8" s="224" t="s">
        <v>125</v>
      </c>
      <c r="F8" s="218">
        <v>115</v>
      </c>
      <c r="G8" s="218">
        <v>426</v>
      </c>
      <c r="H8" s="218">
        <v>197</v>
      </c>
      <c r="I8" s="218">
        <v>171</v>
      </c>
      <c r="J8" s="221">
        <v>146</v>
      </c>
    </row>
    <row r="9" spans="1:32" s="371" customFormat="1" x14ac:dyDescent="0.25">
      <c r="A9" s="512"/>
      <c r="B9" s="518" t="s">
        <v>98</v>
      </c>
      <c r="C9" s="225" t="s">
        <v>125</v>
      </c>
      <c r="D9" s="226" t="s">
        <v>125</v>
      </c>
      <c r="E9" s="226" t="s">
        <v>125</v>
      </c>
      <c r="F9" s="375">
        <v>151</v>
      </c>
      <c r="G9" s="375">
        <v>651</v>
      </c>
      <c r="H9" s="375">
        <v>341</v>
      </c>
      <c r="I9" s="375">
        <v>318</v>
      </c>
      <c r="J9" s="223">
        <v>248</v>
      </c>
    </row>
    <row r="10" spans="1:32" x14ac:dyDescent="0.25">
      <c r="A10" s="227"/>
      <c r="B10" s="228"/>
      <c r="C10" s="229"/>
      <c r="D10" s="229"/>
      <c r="E10" s="229"/>
      <c r="F10" s="230"/>
      <c r="G10" s="230"/>
      <c r="H10" s="230"/>
    </row>
    <row r="11" spans="1:32" x14ac:dyDescent="0.25">
      <c r="A11" s="311" t="s">
        <v>10</v>
      </c>
      <c r="B11" s="130"/>
      <c r="C11" s="130"/>
      <c r="D11" s="130"/>
      <c r="E11" s="130"/>
      <c r="F11" s="130"/>
      <c r="G11" s="130"/>
      <c r="H11" s="130"/>
      <c r="I11" s="130"/>
      <c r="J11" s="130"/>
      <c r="K11" s="130"/>
      <c r="L11" s="130"/>
      <c r="M11" s="130"/>
      <c r="N11" s="130"/>
      <c r="O11" s="130"/>
      <c r="P11" s="130"/>
      <c r="Q11" s="130"/>
      <c r="R11" s="130"/>
      <c r="S11" s="130"/>
      <c r="T11" s="130"/>
      <c r="U11" s="130"/>
    </row>
    <row r="12" spans="1:32" ht="17.25" x14ac:dyDescent="0.25">
      <c r="A12" s="308" t="s">
        <v>126</v>
      </c>
      <c r="B12" s="130"/>
      <c r="C12" s="130"/>
      <c r="D12" s="130"/>
      <c r="E12" s="130"/>
      <c r="F12" s="130"/>
      <c r="G12" s="130"/>
      <c r="H12" s="130"/>
      <c r="I12" s="130"/>
      <c r="J12" s="130"/>
      <c r="K12" s="130"/>
      <c r="L12" s="130"/>
      <c r="M12" s="130"/>
      <c r="N12" s="130"/>
      <c r="O12" s="130"/>
      <c r="P12" s="130"/>
      <c r="Q12" s="130"/>
      <c r="R12" s="130"/>
      <c r="S12" s="130"/>
      <c r="T12" s="130"/>
      <c r="U12" s="130"/>
    </row>
    <row r="13" spans="1:32" ht="17.25" x14ac:dyDescent="0.25">
      <c r="A13" s="3" t="s">
        <v>127</v>
      </c>
      <c r="B13" s="130"/>
      <c r="C13" s="130"/>
      <c r="D13" s="130"/>
      <c r="E13" s="130"/>
      <c r="F13" s="130"/>
      <c r="G13" s="130"/>
      <c r="H13" s="130"/>
      <c r="I13" s="130"/>
      <c r="J13" s="130"/>
      <c r="K13" s="130"/>
      <c r="L13" s="130"/>
      <c r="M13" s="130"/>
      <c r="N13" s="130"/>
      <c r="O13" s="130"/>
      <c r="P13" s="130"/>
      <c r="Q13" s="130"/>
      <c r="R13" s="130"/>
      <c r="S13" s="130"/>
      <c r="T13" s="130"/>
      <c r="U13" s="130"/>
    </row>
    <row r="14" spans="1:32" ht="17.25" x14ac:dyDescent="0.25">
      <c r="A14" s="3" t="s">
        <v>310</v>
      </c>
      <c r="B14" s="130"/>
      <c r="C14" s="130"/>
      <c r="D14" s="130"/>
      <c r="E14" s="130"/>
      <c r="F14" s="130"/>
      <c r="G14" s="130"/>
      <c r="H14" s="130"/>
      <c r="I14" s="130"/>
      <c r="J14" s="130"/>
      <c r="K14" s="130"/>
      <c r="L14" s="130"/>
      <c r="M14" s="130"/>
      <c r="N14" s="130"/>
      <c r="O14" s="130"/>
      <c r="P14" s="130"/>
      <c r="Q14" s="130"/>
      <c r="R14" s="130"/>
      <c r="S14" s="130"/>
      <c r="T14" s="130"/>
      <c r="U14" s="130"/>
    </row>
    <row r="15" spans="1:32" x14ac:dyDescent="0.25">
      <c r="A15" s="3" t="s">
        <v>311</v>
      </c>
      <c r="B15" s="130"/>
      <c r="C15" s="130"/>
      <c r="D15" s="130"/>
      <c r="E15" s="130"/>
      <c r="F15" s="130"/>
      <c r="G15" s="130"/>
      <c r="H15" s="130"/>
      <c r="I15" s="130"/>
      <c r="J15" s="130"/>
      <c r="K15" s="130"/>
      <c r="L15" s="130"/>
      <c r="M15" s="130"/>
      <c r="N15" s="130"/>
      <c r="O15" s="130"/>
      <c r="P15" s="130"/>
      <c r="Q15" s="130"/>
      <c r="R15" s="130"/>
      <c r="S15" s="130"/>
      <c r="T15" s="130"/>
      <c r="U15" s="130"/>
    </row>
    <row r="16" spans="1:32" ht="17.25" x14ac:dyDescent="0.25">
      <c r="A16" s="3" t="s">
        <v>135</v>
      </c>
      <c r="B16" s="130"/>
      <c r="C16" s="130"/>
      <c r="D16" s="130"/>
      <c r="E16" s="130"/>
      <c r="F16" s="130"/>
      <c r="G16" s="130"/>
      <c r="H16" s="130"/>
      <c r="I16" s="130"/>
      <c r="J16" s="130"/>
      <c r="K16" s="130"/>
      <c r="L16" s="130"/>
      <c r="M16" s="130"/>
      <c r="N16" s="130"/>
      <c r="O16" s="130"/>
      <c r="P16" s="130"/>
      <c r="Q16" s="130"/>
      <c r="R16" s="130"/>
      <c r="S16" s="130"/>
      <c r="T16" s="130"/>
      <c r="U16" s="130"/>
    </row>
    <row r="17" spans="1:21" ht="15" customHeight="1" x14ac:dyDescent="0.25">
      <c r="A17" s="370" t="s">
        <v>136</v>
      </c>
      <c r="B17" s="499"/>
      <c r="C17" s="499"/>
      <c r="D17" s="499"/>
      <c r="E17" s="499"/>
      <c r="F17" s="499"/>
      <c r="G17" s="499"/>
      <c r="H17" s="499"/>
      <c r="I17" s="499"/>
      <c r="J17" s="499"/>
      <c r="K17" s="499"/>
      <c r="L17" s="499"/>
      <c r="M17" s="499"/>
      <c r="N17" s="499"/>
      <c r="O17" s="499"/>
      <c r="P17" s="499"/>
      <c r="Q17" s="499"/>
      <c r="R17" s="499"/>
      <c r="S17" s="499"/>
      <c r="T17" s="499"/>
      <c r="U17" s="499"/>
    </row>
    <row r="18" spans="1:21" ht="17.25" x14ac:dyDescent="0.25">
      <c r="A18" s="79" t="s">
        <v>102</v>
      </c>
      <c r="B18" s="130"/>
      <c r="C18" s="130"/>
      <c r="D18" s="130"/>
      <c r="E18" s="130"/>
      <c r="F18" s="130"/>
      <c r="G18" s="130"/>
      <c r="H18" s="130"/>
      <c r="I18" s="130"/>
      <c r="J18" s="130"/>
      <c r="K18" s="130"/>
      <c r="L18" s="130"/>
      <c r="M18" s="130"/>
      <c r="N18" s="130"/>
      <c r="O18" s="130"/>
      <c r="P18" s="130"/>
      <c r="Q18" s="130"/>
      <c r="R18" s="130"/>
      <c r="S18" s="130"/>
      <c r="T18" s="130"/>
      <c r="U18" s="130"/>
    </row>
    <row r="19" spans="1:21" ht="17.25" x14ac:dyDescent="0.25">
      <c r="A19" s="618" t="s">
        <v>438</v>
      </c>
    </row>
    <row r="20" spans="1:21" x14ac:dyDescent="0.25">
      <c r="A20" s="618" t="s">
        <v>434</v>
      </c>
    </row>
    <row r="21" spans="1:21" x14ac:dyDescent="0.25">
      <c r="A21" s="618" t="s">
        <v>437</v>
      </c>
    </row>
    <row r="22" spans="1:21" ht="17.25" x14ac:dyDescent="0.25">
      <c r="A22" s="3" t="s">
        <v>439</v>
      </c>
    </row>
    <row r="23" spans="1:21" x14ac:dyDescent="0.25">
      <c r="A23" s="3" t="s">
        <v>312</v>
      </c>
    </row>
    <row r="24" spans="1:21" ht="17.25" x14ac:dyDescent="0.25">
      <c r="A24" s="596" t="s">
        <v>363</v>
      </c>
      <c r="B24" s="130"/>
      <c r="C24" s="130"/>
      <c r="D24" s="130"/>
      <c r="E24" s="130"/>
      <c r="F24" s="130"/>
      <c r="G24" s="130"/>
      <c r="H24" s="130"/>
      <c r="I24" s="130"/>
      <c r="J24" s="130"/>
    </row>
    <row r="25" spans="1:21" x14ac:dyDescent="0.25">
      <c r="A25" s="27"/>
    </row>
  </sheetData>
  <hyperlinks>
    <hyperlink ref="A24" r:id="rId1" display="9 Further information on enhanced services and criteria can be found on the BSO website http://www.hscbusiness.hscni.net/services/2480.htm"/>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pane xSplit="1" topLeftCell="B1" activePane="topRight" state="frozen"/>
      <selection activeCell="A77" sqref="A77"/>
      <selection pane="topRight" activeCell="A77" sqref="A77"/>
    </sheetView>
  </sheetViews>
  <sheetFormatPr defaultRowHeight="15" x14ac:dyDescent="0.25"/>
  <cols>
    <col min="1" max="1" width="26.28515625" style="3" customWidth="1"/>
    <col min="2" max="7" width="12" style="2" customWidth="1"/>
    <col min="8" max="13" width="12.85546875" style="2" customWidth="1"/>
    <col min="14" max="19" width="13.85546875" style="2" customWidth="1"/>
    <col min="20" max="20" width="13.85546875" style="3" customWidth="1"/>
    <col min="21" max="21" width="11.140625" style="3" customWidth="1"/>
    <col min="22" max="22" width="12.140625" style="3" customWidth="1"/>
    <col min="23" max="23" width="11.5703125" style="3" customWidth="1"/>
    <col min="24" max="25" width="10.5703125" style="3" bestFit="1" customWidth="1"/>
    <col min="26" max="26" width="33.28515625" style="3" customWidth="1"/>
    <col min="27" max="27" width="9.85546875" style="3" bestFit="1" customWidth="1"/>
    <col min="28" max="16384" width="9.140625" style="3"/>
  </cols>
  <sheetData>
    <row r="1" spans="1:28" x14ac:dyDescent="0.25">
      <c r="A1" s="415" t="s">
        <v>0</v>
      </c>
    </row>
    <row r="2" spans="1:28" x14ac:dyDescent="0.25">
      <c r="A2" s="1"/>
    </row>
    <row r="3" spans="1:28" ht="20.25" customHeight="1" x14ac:dyDescent="0.25">
      <c r="A3" s="397" t="s">
        <v>241</v>
      </c>
      <c r="B3" s="382"/>
      <c r="C3" s="383"/>
      <c r="D3" s="383"/>
      <c r="E3" s="383" t="s">
        <v>278</v>
      </c>
      <c r="F3" s="383"/>
      <c r="G3" s="383"/>
      <c r="H3" s="383"/>
      <c r="I3" s="384"/>
      <c r="J3" s="382"/>
      <c r="K3" s="383"/>
      <c r="L3" s="383"/>
      <c r="M3" s="383" t="s">
        <v>2</v>
      </c>
      <c r="N3" s="383"/>
      <c r="O3" s="383"/>
      <c r="P3" s="383"/>
      <c r="Q3" s="384"/>
      <c r="R3" s="382"/>
      <c r="S3" s="383"/>
      <c r="T3" s="383" t="s">
        <v>3</v>
      </c>
      <c r="U3" s="383"/>
      <c r="V3" s="383"/>
      <c r="W3" s="383"/>
      <c r="X3" s="383"/>
      <c r="Y3" s="384"/>
      <c r="Z3" s="366" t="s">
        <v>246</v>
      </c>
    </row>
    <row r="4" spans="1:28" ht="17.25" x14ac:dyDescent="0.25">
      <c r="A4" s="385" t="s">
        <v>242</v>
      </c>
      <c r="B4" s="4">
        <v>2014</v>
      </c>
      <c r="C4" s="4">
        <v>2015</v>
      </c>
      <c r="D4" s="4">
        <v>2016</v>
      </c>
      <c r="E4" s="4">
        <v>2017</v>
      </c>
      <c r="F4" s="4">
        <v>2018</v>
      </c>
      <c r="G4" s="4">
        <v>2019</v>
      </c>
      <c r="H4" s="4">
        <v>2020</v>
      </c>
      <c r="I4" s="5">
        <v>2021</v>
      </c>
      <c r="J4" s="4">
        <v>2014</v>
      </c>
      <c r="K4" s="4">
        <v>2015</v>
      </c>
      <c r="L4" s="4">
        <v>2016</v>
      </c>
      <c r="M4" s="4">
        <v>2017</v>
      </c>
      <c r="N4" s="4">
        <v>2018</v>
      </c>
      <c r="O4" s="4" t="s">
        <v>279</v>
      </c>
      <c r="P4" s="4">
        <v>2020</v>
      </c>
      <c r="Q4" s="5">
        <v>2021</v>
      </c>
      <c r="R4" s="4">
        <v>2014</v>
      </c>
      <c r="S4" s="4">
        <v>2015</v>
      </c>
      <c r="T4" s="4">
        <v>2016</v>
      </c>
      <c r="U4" s="4">
        <v>2017</v>
      </c>
      <c r="V4" s="4">
        <v>2018</v>
      </c>
      <c r="W4" s="4" t="s">
        <v>279</v>
      </c>
      <c r="X4" s="4">
        <v>2020</v>
      </c>
      <c r="Y4" s="5">
        <v>2021</v>
      </c>
      <c r="Z4" s="367" t="s">
        <v>247</v>
      </c>
      <c r="AA4" s="6"/>
    </row>
    <row r="5" spans="1:28" x14ac:dyDescent="0.25">
      <c r="A5" s="7" t="s">
        <v>4</v>
      </c>
      <c r="B5" s="8">
        <v>57</v>
      </c>
      <c r="C5" s="8">
        <v>57</v>
      </c>
      <c r="D5" s="8">
        <v>60</v>
      </c>
      <c r="E5" s="8">
        <v>60</v>
      </c>
      <c r="F5" s="8">
        <v>56</v>
      </c>
      <c r="G5" s="8">
        <v>53</v>
      </c>
      <c r="H5" s="8">
        <v>53</v>
      </c>
      <c r="I5" s="9">
        <v>52</v>
      </c>
      <c r="J5" s="10">
        <v>351554</v>
      </c>
      <c r="K5" s="10">
        <v>353778</v>
      </c>
      <c r="L5" s="10">
        <v>354706</v>
      </c>
      <c r="M5" s="10">
        <v>355593</v>
      </c>
      <c r="N5" s="10">
        <v>357625</v>
      </c>
      <c r="O5" s="10">
        <v>359845</v>
      </c>
      <c r="P5" s="10">
        <v>359752</v>
      </c>
      <c r="Q5" s="11">
        <v>361027</v>
      </c>
      <c r="R5" s="12">
        <v>16.213725345181679</v>
      </c>
      <c r="S5" s="12">
        <v>16.111798924749419</v>
      </c>
      <c r="T5" s="12">
        <v>16.915417275151817</v>
      </c>
      <c r="U5" s="12">
        <v>16.873223038698736</v>
      </c>
      <c r="V5" s="12">
        <v>15.658860538273332</v>
      </c>
      <c r="W5" s="12">
        <v>14.728563687143076</v>
      </c>
      <c r="X5" s="12">
        <v>14.732371189041338</v>
      </c>
      <c r="Y5" s="13">
        <v>14.403354873735205</v>
      </c>
      <c r="Z5" s="14">
        <v>-0.11165666328401642</v>
      </c>
      <c r="AA5" s="15"/>
      <c r="AB5" s="16"/>
    </row>
    <row r="6" spans="1:28" x14ac:dyDescent="0.25">
      <c r="A6" s="7" t="s">
        <v>5</v>
      </c>
      <c r="B6" s="8">
        <v>71</v>
      </c>
      <c r="C6" s="8">
        <v>72</v>
      </c>
      <c r="D6" s="8">
        <v>72</v>
      </c>
      <c r="E6" s="8">
        <v>75</v>
      </c>
      <c r="F6" s="8">
        <v>75</v>
      </c>
      <c r="G6" s="8">
        <v>76</v>
      </c>
      <c r="H6" s="8">
        <v>76</v>
      </c>
      <c r="I6" s="9">
        <v>75</v>
      </c>
      <c r="J6" s="10">
        <v>469051</v>
      </c>
      <c r="K6" s="10">
        <v>471188</v>
      </c>
      <c r="L6" s="10">
        <v>473076</v>
      </c>
      <c r="M6" s="10">
        <v>474773</v>
      </c>
      <c r="N6" s="10">
        <v>476942</v>
      </c>
      <c r="O6" s="10">
        <v>479360</v>
      </c>
      <c r="P6" s="10">
        <v>480751</v>
      </c>
      <c r="Q6" s="11">
        <v>482261</v>
      </c>
      <c r="R6" s="12">
        <v>15.136946728607338</v>
      </c>
      <c r="S6" s="12">
        <v>15.280524970924558</v>
      </c>
      <c r="T6" s="12">
        <v>15.219541891789058</v>
      </c>
      <c r="U6" s="12">
        <v>15.797022998359216</v>
      </c>
      <c r="V6" s="12">
        <v>15.725182516951747</v>
      </c>
      <c r="W6" s="12">
        <v>15.854472630173564</v>
      </c>
      <c r="X6" s="12">
        <v>15.808599462091601</v>
      </c>
      <c r="Y6" s="13">
        <v>15.551744802088496</v>
      </c>
      <c r="Z6" s="14">
        <v>2.7403021290762077E-2</v>
      </c>
      <c r="AA6" s="15"/>
      <c r="AB6" s="16"/>
    </row>
    <row r="7" spans="1:28" x14ac:dyDescent="0.25">
      <c r="A7" s="7" t="s">
        <v>6</v>
      </c>
      <c r="B7" s="8">
        <v>47</v>
      </c>
      <c r="C7" s="8">
        <v>47</v>
      </c>
      <c r="D7" s="8">
        <v>47</v>
      </c>
      <c r="E7" s="8">
        <v>49</v>
      </c>
      <c r="F7" s="8">
        <v>49</v>
      </c>
      <c r="G7" s="8">
        <v>50</v>
      </c>
      <c r="H7" s="8">
        <v>49</v>
      </c>
      <c r="I7" s="9">
        <v>50</v>
      </c>
      <c r="J7" s="10">
        <v>352301</v>
      </c>
      <c r="K7" s="10">
        <v>354651</v>
      </c>
      <c r="L7" s="10">
        <v>356693</v>
      </c>
      <c r="M7" s="10">
        <v>358708</v>
      </c>
      <c r="N7" s="10">
        <v>361329</v>
      </c>
      <c r="O7" s="10">
        <v>363800</v>
      </c>
      <c r="P7" s="10">
        <v>365887</v>
      </c>
      <c r="Q7" s="11">
        <v>367877</v>
      </c>
      <c r="R7" s="12">
        <v>13.340864771885403</v>
      </c>
      <c r="S7" s="12">
        <v>13.252465099492179</v>
      </c>
      <c r="T7" s="12">
        <v>13.176597241885878</v>
      </c>
      <c r="U7" s="12">
        <v>13.660135820779017</v>
      </c>
      <c r="V7" s="12">
        <v>13.561048241353447</v>
      </c>
      <c r="W7" s="12">
        <v>13.743815283122595</v>
      </c>
      <c r="X7" s="12">
        <v>13.39211286544753</v>
      </c>
      <c r="Y7" s="13">
        <v>13.591499332657383</v>
      </c>
      <c r="Z7" s="14">
        <v>1.8786980083942393E-2</v>
      </c>
      <c r="AA7" s="15"/>
      <c r="AB7" s="16"/>
    </row>
    <row r="8" spans="1:28" x14ac:dyDescent="0.25">
      <c r="A8" s="7" t="s">
        <v>7</v>
      </c>
      <c r="B8" s="8">
        <v>45</v>
      </c>
      <c r="C8" s="8">
        <v>45</v>
      </c>
      <c r="D8" s="8">
        <v>45</v>
      </c>
      <c r="E8" s="8">
        <v>47</v>
      </c>
      <c r="F8" s="8">
        <v>47</v>
      </c>
      <c r="G8" s="8">
        <v>48</v>
      </c>
      <c r="H8" s="8">
        <v>47</v>
      </c>
      <c r="I8" s="9">
        <v>47</v>
      </c>
      <c r="J8" s="10">
        <v>369391</v>
      </c>
      <c r="K8" s="10">
        <v>372976</v>
      </c>
      <c r="L8" s="10">
        <v>377231</v>
      </c>
      <c r="M8" s="10">
        <v>380312</v>
      </c>
      <c r="N8" s="10">
        <v>383541</v>
      </c>
      <c r="O8" s="10">
        <v>387162</v>
      </c>
      <c r="P8" s="10">
        <v>391227</v>
      </c>
      <c r="Q8" s="11">
        <v>394647</v>
      </c>
      <c r="R8" s="12">
        <v>12.182213426964923</v>
      </c>
      <c r="S8" s="12">
        <v>12.065119471494144</v>
      </c>
      <c r="T8" s="12">
        <v>11.929030222860794</v>
      </c>
      <c r="U8" s="12">
        <v>12.358274259029429</v>
      </c>
      <c r="V8" s="12">
        <v>12.254230968788214</v>
      </c>
      <c r="W8" s="12">
        <v>12.397910952004587</v>
      </c>
      <c r="X8" s="12">
        <v>12.013485776799659</v>
      </c>
      <c r="Y8" s="13">
        <v>11.909377240926702</v>
      </c>
      <c r="Z8" s="14">
        <v>-2.2396273688187678E-2</v>
      </c>
      <c r="AA8" s="15"/>
      <c r="AB8" s="16"/>
    </row>
    <row r="9" spans="1:28" x14ac:dyDescent="0.25">
      <c r="A9" s="7" t="s">
        <v>8</v>
      </c>
      <c r="B9" s="8">
        <v>40</v>
      </c>
      <c r="C9" s="8">
        <v>41</v>
      </c>
      <c r="D9" s="8">
        <v>41</v>
      </c>
      <c r="E9" s="8">
        <v>43</v>
      </c>
      <c r="F9" s="8">
        <v>44</v>
      </c>
      <c r="G9" s="8">
        <v>44</v>
      </c>
      <c r="H9" s="8">
        <v>46</v>
      </c>
      <c r="I9" s="9">
        <v>47</v>
      </c>
      <c r="J9" s="10">
        <v>298201</v>
      </c>
      <c r="K9" s="10">
        <v>299028</v>
      </c>
      <c r="L9" s="10">
        <v>300431</v>
      </c>
      <c r="M9" s="10">
        <v>301448</v>
      </c>
      <c r="N9" s="10">
        <v>302204</v>
      </c>
      <c r="O9" s="10">
        <v>303500</v>
      </c>
      <c r="P9" s="10">
        <v>304239</v>
      </c>
      <c r="Q9" s="11">
        <v>304811</v>
      </c>
      <c r="R9" s="12">
        <v>13.413771248252019</v>
      </c>
      <c r="S9" s="12">
        <v>13.711090600211353</v>
      </c>
      <c r="T9" s="12">
        <v>13.6470603899065</v>
      </c>
      <c r="U9" s="12">
        <v>14.264483426660652</v>
      </c>
      <c r="V9" s="12">
        <v>14.559701393760506</v>
      </c>
      <c r="W9" s="12">
        <v>14.497528830313014</v>
      </c>
      <c r="X9" s="12">
        <v>15.119692084183818</v>
      </c>
      <c r="Y9" s="13">
        <v>15.419391032475861</v>
      </c>
      <c r="Z9" s="14">
        <v>0.14951945631883351</v>
      </c>
      <c r="AA9" s="15"/>
      <c r="AB9" s="16"/>
    </row>
    <row r="10" spans="1:28" x14ac:dyDescent="0.25">
      <c r="A10" s="17" t="s">
        <v>9</v>
      </c>
      <c r="B10" s="18">
        <v>260</v>
      </c>
      <c r="C10" s="18">
        <v>262</v>
      </c>
      <c r="D10" s="18">
        <v>265</v>
      </c>
      <c r="E10" s="18">
        <v>274</v>
      </c>
      <c r="F10" s="18">
        <v>271</v>
      </c>
      <c r="G10" s="18">
        <v>271</v>
      </c>
      <c r="H10" s="18">
        <v>271</v>
      </c>
      <c r="I10" s="19">
        <v>271</v>
      </c>
      <c r="J10" s="18">
        <v>1840498</v>
      </c>
      <c r="K10" s="18">
        <v>1851621</v>
      </c>
      <c r="L10" s="18">
        <v>1862137</v>
      </c>
      <c r="M10" s="18">
        <v>1870834</v>
      </c>
      <c r="N10" s="18">
        <v>1881641</v>
      </c>
      <c r="O10" s="18">
        <v>1893667</v>
      </c>
      <c r="P10" s="18">
        <v>1901856</v>
      </c>
      <c r="Q10" s="19">
        <v>1910623</v>
      </c>
      <c r="R10" s="20">
        <v>14.126611384527449</v>
      </c>
      <c r="S10" s="20">
        <v>14.149763909568968</v>
      </c>
      <c r="T10" s="20">
        <v>14.230961524313196</v>
      </c>
      <c r="U10" s="20">
        <v>14.64587451371955</v>
      </c>
      <c r="V10" s="20">
        <v>14.402322228310288</v>
      </c>
      <c r="W10" s="20">
        <v>14.31085824487621</v>
      </c>
      <c r="X10" s="20">
        <v>14.249238638466846</v>
      </c>
      <c r="Y10" s="21">
        <v>14.183855213718248</v>
      </c>
      <c r="Z10" s="22">
        <v>4.0521981976156815E-3</v>
      </c>
      <c r="AA10" s="15"/>
    </row>
    <row r="11" spans="1:28" x14ac:dyDescent="0.25">
      <c r="A11" s="1"/>
      <c r="R11" s="485"/>
      <c r="S11" s="485"/>
      <c r="T11" s="485"/>
      <c r="U11" s="485"/>
      <c r="V11" s="485"/>
      <c r="W11" s="485"/>
      <c r="X11" s="485"/>
      <c r="Y11" s="485"/>
      <c r="Z11" s="23"/>
    </row>
    <row r="12" spans="1:28" x14ac:dyDescent="0.25">
      <c r="A12" s="24" t="s">
        <v>10</v>
      </c>
      <c r="R12" s="485"/>
      <c r="S12" s="485"/>
      <c r="T12" s="485"/>
      <c r="U12" s="485"/>
      <c r="V12" s="485"/>
      <c r="W12" s="485"/>
      <c r="X12" s="485"/>
      <c r="Y12" s="485"/>
      <c r="Z12" s="23"/>
    </row>
    <row r="13" spans="1:28" s="25" customFormat="1" ht="17.25" x14ac:dyDescent="0.25">
      <c r="A13" s="25" t="s">
        <v>11</v>
      </c>
      <c r="B13" s="2"/>
      <c r="C13" s="2"/>
      <c r="D13" s="2"/>
      <c r="E13" s="2"/>
      <c r="F13" s="2"/>
      <c r="G13" s="2"/>
      <c r="H13" s="2"/>
      <c r="I13" s="2"/>
      <c r="J13" s="2"/>
      <c r="K13" s="2"/>
      <c r="L13" s="2"/>
      <c r="M13" s="2"/>
      <c r="N13" s="2"/>
      <c r="O13" s="2"/>
      <c r="P13" s="2"/>
      <c r="Q13" s="2"/>
      <c r="R13" s="485"/>
      <c r="S13" s="485"/>
      <c r="T13" s="485"/>
      <c r="U13" s="485"/>
      <c r="V13" s="485"/>
      <c r="W13" s="485"/>
      <c r="X13" s="485"/>
      <c r="Y13" s="485"/>
      <c r="Z13" s="23"/>
    </row>
    <row r="14" spans="1:28" ht="17.25" x14ac:dyDescent="0.25">
      <c r="A14" s="25" t="s">
        <v>316</v>
      </c>
      <c r="B14" s="26"/>
      <c r="C14" s="26"/>
      <c r="D14" s="26"/>
      <c r="E14" s="26"/>
      <c r="F14" s="26"/>
      <c r="G14" s="26"/>
      <c r="H14" s="26"/>
      <c r="I14" s="26"/>
      <c r="J14" s="26"/>
      <c r="K14" s="26"/>
      <c r="L14" s="26"/>
      <c r="M14" s="26"/>
      <c r="N14" s="26"/>
      <c r="O14" s="26"/>
      <c r="P14" s="26"/>
      <c r="Q14" s="26"/>
      <c r="R14" s="485"/>
      <c r="S14" s="485"/>
      <c r="T14" s="485"/>
      <c r="U14" s="485"/>
      <c r="V14" s="485"/>
      <c r="W14" s="485"/>
      <c r="X14" s="485"/>
      <c r="Y14" s="485"/>
      <c r="Z14" s="23"/>
    </row>
    <row r="15" spans="1:28" x14ac:dyDescent="0.25">
      <c r="A15" s="25" t="s">
        <v>318</v>
      </c>
      <c r="R15" s="485"/>
      <c r="S15" s="485"/>
      <c r="T15" s="485"/>
      <c r="U15" s="485"/>
      <c r="V15" s="485"/>
      <c r="W15" s="485"/>
      <c r="X15" s="485"/>
      <c r="Y15" s="485"/>
      <c r="Z15" s="23"/>
    </row>
    <row r="16" spans="1:28" x14ac:dyDescent="0.25">
      <c r="A16" s="27" t="s">
        <v>277</v>
      </c>
      <c r="R16" s="485"/>
      <c r="S16" s="485"/>
      <c r="T16" s="485"/>
      <c r="U16" s="485"/>
      <c r="V16" s="485"/>
      <c r="W16" s="485"/>
      <c r="X16" s="485"/>
      <c r="Y16" s="485"/>
      <c r="Z16" s="2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pane xSplit="1" topLeftCell="B1" activePane="topRight" state="frozen"/>
      <selection activeCell="A77" sqref="A77"/>
      <selection pane="topRight" activeCell="P15" sqref="P15"/>
    </sheetView>
  </sheetViews>
  <sheetFormatPr defaultRowHeight="15" x14ac:dyDescent="0.25"/>
  <cols>
    <col min="1" max="1" width="21.28515625" style="25" customWidth="1"/>
    <col min="2" max="11" width="11.28515625" style="25" customWidth="1"/>
    <col min="12" max="18" width="10.7109375" style="25" customWidth="1"/>
    <col min="19" max="16384" width="9.140625" style="25"/>
  </cols>
  <sheetData>
    <row r="1" spans="1:20" ht="17.25" x14ac:dyDescent="0.25">
      <c r="A1" s="231" t="s">
        <v>451</v>
      </c>
    </row>
    <row r="3" spans="1:20" ht="15" customHeight="1" x14ac:dyDescent="0.25">
      <c r="A3" s="569"/>
      <c r="B3" s="573"/>
      <c r="C3" s="574"/>
      <c r="D3" s="574"/>
      <c r="E3" s="574"/>
      <c r="F3" s="577"/>
      <c r="G3" s="574"/>
      <c r="H3" s="574"/>
      <c r="I3" s="574"/>
      <c r="J3" s="574"/>
      <c r="K3" s="577" t="s">
        <v>137</v>
      </c>
      <c r="L3" s="574"/>
      <c r="M3" s="574"/>
      <c r="N3" s="574"/>
      <c r="O3" s="574"/>
      <c r="P3" s="574"/>
      <c r="Q3" s="574"/>
      <c r="R3" s="575"/>
    </row>
    <row r="4" spans="1:20" ht="19.5" customHeight="1" x14ac:dyDescent="0.25">
      <c r="A4" s="576" t="s">
        <v>445</v>
      </c>
      <c r="B4" s="573"/>
      <c r="C4" s="574"/>
      <c r="D4" s="574" t="s">
        <v>84</v>
      </c>
      <c r="E4" s="574"/>
      <c r="F4" s="575"/>
      <c r="G4" s="573"/>
      <c r="H4" s="574"/>
      <c r="I4" s="574" t="s">
        <v>54</v>
      </c>
      <c r="J4" s="574"/>
      <c r="K4" s="575"/>
      <c r="L4" s="573"/>
      <c r="M4" s="574"/>
      <c r="N4" s="574"/>
      <c r="O4" s="574" t="s">
        <v>236</v>
      </c>
      <c r="P4" s="574"/>
      <c r="Q4" s="574"/>
      <c r="R4" s="575"/>
    </row>
    <row r="5" spans="1:20" ht="45" x14ac:dyDescent="0.25">
      <c r="A5" s="570"/>
      <c r="B5" s="232" t="s">
        <v>138</v>
      </c>
      <c r="C5" s="232" t="s">
        <v>139</v>
      </c>
      <c r="D5" s="232" t="s">
        <v>140</v>
      </c>
      <c r="E5" s="232" t="s">
        <v>141</v>
      </c>
      <c r="F5" s="233" t="s">
        <v>98</v>
      </c>
      <c r="G5" s="232" t="s">
        <v>138</v>
      </c>
      <c r="H5" s="232" t="s">
        <v>139</v>
      </c>
      <c r="I5" s="232" t="s">
        <v>140</v>
      </c>
      <c r="J5" s="232" t="s">
        <v>141</v>
      </c>
      <c r="K5" s="233" t="s">
        <v>98</v>
      </c>
      <c r="L5" s="232" t="s">
        <v>138</v>
      </c>
      <c r="M5" s="232" t="s">
        <v>139</v>
      </c>
      <c r="N5" s="232" t="s">
        <v>140</v>
      </c>
      <c r="O5" s="232" t="s">
        <v>306</v>
      </c>
      <c r="P5" s="232" t="s">
        <v>141</v>
      </c>
      <c r="Q5" s="232" t="s">
        <v>68</v>
      </c>
      <c r="R5" s="233" t="s">
        <v>98</v>
      </c>
    </row>
    <row r="6" spans="1:20" x14ac:dyDescent="0.25">
      <c r="A6" s="234" t="s">
        <v>142</v>
      </c>
      <c r="B6" s="187">
        <v>586</v>
      </c>
      <c r="C6" s="235">
        <v>4052</v>
      </c>
      <c r="D6" s="235">
        <v>413</v>
      </c>
      <c r="E6" s="235">
        <v>71</v>
      </c>
      <c r="F6" s="236">
        <v>5122</v>
      </c>
      <c r="G6" s="187">
        <v>1079</v>
      </c>
      <c r="H6" s="235">
        <v>8049</v>
      </c>
      <c r="I6" s="235">
        <v>747</v>
      </c>
      <c r="J6" s="235">
        <v>150</v>
      </c>
      <c r="K6" s="236">
        <v>10025</v>
      </c>
      <c r="L6" s="458">
        <v>1207</v>
      </c>
      <c r="M6" s="235">
        <v>6253</v>
      </c>
      <c r="N6" s="235">
        <v>376</v>
      </c>
      <c r="O6" s="580" t="s">
        <v>299</v>
      </c>
      <c r="P6" s="580">
        <v>299</v>
      </c>
      <c r="Q6" s="580" t="s">
        <v>299</v>
      </c>
      <c r="R6" s="236">
        <v>8135</v>
      </c>
    </row>
    <row r="7" spans="1:20" x14ac:dyDescent="0.25">
      <c r="A7" s="237" t="s">
        <v>143</v>
      </c>
      <c r="B7" s="136">
        <v>604</v>
      </c>
      <c r="C7" s="134">
        <v>4392</v>
      </c>
      <c r="D7" s="134">
        <v>328</v>
      </c>
      <c r="E7" s="134">
        <v>82</v>
      </c>
      <c r="F7" s="238">
        <v>5406</v>
      </c>
      <c r="G7" s="136">
        <v>1045</v>
      </c>
      <c r="H7" s="134">
        <v>8615</v>
      </c>
      <c r="I7" s="134">
        <v>673</v>
      </c>
      <c r="J7" s="134">
        <v>175</v>
      </c>
      <c r="K7" s="238">
        <v>10508</v>
      </c>
      <c r="L7" s="136">
        <v>1377</v>
      </c>
      <c r="M7" s="134">
        <v>7568</v>
      </c>
      <c r="N7" s="134">
        <v>350</v>
      </c>
      <c r="O7" s="581" t="s">
        <v>299</v>
      </c>
      <c r="P7" s="581">
        <v>382</v>
      </c>
      <c r="Q7" s="581" t="s">
        <v>299</v>
      </c>
      <c r="R7" s="238">
        <v>9677</v>
      </c>
    </row>
    <row r="8" spans="1:20" x14ac:dyDescent="0.25">
      <c r="A8" s="237" t="s">
        <v>144</v>
      </c>
      <c r="B8" s="136">
        <v>187</v>
      </c>
      <c r="C8" s="134">
        <v>1300</v>
      </c>
      <c r="D8" s="134">
        <v>21</v>
      </c>
      <c r="E8" s="134">
        <v>25</v>
      </c>
      <c r="F8" s="238">
        <v>1533</v>
      </c>
      <c r="G8" s="136">
        <v>360</v>
      </c>
      <c r="H8" s="134">
        <v>2850</v>
      </c>
      <c r="I8" s="134">
        <v>50</v>
      </c>
      <c r="J8" s="134">
        <v>49</v>
      </c>
      <c r="K8" s="238">
        <v>3309</v>
      </c>
      <c r="L8" s="136">
        <v>491</v>
      </c>
      <c r="M8" s="134">
        <v>2428</v>
      </c>
      <c r="N8" s="134">
        <v>24</v>
      </c>
      <c r="O8" s="581" t="s">
        <v>299</v>
      </c>
      <c r="P8" s="581">
        <v>139</v>
      </c>
      <c r="Q8" s="581" t="s">
        <v>299</v>
      </c>
      <c r="R8" s="238">
        <v>3082</v>
      </c>
    </row>
    <row r="9" spans="1:20" x14ac:dyDescent="0.25">
      <c r="A9" s="237" t="s">
        <v>145</v>
      </c>
      <c r="B9" s="136">
        <v>163</v>
      </c>
      <c r="C9" s="134">
        <v>1765</v>
      </c>
      <c r="D9" s="134">
        <v>8</v>
      </c>
      <c r="E9" s="134">
        <v>19</v>
      </c>
      <c r="F9" s="238">
        <v>1955</v>
      </c>
      <c r="G9" s="136">
        <v>253</v>
      </c>
      <c r="H9" s="134">
        <v>3422</v>
      </c>
      <c r="I9" s="134">
        <v>19</v>
      </c>
      <c r="J9" s="134">
        <v>56</v>
      </c>
      <c r="K9" s="238">
        <v>3750</v>
      </c>
      <c r="L9" s="136">
        <v>295</v>
      </c>
      <c r="M9" s="134">
        <v>2947</v>
      </c>
      <c r="N9" s="134">
        <v>12</v>
      </c>
      <c r="O9" s="581" t="s">
        <v>299</v>
      </c>
      <c r="P9" s="581">
        <v>99</v>
      </c>
      <c r="Q9" s="581" t="s">
        <v>299</v>
      </c>
      <c r="R9" s="238">
        <v>3353</v>
      </c>
    </row>
    <row r="10" spans="1:20" x14ac:dyDescent="0.25">
      <c r="A10" s="237" t="s">
        <v>146</v>
      </c>
      <c r="B10" s="136">
        <v>53</v>
      </c>
      <c r="C10" s="134">
        <v>793</v>
      </c>
      <c r="D10" s="134">
        <v>53</v>
      </c>
      <c r="E10" s="134">
        <v>10</v>
      </c>
      <c r="F10" s="238">
        <v>909</v>
      </c>
      <c r="G10" s="136">
        <v>101</v>
      </c>
      <c r="H10" s="134">
        <v>1537</v>
      </c>
      <c r="I10" s="134">
        <v>89</v>
      </c>
      <c r="J10" s="134">
        <v>26</v>
      </c>
      <c r="K10" s="238">
        <v>1753</v>
      </c>
      <c r="L10" s="136">
        <v>94</v>
      </c>
      <c r="M10" s="134">
        <v>1191</v>
      </c>
      <c r="N10" s="134">
        <v>40</v>
      </c>
      <c r="O10" s="581" t="s">
        <v>299</v>
      </c>
      <c r="P10" s="581">
        <v>74</v>
      </c>
      <c r="Q10" s="581" t="s">
        <v>299</v>
      </c>
      <c r="R10" s="238">
        <v>1399</v>
      </c>
    </row>
    <row r="11" spans="1:20" x14ac:dyDescent="0.25">
      <c r="A11" s="237" t="s">
        <v>147</v>
      </c>
      <c r="B11" s="136">
        <v>223</v>
      </c>
      <c r="C11" s="134">
        <v>1231</v>
      </c>
      <c r="D11" s="134">
        <v>91</v>
      </c>
      <c r="E11" s="134">
        <v>44</v>
      </c>
      <c r="F11" s="238">
        <v>1589</v>
      </c>
      <c r="G11" s="136">
        <v>398</v>
      </c>
      <c r="H11" s="134">
        <v>2329</v>
      </c>
      <c r="I11" s="134">
        <v>178</v>
      </c>
      <c r="J11" s="134">
        <v>86</v>
      </c>
      <c r="K11" s="238">
        <v>2991</v>
      </c>
      <c r="L11" s="136">
        <v>553</v>
      </c>
      <c r="M11" s="134">
        <v>1691</v>
      </c>
      <c r="N11" s="134">
        <v>79</v>
      </c>
      <c r="O11" s="581" t="s">
        <v>299</v>
      </c>
      <c r="P11" s="581">
        <v>127</v>
      </c>
      <c r="Q11" s="581" t="s">
        <v>299</v>
      </c>
      <c r="R11" s="238">
        <v>2450</v>
      </c>
    </row>
    <row r="12" spans="1:20" x14ac:dyDescent="0.25">
      <c r="A12" s="239" t="s">
        <v>68</v>
      </c>
      <c r="B12" s="578" t="s">
        <v>125</v>
      </c>
      <c r="C12" s="578" t="s">
        <v>125</v>
      </c>
      <c r="D12" s="578" t="s">
        <v>125</v>
      </c>
      <c r="E12" s="578" t="s">
        <v>125</v>
      </c>
      <c r="F12" s="579" t="s">
        <v>125</v>
      </c>
      <c r="G12" s="578" t="s">
        <v>125</v>
      </c>
      <c r="H12" s="578" t="s">
        <v>125</v>
      </c>
      <c r="I12" s="578" t="s">
        <v>125</v>
      </c>
      <c r="J12" s="578" t="s">
        <v>125</v>
      </c>
      <c r="K12" s="579" t="s">
        <v>125</v>
      </c>
      <c r="L12" s="190">
        <v>1015</v>
      </c>
      <c r="M12" s="191">
        <v>6899</v>
      </c>
      <c r="N12" s="191">
        <v>147</v>
      </c>
      <c r="O12" s="191">
        <v>103</v>
      </c>
      <c r="P12" s="191">
        <v>580</v>
      </c>
      <c r="Q12" s="191">
        <v>14</v>
      </c>
      <c r="R12" s="240">
        <v>8758</v>
      </c>
    </row>
    <row r="13" spans="1:20" x14ac:dyDescent="0.25">
      <c r="A13" s="222" t="s">
        <v>98</v>
      </c>
      <c r="B13" s="241">
        <f t="shared" ref="B13:K13" si="0">SUM(B6:B11)</f>
        <v>1816</v>
      </c>
      <c r="C13" s="241">
        <f t="shared" si="0"/>
        <v>13533</v>
      </c>
      <c r="D13" s="241">
        <f t="shared" si="0"/>
        <v>914</v>
      </c>
      <c r="E13" s="241">
        <f t="shared" si="0"/>
        <v>251</v>
      </c>
      <c r="F13" s="242">
        <f t="shared" si="0"/>
        <v>16514</v>
      </c>
      <c r="G13" s="241">
        <f t="shared" si="0"/>
        <v>3236</v>
      </c>
      <c r="H13" s="241">
        <f t="shared" si="0"/>
        <v>26802</v>
      </c>
      <c r="I13" s="241">
        <f t="shared" si="0"/>
        <v>1756</v>
      </c>
      <c r="J13" s="241">
        <f t="shared" si="0"/>
        <v>542</v>
      </c>
      <c r="K13" s="242">
        <f t="shared" si="0"/>
        <v>32336</v>
      </c>
      <c r="L13" s="241">
        <f>SUM(L6:L12)</f>
        <v>5032</v>
      </c>
      <c r="M13" s="241">
        <f t="shared" ref="M13:R13" si="1">SUM(M6:M12)</f>
        <v>28977</v>
      </c>
      <c r="N13" s="241">
        <f t="shared" si="1"/>
        <v>1028</v>
      </c>
      <c r="O13" s="241">
        <f t="shared" si="1"/>
        <v>103</v>
      </c>
      <c r="P13" s="241">
        <f t="shared" si="1"/>
        <v>1700</v>
      </c>
      <c r="Q13" s="241">
        <f t="shared" si="1"/>
        <v>14</v>
      </c>
      <c r="R13" s="242">
        <f t="shared" si="1"/>
        <v>36854</v>
      </c>
    </row>
    <row r="14" spans="1:20" x14ac:dyDescent="0.25">
      <c r="A14" s="647" t="s">
        <v>527</v>
      </c>
      <c r="B14" s="241">
        <v>1378</v>
      </c>
      <c r="C14" s="241">
        <v>10614</v>
      </c>
      <c r="D14" s="241">
        <v>668</v>
      </c>
      <c r="E14" s="241">
        <v>194</v>
      </c>
      <c r="F14" s="648">
        <f>SUM(B14:E14)</f>
        <v>12854</v>
      </c>
      <c r="G14" s="241">
        <v>2413</v>
      </c>
      <c r="H14" s="241">
        <v>20894</v>
      </c>
      <c r="I14" s="241">
        <v>1255</v>
      </c>
      <c r="J14" s="241">
        <v>415</v>
      </c>
      <c r="K14" s="242">
        <f>SUM(G14:J14)</f>
        <v>24977</v>
      </c>
      <c r="L14" s="241">
        <v>4065</v>
      </c>
      <c r="M14" s="241">
        <v>24196</v>
      </c>
      <c r="N14" s="241">
        <v>786</v>
      </c>
      <c r="O14" s="241">
        <v>103</v>
      </c>
      <c r="P14" s="241">
        <v>1391</v>
      </c>
      <c r="Q14" s="241">
        <v>14</v>
      </c>
      <c r="R14" s="242">
        <f>SUM(L14:Q14)</f>
        <v>30555</v>
      </c>
    </row>
    <row r="15" spans="1:20" x14ac:dyDescent="0.25">
      <c r="R15" s="592"/>
    </row>
    <row r="16" spans="1:20" x14ac:dyDescent="0.25">
      <c r="A16" s="311" t="s">
        <v>10</v>
      </c>
      <c r="B16" s="243"/>
      <c r="C16" s="308"/>
      <c r="D16" s="308"/>
      <c r="E16" s="308"/>
      <c r="F16" s="308"/>
      <c r="G16" s="308"/>
      <c r="H16" s="130"/>
      <c r="I16" s="130"/>
      <c r="J16" s="130"/>
      <c r="K16" s="130"/>
      <c r="L16" s="130"/>
      <c r="M16" s="130"/>
      <c r="N16" s="130"/>
      <c r="O16" s="130"/>
      <c r="P16" s="130"/>
      <c r="Q16" s="130"/>
      <c r="R16" s="620"/>
      <c r="S16" s="130"/>
      <c r="T16" s="130"/>
    </row>
    <row r="17" spans="1:20" ht="15" customHeight="1" x14ac:dyDescent="0.25">
      <c r="A17" s="307" t="s">
        <v>523</v>
      </c>
      <c r="B17" s="571"/>
      <c r="C17" s="571"/>
      <c r="D17" s="571"/>
      <c r="E17" s="571"/>
      <c r="F17" s="571"/>
      <c r="G17" s="571"/>
      <c r="H17" s="571"/>
      <c r="I17" s="571"/>
      <c r="J17" s="571"/>
      <c r="K17" s="571"/>
      <c r="L17" s="571"/>
      <c r="M17" s="571"/>
      <c r="N17" s="571"/>
      <c r="O17" s="571"/>
      <c r="P17" s="571"/>
      <c r="Q17" s="568"/>
      <c r="R17" s="130"/>
      <c r="S17" s="130"/>
      <c r="T17" s="130"/>
    </row>
    <row r="18" spans="1:20" ht="15" customHeight="1" x14ac:dyDescent="0.25">
      <c r="A18" s="307" t="s">
        <v>524</v>
      </c>
      <c r="B18" s="571"/>
      <c r="C18" s="571"/>
      <c r="D18" s="571"/>
      <c r="E18" s="571"/>
      <c r="F18" s="571"/>
      <c r="G18" s="571"/>
      <c r="H18" s="571"/>
      <c r="I18" s="571"/>
      <c r="J18" s="571"/>
      <c r="K18" s="571"/>
      <c r="L18" s="571"/>
      <c r="M18" s="571"/>
      <c r="N18" s="571"/>
      <c r="O18" s="571"/>
      <c r="P18" s="571"/>
      <c r="Q18" s="568"/>
      <c r="R18" s="130"/>
      <c r="S18" s="130"/>
      <c r="T18" s="130"/>
    </row>
    <row r="19" spans="1:20" ht="17.25" x14ac:dyDescent="0.25">
      <c r="A19" s="3" t="s">
        <v>148</v>
      </c>
      <c r="B19" s="308"/>
      <c r="C19" s="308"/>
      <c r="D19" s="308"/>
      <c r="E19" s="308"/>
      <c r="F19" s="308"/>
      <c r="G19" s="308"/>
      <c r="H19" s="130"/>
      <c r="I19" s="130"/>
      <c r="J19" s="130"/>
      <c r="K19" s="130"/>
      <c r="L19" s="130"/>
      <c r="M19" s="130"/>
      <c r="N19" s="130"/>
      <c r="O19" s="130"/>
      <c r="P19" s="130"/>
      <c r="Q19" s="130"/>
      <c r="R19" s="130"/>
      <c r="S19" s="130"/>
      <c r="T19" s="130"/>
    </row>
    <row r="20" spans="1:20" ht="15" customHeight="1" x14ac:dyDescent="0.25">
      <c r="A20" s="370" t="s">
        <v>149</v>
      </c>
      <c r="B20" s="567"/>
      <c r="C20" s="567"/>
      <c r="D20" s="567"/>
      <c r="E20" s="567"/>
      <c r="F20" s="567"/>
      <c r="G20" s="567"/>
      <c r="H20" s="567"/>
      <c r="I20" s="567"/>
      <c r="J20" s="567"/>
      <c r="K20" s="567"/>
      <c r="L20" s="567"/>
      <c r="M20" s="567"/>
      <c r="N20" s="567"/>
      <c r="O20" s="567"/>
      <c r="P20" s="567"/>
      <c r="Q20" s="567"/>
      <c r="R20" s="567"/>
      <c r="S20" s="567"/>
      <c r="T20" s="567"/>
    </row>
    <row r="21" spans="1:20" ht="17.25" x14ac:dyDescent="0.25">
      <c r="A21" s="79" t="s">
        <v>150</v>
      </c>
      <c r="B21" s="308"/>
      <c r="C21" s="308"/>
      <c r="D21" s="308"/>
      <c r="E21" s="308"/>
      <c r="F21" s="308"/>
      <c r="G21" s="308"/>
      <c r="H21" s="130"/>
      <c r="I21" s="130"/>
      <c r="J21" s="130"/>
      <c r="K21" s="130"/>
      <c r="L21" s="130"/>
      <c r="M21" s="130"/>
      <c r="N21" s="130"/>
      <c r="O21" s="130"/>
      <c r="P21" s="130"/>
      <c r="Q21" s="130"/>
      <c r="R21" s="130"/>
      <c r="S21" s="130"/>
      <c r="T21" s="130"/>
    </row>
    <row r="22" spans="1:20" ht="17.25" x14ac:dyDescent="0.25">
      <c r="A22" s="618" t="s">
        <v>442</v>
      </c>
    </row>
    <row r="23" spans="1:20" x14ac:dyDescent="0.25">
      <c r="A23" s="618" t="s">
        <v>434</v>
      </c>
    </row>
    <row r="24" spans="1:20" x14ac:dyDescent="0.25">
      <c r="A24" s="618" t="s">
        <v>435</v>
      </c>
    </row>
    <row r="25" spans="1:20" ht="17.25" x14ac:dyDescent="0.25">
      <c r="A25" s="197" t="s">
        <v>443</v>
      </c>
      <c r="B25" s="308"/>
      <c r="C25" s="308"/>
      <c r="D25" s="308"/>
      <c r="E25" s="308"/>
      <c r="F25" s="308"/>
      <c r="G25" s="308"/>
      <c r="H25" s="130"/>
      <c r="I25" s="130"/>
      <c r="J25" s="130"/>
      <c r="K25" s="130"/>
      <c r="L25" s="130"/>
      <c r="M25" s="130"/>
      <c r="N25" s="130"/>
      <c r="O25" s="130"/>
      <c r="P25" s="130"/>
      <c r="Q25" s="130"/>
      <c r="R25" s="130"/>
      <c r="S25" s="130"/>
      <c r="T25" s="130"/>
    </row>
    <row r="26" spans="1:20" ht="17.25" x14ac:dyDescent="0.25">
      <c r="A26" s="596" t="s">
        <v>444</v>
      </c>
      <c r="B26" s="244"/>
      <c r="C26" s="244"/>
      <c r="D26" s="244"/>
      <c r="E26" s="244"/>
      <c r="F26" s="244"/>
      <c r="G26" s="244"/>
    </row>
  </sheetData>
  <hyperlinks>
    <hyperlink ref="A26" r:id="rId1" display="9 Further information on enhanced services and criteria can be found on the BSO website http://www.hscbusiness.hscni.net/services/2480.htm"/>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election activeCell="C13" sqref="C13"/>
    </sheetView>
  </sheetViews>
  <sheetFormatPr defaultRowHeight="15" x14ac:dyDescent="0.25"/>
  <cols>
    <col min="1" max="1" width="36.28515625" style="244" customWidth="1"/>
    <col min="2" max="7" width="14.5703125" style="244" customWidth="1"/>
    <col min="8" max="12" width="13.5703125" style="244" customWidth="1"/>
    <col min="13" max="13" width="9.140625" style="244"/>
    <col min="14" max="14" width="12.140625" style="244" customWidth="1"/>
    <col min="15" max="15" width="15.140625" style="244" bestFit="1" customWidth="1"/>
    <col min="16" max="16" width="19.85546875" style="244" bestFit="1" customWidth="1"/>
    <col min="17" max="16384" width="9.140625" style="244"/>
  </cols>
  <sheetData>
    <row r="1" spans="1:23" ht="17.25" x14ac:dyDescent="0.25">
      <c r="A1" s="415" t="s">
        <v>452</v>
      </c>
    </row>
    <row r="3" spans="1:23" ht="15" customHeight="1" x14ac:dyDescent="0.25">
      <c r="A3" s="584"/>
      <c r="B3" s="510"/>
      <c r="C3" s="365" t="s">
        <v>53</v>
      </c>
      <c r="D3" s="511"/>
      <c r="E3" s="510"/>
      <c r="F3" s="365" t="s">
        <v>54</v>
      </c>
      <c r="G3" s="511"/>
      <c r="H3" s="510"/>
      <c r="I3" s="365"/>
      <c r="J3" s="365" t="s">
        <v>236</v>
      </c>
      <c r="K3" s="365"/>
      <c r="L3" s="511"/>
    </row>
    <row r="4" spans="1:23" ht="17.25" x14ac:dyDescent="0.25">
      <c r="A4" s="585" t="s">
        <v>450</v>
      </c>
      <c r="B4" s="297"/>
      <c r="C4" s="297" t="s">
        <v>307</v>
      </c>
      <c r="D4" s="189"/>
      <c r="E4" s="297"/>
      <c r="F4" s="297" t="s">
        <v>307</v>
      </c>
      <c r="G4" s="511"/>
      <c r="H4" s="582" t="s">
        <v>307</v>
      </c>
      <c r="I4" s="582"/>
      <c r="J4" s="582" t="s">
        <v>308</v>
      </c>
      <c r="K4" s="583"/>
      <c r="L4" s="589"/>
    </row>
    <row r="5" spans="1:23" ht="33.75" customHeight="1" x14ac:dyDescent="0.25">
      <c r="A5" s="586"/>
      <c r="B5" s="245" t="s">
        <v>309</v>
      </c>
      <c r="C5" s="245" t="s">
        <v>151</v>
      </c>
      <c r="D5" s="246" t="s">
        <v>152</v>
      </c>
      <c r="E5" s="245" t="s">
        <v>309</v>
      </c>
      <c r="F5" s="245" t="s">
        <v>151</v>
      </c>
      <c r="G5" s="572" t="s">
        <v>152</v>
      </c>
      <c r="H5" s="245" t="s">
        <v>309</v>
      </c>
      <c r="I5" s="245" t="s">
        <v>151</v>
      </c>
      <c r="J5" s="245" t="s">
        <v>309</v>
      </c>
      <c r="K5" s="245" t="s">
        <v>151</v>
      </c>
      <c r="L5" s="572" t="s">
        <v>152</v>
      </c>
      <c r="M5" s="587"/>
      <c r="N5" s="587"/>
    </row>
    <row r="6" spans="1:23" ht="15" customHeight="1" x14ac:dyDescent="0.25">
      <c r="A6" s="220" t="s">
        <v>369</v>
      </c>
      <c r="B6" s="617">
        <v>9011</v>
      </c>
      <c r="C6" s="218">
        <v>1014</v>
      </c>
      <c r="D6" s="221">
        <f>SUM(B6:C6)</f>
        <v>10025</v>
      </c>
      <c r="E6" s="218">
        <v>17394</v>
      </c>
      <c r="F6" s="218">
        <v>1935</v>
      </c>
      <c r="G6" s="221">
        <f>SUM(E6:F6)</f>
        <v>19329</v>
      </c>
      <c r="H6" s="218">
        <v>14788</v>
      </c>
      <c r="I6" s="218">
        <v>4908</v>
      </c>
      <c r="J6" s="646" t="s">
        <v>512</v>
      </c>
      <c r="K6" s="642" t="s">
        <v>512</v>
      </c>
      <c r="L6" s="221">
        <v>23801</v>
      </c>
      <c r="M6" s="628"/>
      <c r="N6" s="628"/>
      <c r="O6" s="645"/>
    </row>
    <row r="7" spans="1:23" x14ac:dyDescent="0.25">
      <c r="A7" s="220" t="s">
        <v>153</v>
      </c>
      <c r="B7" s="218">
        <v>989</v>
      </c>
      <c r="C7" s="218">
        <v>44</v>
      </c>
      <c r="D7" s="221">
        <f t="shared" ref="D7:D11" si="0">SUM(B7:C7)</f>
        <v>1033</v>
      </c>
      <c r="E7" s="218">
        <v>1931</v>
      </c>
      <c r="F7" s="218">
        <v>109</v>
      </c>
      <c r="G7" s="221">
        <f t="shared" ref="G7:G11" si="1">SUM(E7:F7)</f>
        <v>2040</v>
      </c>
      <c r="H7" s="218">
        <v>1647</v>
      </c>
      <c r="I7" s="218">
        <v>99</v>
      </c>
      <c r="J7" s="218">
        <v>56</v>
      </c>
      <c r="K7" s="642">
        <v>0</v>
      </c>
      <c r="L7" s="221">
        <v>1802</v>
      </c>
      <c r="M7" s="628"/>
      <c r="N7" s="628"/>
    </row>
    <row r="8" spans="1:23" x14ac:dyDescent="0.25">
      <c r="A8" s="220" t="s">
        <v>154</v>
      </c>
      <c r="B8" s="218">
        <v>1268</v>
      </c>
      <c r="C8" s="218">
        <v>120</v>
      </c>
      <c r="D8" s="221">
        <f t="shared" si="0"/>
        <v>1388</v>
      </c>
      <c r="E8" s="218">
        <v>2508</v>
      </c>
      <c r="F8" s="218">
        <v>257</v>
      </c>
      <c r="G8" s="221">
        <f t="shared" si="1"/>
        <v>2765</v>
      </c>
      <c r="H8" s="218">
        <v>2034</v>
      </c>
      <c r="I8" s="218">
        <v>252</v>
      </c>
      <c r="J8" s="218">
        <v>0</v>
      </c>
      <c r="K8" s="642">
        <v>0</v>
      </c>
      <c r="L8" s="221">
        <v>2286</v>
      </c>
      <c r="M8" s="628"/>
      <c r="N8" s="628"/>
    </row>
    <row r="9" spans="1:23" x14ac:dyDescent="0.25">
      <c r="A9" s="220" t="s">
        <v>155</v>
      </c>
      <c r="B9" s="218">
        <v>610</v>
      </c>
      <c r="C9" s="218">
        <v>41</v>
      </c>
      <c r="D9" s="221">
        <f t="shared" si="0"/>
        <v>651</v>
      </c>
      <c r="E9" s="218">
        <v>1022</v>
      </c>
      <c r="F9" s="218">
        <v>66</v>
      </c>
      <c r="G9" s="221">
        <f t="shared" si="1"/>
        <v>1088</v>
      </c>
      <c r="H9" s="218">
        <v>1033</v>
      </c>
      <c r="I9" s="218">
        <v>330</v>
      </c>
      <c r="J9" s="218">
        <v>130</v>
      </c>
      <c r="K9" s="642">
        <v>0</v>
      </c>
      <c r="L9" s="221">
        <v>1493</v>
      </c>
      <c r="M9" s="628"/>
      <c r="N9" s="628"/>
    </row>
    <row r="10" spans="1:23" x14ac:dyDescent="0.25">
      <c r="A10" s="220" t="s">
        <v>156</v>
      </c>
      <c r="B10" s="218">
        <v>309</v>
      </c>
      <c r="C10" s="218">
        <v>35</v>
      </c>
      <c r="D10" s="221">
        <f t="shared" si="0"/>
        <v>344</v>
      </c>
      <c r="E10" s="218">
        <v>650</v>
      </c>
      <c r="F10" s="218">
        <v>81</v>
      </c>
      <c r="G10" s="221">
        <f t="shared" si="1"/>
        <v>731</v>
      </c>
      <c r="H10" s="218">
        <v>531</v>
      </c>
      <c r="I10" s="218">
        <v>186</v>
      </c>
      <c r="J10" s="646" t="s">
        <v>512</v>
      </c>
      <c r="K10" s="642" t="s">
        <v>511</v>
      </c>
      <c r="L10" s="221">
        <v>749</v>
      </c>
      <c r="M10" s="628"/>
      <c r="N10" s="628"/>
    </row>
    <row r="11" spans="1:23" x14ac:dyDescent="0.25">
      <c r="A11" s="220" t="s">
        <v>157</v>
      </c>
      <c r="B11" s="218">
        <v>1297</v>
      </c>
      <c r="C11" s="218">
        <v>86</v>
      </c>
      <c r="D11" s="221">
        <f t="shared" si="0"/>
        <v>1383</v>
      </c>
      <c r="E11" s="218">
        <v>2678</v>
      </c>
      <c r="F11" s="218">
        <v>172</v>
      </c>
      <c r="G11" s="221">
        <f t="shared" si="1"/>
        <v>2850</v>
      </c>
      <c r="H11" s="218">
        <v>2644</v>
      </c>
      <c r="I11" s="218">
        <v>725</v>
      </c>
      <c r="J11" s="646" t="s">
        <v>512</v>
      </c>
      <c r="K11" s="642" t="s">
        <v>511</v>
      </c>
      <c r="L11" s="221">
        <v>3583</v>
      </c>
      <c r="M11" s="628"/>
      <c r="N11" s="628"/>
    </row>
    <row r="12" spans="1:23" x14ac:dyDescent="0.25">
      <c r="A12" s="518" t="s">
        <v>98</v>
      </c>
      <c r="B12" s="375">
        <v>13484</v>
      </c>
      <c r="C12" s="375">
        <v>1340</v>
      </c>
      <c r="D12" s="223">
        <v>14824</v>
      </c>
      <c r="E12" s="375">
        <f>SUM(E6:E11)</f>
        <v>26183</v>
      </c>
      <c r="F12" s="375">
        <f>SUM(F6:F11)</f>
        <v>2620</v>
      </c>
      <c r="G12" s="223">
        <f>SUM(G6:G11)</f>
        <v>28803</v>
      </c>
      <c r="H12" s="375">
        <v>22677</v>
      </c>
      <c r="I12" s="375">
        <v>6500</v>
      </c>
      <c r="J12" s="375">
        <v>4531</v>
      </c>
      <c r="K12" s="375">
        <v>6</v>
      </c>
      <c r="L12" s="223">
        <v>33714</v>
      </c>
      <c r="M12" s="628"/>
      <c r="N12" s="628"/>
    </row>
    <row r="13" spans="1:23" x14ac:dyDescent="0.25">
      <c r="A13" s="222" t="s">
        <v>158</v>
      </c>
      <c r="B13" s="375">
        <v>11643</v>
      </c>
      <c r="C13" s="375">
        <v>1211</v>
      </c>
      <c r="D13" s="223">
        <v>12854</v>
      </c>
      <c r="E13" s="375">
        <v>22651</v>
      </c>
      <c r="F13" s="375">
        <v>2326</v>
      </c>
      <c r="G13" s="223">
        <v>24977</v>
      </c>
      <c r="H13" s="375">
        <v>19786</v>
      </c>
      <c r="I13" s="375">
        <v>6232</v>
      </c>
      <c r="J13" s="375">
        <v>4531</v>
      </c>
      <c r="K13" s="375">
        <v>6</v>
      </c>
      <c r="L13" s="223">
        <v>30555</v>
      </c>
      <c r="M13" s="628"/>
      <c r="N13" s="628"/>
    </row>
    <row r="14" spans="1:23" x14ac:dyDescent="0.25">
      <c r="B14" s="247"/>
      <c r="C14" s="247"/>
      <c r="E14" s="248"/>
      <c r="H14" s="248"/>
      <c r="J14" s="248"/>
      <c r="K14" s="621"/>
      <c r="N14" s="248"/>
    </row>
    <row r="15" spans="1:23" x14ac:dyDescent="0.25">
      <c r="A15" s="588" t="s">
        <v>10</v>
      </c>
      <c r="B15" s="243"/>
      <c r="C15" s="308"/>
      <c r="D15" s="308"/>
      <c r="E15" s="308"/>
      <c r="F15" s="308"/>
      <c r="G15" s="308"/>
      <c r="H15" s="308"/>
      <c r="I15" s="308"/>
      <c r="J15" s="308"/>
      <c r="K15" s="622"/>
      <c r="L15" s="623"/>
      <c r="M15" s="308"/>
      <c r="N15" s="308"/>
      <c r="O15" s="308"/>
      <c r="P15" s="308"/>
      <c r="Q15" s="308"/>
      <c r="R15" s="308"/>
      <c r="S15" s="308"/>
      <c r="T15" s="308"/>
      <c r="U15" s="308"/>
      <c r="V15" s="308"/>
      <c r="W15" s="308"/>
    </row>
    <row r="16" spans="1:23" ht="15" customHeight="1" x14ac:dyDescent="0.25">
      <c r="A16" s="308" t="s">
        <v>352</v>
      </c>
      <c r="B16" s="307"/>
      <c r="C16" s="307"/>
      <c r="D16" s="307"/>
      <c r="E16" s="307"/>
      <c r="F16" s="307"/>
      <c r="G16" s="307"/>
      <c r="H16" s="307"/>
      <c r="I16" s="307"/>
      <c r="J16" s="307"/>
      <c r="K16" s="307"/>
      <c r="L16" s="307"/>
      <c r="M16" s="307"/>
      <c r="N16" s="307"/>
      <c r="O16" s="307"/>
      <c r="P16" s="308"/>
      <c r="Q16" s="308"/>
      <c r="R16" s="308"/>
    </row>
    <row r="17" spans="1:18" ht="15" customHeight="1" x14ac:dyDescent="0.25">
      <c r="A17" s="308" t="s">
        <v>347</v>
      </c>
      <c r="B17" s="307"/>
      <c r="C17" s="307"/>
      <c r="D17" s="307"/>
      <c r="E17" s="307"/>
      <c r="F17" s="307"/>
      <c r="G17" s="307"/>
      <c r="H17" s="307"/>
      <c r="I17" s="307"/>
      <c r="J17" s="307"/>
      <c r="K17" s="307"/>
      <c r="L17" s="307"/>
      <c r="M17" s="307"/>
      <c r="N17" s="307"/>
      <c r="O17" s="307"/>
      <c r="P17" s="308"/>
      <c r="Q17" s="308"/>
      <c r="R17" s="308"/>
    </row>
    <row r="18" spans="1:18" ht="15" customHeight="1" x14ac:dyDescent="0.25">
      <c r="A18" s="308" t="s">
        <v>348</v>
      </c>
      <c r="B18" s="307"/>
      <c r="C18" s="307"/>
      <c r="D18" s="307"/>
      <c r="E18" s="307"/>
      <c r="F18" s="307"/>
      <c r="G18" s="307"/>
      <c r="H18" s="307"/>
      <c r="I18" s="307"/>
      <c r="J18" s="307"/>
      <c r="K18" s="307"/>
      <c r="L18" s="307"/>
      <c r="M18" s="307"/>
      <c r="N18" s="307"/>
      <c r="O18" s="307"/>
      <c r="P18" s="308"/>
      <c r="Q18" s="308"/>
      <c r="R18" s="308"/>
    </row>
    <row r="19" spans="1:18" ht="17.25" x14ac:dyDescent="0.25">
      <c r="A19" s="307" t="s">
        <v>148</v>
      </c>
      <c r="B19" s="308"/>
      <c r="C19" s="308"/>
      <c r="D19" s="308"/>
      <c r="E19" s="308"/>
      <c r="F19" s="308"/>
      <c r="G19" s="308"/>
      <c r="H19" s="308"/>
      <c r="I19" s="308"/>
      <c r="J19" s="308"/>
      <c r="K19" s="308"/>
      <c r="L19" s="308"/>
      <c r="M19" s="308"/>
      <c r="N19" s="308"/>
      <c r="O19" s="308"/>
      <c r="P19" s="308"/>
      <c r="Q19" s="308"/>
      <c r="R19" s="308"/>
    </row>
    <row r="20" spans="1:18" ht="15" customHeight="1" x14ac:dyDescent="0.25">
      <c r="A20" s="370" t="s">
        <v>149</v>
      </c>
    </row>
    <row r="21" spans="1:18" ht="17.25" x14ac:dyDescent="0.25">
      <c r="A21" s="370" t="s">
        <v>150</v>
      </c>
      <c r="B21" s="308"/>
      <c r="C21" s="308"/>
      <c r="D21" s="308"/>
      <c r="E21" s="308"/>
      <c r="F21" s="308"/>
      <c r="G21" s="308"/>
      <c r="H21" s="308"/>
      <c r="I21" s="308"/>
      <c r="J21" s="308"/>
      <c r="K21" s="308"/>
      <c r="L21" s="308"/>
      <c r="M21" s="308"/>
      <c r="N21" s="308"/>
      <c r="O21" s="308"/>
      <c r="P21" s="308"/>
      <c r="Q21" s="308"/>
      <c r="R21" s="308"/>
    </row>
    <row r="22" spans="1:18" s="25" customFormat="1" ht="17.25" x14ac:dyDescent="0.25">
      <c r="A22" s="618" t="s">
        <v>442</v>
      </c>
    </row>
    <row r="23" spans="1:18" s="25" customFormat="1" x14ac:dyDescent="0.25">
      <c r="A23" s="618" t="s">
        <v>434</v>
      </c>
    </row>
    <row r="24" spans="1:18" s="25" customFormat="1" x14ac:dyDescent="0.25">
      <c r="A24" s="618" t="s">
        <v>435</v>
      </c>
    </row>
    <row r="25" spans="1:18" ht="17.25" x14ac:dyDescent="0.25">
      <c r="A25" s="197" t="s">
        <v>449</v>
      </c>
      <c r="B25" s="308"/>
      <c r="C25" s="308"/>
      <c r="D25" s="308"/>
      <c r="E25" s="308"/>
      <c r="F25" s="308"/>
      <c r="G25" s="308"/>
      <c r="H25" s="308"/>
      <c r="I25" s="308"/>
      <c r="J25" s="308"/>
      <c r="K25" s="308"/>
      <c r="L25" s="308"/>
      <c r="M25" s="308"/>
      <c r="N25" s="308"/>
      <c r="O25" s="308"/>
      <c r="P25" s="308"/>
      <c r="Q25" s="308"/>
      <c r="R25" s="308"/>
    </row>
    <row r="26" spans="1:18" ht="17.25" x14ac:dyDescent="0.25">
      <c r="A26" s="596" t="s">
        <v>444</v>
      </c>
    </row>
    <row r="28" spans="1:18" x14ac:dyDescent="0.25">
      <c r="A28" s="643" t="s">
        <v>513</v>
      </c>
    </row>
    <row r="29" spans="1:18" x14ac:dyDescent="0.25">
      <c r="A29" s="643" t="s">
        <v>514</v>
      </c>
    </row>
  </sheetData>
  <hyperlinks>
    <hyperlink ref="A26" r:id="rId1" display="9 Further information on enhanced services and criteria can be found on the BSO website http://www.hscbusiness.hscni.net/services/2480.htm"/>
    <hyperlink ref="A28" location="Contents!A1" display="Back to Contents"/>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0"/>
  <sheetViews>
    <sheetView showGridLines="0" workbookViewId="0">
      <selection activeCell="E16" sqref="E16"/>
    </sheetView>
  </sheetViews>
  <sheetFormatPr defaultColWidth="0" defaultRowHeight="15" zeroHeight="1" x14ac:dyDescent="0.25"/>
  <cols>
    <col min="1" max="1" width="23.42578125" style="25" customWidth="1"/>
    <col min="2" max="3" width="13.140625" style="26" customWidth="1"/>
    <col min="4" max="6" width="16.42578125" style="26" customWidth="1"/>
    <col min="7" max="9" width="17.5703125" style="26" bestFit="1" customWidth="1"/>
    <col min="10" max="10" width="9.28515625" style="26" customWidth="1"/>
    <col min="11" max="11" width="12" style="26" customWidth="1"/>
    <col min="12" max="52" width="0" style="25" hidden="1" customWidth="1"/>
    <col min="53" max="16384" width="9.140625" style="25" hidden="1"/>
  </cols>
  <sheetData>
    <row r="1" spans="1:25" s="364" customFormat="1" ht="17.25" x14ac:dyDescent="0.25">
      <c r="A1" s="404" t="s">
        <v>284</v>
      </c>
      <c r="B1" s="404"/>
      <c r="C1" s="404"/>
      <c r="D1" s="404"/>
      <c r="E1" s="415"/>
      <c r="F1" s="415"/>
      <c r="G1" s="415"/>
      <c r="H1" s="415"/>
      <c r="I1" s="415"/>
      <c r="J1" s="415"/>
      <c r="K1" s="415"/>
    </row>
    <row r="2" spans="1:25" s="458" customFormat="1" ht="24" customHeight="1" x14ac:dyDescent="0.25">
      <c r="A2" s="404"/>
      <c r="B2" s="404"/>
      <c r="C2" s="404"/>
      <c r="D2" s="404"/>
      <c r="E2" s="415"/>
      <c r="F2" s="415"/>
      <c r="G2" s="415"/>
      <c r="H2" s="415"/>
      <c r="I2" s="415"/>
      <c r="J2" s="415"/>
      <c r="K2" s="415"/>
    </row>
    <row r="3" spans="1:25" s="364" customFormat="1" ht="36" customHeight="1" x14ac:dyDescent="0.25">
      <c r="A3" s="347" t="s">
        <v>124</v>
      </c>
      <c r="B3" s="365" t="s">
        <v>54</v>
      </c>
      <c r="C3" s="511" t="s">
        <v>236</v>
      </c>
      <c r="D3" s="244"/>
      <c r="E3" s="351"/>
      <c r="F3" s="25"/>
      <c r="G3" s="25"/>
      <c r="H3" s="25"/>
      <c r="I3" s="25"/>
      <c r="J3" s="25"/>
      <c r="K3" s="25"/>
    </row>
    <row r="4" spans="1:25" s="364" customFormat="1" x14ac:dyDescent="0.25">
      <c r="A4" s="199" t="s">
        <v>4</v>
      </c>
      <c r="B4" s="200">
        <v>69</v>
      </c>
      <c r="C4" s="209">
        <v>179</v>
      </c>
      <c r="D4" s="25"/>
      <c r="E4" s="25"/>
      <c r="F4" s="25"/>
      <c r="G4" s="25"/>
      <c r="H4" s="25"/>
      <c r="I4" s="25"/>
      <c r="J4" s="25"/>
      <c r="M4" s="406"/>
      <c r="N4" s="406"/>
    </row>
    <row r="5" spans="1:25" x14ac:dyDescent="0.25">
      <c r="A5" s="199" t="s">
        <v>5</v>
      </c>
      <c r="B5" s="200">
        <v>50</v>
      </c>
      <c r="C5" s="209">
        <v>172</v>
      </c>
      <c r="K5" s="25"/>
    </row>
    <row r="6" spans="1:25" ht="18" customHeight="1" x14ac:dyDescent="0.25">
      <c r="A6" s="199" t="s">
        <v>6</v>
      </c>
      <c r="B6" s="200">
        <v>33</v>
      </c>
      <c r="C6" s="209">
        <v>87</v>
      </c>
      <c r="D6" s="407"/>
      <c r="E6" s="407"/>
      <c r="F6" s="407"/>
      <c r="G6" s="407"/>
      <c r="H6" s="407"/>
      <c r="I6" s="407"/>
      <c r="J6" s="407"/>
      <c r="K6" s="407"/>
      <c r="L6" s="407"/>
      <c r="M6" s="407"/>
      <c r="N6" s="407"/>
      <c r="O6" s="244"/>
      <c r="P6" s="244"/>
      <c r="Q6" s="244"/>
      <c r="R6" s="244"/>
      <c r="S6" s="244"/>
      <c r="T6" s="244"/>
      <c r="U6" s="244"/>
      <c r="V6" s="244"/>
      <c r="W6" s="244"/>
    </row>
    <row r="7" spans="1:25" ht="15" customHeight="1" x14ac:dyDescent="0.25">
      <c r="A7" s="199" t="s">
        <v>7</v>
      </c>
      <c r="B7" s="200" t="s">
        <v>125</v>
      </c>
      <c r="C7" s="209">
        <v>97</v>
      </c>
      <c r="D7" s="244"/>
      <c r="E7" s="244"/>
      <c r="F7" s="244"/>
      <c r="G7" s="244"/>
      <c r="H7" s="244"/>
      <c r="I7" s="244"/>
      <c r="J7" s="244"/>
      <c r="K7" s="244"/>
      <c r="L7" s="244"/>
      <c r="M7" s="244"/>
      <c r="N7" s="244"/>
      <c r="O7" s="244"/>
      <c r="P7" s="244"/>
      <c r="Q7" s="244"/>
      <c r="R7" s="244"/>
      <c r="S7" s="244"/>
      <c r="T7" s="244"/>
      <c r="U7" s="244"/>
      <c r="V7" s="244"/>
      <c r="W7" s="244"/>
    </row>
    <row r="8" spans="1:25" x14ac:dyDescent="0.25">
      <c r="A8" s="199" t="s">
        <v>8</v>
      </c>
      <c r="B8" s="200" t="s">
        <v>125</v>
      </c>
      <c r="C8" s="209">
        <v>2</v>
      </c>
      <c r="D8" s="307"/>
      <c r="E8" s="307"/>
      <c r="F8" s="307"/>
      <c r="G8" s="307"/>
      <c r="H8" s="307"/>
      <c r="I8" s="307"/>
      <c r="J8" s="156"/>
      <c r="K8" s="156"/>
      <c r="L8" s="156"/>
      <c r="M8" s="408"/>
      <c r="N8" s="156"/>
      <c r="O8" s="310"/>
      <c r="P8" s="310"/>
      <c r="Q8" s="310"/>
      <c r="R8" s="310"/>
      <c r="S8" s="244"/>
      <c r="T8" s="244"/>
      <c r="U8" s="244"/>
      <c r="V8" s="244"/>
      <c r="W8" s="244"/>
    </row>
    <row r="9" spans="1:25" s="405" customFormat="1" x14ac:dyDescent="0.25">
      <c r="A9" s="347" t="s">
        <v>98</v>
      </c>
      <c r="B9" s="380">
        <v>152</v>
      </c>
      <c r="C9" s="206">
        <v>537</v>
      </c>
      <c r="D9" s="1"/>
      <c r="E9" s="1"/>
      <c r="F9" s="416"/>
      <c r="G9" s="416"/>
      <c r="H9" s="1"/>
      <c r="I9" s="1"/>
      <c r="J9" s="1"/>
    </row>
    <row r="10" spans="1:25" x14ac:dyDescent="0.25">
      <c r="B10" s="25"/>
      <c r="C10" s="25"/>
      <c r="D10" s="25"/>
      <c r="E10" s="370"/>
      <c r="F10" s="370"/>
      <c r="G10" s="370"/>
      <c r="H10" s="370"/>
      <c r="I10" s="370"/>
      <c r="J10" s="370"/>
      <c r="K10" s="370"/>
      <c r="L10" s="370"/>
      <c r="M10" s="370"/>
      <c r="N10" s="370"/>
      <c r="O10" s="370"/>
      <c r="P10" s="244"/>
      <c r="Q10" s="244"/>
      <c r="R10" s="244"/>
      <c r="S10" s="244"/>
      <c r="T10" s="244"/>
      <c r="U10" s="244"/>
      <c r="V10" s="244"/>
      <c r="W10" s="244"/>
      <c r="X10" s="244"/>
      <c r="Y10" s="244"/>
    </row>
    <row r="11" spans="1:25" x14ac:dyDescent="0.25">
      <c r="A11" s="311" t="s">
        <v>101</v>
      </c>
    </row>
    <row r="12" spans="1:25" ht="18" customHeight="1" x14ac:dyDescent="0.25">
      <c r="A12" s="407" t="s">
        <v>453</v>
      </c>
      <c r="B12" s="407"/>
      <c r="C12" s="407"/>
      <c r="D12" s="407"/>
      <c r="E12" s="410"/>
      <c r="F12" s="410"/>
      <c r="G12" s="410"/>
      <c r="H12" s="410"/>
      <c r="I12" s="411"/>
      <c r="J12" s="412"/>
      <c r="K12" s="411"/>
      <c r="L12" s="413"/>
      <c r="M12" s="244"/>
      <c r="N12" s="244"/>
      <c r="O12" s="244"/>
      <c r="P12" s="244"/>
      <c r="Q12" s="244"/>
      <c r="R12" s="244"/>
      <c r="S12" s="244"/>
      <c r="T12" s="244"/>
      <c r="U12" s="244"/>
      <c r="V12" s="244"/>
      <c r="W12" s="244"/>
      <c r="X12" s="244"/>
      <c r="Y12" s="244"/>
    </row>
    <row r="13" spans="1:25" ht="18" customHeight="1" x14ac:dyDescent="0.25">
      <c r="A13" s="407" t="s">
        <v>454</v>
      </c>
      <c r="B13" s="407"/>
      <c r="C13" s="407"/>
      <c r="D13" s="407"/>
      <c r="E13" s="410"/>
      <c r="F13" s="410"/>
      <c r="G13" s="410"/>
      <c r="H13" s="410"/>
      <c r="I13" s="411"/>
      <c r="J13" s="412"/>
      <c r="K13" s="411"/>
      <c r="L13" s="413"/>
      <c r="M13" s="244"/>
      <c r="N13" s="244"/>
      <c r="O13" s="244"/>
      <c r="P13" s="244"/>
      <c r="Q13" s="244"/>
      <c r="R13" s="244"/>
      <c r="S13" s="244"/>
      <c r="T13" s="244"/>
      <c r="U13" s="244"/>
      <c r="V13" s="244"/>
      <c r="W13" s="244"/>
      <c r="X13" s="244"/>
      <c r="Y13" s="244"/>
    </row>
    <row r="14" spans="1:25" ht="17.25" x14ac:dyDescent="0.25">
      <c r="A14" s="370" t="s">
        <v>263</v>
      </c>
      <c r="B14" s="244"/>
      <c r="C14" s="244"/>
      <c r="D14" s="244"/>
      <c r="E14" s="270"/>
      <c r="F14" s="270"/>
      <c r="G14" s="156"/>
      <c r="H14" s="156"/>
      <c r="I14" s="156"/>
      <c r="J14" s="408"/>
      <c r="K14" s="156"/>
      <c r="L14" s="26"/>
      <c r="M14" s="244"/>
      <c r="N14" s="244"/>
      <c r="O14" s="244"/>
      <c r="P14" s="244"/>
      <c r="Q14" s="244"/>
      <c r="R14" s="244"/>
      <c r="S14" s="244"/>
      <c r="T14" s="244"/>
      <c r="U14" s="244"/>
      <c r="V14" s="244"/>
      <c r="W14" s="244"/>
      <c r="X14" s="244"/>
      <c r="Y14" s="244"/>
    </row>
    <row r="15" spans="1:25" ht="17.25" x14ac:dyDescent="0.25">
      <c r="A15" s="307" t="s">
        <v>264</v>
      </c>
      <c r="B15" s="307"/>
      <c r="C15" s="307"/>
      <c r="D15" s="307"/>
      <c r="E15" s="270"/>
      <c r="F15" s="270"/>
      <c r="G15" s="156"/>
      <c r="H15" s="156"/>
      <c r="I15" s="156"/>
      <c r="J15" s="408"/>
      <c r="K15" s="156"/>
      <c r="L15" s="26"/>
      <c r="M15" s="244"/>
      <c r="N15" s="244"/>
      <c r="O15" s="244"/>
      <c r="P15" s="244"/>
      <c r="Q15" s="244"/>
      <c r="R15" s="244"/>
      <c r="S15" s="244"/>
      <c r="T15" s="244"/>
      <c r="U15" s="244"/>
      <c r="V15" s="244"/>
      <c r="W15" s="244"/>
      <c r="X15" s="244"/>
      <c r="Y15" s="244"/>
    </row>
    <row r="16" spans="1:25" x14ac:dyDescent="0.25">
      <c r="A16" s="307" t="s">
        <v>265</v>
      </c>
      <c r="B16" s="307"/>
      <c r="C16" s="307"/>
      <c r="D16" s="307"/>
    </row>
    <row r="17" spans="1:11" ht="15" customHeight="1" x14ac:dyDescent="0.25">
      <c r="A17" s="409" t="s">
        <v>267</v>
      </c>
      <c r="B17" s="370"/>
      <c r="C17" s="370"/>
      <c r="D17" s="370"/>
      <c r="E17" s="25"/>
      <c r="F17" s="25"/>
      <c r="G17" s="25"/>
      <c r="H17" s="25"/>
      <c r="I17" s="25"/>
      <c r="J17" s="25"/>
      <c r="K17" s="25"/>
    </row>
    <row r="18" spans="1:11" ht="15" customHeight="1" x14ac:dyDescent="0.25">
      <c r="A18" s="308" t="s">
        <v>128</v>
      </c>
      <c r="E18" s="25"/>
      <c r="F18" s="25"/>
      <c r="G18" s="25"/>
      <c r="H18" s="25"/>
      <c r="I18" s="25"/>
      <c r="J18" s="25"/>
      <c r="K18" s="25"/>
    </row>
    <row r="19" spans="1:11" x14ac:dyDescent="0.25">
      <c r="A19" s="410"/>
      <c r="B19" s="410"/>
      <c r="C19" s="410"/>
      <c r="D19" s="410"/>
      <c r="E19" s="25"/>
      <c r="F19" s="25"/>
      <c r="G19" s="25"/>
      <c r="H19" s="25"/>
      <c r="I19" s="25"/>
      <c r="J19" s="25"/>
      <c r="K19" s="25"/>
    </row>
    <row r="20" spans="1:11" x14ac:dyDescent="0.25">
      <c r="A20" s="27"/>
      <c r="E20" s="25"/>
      <c r="F20" s="25"/>
      <c r="G20" s="25"/>
      <c r="H20" s="25"/>
      <c r="I20" s="25"/>
      <c r="J20" s="25"/>
      <c r="K20" s="25"/>
    </row>
    <row r="21" spans="1:11" x14ac:dyDescent="0.25">
      <c r="A21" s="27"/>
      <c r="E21" s="25"/>
      <c r="F21" s="25"/>
      <c r="G21" s="25"/>
      <c r="H21" s="25"/>
      <c r="I21" s="25"/>
      <c r="J21" s="25"/>
      <c r="K21" s="25"/>
    </row>
    <row r="22" spans="1:11" x14ac:dyDescent="0.25">
      <c r="A22" s="337" t="s">
        <v>266</v>
      </c>
    </row>
    <row r="23" spans="1:11" x14ac:dyDescent="0.25">
      <c r="B23" s="25"/>
      <c r="C23" s="25"/>
      <c r="D23" s="25"/>
    </row>
    <row r="24" spans="1:11" x14ac:dyDescent="0.25">
      <c r="B24" s="25"/>
      <c r="C24" s="25"/>
      <c r="D24" s="25"/>
    </row>
    <row r="25" spans="1:11" x14ac:dyDescent="0.25">
      <c r="B25" s="25"/>
      <c r="C25" s="25"/>
      <c r="D25" s="25"/>
    </row>
    <row r="26" spans="1:11" x14ac:dyDescent="0.25">
      <c r="B26" s="25"/>
      <c r="C26" s="25"/>
      <c r="D26" s="25"/>
    </row>
    <row r="27" spans="1:11" x14ac:dyDescent="0.25">
      <c r="B27" s="25"/>
      <c r="C27" s="25"/>
      <c r="D27" s="25"/>
    </row>
    <row r="28" spans="1:11" x14ac:dyDescent="0.25"/>
    <row r="29" spans="1:11" x14ac:dyDescent="0.25"/>
    <row r="30" spans="1:11" x14ac:dyDescent="0.25"/>
    <row r="31" spans="1:11" x14ac:dyDescent="0.25"/>
    <row r="32" spans="1:11" x14ac:dyDescent="0.25"/>
    <row r="33" spans="1:14" x14ac:dyDescent="0.25"/>
    <row r="34" spans="1:14" x14ac:dyDescent="0.25">
      <c r="E34" s="414"/>
      <c r="F34" s="414"/>
      <c r="G34" s="414"/>
      <c r="H34" s="414"/>
      <c r="I34" s="414"/>
      <c r="J34" s="414"/>
      <c r="K34" s="414"/>
      <c r="L34" s="414"/>
      <c r="M34" s="414"/>
      <c r="N34" s="414"/>
    </row>
    <row r="35" spans="1:14" x14ac:dyDescent="0.25">
      <c r="E35" s="414"/>
      <c r="F35" s="414"/>
      <c r="G35" s="414"/>
      <c r="H35" s="414"/>
      <c r="I35" s="414"/>
      <c r="J35" s="414"/>
      <c r="K35" s="414"/>
      <c r="L35" s="414"/>
      <c r="M35" s="414"/>
      <c r="N35" s="414"/>
    </row>
    <row r="36" spans="1:14" x14ac:dyDescent="0.25"/>
    <row r="37" spans="1:14" x14ac:dyDescent="0.25"/>
    <row r="38" spans="1:14" x14ac:dyDescent="0.25"/>
    <row r="39" spans="1:14" x14ac:dyDescent="0.25"/>
    <row r="40" spans="1:14" x14ac:dyDescent="0.25">
      <c r="B40" s="414"/>
      <c r="C40" s="414"/>
      <c r="D40" s="414"/>
    </row>
    <row r="41" spans="1:14" x14ac:dyDescent="0.25">
      <c r="A41" s="414"/>
      <c r="B41" s="414"/>
      <c r="C41" s="414"/>
      <c r="D41" s="414"/>
    </row>
    <row r="42" spans="1:14" x14ac:dyDescent="0.25"/>
    <row r="43" spans="1:14" x14ac:dyDescent="0.25"/>
    <row r="44" spans="1:14" x14ac:dyDescent="0.25"/>
    <row r="45" spans="1:14" x14ac:dyDescent="0.25"/>
    <row r="46" spans="1:14" x14ac:dyDescent="0.25"/>
    <row r="47" spans="1:14" x14ac:dyDescent="0.25"/>
    <row r="48" spans="1:14" x14ac:dyDescent="0.25"/>
    <row r="49" spans="2:11" x14ac:dyDescent="0.25"/>
    <row r="50" spans="2:11" x14ac:dyDescent="0.25">
      <c r="E50" s="25"/>
      <c r="F50" s="25"/>
      <c r="G50" s="25"/>
      <c r="H50" s="25"/>
      <c r="I50" s="25"/>
      <c r="J50" s="25"/>
      <c r="K50" s="25"/>
    </row>
    <row r="51" spans="2:11" x14ac:dyDescent="0.25">
      <c r="E51" s="25"/>
      <c r="F51" s="25"/>
      <c r="G51" s="25"/>
      <c r="H51" s="25"/>
      <c r="I51" s="25"/>
      <c r="J51" s="25"/>
      <c r="K51" s="25"/>
    </row>
    <row r="52" spans="2:11" x14ac:dyDescent="0.25">
      <c r="E52" s="25"/>
      <c r="F52" s="25"/>
      <c r="G52" s="25"/>
      <c r="H52" s="25"/>
      <c r="I52" s="25"/>
      <c r="J52" s="25"/>
      <c r="K52" s="25"/>
    </row>
    <row r="53" spans="2:11" hidden="1" x14ac:dyDescent="0.25"/>
    <row r="54" spans="2:11" hidden="1" x14ac:dyDescent="0.25"/>
    <row r="55" spans="2:11" hidden="1" x14ac:dyDescent="0.25"/>
    <row r="56" spans="2:11" hidden="1" x14ac:dyDescent="0.25">
      <c r="B56" s="25"/>
      <c r="C56" s="25"/>
      <c r="D56" s="25"/>
    </row>
    <row r="57" spans="2:11" hidden="1" x14ac:dyDescent="0.25">
      <c r="B57" s="25"/>
      <c r="C57" s="25"/>
      <c r="D57" s="25"/>
    </row>
    <row r="58" spans="2:11" hidden="1" x14ac:dyDescent="0.25">
      <c r="B58" s="25"/>
      <c r="C58" s="25"/>
      <c r="D58" s="25"/>
    </row>
    <row r="59" spans="2:11" x14ac:dyDescent="0.25"/>
    <row r="60" spans="2:11" x14ac:dyDescent="0.25"/>
  </sheetData>
  <hyperlinks>
    <hyperlink ref="A22" location="Content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showGridLines="0" workbookViewId="0">
      <selection activeCell="C2" sqref="C2"/>
    </sheetView>
  </sheetViews>
  <sheetFormatPr defaultRowHeight="15" x14ac:dyDescent="0.25"/>
  <cols>
    <col min="1" max="1" width="10" style="249" customWidth="1"/>
    <col min="2" max="5" width="14.5703125" style="25" customWidth="1"/>
    <col min="6" max="6" width="11.85546875" style="25" customWidth="1"/>
    <col min="7" max="16384" width="9.140625" style="25"/>
  </cols>
  <sheetData>
    <row r="1" spans="1:11" x14ac:dyDescent="0.25">
      <c r="A1" s="249" t="s">
        <v>285</v>
      </c>
    </row>
    <row r="3" spans="1:11" ht="17.25" x14ac:dyDescent="0.25">
      <c r="A3" s="603" t="s">
        <v>33</v>
      </c>
      <c r="B3" s="605"/>
      <c r="C3" s="606" t="s">
        <v>159</v>
      </c>
      <c r="D3" s="606"/>
      <c r="E3" s="607"/>
    </row>
    <row r="4" spans="1:11" ht="30" x14ac:dyDescent="0.25">
      <c r="A4" s="604"/>
      <c r="B4" s="146" t="s">
        <v>9</v>
      </c>
      <c r="C4" s="147" t="s">
        <v>160</v>
      </c>
      <c r="D4" s="147" t="s">
        <v>161</v>
      </c>
      <c r="E4" s="198" t="s">
        <v>162</v>
      </c>
    </row>
    <row r="5" spans="1:11" x14ac:dyDescent="0.25">
      <c r="A5" s="250" t="s">
        <v>48</v>
      </c>
      <c r="B5" s="251">
        <v>24361.966962248425</v>
      </c>
      <c r="C5" s="252">
        <v>23739.415295603889</v>
      </c>
      <c r="D5" s="252">
        <v>24609.68877619215</v>
      </c>
      <c r="E5" s="253">
        <v>38114.270698425215</v>
      </c>
      <c r="H5" s="254"/>
      <c r="I5" s="254"/>
      <c r="J5" s="254"/>
      <c r="K5" s="254"/>
    </row>
    <row r="6" spans="1:11" x14ac:dyDescent="0.25">
      <c r="A6" s="250" t="s">
        <v>49</v>
      </c>
      <c r="B6" s="251">
        <v>24651.697529690333</v>
      </c>
      <c r="C6" s="252">
        <v>23500.146861131889</v>
      </c>
      <c r="D6" s="252">
        <v>24263.753720849305</v>
      </c>
      <c r="E6" s="253">
        <v>38145.055725933133</v>
      </c>
      <c r="H6" s="254"/>
      <c r="I6" s="254"/>
      <c r="J6" s="254"/>
      <c r="K6" s="254"/>
    </row>
    <row r="7" spans="1:11" x14ac:dyDescent="0.25">
      <c r="A7" s="250" t="s">
        <v>50</v>
      </c>
      <c r="B7" s="251">
        <v>25281.469587998839</v>
      </c>
      <c r="C7" s="252">
        <v>23691.608309496638</v>
      </c>
      <c r="D7" s="252">
        <v>24826.029351879879</v>
      </c>
      <c r="E7" s="253">
        <v>39269.439791550343</v>
      </c>
      <c r="F7" s="255"/>
      <c r="G7" s="256"/>
      <c r="H7" s="254"/>
      <c r="I7" s="254"/>
      <c r="J7" s="254"/>
      <c r="K7" s="254"/>
    </row>
    <row r="8" spans="1:11" x14ac:dyDescent="0.25">
      <c r="A8" s="250" t="s">
        <v>51</v>
      </c>
      <c r="B8" s="251">
        <v>25584.744838859868</v>
      </c>
      <c r="C8" s="252">
        <v>23513.599634306011</v>
      </c>
      <c r="D8" s="252">
        <v>24953.086102500682</v>
      </c>
      <c r="E8" s="253">
        <v>40675.523155771829</v>
      </c>
      <c r="F8" s="210"/>
      <c r="G8" s="257"/>
      <c r="H8" s="254"/>
      <c r="I8" s="254"/>
      <c r="J8" s="254"/>
      <c r="K8" s="254"/>
    </row>
    <row r="9" spans="1:11" x14ac:dyDescent="0.25">
      <c r="A9" s="250" t="s">
        <v>52</v>
      </c>
      <c r="B9" s="251">
        <v>24826.681576238192</v>
      </c>
      <c r="C9" s="252">
        <v>23431.707228930609</v>
      </c>
      <c r="D9" s="258">
        <v>25283.145049941362</v>
      </c>
      <c r="E9" s="253">
        <v>40808.527503318095</v>
      </c>
      <c r="F9" s="210"/>
      <c r="H9" s="254"/>
    </row>
    <row r="10" spans="1:11" x14ac:dyDescent="0.25">
      <c r="A10" s="250" t="s">
        <v>53</v>
      </c>
      <c r="B10" s="251">
        <v>25000.99647063388</v>
      </c>
      <c r="C10" s="252">
        <v>23627.048508947701</v>
      </c>
      <c r="D10" s="258">
        <v>25335.504555967236</v>
      </c>
      <c r="E10" s="253">
        <v>43096.007796840808</v>
      </c>
      <c r="F10" s="210"/>
      <c r="H10" s="254"/>
    </row>
    <row r="11" spans="1:11" ht="17.25" x14ac:dyDescent="0.25">
      <c r="A11" s="250" t="s">
        <v>272</v>
      </c>
      <c r="B11" s="251">
        <v>24756.887034520852</v>
      </c>
      <c r="C11" s="258">
        <v>23726.738418156914</v>
      </c>
      <c r="D11" s="263" t="s">
        <v>163</v>
      </c>
      <c r="E11" s="443">
        <v>39949.005180019405</v>
      </c>
      <c r="F11" s="210"/>
    </row>
    <row r="12" spans="1:11" x14ac:dyDescent="0.25">
      <c r="A12" s="259" t="s">
        <v>236</v>
      </c>
      <c r="B12" s="260">
        <v>16370.534888025171</v>
      </c>
      <c r="C12" s="261" t="s">
        <v>163</v>
      </c>
      <c r="D12" s="261" t="s">
        <v>163</v>
      </c>
      <c r="E12" s="262" t="s">
        <v>163</v>
      </c>
      <c r="H12" s="254"/>
      <c r="I12" s="254"/>
    </row>
    <row r="13" spans="1:11" x14ac:dyDescent="0.25">
      <c r="H13" s="254"/>
      <c r="I13" s="254"/>
    </row>
    <row r="14" spans="1:11" ht="17.25" x14ac:dyDescent="0.25">
      <c r="A14" s="608" t="s">
        <v>33</v>
      </c>
      <c r="B14" s="605"/>
      <c r="C14" s="606" t="s">
        <v>371</v>
      </c>
      <c r="D14" s="606"/>
      <c r="E14" s="607"/>
      <c r="H14" s="254"/>
      <c r="I14" s="254"/>
    </row>
    <row r="15" spans="1:11" ht="30" x14ac:dyDescent="0.25">
      <c r="A15" s="604"/>
      <c r="B15" s="146" t="s">
        <v>9</v>
      </c>
      <c r="C15" s="147" t="s">
        <v>160</v>
      </c>
      <c r="D15" s="147" t="s">
        <v>164</v>
      </c>
      <c r="E15" s="198" t="s">
        <v>165</v>
      </c>
      <c r="G15" s="207"/>
      <c r="H15" s="254"/>
      <c r="I15" s="254"/>
      <c r="J15" s="254"/>
    </row>
    <row r="16" spans="1:11" x14ac:dyDescent="0.25">
      <c r="A16" s="250" t="s">
        <v>48</v>
      </c>
      <c r="B16" s="251">
        <v>11253.111806418998</v>
      </c>
      <c r="C16" s="252">
        <v>8687.3758918387884</v>
      </c>
      <c r="D16" s="252">
        <v>9817.4416658123573</v>
      </c>
      <c r="E16" s="253">
        <v>9208.2136756949531</v>
      </c>
    </row>
    <row r="17" spans="1:12" x14ac:dyDescent="0.25">
      <c r="A17" s="250" t="s">
        <v>49</v>
      </c>
      <c r="B17" s="251">
        <v>11246.032323860172</v>
      </c>
      <c r="C17" s="252">
        <v>8492.7268483468542</v>
      </c>
      <c r="D17" s="252">
        <v>9591.9646472421409</v>
      </c>
      <c r="E17" s="253">
        <v>8658.7254095295084</v>
      </c>
    </row>
    <row r="18" spans="1:12" x14ac:dyDescent="0.25">
      <c r="A18" s="250" t="s">
        <v>50</v>
      </c>
      <c r="B18" s="251">
        <v>11204.074699952096</v>
      </c>
      <c r="C18" s="252">
        <v>8180.4480157978105</v>
      </c>
      <c r="D18" s="252">
        <v>9414.9049106736638</v>
      </c>
      <c r="E18" s="253">
        <v>8419.8957751721573</v>
      </c>
      <c r="F18" s="210"/>
      <c r="G18" s="210"/>
      <c r="H18" s="210"/>
      <c r="I18" s="210"/>
      <c r="J18" s="210"/>
    </row>
    <row r="19" spans="1:12" x14ac:dyDescent="0.25">
      <c r="A19" s="250" t="s">
        <v>51</v>
      </c>
      <c r="B19" s="251">
        <v>11374.780695512736</v>
      </c>
      <c r="C19" s="252">
        <v>7638.5374578054261</v>
      </c>
      <c r="D19" s="252">
        <v>9299.7446316431906</v>
      </c>
      <c r="E19" s="253">
        <v>8296.0756378707429</v>
      </c>
      <c r="F19" s="210"/>
      <c r="G19" s="210"/>
      <c r="H19" s="210"/>
      <c r="I19" s="210"/>
    </row>
    <row r="20" spans="1:12" x14ac:dyDescent="0.25">
      <c r="A20" s="250" t="s">
        <v>52</v>
      </c>
      <c r="B20" s="251">
        <v>11003.862448512267</v>
      </c>
      <c r="C20" s="252">
        <v>8066.0715149364169</v>
      </c>
      <c r="D20" s="263">
        <v>9308</v>
      </c>
      <c r="E20" s="253">
        <v>8036.0566288158088</v>
      </c>
    </row>
    <row r="21" spans="1:12" x14ac:dyDescent="0.25">
      <c r="A21" s="250" t="s">
        <v>53</v>
      </c>
      <c r="B21" s="251">
        <v>10666.381100326789</v>
      </c>
      <c r="C21" s="252">
        <v>9308</v>
      </c>
      <c r="D21" s="263">
        <v>8971</v>
      </c>
      <c r="E21" s="253">
        <v>8086</v>
      </c>
    </row>
    <row r="22" spans="1:12" ht="17.25" x14ac:dyDescent="0.25">
      <c r="A22" s="250" t="s">
        <v>272</v>
      </c>
      <c r="B22" s="251">
        <v>10462.980027639496</v>
      </c>
      <c r="C22" s="258">
        <v>8362.6614696785637</v>
      </c>
      <c r="D22" s="263" t="s">
        <v>163</v>
      </c>
      <c r="E22" s="443">
        <v>7386.8357952153465</v>
      </c>
      <c r="F22" s="211"/>
      <c r="G22" s="211"/>
      <c r="H22" s="211"/>
      <c r="I22" s="211"/>
    </row>
    <row r="23" spans="1:12" x14ac:dyDescent="0.25">
      <c r="A23" s="259" t="s">
        <v>236</v>
      </c>
      <c r="B23" s="260">
        <v>7417.7014453249885</v>
      </c>
      <c r="C23" s="261" t="s">
        <v>163</v>
      </c>
      <c r="D23" s="261" t="s">
        <v>163</v>
      </c>
      <c r="E23" s="262" t="s">
        <v>163</v>
      </c>
    </row>
    <row r="25" spans="1:12" x14ac:dyDescent="0.25">
      <c r="A25" s="603" t="s">
        <v>33</v>
      </c>
      <c r="B25" s="609" t="s">
        <v>166</v>
      </c>
      <c r="C25" s="610"/>
      <c r="D25" s="606"/>
      <c r="E25" s="607"/>
    </row>
    <row r="26" spans="1:12" ht="30" x14ac:dyDescent="0.25">
      <c r="A26" s="604"/>
      <c r="B26" s="146" t="s">
        <v>9</v>
      </c>
      <c r="C26" s="147" t="s">
        <v>160</v>
      </c>
      <c r="D26" s="147" t="s">
        <v>164</v>
      </c>
      <c r="E26" s="198" t="s">
        <v>165</v>
      </c>
    </row>
    <row r="27" spans="1:12" x14ac:dyDescent="0.25">
      <c r="A27" s="250" t="s">
        <v>48</v>
      </c>
      <c r="B27" s="251">
        <v>1726.9808304526637</v>
      </c>
      <c r="C27" s="252">
        <v>919.47737467715388</v>
      </c>
      <c r="D27" s="252">
        <v>963.4338303899674</v>
      </c>
      <c r="E27" s="253">
        <v>1964.1308632242806</v>
      </c>
    </row>
    <row r="28" spans="1:12" x14ac:dyDescent="0.25">
      <c r="A28" s="250" t="s">
        <v>49</v>
      </c>
      <c r="B28" s="251">
        <v>1750.2871505429509</v>
      </c>
      <c r="C28" s="252">
        <v>970.59246214482641</v>
      </c>
      <c r="D28" s="252">
        <v>1008.6557853789542</v>
      </c>
      <c r="E28" s="253">
        <v>1918.9729972324033</v>
      </c>
      <c r="F28" s="210"/>
      <c r="G28" s="255"/>
      <c r="H28" s="207"/>
      <c r="I28" s="207"/>
      <c r="K28" s="207"/>
      <c r="L28" s="207"/>
    </row>
    <row r="29" spans="1:12" x14ac:dyDescent="0.25">
      <c r="A29" s="250" t="s">
        <v>50</v>
      </c>
      <c r="B29" s="251">
        <v>1725.4610959802249</v>
      </c>
      <c r="C29" s="252">
        <v>992.73857143224802</v>
      </c>
      <c r="D29" s="252">
        <v>1013.5246327465582</v>
      </c>
      <c r="E29" s="253">
        <v>1877.535827284571</v>
      </c>
      <c r="H29" s="210"/>
      <c r="I29" s="210"/>
    </row>
    <row r="30" spans="1:12" x14ac:dyDescent="0.25">
      <c r="A30" s="250" t="s">
        <v>51</v>
      </c>
      <c r="B30" s="251">
        <v>1854.4822427136135</v>
      </c>
      <c r="C30" s="252">
        <v>1058.7270946168608</v>
      </c>
      <c r="D30" s="252">
        <v>1093.3620288132599</v>
      </c>
      <c r="E30" s="253">
        <v>1889.6145947046091</v>
      </c>
    </row>
    <row r="31" spans="1:12" x14ac:dyDescent="0.25">
      <c r="A31" s="250" t="s">
        <v>52</v>
      </c>
      <c r="B31" s="251">
        <v>1916.3645732331145</v>
      </c>
      <c r="C31" s="264">
        <v>1060.8433060173397</v>
      </c>
      <c r="D31" s="258">
        <v>1158</v>
      </c>
      <c r="E31" s="265">
        <v>1858.7413360861231</v>
      </c>
    </row>
    <row r="32" spans="1:12" x14ac:dyDescent="0.25">
      <c r="A32" s="250" t="s">
        <v>53</v>
      </c>
      <c r="B32" s="251">
        <v>1915.6682916666889</v>
      </c>
      <c r="C32" s="264">
        <v>1026</v>
      </c>
      <c r="D32" s="258">
        <v>1130</v>
      </c>
      <c r="E32" s="265">
        <v>1875</v>
      </c>
    </row>
    <row r="33" spans="1:27" ht="17.25" x14ac:dyDescent="0.25">
      <c r="A33" s="250" t="s">
        <v>272</v>
      </c>
      <c r="B33" s="251">
        <v>1899.3307693485708</v>
      </c>
      <c r="C33" s="258">
        <v>1052.3467415481891</v>
      </c>
      <c r="D33" s="263" t="s">
        <v>163</v>
      </c>
      <c r="E33" s="443">
        <v>1735.5627551113796</v>
      </c>
      <c r="F33" s="211"/>
      <c r="G33" s="211"/>
    </row>
    <row r="34" spans="1:27" ht="15" customHeight="1" x14ac:dyDescent="0.25">
      <c r="A34" s="259" t="s">
        <v>236</v>
      </c>
      <c r="B34" s="260">
        <v>1440.3824474618477</v>
      </c>
      <c r="C34" s="261" t="s">
        <v>163</v>
      </c>
      <c r="D34" s="261" t="s">
        <v>163</v>
      </c>
      <c r="E34" s="262" t="s">
        <v>163</v>
      </c>
      <c r="F34" s="266"/>
      <c r="G34" s="266"/>
      <c r="H34" s="266"/>
      <c r="I34" s="266"/>
      <c r="J34" s="266"/>
      <c r="K34" s="266"/>
      <c r="L34" s="266"/>
      <c r="M34" s="266"/>
      <c r="N34" s="266"/>
      <c r="O34" s="266"/>
      <c r="P34" s="266"/>
      <c r="Q34" s="266"/>
      <c r="R34" s="266"/>
      <c r="S34" s="266"/>
      <c r="T34" s="266"/>
      <c r="U34" s="266"/>
      <c r="V34" s="266"/>
      <c r="W34" s="266"/>
      <c r="X34" s="3"/>
      <c r="Y34" s="3"/>
      <c r="Z34" s="3"/>
      <c r="AA34" s="3"/>
    </row>
    <row r="35" spans="1:27" x14ac:dyDescent="0.25">
      <c r="F35" s="3"/>
      <c r="G35" s="3"/>
      <c r="H35" s="3"/>
      <c r="I35" s="3"/>
      <c r="J35" s="3"/>
      <c r="K35" s="3"/>
      <c r="L35" s="3"/>
      <c r="M35" s="3"/>
      <c r="N35" s="3"/>
      <c r="O35" s="3"/>
      <c r="P35" s="3"/>
      <c r="Q35" s="3"/>
      <c r="R35" s="3"/>
      <c r="S35" s="3"/>
      <c r="T35" s="3"/>
      <c r="U35" s="3"/>
      <c r="V35" s="3"/>
      <c r="W35" s="3"/>
      <c r="X35" s="3"/>
      <c r="Y35" s="3"/>
      <c r="Z35" s="3"/>
      <c r="AA35" s="3"/>
    </row>
    <row r="36" spans="1:27" x14ac:dyDescent="0.25">
      <c r="A36" s="267" t="s">
        <v>10</v>
      </c>
      <c r="F36" s="3"/>
      <c r="G36" s="3"/>
      <c r="H36" s="3"/>
      <c r="I36" s="3"/>
      <c r="J36" s="3"/>
      <c r="K36" s="3"/>
      <c r="L36" s="3"/>
      <c r="M36" s="3"/>
      <c r="N36" s="3"/>
      <c r="O36" s="3"/>
      <c r="P36" s="3"/>
      <c r="Q36" s="3"/>
      <c r="R36" s="3"/>
      <c r="S36" s="3"/>
      <c r="T36" s="3"/>
      <c r="U36" s="3"/>
      <c r="V36" s="3"/>
      <c r="W36" s="3"/>
      <c r="X36" s="3"/>
      <c r="Y36" s="3"/>
      <c r="Z36" s="3"/>
      <c r="AA36" s="3"/>
    </row>
    <row r="37" spans="1:27" ht="17.25" x14ac:dyDescent="0.25">
      <c r="A37" s="268" t="s">
        <v>55</v>
      </c>
      <c r="B37" s="266"/>
      <c r="C37" s="266"/>
      <c r="D37" s="266"/>
      <c r="E37" s="266"/>
      <c r="F37" s="3"/>
      <c r="G37" s="3"/>
      <c r="H37" s="3"/>
      <c r="I37" s="3"/>
      <c r="J37" s="3"/>
      <c r="K37" s="3"/>
      <c r="L37" s="3"/>
      <c r="M37" s="3"/>
      <c r="N37" s="3"/>
      <c r="O37" s="3"/>
      <c r="P37" s="3"/>
      <c r="Q37" s="3"/>
      <c r="R37" s="3"/>
      <c r="S37" s="3"/>
      <c r="T37" s="3"/>
      <c r="U37" s="3"/>
      <c r="V37" s="3"/>
      <c r="W37" s="3"/>
      <c r="X37" s="3"/>
      <c r="Y37" s="3"/>
      <c r="Z37" s="3"/>
      <c r="AA37" s="3"/>
    </row>
    <row r="38" spans="1:27" ht="17.25" x14ac:dyDescent="0.25">
      <c r="A38" s="268" t="s">
        <v>56</v>
      </c>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7.25" x14ac:dyDescent="0.25">
      <c r="A39" s="268" t="s">
        <v>57</v>
      </c>
      <c r="B39" s="3"/>
      <c r="C39" s="3"/>
      <c r="D39" s="3"/>
      <c r="E39" s="3"/>
      <c r="F39" s="26"/>
      <c r="G39" s="26"/>
      <c r="H39" s="26"/>
      <c r="I39" s="26"/>
      <c r="J39" s="26"/>
      <c r="K39" s="26"/>
      <c r="L39" s="26"/>
      <c r="M39" s="26"/>
      <c r="N39" s="26"/>
      <c r="O39" s="26"/>
      <c r="P39" s="26"/>
      <c r="Q39" s="26"/>
      <c r="R39" s="26"/>
      <c r="S39" s="26"/>
      <c r="T39" s="26"/>
      <c r="U39" s="26"/>
      <c r="V39" s="26"/>
    </row>
    <row r="40" spans="1:27" ht="17.25" x14ac:dyDescent="0.25">
      <c r="A40" s="268" t="s">
        <v>58</v>
      </c>
      <c r="B40" s="3"/>
      <c r="C40" s="3"/>
      <c r="D40" s="3"/>
      <c r="E40" s="3"/>
    </row>
    <row r="41" spans="1:27" ht="17.25" x14ac:dyDescent="0.25">
      <c r="A41" s="269" t="s">
        <v>167</v>
      </c>
      <c r="B41" s="3"/>
      <c r="C41" s="3"/>
      <c r="D41" s="3"/>
      <c r="E41" s="3"/>
    </row>
    <row r="42" spans="1:27" ht="17.25" x14ac:dyDescent="0.25">
      <c r="A42" s="269" t="s">
        <v>525</v>
      </c>
      <c r="B42" s="26"/>
      <c r="C42" s="26"/>
      <c r="D42" s="26"/>
      <c r="E42" s="26"/>
    </row>
    <row r="43" spans="1:27" x14ac:dyDescent="0.25">
      <c r="A43" s="269" t="s">
        <v>353</v>
      </c>
      <c r="B43" s="26"/>
      <c r="C43" s="26"/>
      <c r="D43" s="26"/>
      <c r="E43" s="26"/>
    </row>
    <row r="44" spans="1:27" ht="15" customHeight="1" x14ac:dyDescent="0.25">
      <c r="A44" s="341" t="s">
        <v>364</v>
      </c>
      <c r="F44" s="270"/>
      <c r="G44" s="270"/>
      <c r="H44" s="270"/>
      <c r="I44" s="270"/>
      <c r="J44" s="270"/>
      <c r="K44" s="270"/>
      <c r="L44" s="270"/>
      <c r="M44" s="270"/>
      <c r="N44" s="270"/>
      <c r="O44" s="270"/>
      <c r="P44" s="270"/>
      <c r="Q44" s="270"/>
      <c r="R44" s="270"/>
      <c r="S44" s="270"/>
      <c r="T44" s="270"/>
      <c r="U44" s="270"/>
      <c r="V44" s="270"/>
      <c r="W44" s="270"/>
      <c r="X44" s="270"/>
    </row>
    <row r="45" spans="1:27" s="203" customFormat="1" x14ac:dyDescent="0.25">
      <c r="A45" s="629" t="s">
        <v>456</v>
      </c>
    </row>
    <row r="46" spans="1:27" ht="17.25" x14ac:dyDescent="0.25">
      <c r="A46" s="341" t="s">
        <v>365</v>
      </c>
    </row>
    <row r="47" spans="1:27" ht="17.25" x14ac:dyDescent="0.25">
      <c r="A47" s="269" t="s">
        <v>366</v>
      </c>
      <c r="B47" s="270"/>
      <c r="C47" s="270"/>
      <c r="D47" s="270"/>
      <c r="E47" s="270"/>
    </row>
    <row r="48" spans="1:27" x14ac:dyDescent="0.25">
      <c r="A48" s="341" t="s">
        <v>367</v>
      </c>
      <c r="B48" s="270"/>
      <c r="C48" s="270"/>
      <c r="D48" s="270"/>
      <c r="E48" s="270"/>
    </row>
    <row r="49" spans="1:1" ht="17.25" x14ac:dyDescent="0.25">
      <c r="A49" s="341" t="s">
        <v>368</v>
      </c>
    </row>
    <row r="50" spans="1:1" ht="17.25" x14ac:dyDescent="0.25">
      <c r="A50" s="269" t="s">
        <v>354</v>
      </c>
    </row>
    <row r="51" spans="1:1" x14ac:dyDescent="0.25">
      <c r="A51" s="269" t="s">
        <v>355</v>
      </c>
    </row>
    <row r="52" spans="1:1" ht="17.25" x14ac:dyDescent="0.25">
      <c r="A52" s="269" t="s">
        <v>233</v>
      </c>
    </row>
    <row r="53" spans="1:1" ht="16.5" customHeight="1" x14ac:dyDescent="0.25">
      <c r="A53" s="25"/>
    </row>
    <row r="54" spans="1:1" x14ac:dyDescent="0.25">
      <c r="A54" s="27" t="s">
        <v>271</v>
      </c>
    </row>
  </sheetData>
  <hyperlinks>
    <hyperlink ref="A44" r:id="rId1"/>
    <hyperlink ref="A46" r:id="rId2"/>
    <hyperlink ref="A48" r:id="rId3"/>
    <hyperlink ref="A49" r:id="rId4"/>
    <hyperlink ref="A45" r:id="rId5"/>
  </hyperlinks>
  <pageMargins left="0.7" right="0.7" top="0.75" bottom="0.75" header="0.3" footer="0.3"/>
  <pageSetup paperSize="9" orientation="portrait"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heetViews>
  <sheetFormatPr defaultRowHeight="15" x14ac:dyDescent="0.25"/>
  <cols>
    <col min="1" max="1" width="13.5703125" style="25" customWidth="1"/>
    <col min="2" max="2" width="23.7109375" style="26" customWidth="1"/>
    <col min="3" max="3" width="13.85546875" style="26" customWidth="1"/>
    <col min="4" max="4" width="15.42578125" style="26" customWidth="1"/>
    <col min="5" max="5" width="20.28515625" style="26" customWidth="1"/>
    <col min="6" max="6" width="13.85546875" style="25" bestFit="1" customWidth="1"/>
    <col min="7" max="7" width="12.5703125" style="25" bestFit="1" customWidth="1"/>
    <col min="8" max="16384" width="9.140625" style="25"/>
  </cols>
  <sheetData>
    <row r="1" spans="1:7" ht="17.25" x14ac:dyDescent="0.25">
      <c r="A1" s="145" t="s">
        <v>288</v>
      </c>
    </row>
    <row r="3" spans="1:7" x14ac:dyDescent="0.25">
      <c r="A3" s="392" t="s">
        <v>179</v>
      </c>
      <c r="B3" s="527" t="s">
        <v>303</v>
      </c>
      <c r="C3" s="527" t="s">
        <v>302</v>
      </c>
      <c r="D3" s="527" t="s">
        <v>290</v>
      </c>
      <c r="E3" s="527" t="s">
        <v>291</v>
      </c>
    </row>
    <row r="4" spans="1:7" ht="17.25" x14ac:dyDescent="0.25">
      <c r="A4" s="394"/>
      <c r="B4" s="528" t="s">
        <v>460</v>
      </c>
      <c r="C4" s="528" t="s">
        <v>459</v>
      </c>
      <c r="D4" s="528" t="s">
        <v>292</v>
      </c>
      <c r="E4" s="528" t="s">
        <v>293</v>
      </c>
    </row>
    <row r="5" spans="1:7" x14ac:dyDescent="0.25">
      <c r="A5" s="41" t="s">
        <v>48</v>
      </c>
      <c r="B5" s="286">
        <v>21800000</v>
      </c>
      <c r="C5" s="533" t="s">
        <v>125</v>
      </c>
      <c r="D5" s="272">
        <v>1840498</v>
      </c>
      <c r="E5" s="287">
        <v>11.8</v>
      </c>
      <c r="F5" s="275"/>
    </row>
    <row r="6" spans="1:7" x14ac:dyDescent="0.25">
      <c r="A6" s="41" t="s">
        <v>49</v>
      </c>
      <c r="B6" s="286">
        <v>22200000</v>
      </c>
      <c r="C6" s="533" t="s">
        <v>125</v>
      </c>
      <c r="D6" s="272">
        <v>1851621</v>
      </c>
      <c r="E6" s="287">
        <v>12</v>
      </c>
      <c r="F6" s="275"/>
    </row>
    <row r="7" spans="1:7" x14ac:dyDescent="0.25">
      <c r="A7" s="41" t="s">
        <v>50</v>
      </c>
      <c r="B7" s="286">
        <v>22560000</v>
      </c>
      <c r="C7" s="533" t="s">
        <v>125</v>
      </c>
      <c r="D7" s="272">
        <v>1862137</v>
      </c>
      <c r="E7" s="287">
        <v>12.1</v>
      </c>
      <c r="F7" s="275"/>
    </row>
    <row r="8" spans="1:7" x14ac:dyDescent="0.25">
      <c r="A8" s="41" t="s">
        <v>51</v>
      </c>
      <c r="B8" s="286">
        <v>23500000</v>
      </c>
      <c r="C8" s="533" t="s">
        <v>125</v>
      </c>
      <c r="D8" s="272">
        <v>1870834</v>
      </c>
      <c r="E8" s="287">
        <v>12.6</v>
      </c>
      <c r="F8" s="256"/>
    </row>
    <row r="9" spans="1:7" x14ac:dyDescent="0.25">
      <c r="A9" s="41" t="s">
        <v>52</v>
      </c>
      <c r="B9" s="286">
        <v>22900000</v>
      </c>
      <c r="C9" s="533" t="s">
        <v>125</v>
      </c>
      <c r="D9" s="272">
        <v>1881641</v>
      </c>
      <c r="E9" s="287">
        <v>12.2</v>
      </c>
      <c r="F9" s="256"/>
      <c r="G9" s="288"/>
    </row>
    <row r="10" spans="1:7" ht="17.25" x14ac:dyDescent="0.25">
      <c r="A10" s="41" t="s">
        <v>84</v>
      </c>
      <c r="B10" s="286">
        <v>23640000</v>
      </c>
      <c r="C10" s="533" t="s">
        <v>125</v>
      </c>
      <c r="D10" s="272">
        <v>1893667</v>
      </c>
      <c r="E10" s="287">
        <v>12.5</v>
      </c>
      <c r="F10" s="256"/>
      <c r="G10" s="275"/>
    </row>
    <row r="11" spans="1:7" x14ac:dyDescent="0.25">
      <c r="A11" s="41" t="s">
        <v>54</v>
      </c>
      <c r="B11" s="286">
        <v>23770000</v>
      </c>
      <c r="C11" s="533" t="s">
        <v>125</v>
      </c>
      <c r="D11" s="272">
        <v>1901856</v>
      </c>
      <c r="E11" s="287">
        <v>12.5</v>
      </c>
      <c r="F11" s="256"/>
      <c r="G11" s="275"/>
    </row>
    <row r="12" spans="1:7" x14ac:dyDescent="0.25">
      <c r="A12" s="52" t="s">
        <v>236</v>
      </c>
      <c r="B12" s="289">
        <v>24420000</v>
      </c>
      <c r="C12" s="289">
        <v>7560000</v>
      </c>
      <c r="D12" s="290">
        <v>1910623</v>
      </c>
      <c r="E12" s="291">
        <v>12.8</v>
      </c>
      <c r="F12" s="256"/>
      <c r="G12" s="275"/>
    </row>
    <row r="13" spans="1:7" x14ac:dyDescent="0.25">
      <c r="A13" s="292"/>
      <c r="B13" s="293"/>
      <c r="C13" s="293"/>
      <c r="D13" s="294"/>
      <c r="E13" s="295"/>
    </row>
    <row r="14" spans="1:7" x14ac:dyDescent="0.25">
      <c r="A14" s="311" t="s">
        <v>10</v>
      </c>
    </row>
    <row r="15" spans="1:7" s="203" customFormat="1" ht="17.25" x14ac:dyDescent="0.25">
      <c r="A15" s="624" t="s">
        <v>356</v>
      </c>
      <c r="B15" s="625"/>
      <c r="C15" s="625"/>
      <c r="D15" s="625"/>
      <c r="E15" s="625"/>
    </row>
    <row r="16" spans="1:7" ht="17.25" x14ac:dyDescent="0.25">
      <c r="A16" s="25" t="s">
        <v>357</v>
      </c>
    </row>
    <row r="17" spans="1:26" x14ac:dyDescent="0.25">
      <c r="A17" s="25" t="s">
        <v>455</v>
      </c>
      <c r="B17" s="25"/>
      <c r="C17" s="25"/>
      <c r="D17" s="25"/>
      <c r="E17" s="25"/>
    </row>
    <row r="18" spans="1:26" s="3" customFormat="1" ht="17.25" x14ac:dyDescent="0.25">
      <c r="A18" s="25" t="s">
        <v>458</v>
      </c>
      <c r="B18" s="26"/>
      <c r="C18" s="26"/>
      <c r="D18" s="26"/>
      <c r="E18" s="26"/>
      <c r="F18" s="26"/>
      <c r="G18" s="26"/>
      <c r="H18" s="26"/>
      <c r="I18" s="26"/>
      <c r="J18" s="26"/>
      <c r="K18" s="26"/>
      <c r="L18" s="26"/>
      <c r="M18" s="26"/>
      <c r="N18" s="26"/>
      <c r="O18" s="26"/>
      <c r="P18" s="26"/>
      <c r="Q18" s="26"/>
      <c r="R18" s="485"/>
      <c r="S18" s="485"/>
      <c r="T18" s="485"/>
      <c r="U18" s="485"/>
      <c r="V18" s="485"/>
      <c r="W18" s="485"/>
      <c r="X18" s="485"/>
      <c r="Y18" s="485"/>
      <c r="Z18" s="23"/>
    </row>
    <row r="19" spans="1:26" s="3" customFormat="1" x14ac:dyDescent="0.25">
      <c r="A19" s="25" t="s">
        <v>457</v>
      </c>
      <c r="B19" s="26"/>
      <c r="C19" s="26"/>
      <c r="D19" s="26"/>
      <c r="E19" s="26"/>
      <c r="F19" s="26"/>
      <c r="G19" s="26"/>
      <c r="H19" s="26"/>
      <c r="I19" s="26"/>
      <c r="J19" s="26"/>
      <c r="K19" s="26"/>
      <c r="L19" s="26"/>
      <c r="M19" s="26"/>
      <c r="N19" s="26"/>
      <c r="O19" s="26"/>
      <c r="P19" s="26"/>
      <c r="Q19" s="26"/>
      <c r="R19" s="485"/>
      <c r="S19" s="485"/>
      <c r="T19" s="485"/>
      <c r="U19" s="485"/>
      <c r="V19" s="485"/>
      <c r="W19" s="485"/>
      <c r="X19" s="485"/>
      <c r="Y19" s="485"/>
      <c r="Z19" s="23"/>
    </row>
    <row r="20" spans="1:26" x14ac:dyDescent="0.25">
      <c r="A20" s="27" t="s">
        <v>289</v>
      </c>
      <c r="B20" s="25"/>
      <c r="C20" s="25"/>
      <c r="D20" s="25"/>
      <c r="E20" s="25"/>
    </row>
    <row r="22" spans="1:26" s="3" customFormat="1" x14ac:dyDescent="0.25">
      <c r="A22" s="25"/>
      <c r="B22" s="2"/>
      <c r="C22" s="2"/>
      <c r="D22" s="2"/>
      <c r="E22" s="2"/>
      <c r="F22" s="2"/>
      <c r="G22" s="2"/>
      <c r="H22" s="2"/>
      <c r="I22" s="2"/>
      <c r="J22" s="2"/>
      <c r="K22" s="2"/>
      <c r="L22" s="2"/>
      <c r="M22" s="2"/>
      <c r="N22" s="2"/>
      <c r="O22" s="2"/>
      <c r="P22" s="2"/>
      <c r="Q22" s="2"/>
      <c r="R22" s="485"/>
      <c r="S22" s="485"/>
      <c r="T22" s="485"/>
      <c r="U22" s="485"/>
      <c r="V22" s="485"/>
      <c r="W22" s="485"/>
      <c r="X22" s="485"/>
      <c r="Y22" s="485"/>
      <c r="Z22" s="23"/>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workbookViewId="0">
      <pane xSplit="1" topLeftCell="B1" activePane="topRight" state="frozen"/>
      <selection activeCell="A77" sqref="A77"/>
      <selection pane="topRight" activeCell="A77" sqref="A77"/>
    </sheetView>
  </sheetViews>
  <sheetFormatPr defaultRowHeight="15" x14ac:dyDescent="0.25"/>
  <cols>
    <col min="1" max="1" width="20.28515625" style="25" customWidth="1"/>
    <col min="2" max="2" width="19.28515625" style="25" customWidth="1"/>
    <col min="3" max="3" width="16.7109375" style="25" customWidth="1"/>
    <col min="4" max="4" width="17.140625" style="25" customWidth="1"/>
    <col min="5" max="5" width="20.42578125" style="25" customWidth="1"/>
    <col min="6" max="6" width="21" style="25" customWidth="1"/>
    <col min="7" max="7" width="14.42578125" style="25" customWidth="1"/>
    <col min="8" max="8" width="20" style="25" customWidth="1"/>
    <col min="9" max="9" width="15.85546875" style="25" customWidth="1"/>
    <col min="10" max="10" width="14.28515625" style="25" customWidth="1"/>
    <col min="11" max="11" width="20" style="25" customWidth="1"/>
    <col min="12" max="12" width="15.85546875" style="25" customWidth="1"/>
    <col min="13" max="13" width="14.28515625" style="25" customWidth="1"/>
    <col min="14" max="14" width="20.7109375" style="25" customWidth="1"/>
    <col min="15" max="16384" width="9.140625" style="25"/>
  </cols>
  <sheetData>
    <row r="1" spans="1:26" ht="17.25" x14ac:dyDescent="0.25">
      <c r="A1" s="145" t="s">
        <v>168</v>
      </c>
      <c r="B1" s="106"/>
      <c r="C1" s="106"/>
      <c r="D1" s="106"/>
    </row>
    <row r="2" spans="1:26" x14ac:dyDescent="0.25">
      <c r="A2" s="145"/>
      <c r="B2" s="106"/>
      <c r="C2" s="106"/>
      <c r="D2" s="106"/>
    </row>
    <row r="3" spans="1:26" ht="15" customHeight="1" x14ac:dyDescent="0.25">
      <c r="A3" s="392" t="s">
        <v>1</v>
      </c>
      <c r="B3" s="357"/>
      <c r="C3" s="358" t="s">
        <v>52</v>
      </c>
      <c r="D3" s="526"/>
      <c r="E3" s="357"/>
      <c r="F3" s="358" t="s">
        <v>53</v>
      </c>
      <c r="G3" s="526"/>
      <c r="H3" s="357"/>
      <c r="I3" s="358" t="s">
        <v>54</v>
      </c>
      <c r="J3" s="526"/>
      <c r="K3" s="357"/>
      <c r="L3" s="358" t="s">
        <v>236</v>
      </c>
      <c r="M3" s="526"/>
      <c r="N3" s="531" t="s">
        <v>294</v>
      </c>
    </row>
    <row r="4" spans="1:26" ht="44.25" customHeight="1" x14ac:dyDescent="0.25">
      <c r="A4" s="394"/>
      <c r="B4" s="529" t="s">
        <v>169</v>
      </c>
      <c r="C4" s="529" t="s">
        <v>295</v>
      </c>
      <c r="D4" s="529" t="s">
        <v>173</v>
      </c>
      <c r="E4" s="529" t="s">
        <v>169</v>
      </c>
      <c r="F4" s="529" t="s">
        <v>171</v>
      </c>
      <c r="G4" s="529" t="s">
        <v>170</v>
      </c>
      <c r="H4" s="529" t="s">
        <v>169</v>
      </c>
      <c r="I4" s="529" t="s">
        <v>172</v>
      </c>
      <c r="J4" s="529" t="s">
        <v>173</v>
      </c>
      <c r="K4" s="529" t="s">
        <v>169</v>
      </c>
      <c r="L4" s="529" t="s">
        <v>296</v>
      </c>
      <c r="M4" s="529" t="s">
        <v>173</v>
      </c>
      <c r="N4" s="532" t="s">
        <v>297</v>
      </c>
    </row>
    <row r="5" spans="1:26" x14ac:dyDescent="0.25">
      <c r="A5" s="7" t="s">
        <v>4</v>
      </c>
      <c r="B5" s="271">
        <v>4300000</v>
      </c>
      <c r="C5" s="272">
        <v>357625</v>
      </c>
      <c r="D5" s="273">
        <v>12</v>
      </c>
      <c r="E5" s="271">
        <v>4400000</v>
      </c>
      <c r="F5" s="272">
        <v>359845</v>
      </c>
      <c r="G5" s="273">
        <v>12.2</v>
      </c>
      <c r="H5" s="271">
        <v>4400000</v>
      </c>
      <c r="I5" s="272">
        <v>359752</v>
      </c>
      <c r="J5" s="273">
        <v>12.2</v>
      </c>
      <c r="K5" s="271">
        <v>4600000</v>
      </c>
      <c r="L5" s="272">
        <v>361027</v>
      </c>
      <c r="M5" s="273">
        <v>12.7</v>
      </c>
      <c r="N5" s="274">
        <f>(M5-D5)/D5</f>
        <v>5.8333333333333272E-2</v>
      </c>
      <c r="Q5" s="275"/>
      <c r="R5" s="275"/>
    </row>
    <row r="6" spans="1:26" x14ac:dyDescent="0.25">
      <c r="A6" s="7" t="s">
        <v>5</v>
      </c>
      <c r="B6" s="271">
        <v>5600000</v>
      </c>
      <c r="C6" s="272">
        <v>476942</v>
      </c>
      <c r="D6" s="273">
        <v>11.7</v>
      </c>
      <c r="E6" s="271">
        <v>5800000</v>
      </c>
      <c r="F6" s="272">
        <v>479360</v>
      </c>
      <c r="G6" s="273">
        <v>12.1</v>
      </c>
      <c r="H6" s="271">
        <v>5900000</v>
      </c>
      <c r="I6" s="272">
        <v>480751</v>
      </c>
      <c r="J6" s="273">
        <v>12.3</v>
      </c>
      <c r="K6" s="271">
        <v>6000000</v>
      </c>
      <c r="L6" s="272">
        <v>482261</v>
      </c>
      <c r="M6" s="273">
        <v>12.4</v>
      </c>
      <c r="N6" s="276">
        <f t="shared" ref="N6:N10" si="0">(M6-D6)/D6</f>
        <v>5.9829059829059922E-2</v>
      </c>
      <c r="Q6" s="275"/>
      <c r="R6" s="275"/>
    </row>
    <row r="7" spans="1:26" x14ac:dyDescent="0.25">
      <c r="A7" s="7" t="s">
        <v>6</v>
      </c>
      <c r="B7" s="271">
        <v>4300000</v>
      </c>
      <c r="C7" s="272">
        <v>361329</v>
      </c>
      <c r="D7" s="273">
        <f t="shared" ref="D7" si="1">B7/C7</f>
        <v>11.900511722004046</v>
      </c>
      <c r="E7" s="271">
        <v>4400000</v>
      </c>
      <c r="F7" s="272">
        <v>363800</v>
      </c>
      <c r="G7" s="273">
        <v>12.1</v>
      </c>
      <c r="H7" s="271">
        <v>4500000</v>
      </c>
      <c r="I7" s="272">
        <v>365887</v>
      </c>
      <c r="J7" s="273">
        <v>12.3</v>
      </c>
      <c r="K7" s="271">
        <v>4700000</v>
      </c>
      <c r="L7" s="272">
        <v>367877</v>
      </c>
      <c r="M7" s="273">
        <v>12.8</v>
      </c>
      <c r="N7" s="276">
        <f t="shared" si="0"/>
        <v>7.5584000000000096E-2</v>
      </c>
      <c r="Q7" s="275"/>
      <c r="R7" s="275"/>
    </row>
    <row r="8" spans="1:26" x14ac:dyDescent="0.25">
      <c r="A8" s="7" t="s">
        <v>7</v>
      </c>
      <c r="B8" s="271">
        <v>4800000</v>
      </c>
      <c r="C8" s="272">
        <v>383541</v>
      </c>
      <c r="D8" s="273">
        <v>12.5</v>
      </c>
      <c r="E8" s="271">
        <v>4900000</v>
      </c>
      <c r="F8" s="272">
        <v>387162</v>
      </c>
      <c r="G8" s="273">
        <v>12.7</v>
      </c>
      <c r="H8" s="271">
        <v>4800000</v>
      </c>
      <c r="I8" s="272">
        <v>391227</v>
      </c>
      <c r="J8" s="273">
        <v>12.3</v>
      </c>
      <c r="K8" s="271">
        <v>4900000</v>
      </c>
      <c r="L8" s="272">
        <v>394647</v>
      </c>
      <c r="M8" s="273">
        <v>12.4</v>
      </c>
      <c r="N8" s="276">
        <f t="shared" si="0"/>
        <v>-7.9999999999999724E-3</v>
      </c>
      <c r="Q8" s="275"/>
      <c r="R8" s="275"/>
    </row>
    <row r="9" spans="1:26" x14ac:dyDescent="0.25">
      <c r="A9" s="7" t="s">
        <v>8</v>
      </c>
      <c r="B9" s="271">
        <v>3900000</v>
      </c>
      <c r="C9" s="272">
        <v>302204</v>
      </c>
      <c r="D9" s="273">
        <v>12.9</v>
      </c>
      <c r="E9" s="271">
        <v>4100000</v>
      </c>
      <c r="F9" s="272">
        <v>303500</v>
      </c>
      <c r="G9" s="273">
        <v>13.5</v>
      </c>
      <c r="H9" s="271">
        <v>4100000</v>
      </c>
      <c r="I9" s="272">
        <v>304239</v>
      </c>
      <c r="J9" s="273">
        <v>13.5</v>
      </c>
      <c r="K9" s="271">
        <v>4200000</v>
      </c>
      <c r="L9" s="272">
        <v>304811</v>
      </c>
      <c r="M9" s="273">
        <v>13.8</v>
      </c>
      <c r="N9" s="277">
        <f t="shared" si="0"/>
        <v>6.9767441860465143E-2</v>
      </c>
      <c r="Q9" s="275"/>
      <c r="R9" s="275"/>
    </row>
    <row r="10" spans="1:26" x14ac:dyDescent="0.25">
      <c r="A10" s="96" t="s">
        <v>9</v>
      </c>
      <c r="B10" s="278">
        <v>22895000</v>
      </c>
      <c r="C10" s="279">
        <v>1881641</v>
      </c>
      <c r="D10" s="280">
        <v>12.2</v>
      </c>
      <c r="E10" s="278">
        <v>23641000</v>
      </c>
      <c r="F10" s="279">
        <v>1893667</v>
      </c>
      <c r="G10" s="280">
        <v>12.5</v>
      </c>
      <c r="H10" s="278">
        <v>23772000</v>
      </c>
      <c r="I10" s="279">
        <f>SUM(I5:I9)</f>
        <v>1901856</v>
      </c>
      <c r="J10" s="280">
        <v>12.5</v>
      </c>
      <c r="K10" s="278">
        <v>24424000</v>
      </c>
      <c r="L10" s="279">
        <v>1910623</v>
      </c>
      <c r="M10" s="280">
        <v>12.8</v>
      </c>
      <c r="N10" s="281">
        <f t="shared" si="0"/>
        <v>4.9180327868852576E-2</v>
      </c>
      <c r="Q10" s="275"/>
      <c r="R10" s="275"/>
    </row>
    <row r="11" spans="1:26" x14ac:dyDescent="0.25">
      <c r="H11" s="15"/>
      <c r="K11" s="15"/>
      <c r="M11" s="275"/>
    </row>
    <row r="12" spans="1:26" x14ac:dyDescent="0.25">
      <c r="A12" s="311" t="s">
        <v>101</v>
      </c>
      <c r="M12" s="275"/>
    </row>
    <row r="13" spans="1:26" ht="17.25" x14ac:dyDescent="0.25">
      <c r="A13" s="3" t="s">
        <v>174</v>
      </c>
      <c r="M13" s="275"/>
    </row>
    <row r="14" spans="1:26" ht="15" customHeight="1" x14ac:dyDescent="0.25">
      <c r="A14" s="307" t="s">
        <v>358</v>
      </c>
      <c r="B14" s="591"/>
      <c r="C14" s="591"/>
      <c r="D14" s="591"/>
      <c r="E14" s="591"/>
      <c r="F14" s="591"/>
      <c r="G14" s="591"/>
      <c r="H14" s="591"/>
      <c r="I14" s="591"/>
      <c r="J14" s="591"/>
      <c r="K14" s="591"/>
      <c r="L14" s="591"/>
      <c r="M14" s="275"/>
      <c r="N14" s="591"/>
      <c r="O14" s="591"/>
      <c r="P14" s="591"/>
      <c r="Q14" s="591"/>
      <c r="R14" s="591"/>
      <c r="S14" s="591"/>
      <c r="T14" s="591"/>
      <c r="U14" s="591"/>
      <c r="V14" s="591"/>
      <c r="W14" s="591"/>
      <c r="X14" s="591"/>
      <c r="Y14" s="591"/>
      <c r="Z14" s="591"/>
    </row>
    <row r="15" spans="1:26" ht="15" customHeight="1" x14ac:dyDescent="0.25">
      <c r="A15" s="307" t="s">
        <v>359</v>
      </c>
      <c r="B15" s="591"/>
      <c r="C15" s="591"/>
      <c r="D15" s="591"/>
      <c r="E15" s="591"/>
      <c r="F15" s="591"/>
      <c r="G15" s="591"/>
      <c r="H15" s="591"/>
      <c r="I15" s="591"/>
      <c r="J15" s="591"/>
      <c r="K15" s="591"/>
      <c r="L15" s="591"/>
      <c r="M15" s="275"/>
      <c r="N15" s="591"/>
      <c r="O15" s="591"/>
      <c r="P15" s="591"/>
      <c r="Q15" s="591"/>
      <c r="R15" s="591"/>
      <c r="S15" s="591"/>
      <c r="T15" s="591"/>
      <c r="U15" s="591"/>
      <c r="V15" s="591"/>
      <c r="W15" s="591"/>
      <c r="X15" s="591"/>
      <c r="Y15" s="591"/>
      <c r="Z15" s="591"/>
    </row>
    <row r="16" spans="1:26" ht="17.25" x14ac:dyDescent="0.25">
      <c r="A16" s="3" t="s">
        <v>298</v>
      </c>
      <c r="M16" s="275"/>
    </row>
    <row r="17" spans="1:13" ht="17.25" x14ac:dyDescent="0.25">
      <c r="A17" s="25" t="s">
        <v>175</v>
      </c>
      <c r="M17" s="275"/>
    </row>
    <row r="18" spans="1:13" x14ac:dyDescent="0.25">
      <c r="A18" s="3" t="s">
        <v>176</v>
      </c>
      <c r="I18" s="210"/>
      <c r="J18" s="275"/>
      <c r="L18" s="210"/>
      <c r="M18" s="275"/>
    </row>
    <row r="19" spans="1:13" x14ac:dyDescent="0.25">
      <c r="I19" s="210"/>
      <c r="J19" s="275"/>
      <c r="L19" s="288"/>
      <c r="M19" s="275"/>
    </row>
    <row r="20" spans="1:13" x14ac:dyDescent="0.25">
      <c r="A20" s="27" t="s">
        <v>289</v>
      </c>
      <c r="I20" s="210"/>
      <c r="J20" s="275"/>
      <c r="L20" s="288"/>
      <c r="M20" s="275"/>
    </row>
    <row r="21" spans="1:13" x14ac:dyDescent="0.25">
      <c r="I21" s="210"/>
      <c r="J21" s="275"/>
      <c r="L21" s="288"/>
      <c r="M21" s="275"/>
    </row>
    <row r="22" spans="1:13" x14ac:dyDescent="0.25">
      <c r="I22" s="210"/>
      <c r="J22" s="275"/>
      <c r="L22" s="288"/>
      <c r="M22" s="275"/>
    </row>
    <row r="23" spans="1:13" x14ac:dyDescent="0.25">
      <c r="D23" s="275"/>
      <c r="I23" s="275"/>
      <c r="J23" s="275"/>
      <c r="L23" s="288"/>
      <c r="M23" s="275"/>
    </row>
    <row r="24" spans="1:13" x14ac:dyDescent="0.25">
      <c r="D24" s="275"/>
      <c r="M24" s="275"/>
    </row>
    <row r="25" spans="1:13" x14ac:dyDescent="0.25">
      <c r="D25" s="275"/>
    </row>
    <row r="26" spans="1:13" x14ac:dyDescent="0.25">
      <c r="D26" s="275"/>
    </row>
    <row r="27" spans="1:13" x14ac:dyDescent="0.25">
      <c r="D27" s="275"/>
    </row>
    <row r="28" spans="1:13" x14ac:dyDescent="0.25">
      <c r="D28" s="275"/>
    </row>
  </sheetData>
  <conditionalFormatting sqref="D4">
    <cfRule type="colorScale" priority="5">
      <colorScale>
        <cfvo type="min"/>
        <cfvo type="percentile" val="50"/>
        <cfvo type="max"/>
        <color rgb="FFF8696B"/>
        <color rgb="FFFFEB84"/>
        <color rgb="FF63BE7B"/>
      </colorScale>
    </cfRule>
  </conditionalFormatting>
  <conditionalFormatting sqref="G4">
    <cfRule type="colorScale" priority="4">
      <colorScale>
        <cfvo type="min"/>
        <cfvo type="percentile" val="50"/>
        <cfvo type="max"/>
        <color rgb="FFF8696B"/>
        <color rgb="FFFFEB84"/>
        <color rgb="FF63BE7B"/>
      </colorScale>
    </cfRule>
  </conditionalFormatting>
  <conditionalFormatting sqref="N3">
    <cfRule type="colorScale" priority="3">
      <colorScale>
        <cfvo type="min"/>
        <cfvo type="percentile" val="50"/>
        <cfvo type="max"/>
        <color rgb="FFF8696B"/>
        <color rgb="FFFFEB84"/>
        <color rgb="FF63BE7B"/>
      </colorScale>
    </cfRule>
  </conditionalFormatting>
  <conditionalFormatting sqref="J4">
    <cfRule type="colorScale" priority="2">
      <colorScale>
        <cfvo type="min"/>
        <cfvo type="percentile" val="50"/>
        <cfvo type="max"/>
        <color rgb="FFF8696B"/>
        <color rgb="FFFFEB84"/>
        <color rgb="FF63BE7B"/>
      </colorScale>
    </cfRule>
  </conditionalFormatting>
  <conditionalFormatting sqref="M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zoomScaleNormal="100" workbookViewId="0">
      <selection activeCell="A77" sqref="A77"/>
    </sheetView>
  </sheetViews>
  <sheetFormatPr defaultRowHeight="15" x14ac:dyDescent="0.25"/>
  <cols>
    <col min="1" max="1" width="35.42578125" style="79" bestFit="1" customWidth="1"/>
    <col min="2" max="2" width="19.140625" style="155" customWidth="1"/>
    <col min="3" max="4" width="19.7109375" style="155" customWidth="1"/>
    <col min="5" max="5" width="20.42578125" style="79" customWidth="1"/>
    <col min="6" max="6" width="19.42578125" style="79" customWidth="1"/>
    <col min="7" max="7" width="17" style="79" customWidth="1"/>
    <col min="8" max="8" width="25.42578125" style="79" customWidth="1"/>
    <col min="9" max="9" width="17.28515625" style="79" customWidth="1"/>
    <col min="10" max="10" width="15.5703125" style="79" customWidth="1"/>
    <col min="11" max="11" width="25.42578125" style="79" customWidth="1"/>
    <col min="12" max="12" width="17.28515625" style="79" customWidth="1"/>
    <col min="13" max="13" width="15.5703125" style="79" customWidth="1"/>
    <col min="14" max="14" width="20" style="79" customWidth="1"/>
    <col min="15" max="15" width="13.28515625" style="79" bestFit="1" customWidth="1"/>
    <col min="16" max="16" width="10.140625" style="79" bestFit="1" customWidth="1"/>
    <col min="17" max="16384" width="9.140625" style="79"/>
  </cols>
  <sheetData>
    <row r="1" spans="1:18" ht="17.25" x14ac:dyDescent="0.25">
      <c r="A1" s="145" t="s">
        <v>177</v>
      </c>
    </row>
    <row r="2" spans="1:18" x14ac:dyDescent="0.25">
      <c r="A2" s="145"/>
    </row>
    <row r="3" spans="1:18" ht="17.25" customHeight="1" x14ac:dyDescent="0.25">
      <c r="A3" s="534"/>
      <c r="B3" s="357"/>
      <c r="C3" s="358" t="s">
        <v>52</v>
      </c>
      <c r="D3" s="526"/>
      <c r="E3" s="357"/>
      <c r="F3" s="358" t="s">
        <v>53</v>
      </c>
      <c r="G3" s="526"/>
      <c r="H3" s="357"/>
      <c r="I3" s="358" t="s">
        <v>54</v>
      </c>
      <c r="J3" s="526"/>
      <c r="K3" s="357"/>
      <c r="L3" s="358" t="s">
        <v>235</v>
      </c>
      <c r="M3" s="526"/>
      <c r="N3" s="531" t="s">
        <v>294</v>
      </c>
    </row>
    <row r="4" spans="1:18" ht="42.75" customHeight="1" x14ac:dyDescent="0.25">
      <c r="A4" s="535" t="s">
        <v>13</v>
      </c>
      <c r="B4" s="529" t="s">
        <v>178</v>
      </c>
      <c r="C4" s="529" t="s">
        <v>295</v>
      </c>
      <c r="D4" s="529" t="s">
        <v>173</v>
      </c>
      <c r="E4" s="529" t="s">
        <v>178</v>
      </c>
      <c r="F4" s="529" t="s">
        <v>171</v>
      </c>
      <c r="G4" s="529" t="s">
        <v>170</v>
      </c>
      <c r="H4" s="529" t="s">
        <v>178</v>
      </c>
      <c r="I4" s="529" t="s">
        <v>172</v>
      </c>
      <c r="J4" s="529" t="s">
        <v>173</v>
      </c>
      <c r="K4" s="529" t="s">
        <v>178</v>
      </c>
      <c r="L4" s="529" t="s">
        <v>296</v>
      </c>
      <c r="M4" s="529" t="s">
        <v>173</v>
      </c>
      <c r="N4" s="532" t="s">
        <v>297</v>
      </c>
    </row>
    <row r="5" spans="1:18" x14ac:dyDescent="0.25">
      <c r="A5" s="7" t="s">
        <v>14</v>
      </c>
      <c r="B5" s="271">
        <v>1742000</v>
      </c>
      <c r="C5" s="272">
        <v>142492</v>
      </c>
      <c r="D5" s="282">
        <v>12.2</v>
      </c>
      <c r="E5" s="271">
        <v>1808000</v>
      </c>
      <c r="F5" s="272">
        <v>143504</v>
      </c>
      <c r="G5" s="282">
        <v>12.6</v>
      </c>
      <c r="H5" s="271">
        <v>1800000</v>
      </c>
      <c r="I5" s="272">
        <v>143991</v>
      </c>
      <c r="J5" s="282">
        <v>12.5</v>
      </c>
      <c r="K5" s="271">
        <v>1900000</v>
      </c>
      <c r="L5" s="272">
        <v>144485</v>
      </c>
      <c r="M5" s="282">
        <v>13.2</v>
      </c>
      <c r="N5" s="103">
        <f>(M5-D5)/D5</f>
        <v>8.1967213114754106E-2</v>
      </c>
      <c r="O5" s="536"/>
      <c r="P5" s="283"/>
      <c r="Q5" s="284"/>
      <c r="R5" s="284"/>
    </row>
    <row r="6" spans="1:18" x14ac:dyDescent="0.25">
      <c r="A6" s="7" t="s">
        <v>15</v>
      </c>
      <c r="B6" s="271">
        <v>2185000</v>
      </c>
      <c r="C6" s="272">
        <v>160864</v>
      </c>
      <c r="D6" s="282">
        <v>13.6</v>
      </c>
      <c r="E6" s="271">
        <v>2250000</v>
      </c>
      <c r="F6" s="272">
        <v>161725</v>
      </c>
      <c r="G6" s="282">
        <v>13.9</v>
      </c>
      <c r="H6" s="271">
        <v>2300000</v>
      </c>
      <c r="I6" s="272">
        <v>162171</v>
      </c>
      <c r="J6" s="282">
        <v>14.2</v>
      </c>
      <c r="K6" s="271">
        <v>2500000</v>
      </c>
      <c r="L6" s="272">
        <v>162714</v>
      </c>
      <c r="M6" s="282">
        <v>15.4</v>
      </c>
      <c r="N6" s="105">
        <f t="shared" ref="N6:N16" si="0">(M6-D6)/D6</f>
        <v>0.13235294117647065</v>
      </c>
      <c r="O6" s="536"/>
      <c r="P6" s="283"/>
      <c r="Q6" s="284"/>
      <c r="R6" s="284"/>
    </row>
    <row r="7" spans="1:18" x14ac:dyDescent="0.25">
      <c r="A7" s="7" t="s">
        <v>16</v>
      </c>
      <c r="B7" s="271">
        <v>2697000</v>
      </c>
      <c r="C7" s="272">
        <v>214090</v>
      </c>
      <c r="D7" s="282">
        <f t="shared" ref="D7:D9" si="1">B7/C7</f>
        <v>12.597505721892661</v>
      </c>
      <c r="E7" s="271">
        <v>2784000</v>
      </c>
      <c r="F7" s="272">
        <v>216205</v>
      </c>
      <c r="G7" s="282">
        <v>12.9</v>
      </c>
      <c r="H7" s="271">
        <v>2800000</v>
      </c>
      <c r="I7" s="272">
        <v>218425</v>
      </c>
      <c r="J7" s="282">
        <v>12.8</v>
      </c>
      <c r="K7" s="271">
        <v>2900000</v>
      </c>
      <c r="L7" s="272">
        <v>220365</v>
      </c>
      <c r="M7" s="282">
        <v>13.2</v>
      </c>
      <c r="N7" s="105">
        <f t="shared" si="0"/>
        <v>4.782647385984428E-2</v>
      </c>
      <c r="O7" s="536"/>
      <c r="P7" s="283"/>
      <c r="Q7" s="284"/>
      <c r="R7" s="284"/>
    </row>
    <row r="8" spans="1:18" x14ac:dyDescent="0.25">
      <c r="A8" s="7" t="s">
        <v>4</v>
      </c>
      <c r="B8" s="271">
        <v>4092000</v>
      </c>
      <c r="C8" s="272">
        <v>341877</v>
      </c>
      <c r="D8" s="282">
        <v>12</v>
      </c>
      <c r="E8" s="271">
        <v>4168000</v>
      </c>
      <c r="F8" s="272">
        <v>343542</v>
      </c>
      <c r="G8" s="282">
        <v>12.1</v>
      </c>
      <c r="H8" s="271">
        <v>4100000</v>
      </c>
      <c r="I8" s="272">
        <v>343232</v>
      </c>
      <c r="J8" s="282">
        <v>11.9</v>
      </c>
      <c r="K8" s="271">
        <v>4300000</v>
      </c>
      <c r="L8" s="272">
        <v>344161</v>
      </c>
      <c r="M8" s="282">
        <v>12.5</v>
      </c>
      <c r="N8" s="105">
        <f t="shared" si="0"/>
        <v>4.1666666666666664E-2</v>
      </c>
      <c r="O8" s="536"/>
      <c r="P8" s="283"/>
      <c r="Q8" s="284"/>
      <c r="R8" s="284"/>
    </row>
    <row r="9" spans="1:18" x14ac:dyDescent="0.25">
      <c r="A9" s="7" t="s">
        <v>17</v>
      </c>
      <c r="B9" s="271">
        <v>1630000</v>
      </c>
      <c r="C9" s="272">
        <v>144246</v>
      </c>
      <c r="D9" s="282">
        <f t="shared" si="1"/>
        <v>11.300140038545264</v>
      </c>
      <c r="E9" s="271">
        <v>1662000</v>
      </c>
      <c r="F9" s="272">
        <v>144838</v>
      </c>
      <c r="G9" s="282">
        <v>11.5</v>
      </c>
      <c r="H9" s="271">
        <v>1700000</v>
      </c>
      <c r="I9" s="272">
        <v>144914</v>
      </c>
      <c r="J9" s="282">
        <v>11.7</v>
      </c>
      <c r="K9" s="271">
        <v>1600000</v>
      </c>
      <c r="L9" s="272">
        <v>145158</v>
      </c>
      <c r="M9" s="282">
        <v>11</v>
      </c>
      <c r="N9" s="105">
        <f t="shared" si="0"/>
        <v>-2.6560736196319084E-2</v>
      </c>
      <c r="O9" s="536"/>
      <c r="P9" s="283"/>
      <c r="Q9" s="284"/>
      <c r="R9" s="284"/>
    </row>
    <row r="10" spans="1:18" ht="15" customHeight="1" x14ac:dyDescent="0.25">
      <c r="A10" s="7" t="s">
        <v>18</v>
      </c>
      <c r="B10" s="271">
        <v>2002000</v>
      </c>
      <c r="C10" s="272">
        <v>150679</v>
      </c>
      <c r="D10" s="282">
        <v>13.3</v>
      </c>
      <c r="E10" s="271">
        <v>2102000</v>
      </c>
      <c r="F10" s="272">
        <v>151284</v>
      </c>
      <c r="G10" s="282">
        <v>13.9</v>
      </c>
      <c r="H10" s="271">
        <v>2100000</v>
      </c>
      <c r="I10" s="272">
        <v>151269</v>
      </c>
      <c r="J10" s="282">
        <v>13.9</v>
      </c>
      <c r="K10" s="271">
        <v>2200000</v>
      </c>
      <c r="L10" s="272">
        <v>151332</v>
      </c>
      <c r="M10" s="282">
        <v>14.5</v>
      </c>
      <c r="N10" s="105">
        <f t="shared" si="0"/>
        <v>9.0225563909774376E-2</v>
      </c>
      <c r="O10" s="536"/>
      <c r="P10" s="283"/>
      <c r="Q10" s="284"/>
      <c r="R10" s="284"/>
    </row>
    <row r="11" spans="1:18" x14ac:dyDescent="0.25">
      <c r="A11" s="7" t="s">
        <v>19</v>
      </c>
      <c r="B11" s="271">
        <v>1551000</v>
      </c>
      <c r="C11" s="272">
        <v>116835</v>
      </c>
      <c r="D11" s="282">
        <v>13.3</v>
      </c>
      <c r="E11" s="271">
        <v>1644000</v>
      </c>
      <c r="F11" s="272">
        <v>117397</v>
      </c>
      <c r="G11" s="282">
        <v>14</v>
      </c>
      <c r="H11" s="271">
        <v>1700000</v>
      </c>
      <c r="I11" s="272">
        <v>117962</v>
      </c>
      <c r="J11" s="282">
        <v>14.4</v>
      </c>
      <c r="K11" s="271">
        <v>1700000</v>
      </c>
      <c r="L11" s="272">
        <v>118343</v>
      </c>
      <c r="M11" s="282">
        <v>14.4</v>
      </c>
      <c r="N11" s="105">
        <f t="shared" si="0"/>
        <v>8.2706766917293201E-2</v>
      </c>
      <c r="O11" s="536"/>
      <c r="P11" s="283"/>
      <c r="Q11" s="284"/>
      <c r="R11" s="284"/>
    </row>
    <row r="12" spans="1:18" x14ac:dyDescent="0.25">
      <c r="A12" s="7" t="s">
        <v>20</v>
      </c>
      <c r="B12" s="271">
        <v>1443000</v>
      </c>
      <c r="C12" s="272">
        <v>144381</v>
      </c>
      <c r="D12" s="282">
        <v>10</v>
      </c>
      <c r="E12" s="271">
        <v>1605000</v>
      </c>
      <c r="F12" s="272">
        <v>146002</v>
      </c>
      <c r="G12" s="282">
        <v>11</v>
      </c>
      <c r="H12" s="271">
        <v>1600000</v>
      </c>
      <c r="I12" s="272">
        <v>147491</v>
      </c>
      <c r="J12" s="282">
        <v>10.8</v>
      </c>
      <c r="K12" s="271">
        <v>1700000</v>
      </c>
      <c r="L12" s="272">
        <v>148965</v>
      </c>
      <c r="M12" s="282">
        <v>11.4</v>
      </c>
      <c r="N12" s="105">
        <f t="shared" si="0"/>
        <v>0.14000000000000004</v>
      </c>
      <c r="O12" s="536"/>
      <c r="P12" s="283"/>
      <c r="Q12" s="284"/>
      <c r="R12" s="284"/>
    </row>
    <row r="13" spans="1:18" x14ac:dyDescent="0.25">
      <c r="A13" s="7" t="s">
        <v>21</v>
      </c>
      <c r="B13" s="271">
        <v>1542000</v>
      </c>
      <c r="C13" s="272">
        <v>138773</v>
      </c>
      <c r="D13" s="282">
        <v>11.1</v>
      </c>
      <c r="E13" s="271">
        <v>1597000</v>
      </c>
      <c r="F13" s="272">
        <v>139274</v>
      </c>
      <c r="G13" s="282">
        <v>11.5</v>
      </c>
      <c r="H13" s="271">
        <v>1600000</v>
      </c>
      <c r="I13" s="272">
        <v>139660</v>
      </c>
      <c r="J13" s="282">
        <v>11.5</v>
      </c>
      <c r="K13" s="271">
        <v>1700000</v>
      </c>
      <c r="L13" s="272">
        <v>140056</v>
      </c>
      <c r="M13" s="282">
        <v>12.1</v>
      </c>
      <c r="N13" s="105">
        <f t="shared" si="0"/>
        <v>9.00900900900901E-2</v>
      </c>
      <c r="O13" s="536"/>
      <c r="P13" s="283"/>
      <c r="Q13" s="284"/>
      <c r="R13" s="284"/>
    </row>
    <row r="14" spans="1:18" x14ac:dyDescent="0.25">
      <c r="A14" s="7" t="s">
        <v>22</v>
      </c>
      <c r="B14" s="271">
        <v>1830000</v>
      </c>
      <c r="C14" s="272">
        <v>147392</v>
      </c>
      <c r="D14" s="282">
        <v>12.4</v>
      </c>
      <c r="E14" s="271">
        <v>1817000</v>
      </c>
      <c r="F14" s="272">
        <v>148528</v>
      </c>
      <c r="G14" s="282">
        <v>12.2</v>
      </c>
      <c r="H14" s="271">
        <v>1800000</v>
      </c>
      <c r="I14" s="272">
        <v>150005</v>
      </c>
      <c r="J14" s="282">
        <v>12</v>
      </c>
      <c r="K14" s="271">
        <v>1900000</v>
      </c>
      <c r="L14" s="272">
        <v>151198</v>
      </c>
      <c r="M14" s="282">
        <v>12.6</v>
      </c>
      <c r="N14" s="105">
        <f>(M14-D14)/D14</f>
        <v>1.6129032258064457E-2</v>
      </c>
      <c r="O14" s="536"/>
      <c r="P14" s="283"/>
      <c r="Q14" s="284"/>
      <c r="R14" s="284"/>
    </row>
    <row r="15" spans="1:18" x14ac:dyDescent="0.25">
      <c r="A15" s="7" t="s">
        <v>23</v>
      </c>
      <c r="B15" s="271">
        <v>2181000</v>
      </c>
      <c r="C15" s="272">
        <v>180012</v>
      </c>
      <c r="D15" s="282">
        <v>12.1</v>
      </c>
      <c r="E15" s="271">
        <v>2205000</v>
      </c>
      <c r="F15" s="272">
        <v>181368</v>
      </c>
      <c r="G15" s="282">
        <v>12.2</v>
      </c>
      <c r="H15" s="271">
        <v>2200000</v>
      </c>
      <c r="I15" s="272">
        <v>182736</v>
      </c>
      <c r="J15" s="282">
        <v>12</v>
      </c>
      <c r="K15" s="271">
        <v>2200000</v>
      </c>
      <c r="L15" s="272">
        <v>183846</v>
      </c>
      <c r="M15" s="282">
        <v>12</v>
      </c>
      <c r="N15" s="105">
        <f t="shared" si="0"/>
        <v>-8.2644628099173261E-3</v>
      </c>
      <c r="O15" s="536"/>
      <c r="P15" s="283"/>
      <c r="Q15" s="284"/>
      <c r="R15" s="284"/>
    </row>
    <row r="16" spans="1:18" x14ac:dyDescent="0.25">
      <c r="A16" s="96" t="s">
        <v>9</v>
      </c>
      <c r="B16" s="278">
        <v>22895000</v>
      </c>
      <c r="C16" s="279">
        <v>1881641</v>
      </c>
      <c r="D16" s="285">
        <v>12.2</v>
      </c>
      <c r="E16" s="278">
        <v>23641000</v>
      </c>
      <c r="F16" s="279">
        <v>1893667</v>
      </c>
      <c r="G16" s="285">
        <v>12.5</v>
      </c>
      <c r="H16" s="278">
        <v>23772000</v>
      </c>
      <c r="I16" s="279">
        <v>1901856</v>
      </c>
      <c r="J16" s="285">
        <v>12.5</v>
      </c>
      <c r="K16" s="278">
        <v>24424000</v>
      </c>
      <c r="L16" s="279">
        <v>1910623</v>
      </c>
      <c r="M16" s="280">
        <v>12.8</v>
      </c>
      <c r="N16" s="122">
        <f t="shared" si="0"/>
        <v>4.9180327868852576E-2</v>
      </c>
      <c r="O16" s="537"/>
      <c r="P16" s="283"/>
      <c r="Q16" s="284"/>
      <c r="R16" s="284"/>
    </row>
    <row r="18" spans="1:24" x14ac:dyDescent="0.25">
      <c r="A18" s="311" t="s">
        <v>101</v>
      </c>
    </row>
    <row r="19" spans="1:24" ht="17.25" x14ac:dyDescent="0.25">
      <c r="A19" s="3" t="s">
        <v>174</v>
      </c>
      <c r="M19" s="538"/>
    </row>
    <row r="20" spans="1:24" ht="18.75" customHeight="1" x14ac:dyDescent="0.25">
      <c r="A20" s="307" t="s">
        <v>361</v>
      </c>
      <c r="B20" s="591"/>
      <c r="C20" s="591"/>
      <c r="D20" s="591"/>
      <c r="E20" s="591"/>
      <c r="F20" s="591"/>
      <c r="G20" s="591"/>
      <c r="H20" s="591"/>
      <c r="I20" s="591"/>
      <c r="J20" s="591"/>
      <c r="K20" s="591"/>
      <c r="M20" s="538"/>
      <c r="N20" s="591"/>
      <c r="O20" s="591"/>
      <c r="P20" s="591"/>
      <c r="Q20" s="591"/>
      <c r="R20" s="591"/>
      <c r="S20" s="591"/>
      <c r="T20" s="591"/>
      <c r="U20" s="591"/>
      <c r="V20" s="591"/>
      <c r="W20" s="591"/>
      <c r="X20" s="591"/>
    </row>
    <row r="21" spans="1:24" ht="18.75" customHeight="1" x14ac:dyDescent="0.25">
      <c r="A21" s="307" t="s">
        <v>362</v>
      </c>
      <c r="B21" s="591"/>
      <c r="C21" s="591"/>
      <c r="D21" s="591"/>
      <c r="E21" s="591"/>
      <c r="F21" s="591"/>
      <c r="G21" s="591"/>
      <c r="H21" s="591"/>
      <c r="I21" s="591"/>
      <c r="J21" s="591"/>
      <c r="K21" s="591"/>
      <c r="M21" s="538"/>
      <c r="N21" s="591"/>
      <c r="O21" s="591"/>
      <c r="P21" s="591"/>
      <c r="Q21" s="591"/>
      <c r="R21" s="591"/>
      <c r="S21" s="591"/>
      <c r="T21" s="591"/>
      <c r="U21" s="591"/>
      <c r="V21" s="591"/>
      <c r="W21" s="591"/>
      <c r="X21" s="591"/>
    </row>
    <row r="22" spans="1:24" s="25" customFormat="1" ht="17.25" x14ac:dyDescent="0.25">
      <c r="A22" s="3" t="s">
        <v>298</v>
      </c>
      <c r="M22" s="275"/>
    </row>
    <row r="23" spans="1:24" s="25" customFormat="1" ht="17.25" x14ac:dyDescent="0.25">
      <c r="A23" s="25" t="s">
        <v>175</v>
      </c>
      <c r="M23" s="275"/>
    </row>
    <row r="24" spans="1:24" s="203" customFormat="1" ht="17.25" x14ac:dyDescent="0.25">
      <c r="A24" s="624" t="s">
        <v>360</v>
      </c>
      <c r="I24" s="626"/>
      <c r="J24" s="627"/>
      <c r="L24" s="626"/>
      <c r="M24" s="627"/>
    </row>
    <row r="25" spans="1:24" s="25" customFormat="1" x14ac:dyDescent="0.25">
      <c r="I25" s="210"/>
      <c r="J25" s="275"/>
      <c r="L25" s="288"/>
      <c r="M25" s="275"/>
    </row>
    <row r="26" spans="1:24" s="25" customFormat="1" x14ac:dyDescent="0.25">
      <c r="A26" s="27" t="s">
        <v>289</v>
      </c>
      <c r="I26" s="210"/>
      <c r="J26" s="275"/>
      <c r="L26" s="288"/>
      <c r="M26" s="275"/>
    </row>
    <row r="27" spans="1:24" x14ac:dyDescent="0.25">
      <c r="M27" s="538"/>
    </row>
    <row r="28" spans="1:24" x14ac:dyDescent="0.25">
      <c r="M28" s="538"/>
    </row>
    <row r="29" spans="1:24" x14ac:dyDescent="0.25">
      <c r="E29" s="538"/>
      <c r="M29" s="538"/>
    </row>
    <row r="30" spans="1:24" x14ac:dyDescent="0.25">
      <c r="E30" s="538"/>
      <c r="M30" s="538"/>
    </row>
    <row r="31" spans="1:24" x14ac:dyDescent="0.25">
      <c r="E31" s="538"/>
      <c r="M31" s="538"/>
    </row>
    <row r="32" spans="1:24" x14ac:dyDescent="0.25">
      <c r="E32" s="538"/>
    </row>
    <row r="33" spans="2:5" x14ac:dyDescent="0.25">
      <c r="E33" s="538"/>
    </row>
    <row r="34" spans="2:5" x14ac:dyDescent="0.25">
      <c r="B34" s="79"/>
      <c r="C34" s="79"/>
      <c r="D34" s="79"/>
      <c r="E34" s="538"/>
    </row>
    <row r="35" spans="2:5" x14ac:dyDescent="0.25">
      <c r="B35" s="79"/>
      <c r="C35" s="79"/>
      <c r="D35" s="79"/>
      <c r="E35" s="538"/>
    </row>
    <row r="36" spans="2:5" x14ac:dyDescent="0.25">
      <c r="B36" s="79"/>
      <c r="C36" s="79"/>
      <c r="D36" s="79"/>
      <c r="E36" s="538"/>
    </row>
    <row r="37" spans="2:5" x14ac:dyDescent="0.25">
      <c r="B37" s="79"/>
      <c r="C37" s="79"/>
      <c r="D37" s="79"/>
      <c r="E37" s="538"/>
    </row>
    <row r="38" spans="2:5" x14ac:dyDescent="0.25">
      <c r="B38" s="79"/>
      <c r="C38" s="79"/>
      <c r="D38" s="79"/>
      <c r="E38" s="538"/>
    </row>
    <row r="39" spans="2:5" x14ac:dyDescent="0.25">
      <c r="B39" s="79"/>
      <c r="C39" s="79"/>
      <c r="D39" s="79"/>
      <c r="E39" s="538"/>
    </row>
    <row r="40" spans="2:5" x14ac:dyDescent="0.25">
      <c r="B40" s="79"/>
      <c r="C40" s="79"/>
      <c r="D40" s="79"/>
      <c r="E40" s="538"/>
    </row>
  </sheetData>
  <conditionalFormatting sqref="N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election activeCell="E14" sqref="E14"/>
    </sheetView>
  </sheetViews>
  <sheetFormatPr defaultRowHeight="15" x14ac:dyDescent="0.25"/>
  <cols>
    <col min="1" max="1" width="9.85546875" style="25" customWidth="1"/>
    <col min="2" max="2" width="12.5703125" style="25" customWidth="1"/>
    <col min="3" max="3" width="15.140625" style="25" customWidth="1"/>
    <col min="4" max="4" width="11.42578125" style="25" customWidth="1"/>
    <col min="5" max="5" width="15.28515625" style="25" customWidth="1"/>
    <col min="6" max="6" width="19.7109375" style="25" customWidth="1"/>
    <col min="7" max="7" width="12.42578125" style="25" customWidth="1"/>
    <col min="8" max="16384" width="9.140625" style="25"/>
  </cols>
  <sheetData>
    <row r="1" spans="1:7" x14ac:dyDescent="0.25">
      <c r="A1" s="543" t="s">
        <v>504</v>
      </c>
      <c r="B1" s="543"/>
      <c r="C1" s="543"/>
      <c r="D1" s="544"/>
      <c r="E1" s="544"/>
      <c r="F1" s="545"/>
      <c r="G1" s="288"/>
    </row>
    <row r="2" spans="1:7" x14ac:dyDescent="0.25">
      <c r="D2" s="544"/>
      <c r="E2" s="544"/>
      <c r="F2" s="545"/>
      <c r="G2" s="288"/>
    </row>
    <row r="3" spans="1:7" ht="69" customHeight="1" x14ac:dyDescent="0.25">
      <c r="A3" s="556" t="s">
        <v>301</v>
      </c>
      <c r="B3" s="557" t="s">
        <v>304</v>
      </c>
      <c r="C3" s="557" t="s">
        <v>461</v>
      </c>
      <c r="D3" s="557" t="s">
        <v>462</v>
      </c>
      <c r="E3" s="557" t="s">
        <v>305</v>
      </c>
      <c r="F3" s="558" t="s">
        <v>505</v>
      </c>
      <c r="G3" s="559" t="s">
        <v>526</v>
      </c>
    </row>
    <row r="4" spans="1:7" x14ac:dyDescent="0.25">
      <c r="A4" s="546">
        <v>43556</v>
      </c>
      <c r="B4" s="547">
        <v>40472</v>
      </c>
      <c r="C4" s="547">
        <v>1320</v>
      </c>
      <c r="D4" s="547">
        <v>17546</v>
      </c>
      <c r="E4" s="547">
        <v>3180</v>
      </c>
      <c r="F4" s="545">
        <v>1950000</v>
      </c>
      <c r="G4" s="548" t="s">
        <v>125</v>
      </c>
    </row>
    <row r="5" spans="1:7" x14ac:dyDescent="0.25">
      <c r="A5" s="549">
        <v>43586</v>
      </c>
      <c r="B5" s="550">
        <v>37035</v>
      </c>
      <c r="C5" s="550">
        <v>1092</v>
      </c>
      <c r="D5" s="550">
        <v>15996</v>
      </c>
      <c r="E5" s="550">
        <v>3006</v>
      </c>
      <c r="F5" s="545">
        <v>1790000</v>
      </c>
      <c r="G5" s="551" t="s">
        <v>125</v>
      </c>
    </row>
    <row r="6" spans="1:7" x14ac:dyDescent="0.25">
      <c r="A6" s="549">
        <v>43617</v>
      </c>
      <c r="B6" s="550">
        <v>40787</v>
      </c>
      <c r="C6" s="550">
        <v>1373</v>
      </c>
      <c r="D6" s="550">
        <v>17256</v>
      </c>
      <c r="E6" s="550">
        <v>3274</v>
      </c>
      <c r="F6" s="545">
        <v>1960000</v>
      </c>
      <c r="G6" s="551" t="s">
        <v>125</v>
      </c>
    </row>
    <row r="7" spans="1:7" x14ac:dyDescent="0.25">
      <c r="A7" s="549">
        <v>43647</v>
      </c>
      <c r="B7" s="550">
        <v>32525</v>
      </c>
      <c r="C7" s="550">
        <v>1143</v>
      </c>
      <c r="D7" s="550">
        <v>13798</v>
      </c>
      <c r="E7" s="550">
        <v>2631</v>
      </c>
      <c r="F7" s="545">
        <v>1580000</v>
      </c>
      <c r="G7" s="551" t="s">
        <v>125</v>
      </c>
    </row>
    <row r="8" spans="1:7" x14ac:dyDescent="0.25">
      <c r="A8" s="549">
        <v>43678</v>
      </c>
      <c r="B8" s="550">
        <v>42185</v>
      </c>
      <c r="C8" s="550">
        <v>1194</v>
      </c>
      <c r="D8" s="550">
        <v>16707</v>
      </c>
      <c r="E8" s="550">
        <v>3023</v>
      </c>
      <c r="F8" s="545">
        <v>1950000</v>
      </c>
      <c r="G8" s="551" t="s">
        <v>125</v>
      </c>
    </row>
    <row r="9" spans="1:7" x14ac:dyDescent="0.25">
      <c r="A9" s="549">
        <v>43709</v>
      </c>
      <c r="B9" s="550">
        <v>42874</v>
      </c>
      <c r="C9" s="550">
        <v>1358</v>
      </c>
      <c r="D9" s="550">
        <v>19263</v>
      </c>
      <c r="E9" s="550">
        <v>3592</v>
      </c>
      <c r="F9" s="545">
        <v>2120000</v>
      </c>
      <c r="G9" s="551" t="s">
        <v>125</v>
      </c>
    </row>
    <row r="10" spans="1:7" x14ac:dyDescent="0.25">
      <c r="A10" s="549">
        <v>43739</v>
      </c>
      <c r="B10" s="550">
        <v>40549</v>
      </c>
      <c r="C10" s="550">
        <v>1506</v>
      </c>
      <c r="D10" s="550">
        <v>16955</v>
      </c>
      <c r="E10" s="550">
        <v>2990</v>
      </c>
      <c r="F10" s="545">
        <v>1940000</v>
      </c>
      <c r="G10" s="551" t="s">
        <v>125</v>
      </c>
    </row>
    <row r="11" spans="1:7" x14ac:dyDescent="0.25">
      <c r="A11" s="549">
        <v>43770</v>
      </c>
      <c r="B11" s="550">
        <v>44954</v>
      </c>
      <c r="C11" s="550">
        <v>1359</v>
      </c>
      <c r="D11" s="550">
        <v>18594</v>
      </c>
      <c r="E11" s="550">
        <v>3154</v>
      </c>
      <c r="F11" s="545">
        <v>2100000</v>
      </c>
      <c r="G11" s="551" t="s">
        <v>125</v>
      </c>
    </row>
    <row r="12" spans="1:7" x14ac:dyDescent="0.25">
      <c r="A12" s="549">
        <v>43800</v>
      </c>
      <c r="B12" s="550">
        <v>32575</v>
      </c>
      <c r="C12" s="550">
        <v>1250</v>
      </c>
      <c r="D12" s="550">
        <v>14198</v>
      </c>
      <c r="E12" s="550">
        <v>2543</v>
      </c>
      <c r="F12" s="545">
        <v>1590000</v>
      </c>
      <c r="G12" s="551" t="s">
        <v>125</v>
      </c>
    </row>
    <row r="13" spans="1:7" x14ac:dyDescent="0.25">
      <c r="A13" s="549">
        <v>43831</v>
      </c>
      <c r="B13" s="550">
        <v>32472</v>
      </c>
      <c r="C13" s="550">
        <v>1074</v>
      </c>
      <c r="D13" s="550">
        <v>12906</v>
      </c>
      <c r="E13" s="550">
        <v>2651</v>
      </c>
      <c r="F13" s="545">
        <v>1500000</v>
      </c>
      <c r="G13" s="551" t="s">
        <v>125</v>
      </c>
    </row>
    <row r="14" spans="1:7" x14ac:dyDescent="0.25">
      <c r="A14" s="549">
        <v>43862</v>
      </c>
      <c r="B14" s="550">
        <v>45968</v>
      </c>
      <c r="C14" s="550">
        <v>1499</v>
      </c>
      <c r="D14" s="550">
        <v>18242</v>
      </c>
      <c r="E14" s="550">
        <v>3059</v>
      </c>
      <c r="F14" s="545">
        <v>2120000</v>
      </c>
      <c r="G14" s="551" t="s">
        <v>125</v>
      </c>
    </row>
    <row r="15" spans="1:7" x14ac:dyDescent="0.25">
      <c r="A15" s="549">
        <v>43891</v>
      </c>
      <c r="B15" s="550">
        <v>36417</v>
      </c>
      <c r="C15" s="550">
        <v>1152</v>
      </c>
      <c r="D15" s="550">
        <v>16673</v>
      </c>
      <c r="E15" s="550">
        <v>2864</v>
      </c>
      <c r="F15" s="545">
        <v>1800000</v>
      </c>
      <c r="G15" s="551" t="s">
        <v>125</v>
      </c>
    </row>
    <row r="16" spans="1:7" x14ac:dyDescent="0.25">
      <c r="A16" s="549">
        <v>43922</v>
      </c>
      <c r="B16" s="550">
        <v>2500</v>
      </c>
      <c r="C16" s="550">
        <v>97</v>
      </c>
      <c r="D16" s="550">
        <v>4172</v>
      </c>
      <c r="E16" s="550">
        <v>1281</v>
      </c>
      <c r="F16" s="552">
        <v>360000</v>
      </c>
      <c r="G16" s="552">
        <v>1550000</v>
      </c>
    </row>
    <row r="17" spans="1:7" x14ac:dyDescent="0.25">
      <c r="A17" s="549">
        <v>43952</v>
      </c>
      <c r="B17" s="550">
        <v>265</v>
      </c>
      <c r="C17" s="550">
        <v>4</v>
      </c>
      <c r="D17" s="550">
        <v>950</v>
      </c>
      <c r="E17" s="550">
        <v>1580</v>
      </c>
      <c r="F17" s="552">
        <v>120000</v>
      </c>
      <c r="G17" s="552">
        <v>1760000</v>
      </c>
    </row>
    <row r="18" spans="1:7" x14ac:dyDescent="0.25">
      <c r="A18" s="549">
        <v>43983</v>
      </c>
      <c r="B18" s="550">
        <v>465</v>
      </c>
      <c r="C18" s="550">
        <v>1</v>
      </c>
      <c r="D18" s="550">
        <v>1013</v>
      </c>
      <c r="E18" s="550">
        <v>2181</v>
      </c>
      <c r="F18" s="552">
        <v>150000</v>
      </c>
      <c r="G18" s="552">
        <v>1720000</v>
      </c>
    </row>
    <row r="19" spans="1:7" x14ac:dyDescent="0.25">
      <c r="A19" s="549">
        <v>44013</v>
      </c>
      <c r="B19" s="550">
        <v>20067</v>
      </c>
      <c r="C19" s="550">
        <v>2</v>
      </c>
      <c r="D19" s="550">
        <v>5602</v>
      </c>
      <c r="E19" s="550">
        <v>2763</v>
      </c>
      <c r="F19" s="552">
        <v>830000</v>
      </c>
      <c r="G19" s="552">
        <v>990000</v>
      </c>
    </row>
    <row r="20" spans="1:7" x14ac:dyDescent="0.25">
      <c r="A20" s="549">
        <v>44044</v>
      </c>
      <c r="B20" s="550">
        <v>32775</v>
      </c>
      <c r="C20" s="550">
        <v>0</v>
      </c>
      <c r="D20" s="550">
        <v>13312</v>
      </c>
      <c r="E20" s="550">
        <v>2467</v>
      </c>
      <c r="F20" s="552">
        <v>1510000</v>
      </c>
      <c r="G20" s="552">
        <v>420000</v>
      </c>
    </row>
    <row r="21" spans="1:7" x14ac:dyDescent="0.25">
      <c r="A21" s="549">
        <v>44075</v>
      </c>
      <c r="B21" s="550">
        <v>36380</v>
      </c>
      <c r="C21" s="550">
        <v>107</v>
      </c>
      <c r="D21" s="550">
        <v>16268</v>
      </c>
      <c r="E21" s="550">
        <v>2793</v>
      </c>
      <c r="F21" s="552">
        <v>1840000</v>
      </c>
      <c r="G21" s="552">
        <v>210000</v>
      </c>
    </row>
    <row r="22" spans="1:7" x14ac:dyDescent="0.25">
      <c r="A22" s="549">
        <v>44105</v>
      </c>
      <c r="B22" s="550">
        <v>47247</v>
      </c>
      <c r="C22" s="550">
        <v>748</v>
      </c>
      <c r="D22" s="550">
        <v>20850</v>
      </c>
      <c r="E22" s="550">
        <v>2997</v>
      </c>
      <c r="F22" s="552">
        <v>2250000</v>
      </c>
      <c r="G22" s="552">
        <v>60000</v>
      </c>
    </row>
    <row r="23" spans="1:7" x14ac:dyDescent="0.25">
      <c r="A23" s="549">
        <v>44136</v>
      </c>
      <c r="B23" s="550">
        <v>42583</v>
      </c>
      <c r="C23" s="550">
        <v>741</v>
      </c>
      <c r="D23" s="550">
        <v>19136</v>
      </c>
      <c r="E23" s="550">
        <v>2536</v>
      </c>
      <c r="F23" s="552">
        <v>2040000</v>
      </c>
      <c r="G23" s="552">
        <v>60000</v>
      </c>
    </row>
    <row r="24" spans="1:7" x14ac:dyDescent="0.25">
      <c r="A24" s="549">
        <v>44166</v>
      </c>
      <c r="B24" s="550">
        <v>37126</v>
      </c>
      <c r="C24" s="550">
        <v>664</v>
      </c>
      <c r="D24" s="550">
        <v>17556</v>
      </c>
      <c r="E24" s="550">
        <v>2589</v>
      </c>
      <c r="F24" s="552">
        <v>1850000</v>
      </c>
      <c r="G24" s="552">
        <v>100000</v>
      </c>
    </row>
    <row r="25" spans="1:7" x14ac:dyDescent="0.25">
      <c r="A25" s="549">
        <v>44197</v>
      </c>
      <c r="B25" s="550">
        <v>24609</v>
      </c>
      <c r="C25" s="550">
        <v>484</v>
      </c>
      <c r="D25" s="550">
        <v>12585</v>
      </c>
      <c r="E25" s="550">
        <v>2029</v>
      </c>
      <c r="F25" s="552">
        <v>1270000</v>
      </c>
      <c r="G25" s="552">
        <v>160000</v>
      </c>
    </row>
    <row r="26" spans="1:7" x14ac:dyDescent="0.25">
      <c r="A26" s="549">
        <v>44228</v>
      </c>
      <c r="B26" s="550">
        <v>32838</v>
      </c>
      <c r="C26" s="550">
        <v>464</v>
      </c>
      <c r="D26" s="550">
        <v>15018</v>
      </c>
      <c r="E26" s="550">
        <v>2106</v>
      </c>
      <c r="F26" s="552">
        <v>1600000</v>
      </c>
      <c r="G26" s="552">
        <v>180000</v>
      </c>
    </row>
    <row r="27" spans="1:7" x14ac:dyDescent="0.25">
      <c r="A27" s="553">
        <v>44256</v>
      </c>
      <c r="B27" s="554">
        <v>34489</v>
      </c>
      <c r="C27" s="554">
        <v>521</v>
      </c>
      <c r="D27" s="554">
        <v>14612</v>
      </c>
      <c r="E27" s="554">
        <v>2072</v>
      </c>
      <c r="F27" s="555">
        <v>1470000</v>
      </c>
      <c r="G27" s="566">
        <v>350000</v>
      </c>
    </row>
    <row r="28" spans="1:7" x14ac:dyDescent="0.25">
      <c r="F28" s="545"/>
      <c r="G28" s="288"/>
    </row>
    <row r="29" spans="1:7" x14ac:dyDescent="0.25">
      <c r="A29" s="311" t="s">
        <v>101</v>
      </c>
      <c r="F29" s="545"/>
      <c r="G29" s="288"/>
    </row>
    <row r="30" spans="1:7" ht="17.25" x14ac:dyDescent="0.25">
      <c r="A30" s="3" t="s">
        <v>174</v>
      </c>
      <c r="F30" s="545"/>
      <c r="G30" s="288"/>
    </row>
    <row r="31" spans="1:7" ht="17.25" x14ac:dyDescent="0.25">
      <c r="A31" s="307" t="s">
        <v>315</v>
      </c>
      <c r="F31" s="545"/>
      <c r="G31" s="288"/>
    </row>
    <row r="32" spans="1:7" x14ac:dyDescent="0.25">
      <c r="A32" s="307" t="s">
        <v>314</v>
      </c>
      <c r="F32" s="545"/>
      <c r="G32" s="288"/>
    </row>
    <row r="33" spans="1:26" s="203" customFormat="1" ht="17.25" x14ac:dyDescent="0.25">
      <c r="A33" s="624" t="s">
        <v>313</v>
      </c>
      <c r="F33" s="630"/>
      <c r="G33" s="631"/>
    </row>
    <row r="34" spans="1:26" s="3" customFormat="1" ht="17.25" x14ac:dyDescent="0.25">
      <c r="A34" s="25" t="s">
        <v>506</v>
      </c>
      <c r="B34" s="26"/>
      <c r="C34" s="26"/>
      <c r="D34" s="26"/>
      <c r="E34" s="26"/>
      <c r="F34" s="26"/>
      <c r="G34" s="26"/>
      <c r="H34" s="26"/>
      <c r="I34" s="26"/>
      <c r="J34" s="26"/>
      <c r="K34" s="26"/>
      <c r="L34" s="26"/>
      <c r="M34" s="26"/>
      <c r="N34" s="26"/>
      <c r="O34" s="26"/>
      <c r="P34" s="26"/>
      <c r="Q34" s="26"/>
      <c r="R34" s="485"/>
      <c r="S34" s="485"/>
      <c r="T34" s="485"/>
      <c r="U34" s="485"/>
      <c r="V34" s="485"/>
      <c r="W34" s="485"/>
      <c r="X34" s="485"/>
      <c r="Y34" s="485"/>
      <c r="Z34" s="23"/>
    </row>
    <row r="35" spans="1:26" s="3" customFormat="1" x14ac:dyDescent="0.25">
      <c r="A35" s="25" t="s">
        <v>457</v>
      </c>
      <c r="B35" s="26"/>
      <c r="C35" s="26"/>
      <c r="D35" s="26"/>
      <c r="E35" s="26"/>
      <c r="F35" s="26"/>
      <c r="G35" s="26"/>
      <c r="H35" s="26"/>
      <c r="I35" s="26"/>
      <c r="J35" s="26"/>
      <c r="K35" s="26"/>
      <c r="L35" s="26"/>
      <c r="M35" s="26"/>
      <c r="N35" s="26"/>
      <c r="O35" s="26"/>
      <c r="P35" s="26"/>
      <c r="Q35" s="26"/>
      <c r="R35" s="485"/>
      <c r="S35" s="485"/>
      <c r="T35" s="485"/>
      <c r="U35" s="485"/>
      <c r="V35" s="485"/>
      <c r="W35" s="485"/>
      <c r="X35" s="485"/>
      <c r="Y35" s="485"/>
      <c r="Z35" s="2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A77" sqref="A77"/>
    </sheetView>
  </sheetViews>
  <sheetFormatPr defaultRowHeight="15" x14ac:dyDescent="0.25"/>
  <cols>
    <col min="1" max="1" width="25.7109375" style="3" customWidth="1"/>
    <col min="2" max="2" width="17.28515625" style="2" customWidth="1"/>
    <col min="3" max="5" width="9.140625" style="2" customWidth="1"/>
    <col min="6" max="6" width="16.7109375" style="2" customWidth="1"/>
    <col min="7" max="9" width="9.140625" style="2"/>
    <col min="10" max="10" width="16.5703125" style="2" customWidth="1"/>
    <col min="11" max="13" width="9.140625" style="2"/>
    <col min="14" max="14" width="16" style="2" customWidth="1"/>
    <col min="15" max="17" width="9.140625" style="2"/>
    <col min="18" max="16384" width="9.140625" style="3"/>
  </cols>
  <sheetData>
    <row r="1" spans="1:17" ht="17.25" x14ac:dyDescent="0.25">
      <c r="A1" s="1" t="s">
        <v>180</v>
      </c>
    </row>
    <row r="2" spans="1:17" x14ac:dyDescent="0.25">
      <c r="A2" s="1"/>
    </row>
    <row r="3" spans="1:17" ht="15" customHeight="1" x14ac:dyDescent="0.25">
      <c r="A3" s="392"/>
      <c r="B3" s="519"/>
      <c r="C3" s="376">
        <v>2018</v>
      </c>
      <c r="D3" s="376"/>
      <c r="E3" s="520"/>
      <c r="F3" s="519"/>
      <c r="G3" s="376">
        <v>2019</v>
      </c>
      <c r="H3" s="376"/>
      <c r="I3" s="520"/>
      <c r="J3" s="519"/>
      <c r="K3" s="525">
        <v>2020</v>
      </c>
      <c r="L3" s="376"/>
      <c r="M3" s="520"/>
      <c r="N3" s="519"/>
      <c r="O3" s="525">
        <v>2021</v>
      </c>
      <c r="P3" s="376"/>
      <c r="Q3" s="520"/>
    </row>
    <row r="4" spans="1:17" ht="15" customHeight="1" x14ac:dyDescent="0.25">
      <c r="A4" s="395" t="s">
        <v>241</v>
      </c>
      <c r="B4" s="372" t="s">
        <v>181</v>
      </c>
      <c r="C4" s="521"/>
      <c r="D4" s="391" t="s">
        <v>182</v>
      </c>
      <c r="E4" s="522"/>
      <c r="F4" s="372" t="s">
        <v>181</v>
      </c>
      <c r="G4" s="523"/>
      <c r="H4" s="390" t="s">
        <v>182</v>
      </c>
      <c r="I4" s="524"/>
      <c r="J4" s="372" t="s">
        <v>181</v>
      </c>
      <c r="K4" s="523"/>
      <c r="L4" s="390" t="s">
        <v>182</v>
      </c>
      <c r="M4" s="524"/>
      <c r="N4" s="372" t="s">
        <v>181</v>
      </c>
      <c r="O4" s="523"/>
      <c r="P4" s="390" t="s">
        <v>182</v>
      </c>
      <c r="Q4" s="524"/>
    </row>
    <row r="5" spans="1:17" x14ac:dyDescent="0.25">
      <c r="A5" s="393" t="s">
        <v>242</v>
      </c>
      <c r="B5" s="373" t="s">
        <v>186</v>
      </c>
      <c r="C5" s="296" t="s">
        <v>183</v>
      </c>
      <c r="D5" s="296" t="s">
        <v>184</v>
      </c>
      <c r="E5" s="377" t="s">
        <v>185</v>
      </c>
      <c r="F5" s="373" t="s">
        <v>186</v>
      </c>
      <c r="G5" s="296" t="s">
        <v>183</v>
      </c>
      <c r="H5" s="296" t="s">
        <v>184</v>
      </c>
      <c r="I5" s="377" t="s">
        <v>185</v>
      </c>
      <c r="J5" s="373" t="s">
        <v>186</v>
      </c>
      <c r="K5" s="296" t="s">
        <v>183</v>
      </c>
      <c r="L5" s="296" t="s">
        <v>184</v>
      </c>
      <c r="M5" s="377" t="s">
        <v>185</v>
      </c>
      <c r="N5" s="373" t="s">
        <v>186</v>
      </c>
      <c r="O5" s="296" t="s">
        <v>183</v>
      </c>
      <c r="P5" s="296" t="s">
        <v>184</v>
      </c>
      <c r="Q5" s="377" t="s">
        <v>185</v>
      </c>
    </row>
    <row r="6" spans="1:17" x14ac:dyDescent="0.25">
      <c r="A6" s="394"/>
      <c r="B6" s="189"/>
      <c r="C6" s="297" t="s">
        <v>187</v>
      </c>
      <c r="D6" s="297" t="s">
        <v>187</v>
      </c>
      <c r="E6" s="189" t="s">
        <v>187</v>
      </c>
      <c r="F6" s="189"/>
      <c r="G6" s="297" t="s">
        <v>187</v>
      </c>
      <c r="H6" s="297" t="s">
        <v>187</v>
      </c>
      <c r="I6" s="189" t="s">
        <v>187</v>
      </c>
      <c r="J6" s="298"/>
      <c r="K6" s="297" t="s">
        <v>187</v>
      </c>
      <c r="L6" s="297" t="s">
        <v>187</v>
      </c>
      <c r="M6" s="189" t="s">
        <v>187</v>
      </c>
      <c r="N6" s="298"/>
      <c r="O6" s="297" t="s">
        <v>187</v>
      </c>
      <c r="P6" s="297" t="s">
        <v>187</v>
      </c>
      <c r="Q6" s="189" t="s">
        <v>187</v>
      </c>
    </row>
    <row r="7" spans="1:17" x14ac:dyDescent="0.25">
      <c r="A7" s="41" t="s">
        <v>4</v>
      </c>
      <c r="B7" s="299">
        <v>0.51414226473527103</v>
      </c>
      <c r="C7" s="300">
        <v>90.369330962531293</v>
      </c>
      <c r="D7" s="300">
        <v>99.978844876711193</v>
      </c>
      <c r="E7" s="301">
        <v>100</v>
      </c>
      <c r="F7" s="299">
        <v>0.51730802305981305</v>
      </c>
      <c r="G7" s="300">
        <v>90.251843340036402</v>
      </c>
      <c r="H7" s="300">
        <v>99.980050432506602</v>
      </c>
      <c r="I7" s="301">
        <v>100</v>
      </c>
      <c r="J7" s="299">
        <v>0.51993500000000004</v>
      </c>
      <c r="K7" s="300">
        <v>90.07696</v>
      </c>
      <c r="L7" s="300">
        <v>99.988140000000001</v>
      </c>
      <c r="M7" s="301">
        <v>100</v>
      </c>
      <c r="N7" s="299">
        <v>0.52163703085570901</v>
      </c>
      <c r="O7" s="300">
        <v>89.925856931927001</v>
      </c>
      <c r="P7" s="300">
        <v>99.988886478018998</v>
      </c>
      <c r="Q7" s="301">
        <v>100</v>
      </c>
    </row>
    <row r="8" spans="1:17" x14ac:dyDescent="0.25">
      <c r="A8" s="41" t="s">
        <v>5</v>
      </c>
      <c r="B8" s="299">
        <v>1.72704942880646</v>
      </c>
      <c r="C8" s="300">
        <v>52.9482322580645</v>
      </c>
      <c r="D8" s="300">
        <v>77.398503225806493</v>
      </c>
      <c r="E8" s="301">
        <v>94.383070967741901</v>
      </c>
      <c r="F8" s="299">
        <v>1.7248248027267601</v>
      </c>
      <c r="G8" s="300">
        <v>52.980364728299797</v>
      </c>
      <c r="H8" s="300">
        <v>77.481278497603299</v>
      </c>
      <c r="I8" s="301">
        <v>94.360679409526597</v>
      </c>
      <c r="J8" s="299">
        <v>1.723681</v>
      </c>
      <c r="K8" s="300">
        <v>52.928460000000001</v>
      </c>
      <c r="L8" s="300">
        <v>77.534139999999994</v>
      </c>
      <c r="M8" s="301">
        <v>94.360759999999999</v>
      </c>
      <c r="N8" s="299">
        <v>1.71374489693385</v>
      </c>
      <c r="O8" s="300">
        <v>52.755460479136502</v>
      </c>
      <c r="P8" s="300">
        <v>77.524825884555099</v>
      </c>
      <c r="Q8" s="301">
        <v>94.4578820917352</v>
      </c>
    </row>
    <row r="9" spans="1:17" x14ac:dyDescent="0.25">
      <c r="A9" s="41" t="s">
        <v>6</v>
      </c>
      <c r="B9" s="299">
        <v>1.3380812024153499</v>
      </c>
      <c r="C9" s="300">
        <v>55.972597505390397</v>
      </c>
      <c r="D9" s="300">
        <v>87.101995141788805</v>
      </c>
      <c r="E9" s="301">
        <v>98.279156090504699</v>
      </c>
      <c r="F9" s="299">
        <v>1.3069021919964099</v>
      </c>
      <c r="G9" s="300">
        <v>59.402202156684403</v>
      </c>
      <c r="H9" s="300">
        <v>87.217693040578595</v>
      </c>
      <c r="I9" s="301">
        <v>98.266370014291297</v>
      </c>
      <c r="J9" s="299">
        <v>1.306303</v>
      </c>
      <c r="K9" s="300">
        <v>59.38335</v>
      </c>
      <c r="L9" s="300">
        <v>87.295190000000005</v>
      </c>
      <c r="M9" s="301">
        <v>98.245649999999998</v>
      </c>
      <c r="N9" s="299">
        <v>1.3499178428669201</v>
      </c>
      <c r="O9" s="300">
        <v>58.353785161412098</v>
      </c>
      <c r="P9" s="300">
        <v>86.129007383929803</v>
      </c>
      <c r="Q9" s="301">
        <v>98.056566698662806</v>
      </c>
    </row>
    <row r="10" spans="1:17" x14ac:dyDescent="0.25">
      <c r="A10" s="41" t="s">
        <v>7</v>
      </c>
      <c r="B10" s="299">
        <v>1.99081822720964</v>
      </c>
      <c r="C10" s="300">
        <v>44.956346839274502</v>
      </c>
      <c r="D10" s="300">
        <v>72.598829671331899</v>
      </c>
      <c r="E10" s="301">
        <v>92.453006916474806</v>
      </c>
      <c r="F10" s="299">
        <v>1.92305748980768</v>
      </c>
      <c r="G10" s="300">
        <v>45.782048311770701</v>
      </c>
      <c r="H10" s="300">
        <v>75.178334085283296</v>
      </c>
      <c r="I10" s="301">
        <v>92.795181016717706</v>
      </c>
      <c r="J10" s="299">
        <v>1.9199379999999999</v>
      </c>
      <c r="K10" s="300">
        <v>45.838099999999997</v>
      </c>
      <c r="L10" s="300">
        <v>75.227209999999999</v>
      </c>
      <c r="M10" s="301">
        <v>92.822109999999995</v>
      </c>
      <c r="N10" s="299">
        <v>1.9349246633415</v>
      </c>
      <c r="O10" s="300">
        <v>45.435591280993101</v>
      </c>
      <c r="P10" s="300">
        <v>74.815082560549996</v>
      </c>
      <c r="Q10" s="301">
        <v>92.561890490575806</v>
      </c>
    </row>
    <row r="11" spans="1:17" x14ac:dyDescent="0.25">
      <c r="A11" s="41" t="s">
        <v>8</v>
      </c>
      <c r="B11" s="299">
        <v>2.20968369450781</v>
      </c>
      <c r="C11" s="300">
        <v>45.772470546222301</v>
      </c>
      <c r="D11" s="300">
        <v>73.446021508070999</v>
      </c>
      <c r="E11" s="301">
        <v>87.636774854414895</v>
      </c>
      <c r="F11" s="299">
        <v>2.22272845350362</v>
      </c>
      <c r="G11" s="300">
        <v>45.475832652577601</v>
      </c>
      <c r="H11" s="300">
        <v>73.235387656599798</v>
      </c>
      <c r="I11" s="301">
        <v>87.525645262875599</v>
      </c>
      <c r="J11" s="299">
        <v>2.221762</v>
      </c>
      <c r="K11" s="300">
        <v>45.601260000000003</v>
      </c>
      <c r="L11" s="300">
        <v>73.281019999999998</v>
      </c>
      <c r="M11" s="301">
        <v>87.545069999999996</v>
      </c>
      <c r="N11" s="299">
        <v>2.0606335809604199</v>
      </c>
      <c r="O11" s="300">
        <v>47.017435580928897</v>
      </c>
      <c r="P11" s="300">
        <v>74.170652677055998</v>
      </c>
      <c r="Q11" s="301">
        <v>89.478784138250305</v>
      </c>
    </row>
    <row r="12" spans="1:17" x14ac:dyDescent="0.25">
      <c r="A12" s="196" t="s">
        <v>9</v>
      </c>
      <c r="B12" s="302">
        <v>1.55550001041095</v>
      </c>
      <c r="C12" s="303">
        <v>57.847525349849498</v>
      </c>
      <c r="D12" s="303">
        <v>81.902331508923993</v>
      </c>
      <c r="E12" s="304">
        <v>94.684945647378001</v>
      </c>
      <c r="F12" s="302">
        <v>1.53773292902345</v>
      </c>
      <c r="G12" s="303">
        <v>58.595354104878901</v>
      </c>
      <c r="H12" s="303">
        <v>82.4461020760682</v>
      </c>
      <c r="I12" s="304">
        <v>94.731915881758596</v>
      </c>
      <c r="J12" s="302">
        <v>1.537404</v>
      </c>
      <c r="K12" s="303">
        <v>58.559289999999997</v>
      </c>
      <c r="L12" s="303">
        <v>82.485699999999994</v>
      </c>
      <c r="M12" s="304">
        <v>94.73733</v>
      </c>
      <c r="N12" s="302">
        <v>1.5214594851482</v>
      </c>
      <c r="O12" s="303">
        <v>58.403013500736598</v>
      </c>
      <c r="P12" s="303">
        <v>82.303323486375902</v>
      </c>
      <c r="Q12" s="304">
        <v>94.981821581575204</v>
      </c>
    </row>
    <row r="13" spans="1:17" x14ac:dyDescent="0.25">
      <c r="A13" s="59" t="s">
        <v>10</v>
      </c>
    </row>
    <row r="14" spans="1:17" ht="17.25" x14ac:dyDescent="0.25">
      <c r="A14" s="3" t="s">
        <v>245</v>
      </c>
    </row>
    <row r="15" spans="1:17" ht="17.25" x14ac:dyDescent="0.25">
      <c r="A15" s="3" t="s">
        <v>188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77" sqref="A77"/>
    </sheetView>
  </sheetViews>
  <sheetFormatPr defaultRowHeight="15" x14ac:dyDescent="0.25"/>
  <cols>
    <col min="1" max="1" width="34.85546875" style="3" customWidth="1"/>
    <col min="2" max="2" width="18.5703125" style="3" customWidth="1"/>
    <col min="3" max="5" width="9.140625" style="3"/>
    <col min="6" max="6" width="18.5703125" style="3" customWidth="1"/>
    <col min="7" max="9" width="9.140625" style="3"/>
    <col min="10" max="10" width="17.5703125" style="3" customWidth="1"/>
    <col min="11" max="13" width="9.140625" style="3"/>
    <col min="14" max="14" width="17.5703125" style="3" customWidth="1"/>
    <col min="15" max="16384" width="9.140625" style="3"/>
  </cols>
  <sheetData>
    <row r="1" spans="1:17" ht="17.25" x14ac:dyDescent="0.25">
      <c r="A1" s="1" t="s">
        <v>189</v>
      </c>
      <c r="B1" s="2"/>
      <c r="C1" s="2"/>
      <c r="D1" s="2"/>
      <c r="E1" s="2"/>
    </row>
    <row r="2" spans="1:17" x14ac:dyDescent="0.25">
      <c r="A2" s="1"/>
      <c r="B2" s="2"/>
      <c r="C2" s="2"/>
      <c r="D2" s="2"/>
      <c r="E2" s="2"/>
    </row>
    <row r="3" spans="1:17" ht="15" customHeight="1" x14ac:dyDescent="0.25">
      <c r="A3" s="392"/>
      <c r="B3" s="519"/>
      <c r="C3" s="376">
        <v>2018</v>
      </c>
      <c r="D3" s="376"/>
      <c r="E3" s="520"/>
      <c r="F3" s="519"/>
      <c r="G3" s="376">
        <v>2019</v>
      </c>
      <c r="H3" s="376"/>
      <c r="I3" s="520"/>
      <c r="J3" s="519"/>
      <c r="K3" s="525">
        <v>2020</v>
      </c>
      <c r="L3" s="376"/>
      <c r="M3" s="520"/>
      <c r="N3" s="519"/>
      <c r="O3" s="525">
        <v>2021</v>
      </c>
      <c r="P3" s="376"/>
      <c r="Q3" s="520"/>
    </row>
    <row r="4" spans="1:17" ht="15" customHeight="1" x14ac:dyDescent="0.25">
      <c r="A4" s="393" t="s">
        <v>286</v>
      </c>
      <c r="B4" s="372" t="s">
        <v>181</v>
      </c>
      <c r="C4" s="389"/>
      <c r="D4" s="390" t="s">
        <v>182</v>
      </c>
      <c r="E4" s="386"/>
      <c r="F4" s="350" t="s">
        <v>181</v>
      </c>
      <c r="G4" s="387"/>
      <c r="H4" s="390" t="s">
        <v>182</v>
      </c>
      <c r="I4" s="386"/>
      <c r="J4" s="372" t="s">
        <v>181</v>
      </c>
      <c r="K4" s="387"/>
      <c r="L4" s="390" t="s">
        <v>182</v>
      </c>
      <c r="M4" s="388"/>
      <c r="N4" s="372" t="s">
        <v>181</v>
      </c>
      <c r="O4" s="387"/>
      <c r="P4" s="390" t="s">
        <v>182</v>
      </c>
      <c r="Q4" s="388"/>
    </row>
    <row r="5" spans="1:17" x14ac:dyDescent="0.25">
      <c r="A5" s="393" t="s">
        <v>287</v>
      </c>
      <c r="B5" s="373" t="s">
        <v>186</v>
      </c>
      <c r="C5" s="296" t="s">
        <v>183</v>
      </c>
      <c r="D5" s="296" t="s">
        <v>184</v>
      </c>
      <c r="E5" s="377" t="s">
        <v>185</v>
      </c>
      <c r="F5" s="396" t="s">
        <v>186</v>
      </c>
      <c r="G5" s="296" t="s">
        <v>183</v>
      </c>
      <c r="H5" s="296" t="s">
        <v>184</v>
      </c>
      <c r="I5" s="377" t="s">
        <v>185</v>
      </c>
      <c r="J5" s="373" t="s">
        <v>186</v>
      </c>
      <c r="K5" s="296" t="s">
        <v>183</v>
      </c>
      <c r="L5" s="296" t="s">
        <v>184</v>
      </c>
      <c r="M5" s="377" t="s">
        <v>185</v>
      </c>
      <c r="N5" s="373" t="s">
        <v>186</v>
      </c>
      <c r="O5" s="296" t="s">
        <v>183</v>
      </c>
      <c r="P5" s="296" t="s">
        <v>184</v>
      </c>
      <c r="Q5" s="377" t="s">
        <v>185</v>
      </c>
    </row>
    <row r="6" spans="1:17" x14ac:dyDescent="0.25">
      <c r="A6" s="394"/>
      <c r="B6" s="189"/>
      <c r="C6" s="297" t="s">
        <v>187</v>
      </c>
      <c r="D6" s="297" t="s">
        <v>187</v>
      </c>
      <c r="E6" s="189" t="s">
        <v>187</v>
      </c>
      <c r="F6" s="298"/>
      <c r="G6" s="297" t="s">
        <v>187</v>
      </c>
      <c r="H6" s="297" t="s">
        <v>187</v>
      </c>
      <c r="I6" s="189" t="s">
        <v>187</v>
      </c>
      <c r="J6" s="298"/>
      <c r="K6" s="297" t="s">
        <v>187</v>
      </c>
      <c r="L6" s="297" t="s">
        <v>187</v>
      </c>
      <c r="M6" s="189" t="s">
        <v>187</v>
      </c>
      <c r="N6" s="298"/>
      <c r="O6" s="297" t="s">
        <v>187</v>
      </c>
      <c r="P6" s="297" t="s">
        <v>187</v>
      </c>
      <c r="Q6" s="189" t="s">
        <v>187</v>
      </c>
    </row>
    <row r="7" spans="1:17" x14ac:dyDescent="0.25">
      <c r="A7" s="41" t="s">
        <v>190</v>
      </c>
      <c r="B7" s="299">
        <v>1.29849676701865</v>
      </c>
      <c r="C7" s="300">
        <v>56.622788723409499</v>
      </c>
      <c r="D7" s="300">
        <v>87.298500871016003</v>
      </c>
      <c r="E7" s="301">
        <v>99.335083543931106</v>
      </c>
      <c r="F7" s="299">
        <v>1.2975543481777401</v>
      </c>
      <c r="G7" s="300">
        <v>56.712010515697102</v>
      </c>
      <c r="H7" s="300">
        <v>87.266224436768297</v>
      </c>
      <c r="I7" s="301">
        <v>99.288967688686498</v>
      </c>
      <c r="J7" s="299">
        <v>1.295609</v>
      </c>
      <c r="K7" s="300">
        <v>56.750140000000002</v>
      </c>
      <c r="L7" s="300">
        <v>87.33905</v>
      </c>
      <c r="M7" s="301">
        <v>99.256339999999994</v>
      </c>
      <c r="N7" s="299">
        <v>1.30155752408073</v>
      </c>
      <c r="O7" s="300">
        <v>56.738879677024002</v>
      </c>
      <c r="P7" s="300">
        <v>87.232956047388996</v>
      </c>
      <c r="Q7" s="301">
        <v>98.957056689015403</v>
      </c>
    </row>
    <row r="8" spans="1:17" x14ac:dyDescent="0.25">
      <c r="A8" s="41" t="s">
        <v>191</v>
      </c>
      <c r="B8" s="299">
        <v>0.96369059031965099</v>
      </c>
      <c r="C8" s="300">
        <v>73.457408238665806</v>
      </c>
      <c r="D8" s="300">
        <v>94.089292496806095</v>
      </c>
      <c r="E8" s="301">
        <v>98.350195089948599</v>
      </c>
      <c r="F8" s="299">
        <v>0.96717302675066796</v>
      </c>
      <c r="G8" s="300">
        <v>73.252877172384601</v>
      </c>
      <c r="H8" s="300">
        <v>94.005378913022696</v>
      </c>
      <c r="I8" s="301">
        <v>98.285983426394907</v>
      </c>
      <c r="J8" s="299">
        <v>0.96735899999999997</v>
      </c>
      <c r="K8" s="300">
        <v>73.034809999999993</v>
      </c>
      <c r="L8" s="300">
        <v>93.991860000000003</v>
      </c>
      <c r="M8" s="301">
        <v>98.315269999999998</v>
      </c>
      <c r="N8" s="299">
        <v>0.97268853187238702</v>
      </c>
      <c r="O8" s="300">
        <v>72.7400948839595</v>
      </c>
      <c r="P8" s="300">
        <v>93.963463601946302</v>
      </c>
      <c r="Q8" s="301">
        <v>98.266309445880395</v>
      </c>
    </row>
    <row r="9" spans="1:17" x14ac:dyDescent="0.25">
      <c r="A9" s="41" t="s">
        <v>192</v>
      </c>
      <c r="B9" s="299">
        <v>1.8023243765094401</v>
      </c>
      <c r="C9" s="300">
        <v>47.777236959519797</v>
      </c>
      <c r="D9" s="300">
        <v>74.541431185383502</v>
      </c>
      <c r="E9" s="301">
        <v>96.297648341941397</v>
      </c>
      <c r="F9" s="299">
        <v>1.67085293121641</v>
      </c>
      <c r="G9" s="300">
        <v>49.450157893095898</v>
      </c>
      <c r="H9" s="300">
        <v>79.310882375210994</v>
      </c>
      <c r="I9" s="301">
        <v>97.042121156784106</v>
      </c>
      <c r="J9" s="299">
        <v>1.664919</v>
      </c>
      <c r="K9" s="300">
        <v>49.49879</v>
      </c>
      <c r="L9" s="300">
        <v>79.422200000000004</v>
      </c>
      <c r="M9" s="301">
        <v>97.088229999999996</v>
      </c>
      <c r="N9" s="299">
        <v>1.6783312271400199</v>
      </c>
      <c r="O9" s="300">
        <v>49.259159012328404</v>
      </c>
      <c r="P9" s="300">
        <v>79.1748157720113</v>
      </c>
      <c r="Q9" s="301">
        <v>96.754182237278698</v>
      </c>
    </row>
    <row r="10" spans="1:17" x14ac:dyDescent="0.25">
      <c r="A10" s="41" t="s">
        <v>4</v>
      </c>
      <c r="B10" s="299">
        <v>0.48733611300117402</v>
      </c>
      <c r="C10" s="300">
        <v>91.448420034304206</v>
      </c>
      <c r="D10" s="300">
        <v>100</v>
      </c>
      <c r="E10" s="301">
        <v>100</v>
      </c>
      <c r="F10" s="299">
        <v>0.49079495562919701</v>
      </c>
      <c r="G10" s="300">
        <v>91.395524389670598</v>
      </c>
      <c r="H10" s="300">
        <v>100</v>
      </c>
      <c r="I10" s="301">
        <v>100</v>
      </c>
      <c r="J10" s="299">
        <v>0.49185000000000001</v>
      </c>
      <c r="K10" s="300">
        <v>91.310320000000004</v>
      </c>
      <c r="L10" s="300">
        <v>100</v>
      </c>
      <c r="M10" s="301">
        <v>100</v>
      </c>
      <c r="N10" s="299">
        <v>0.49214778689560801</v>
      </c>
      <c r="O10" s="300">
        <v>91.223823416570298</v>
      </c>
      <c r="P10" s="300">
        <v>100</v>
      </c>
      <c r="Q10" s="301">
        <v>100</v>
      </c>
    </row>
    <row r="11" spans="1:17" x14ac:dyDescent="0.25">
      <c r="A11" s="41" t="s">
        <v>193</v>
      </c>
      <c r="B11" s="299">
        <v>1.76855902054712</v>
      </c>
      <c r="C11" s="300">
        <v>48.261668964940903</v>
      </c>
      <c r="D11" s="300">
        <v>75.579095454988604</v>
      </c>
      <c r="E11" s="301">
        <v>95.687601855334094</v>
      </c>
      <c r="F11" s="299">
        <v>1.76887505680388</v>
      </c>
      <c r="G11" s="300">
        <v>48.367044688114902</v>
      </c>
      <c r="H11" s="300">
        <v>75.565815365146506</v>
      </c>
      <c r="I11" s="301">
        <v>95.650783276201295</v>
      </c>
      <c r="J11" s="299">
        <v>1.769738</v>
      </c>
      <c r="K11" s="300">
        <v>48.376950000000001</v>
      </c>
      <c r="L11" s="300">
        <v>75.70599</v>
      </c>
      <c r="M11" s="301">
        <v>95.620590000000007</v>
      </c>
      <c r="N11" s="299">
        <v>1.7787006765045199</v>
      </c>
      <c r="O11" s="300">
        <v>48.255749820749003</v>
      </c>
      <c r="P11" s="300">
        <v>75.568087805416098</v>
      </c>
      <c r="Q11" s="301">
        <v>95.590425238541698</v>
      </c>
    </row>
    <row r="12" spans="1:17" x14ac:dyDescent="0.25">
      <c r="A12" s="41" t="s">
        <v>194</v>
      </c>
      <c r="B12" s="299">
        <v>1.3613580158406999</v>
      </c>
      <c r="C12" s="300">
        <v>59.080651342161403</v>
      </c>
      <c r="D12" s="300">
        <v>88.717084653799603</v>
      </c>
      <c r="E12" s="301">
        <v>96.3077634292179</v>
      </c>
      <c r="F12" s="299">
        <v>1.3665591630046601</v>
      </c>
      <c r="G12" s="300">
        <v>58.754627293891701</v>
      </c>
      <c r="H12" s="300">
        <v>88.693902609520194</v>
      </c>
      <c r="I12" s="301">
        <v>96.296949177268701</v>
      </c>
      <c r="J12" s="299">
        <v>1.3651420000000001</v>
      </c>
      <c r="K12" s="300">
        <v>58.895180000000003</v>
      </c>
      <c r="L12" s="300">
        <v>88.723579999999998</v>
      </c>
      <c r="M12" s="301">
        <v>96.324879999999993</v>
      </c>
      <c r="N12" s="299">
        <v>1.3184908660653001</v>
      </c>
      <c r="O12" s="300">
        <v>61.2884954899043</v>
      </c>
      <c r="P12" s="300">
        <v>88.614795042208698</v>
      </c>
      <c r="Q12" s="301">
        <v>96.291899904194395</v>
      </c>
    </row>
    <row r="13" spans="1:17" x14ac:dyDescent="0.25">
      <c r="A13" s="41" t="s">
        <v>195</v>
      </c>
      <c r="B13" s="299">
        <v>3.4208642663825302</v>
      </c>
      <c r="C13" s="300">
        <v>30.9570687267449</v>
      </c>
      <c r="D13" s="300">
        <v>52.446899037258298</v>
      </c>
      <c r="E13" s="301">
        <v>73.293511087380907</v>
      </c>
      <c r="F13" s="299">
        <v>3.4343393717738699</v>
      </c>
      <c r="G13" s="300">
        <v>30.769230769230798</v>
      </c>
      <c r="H13" s="300">
        <v>52.321886888993397</v>
      </c>
      <c r="I13" s="301">
        <v>73.195348798824796</v>
      </c>
      <c r="J13" s="299">
        <v>3.4338700000000002</v>
      </c>
      <c r="K13" s="300">
        <v>30.909970000000001</v>
      </c>
      <c r="L13" s="300">
        <v>52.255310000000001</v>
      </c>
      <c r="M13" s="301">
        <v>73.190439999999995</v>
      </c>
      <c r="N13" s="299">
        <v>3.0628407164829601</v>
      </c>
      <c r="O13" s="300">
        <v>31.548170920151598</v>
      </c>
      <c r="P13" s="300">
        <v>54.959417036711699</v>
      </c>
      <c r="Q13" s="301">
        <v>78.415393874331102</v>
      </c>
    </row>
    <row r="14" spans="1:17" x14ac:dyDescent="0.25">
      <c r="A14" s="41" t="s">
        <v>196</v>
      </c>
      <c r="B14" s="299">
        <v>1.26198068752577</v>
      </c>
      <c r="C14" s="300">
        <v>56.912013654742097</v>
      </c>
      <c r="D14" s="300">
        <v>90.128992543055801</v>
      </c>
      <c r="E14" s="301">
        <v>99.166864865621093</v>
      </c>
      <c r="F14" s="299">
        <v>1.1780746218840501</v>
      </c>
      <c r="G14" s="300">
        <v>65.516174924228395</v>
      </c>
      <c r="H14" s="300">
        <v>90.506724947251996</v>
      </c>
      <c r="I14" s="301">
        <v>99.212387373456195</v>
      </c>
      <c r="J14" s="299">
        <v>1.1787000000000001</v>
      </c>
      <c r="K14" s="300">
        <v>65.25479</v>
      </c>
      <c r="L14" s="300">
        <v>90.681359999999998</v>
      </c>
      <c r="M14" s="301">
        <v>99.228970000000004</v>
      </c>
      <c r="N14" s="299">
        <v>1.1816198081965701</v>
      </c>
      <c r="O14" s="300">
        <v>65.001945081626403</v>
      </c>
      <c r="P14" s="300">
        <v>90.664949629093101</v>
      </c>
      <c r="Q14" s="301">
        <v>99.225991656270494</v>
      </c>
    </row>
    <row r="15" spans="1:17" x14ac:dyDescent="0.25">
      <c r="A15" s="41" t="s">
        <v>197</v>
      </c>
      <c r="B15" s="299">
        <v>1.9217401779168199</v>
      </c>
      <c r="C15" s="300">
        <v>43.552014798309997</v>
      </c>
      <c r="D15" s="300">
        <v>71.850279220005703</v>
      </c>
      <c r="E15" s="301">
        <v>94.654530931410704</v>
      </c>
      <c r="F15" s="299">
        <v>1.91063543430782</v>
      </c>
      <c r="G15" s="300">
        <v>43.681738559993299</v>
      </c>
      <c r="H15" s="300">
        <v>72.080591244390803</v>
      </c>
      <c r="I15" s="301">
        <v>94.698201561856607</v>
      </c>
      <c r="J15" s="299">
        <v>1.9093059999999999</v>
      </c>
      <c r="K15" s="300">
        <v>43.498579999999997</v>
      </c>
      <c r="L15" s="300">
        <v>72.132900000000006</v>
      </c>
      <c r="M15" s="301">
        <v>94.708179999999999</v>
      </c>
      <c r="N15" s="299">
        <v>1.9121134297515301</v>
      </c>
      <c r="O15" s="300">
        <v>43.325370083959299</v>
      </c>
      <c r="P15" s="300">
        <v>72.088350640742405</v>
      </c>
      <c r="Q15" s="301">
        <v>94.671067167476807</v>
      </c>
    </row>
    <row r="16" spans="1:17" x14ac:dyDescent="0.25">
      <c r="A16" s="41" t="s">
        <v>22</v>
      </c>
      <c r="B16" s="299">
        <v>2.5474005200405201</v>
      </c>
      <c r="C16" s="300">
        <v>39.195583596214497</v>
      </c>
      <c r="D16" s="300">
        <v>65.8686810751623</v>
      </c>
      <c r="E16" s="301">
        <v>84.836535704043598</v>
      </c>
      <c r="F16" s="299">
        <v>2.5559378629679999</v>
      </c>
      <c r="G16" s="300">
        <v>39.059209591359497</v>
      </c>
      <c r="H16" s="300">
        <v>65.769414622172306</v>
      </c>
      <c r="I16" s="301">
        <v>84.728628089350494</v>
      </c>
      <c r="J16" s="299">
        <v>2.5471020000000002</v>
      </c>
      <c r="K16" s="300">
        <v>39.493819999999999</v>
      </c>
      <c r="L16" s="300">
        <v>65.971869999999996</v>
      </c>
      <c r="M16" s="301">
        <v>84.794269999999997</v>
      </c>
      <c r="N16" s="299">
        <v>2.4988517965894501</v>
      </c>
      <c r="O16" s="300">
        <v>39.353801151077299</v>
      </c>
      <c r="P16" s="300">
        <v>65.536694546628794</v>
      </c>
      <c r="Q16" s="301">
        <v>85.367135413039193</v>
      </c>
    </row>
    <row r="17" spans="1:17" x14ac:dyDescent="0.25">
      <c r="A17" s="41" t="s">
        <v>198</v>
      </c>
      <c r="B17" s="299">
        <v>1.9306759792147801</v>
      </c>
      <c r="C17" s="300">
        <v>44.9763918435116</v>
      </c>
      <c r="D17" s="300">
        <v>74.200176412597898</v>
      </c>
      <c r="E17" s="301">
        <v>91.931717947387497</v>
      </c>
      <c r="F17" s="299">
        <v>1.9389169223563101</v>
      </c>
      <c r="G17" s="300">
        <v>44.821891591554497</v>
      </c>
      <c r="H17" s="300">
        <v>74.110486891385804</v>
      </c>
      <c r="I17" s="301">
        <v>91.807630571675503</v>
      </c>
      <c r="J17" s="299">
        <v>1.9428719999999999</v>
      </c>
      <c r="K17" s="300">
        <v>44.755859999999998</v>
      </c>
      <c r="L17" s="300">
        <v>74.024760000000001</v>
      </c>
      <c r="M17" s="301">
        <v>91.753910000000005</v>
      </c>
      <c r="N17" s="299">
        <v>2.0349393719394602</v>
      </c>
      <c r="O17" s="300">
        <v>42.511600605204997</v>
      </c>
      <c r="P17" s="300">
        <v>71.825077548211496</v>
      </c>
      <c r="Q17" s="301">
        <v>91.386961779990799</v>
      </c>
    </row>
    <row r="18" spans="1:17" x14ac:dyDescent="0.25">
      <c r="A18" s="196" t="s">
        <v>9</v>
      </c>
      <c r="B18" s="302">
        <v>1.55550001041095</v>
      </c>
      <c r="C18" s="303">
        <v>57.847525349849498</v>
      </c>
      <c r="D18" s="303">
        <v>81.902331508923993</v>
      </c>
      <c r="E18" s="304">
        <v>94.684945647378001</v>
      </c>
      <c r="F18" s="302">
        <v>1.53773292902345</v>
      </c>
      <c r="G18" s="303">
        <v>58.595354104878901</v>
      </c>
      <c r="H18" s="303">
        <v>82.4461020760682</v>
      </c>
      <c r="I18" s="304">
        <v>94.731915881758596</v>
      </c>
      <c r="J18" s="302">
        <v>1.537404</v>
      </c>
      <c r="K18" s="303">
        <v>58.559289999999997</v>
      </c>
      <c r="L18" s="303">
        <v>82.485699999999994</v>
      </c>
      <c r="M18" s="304">
        <v>94.73733</v>
      </c>
      <c r="N18" s="302">
        <v>1.5214594851482</v>
      </c>
      <c r="O18" s="303">
        <v>58.403013500736598</v>
      </c>
      <c r="P18" s="303">
        <v>82.303323486375902</v>
      </c>
      <c r="Q18" s="304">
        <v>94.981821581575204</v>
      </c>
    </row>
    <row r="19" spans="1:17" x14ac:dyDescent="0.25">
      <c r="A19" s="311" t="s">
        <v>10</v>
      </c>
    </row>
    <row r="20" spans="1:17" ht="17.25" x14ac:dyDescent="0.25">
      <c r="A20" s="3" t="s">
        <v>245</v>
      </c>
    </row>
    <row r="21" spans="1:17" ht="17.25" x14ac:dyDescent="0.25">
      <c r="A21" s="3" t="s">
        <v>188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pane xSplit="1" topLeftCell="B1" activePane="topRight" state="frozen"/>
      <selection activeCell="A77" sqref="A77"/>
      <selection pane="topRight" activeCell="A77" sqref="A77"/>
    </sheetView>
  </sheetViews>
  <sheetFormatPr defaultRowHeight="15" x14ac:dyDescent="0.25"/>
  <cols>
    <col min="1" max="1" width="36.28515625" style="3" customWidth="1"/>
    <col min="2" max="7" width="9.7109375" style="3" customWidth="1"/>
    <col min="8" max="13" width="9.7109375" style="2" customWidth="1"/>
    <col min="14" max="15" width="9.7109375" style="3" customWidth="1"/>
    <col min="16" max="19" width="9.140625" style="3"/>
    <col min="20" max="20" width="13.28515625" style="3" customWidth="1"/>
    <col min="21" max="21" width="9.140625" style="3"/>
    <col min="22" max="22" width="9.42578125" style="3" customWidth="1"/>
    <col min="23" max="23" width="13.140625" style="3" customWidth="1"/>
    <col min="24" max="25" width="10.5703125" style="3" bestFit="1" customWidth="1"/>
    <col min="26" max="26" width="28.28515625" style="3" customWidth="1"/>
    <col min="27" max="16384" width="9.140625" style="3"/>
  </cols>
  <sheetData>
    <row r="1" spans="1:27" x14ac:dyDescent="0.25">
      <c r="A1" s="1" t="s">
        <v>12</v>
      </c>
      <c r="B1" s="2"/>
      <c r="C1" s="2"/>
      <c r="D1" s="2"/>
      <c r="E1" s="2"/>
      <c r="F1" s="2"/>
      <c r="G1" s="2"/>
      <c r="N1" s="2"/>
      <c r="O1" s="2"/>
    </row>
    <row r="2" spans="1:27" x14ac:dyDescent="0.25">
      <c r="A2" s="2"/>
      <c r="B2" s="2"/>
      <c r="C2" s="2"/>
      <c r="D2" s="2"/>
      <c r="E2" s="2"/>
      <c r="F2" s="2"/>
      <c r="G2" s="2"/>
      <c r="N2" s="2"/>
      <c r="O2" s="2"/>
    </row>
    <row r="3" spans="1:27" ht="27.75" customHeight="1" x14ac:dyDescent="0.25">
      <c r="A3" s="350" t="s">
        <v>13</v>
      </c>
      <c r="B3" s="382"/>
      <c r="C3" s="383"/>
      <c r="D3" s="383"/>
      <c r="E3" s="383" t="s">
        <v>278</v>
      </c>
      <c r="F3" s="383"/>
      <c r="G3" s="383"/>
      <c r="H3" s="383"/>
      <c r="I3" s="384"/>
      <c r="J3" s="382"/>
      <c r="K3" s="383"/>
      <c r="L3" s="383"/>
      <c r="M3" s="383" t="s">
        <v>2</v>
      </c>
      <c r="N3" s="383"/>
      <c r="O3" s="383"/>
      <c r="P3" s="383"/>
      <c r="Q3" s="384"/>
      <c r="R3" s="382"/>
      <c r="S3" s="383"/>
      <c r="T3" s="398"/>
      <c r="U3" s="365" t="s">
        <v>3</v>
      </c>
      <c r="V3" s="383"/>
      <c r="W3" s="383"/>
      <c r="X3" s="383"/>
      <c r="Y3" s="384"/>
      <c r="Z3" s="366" t="s">
        <v>246</v>
      </c>
    </row>
    <row r="4" spans="1:27" ht="30" x14ac:dyDescent="0.25">
      <c r="A4" s="298"/>
      <c r="B4" s="28">
        <v>2014</v>
      </c>
      <c r="C4" s="29">
        <v>2015</v>
      </c>
      <c r="D4" s="29">
        <v>2016</v>
      </c>
      <c r="E4" s="29">
        <v>2017</v>
      </c>
      <c r="F4" s="29">
        <v>2018</v>
      </c>
      <c r="G4" s="29">
        <v>2019</v>
      </c>
      <c r="H4" s="29">
        <v>2020</v>
      </c>
      <c r="I4" s="30">
        <v>2021</v>
      </c>
      <c r="J4" s="4">
        <v>2014</v>
      </c>
      <c r="K4" s="4">
        <v>2015</v>
      </c>
      <c r="L4" s="4">
        <v>2016</v>
      </c>
      <c r="M4" s="4">
        <v>2017</v>
      </c>
      <c r="N4" s="4">
        <v>2018</v>
      </c>
      <c r="O4" s="4" t="s">
        <v>279</v>
      </c>
      <c r="P4" s="4">
        <v>2020</v>
      </c>
      <c r="Q4" s="5">
        <v>2021</v>
      </c>
      <c r="R4" s="4">
        <v>2014</v>
      </c>
      <c r="S4" s="4">
        <v>2015</v>
      </c>
      <c r="T4" s="4">
        <v>2016</v>
      </c>
      <c r="U4" s="4">
        <v>2017</v>
      </c>
      <c r="V4" s="4">
        <v>2018</v>
      </c>
      <c r="W4" s="4">
        <v>2019</v>
      </c>
      <c r="X4" s="4">
        <v>2020</v>
      </c>
      <c r="Y4" s="5">
        <v>2021</v>
      </c>
      <c r="Z4" s="367" t="s">
        <v>247</v>
      </c>
    </row>
    <row r="5" spans="1:27" x14ac:dyDescent="0.25">
      <c r="A5" s="7" t="s">
        <v>14</v>
      </c>
      <c r="B5" s="8">
        <v>23</v>
      </c>
      <c r="C5" s="8">
        <v>23</v>
      </c>
      <c r="D5" s="8">
        <v>23</v>
      </c>
      <c r="E5" s="8">
        <v>24</v>
      </c>
      <c r="F5" s="8">
        <v>24</v>
      </c>
      <c r="G5" s="8">
        <v>24</v>
      </c>
      <c r="H5" s="8">
        <v>24</v>
      </c>
      <c r="I5" s="9">
        <v>24</v>
      </c>
      <c r="J5" s="10">
        <v>139966</v>
      </c>
      <c r="K5" s="10">
        <v>140467</v>
      </c>
      <c r="L5" s="10">
        <v>141032</v>
      </c>
      <c r="M5" s="10">
        <v>141697</v>
      </c>
      <c r="N5" s="10">
        <v>142492</v>
      </c>
      <c r="O5" s="10">
        <v>143504</v>
      </c>
      <c r="P5" s="10">
        <v>143991</v>
      </c>
      <c r="Q5" s="11">
        <v>144485</v>
      </c>
      <c r="R5" s="12">
        <v>16.432562193675608</v>
      </c>
      <c r="S5" s="12">
        <v>16.373952600966774</v>
      </c>
      <c r="T5" s="12">
        <v>16.308355550513358</v>
      </c>
      <c r="U5" s="12">
        <v>16.937549842269068</v>
      </c>
      <c r="V5" s="12">
        <f t="shared" ref="V5:V13" si="0">F5/N5*100000</f>
        <v>16.843050837941778</v>
      </c>
      <c r="W5" s="12">
        <v>16.724272494146504</v>
      </c>
      <c r="X5" s="12">
        <v>16.7</v>
      </c>
      <c r="Y5" s="12">
        <v>16.61072083607295</v>
      </c>
      <c r="Z5" s="31">
        <v>1.0841805452950611E-2</v>
      </c>
      <c r="AA5" s="32"/>
    </row>
    <row r="6" spans="1:27" x14ac:dyDescent="0.25">
      <c r="A6" s="7" t="s">
        <v>15</v>
      </c>
      <c r="B6" s="8">
        <v>21</v>
      </c>
      <c r="C6" s="8">
        <v>20</v>
      </c>
      <c r="D6" s="8">
        <v>20</v>
      </c>
      <c r="E6" s="8">
        <v>20</v>
      </c>
      <c r="F6" s="8">
        <v>20</v>
      </c>
      <c r="G6" s="8">
        <v>21</v>
      </c>
      <c r="H6" s="8">
        <v>21</v>
      </c>
      <c r="I6" s="9">
        <v>22</v>
      </c>
      <c r="J6" s="10">
        <v>157931</v>
      </c>
      <c r="K6" s="10">
        <v>158797</v>
      </c>
      <c r="L6" s="10">
        <v>159593</v>
      </c>
      <c r="M6" s="10">
        <v>160098</v>
      </c>
      <c r="N6" s="10">
        <v>160864</v>
      </c>
      <c r="O6" s="10">
        <v>161725</v>
      </c>
      <c r="P6" s="10">
        <v>162171</v>
      </c>
      <c r="Q6" s="11">
        <v>162714</v>
      </c>
      <c r="R6" s="12">
        <v>13.296946134704395</v>
      </c>
      <c r="S6" s="12">
        <v>12.594696373357181</v>
      </c>
      <c r="T6" s="12">
        <v>12.531877964572383</v>
      </c>
      <c r="U6" s="12">
        <v>12.492348436582594</v>
      </c>
      <c r="V6" s="12">
        <f t="shared" si="0"/>
        <v>12.432862542271732</v>
      </c>
      <c r="W6" s="12">
        <v>12.985005410418921</v>
      </c>
      <c r="X6" s="12">
        <v>12.9</v>
      </c>
      <c r="Y6" s="12">
        <v>13.520655874724977</v>
      </c>
      <c r="Z6" s="33">
        <v>1.6824144262471624E-2</v>
      </c>
      <c r="AA6" s="32"/>
    </row>
    <row r="7" spans="1:27" x14ac:dyDescent="0.25">
      <c r="A7" s="7" t="s">
        <v>16</v>
      </c>
      <c r="B7" s="8">
        <v>25</v>
      </c>
      <c r="C7" s="8">
        <v>26</v>
      </c>
      <c r="D7" s="8">
        <v>26</v>
      </c>
      <c r="E7" s="8">
        <v>28</v>
      </c>
      <c r="F7" s="8">
        <v>27</v>
      </c>
      <c r="G7" s="8">
        <v>28</v>
      </c>
      <c r="H7" s="8">
        <v>28</v>
      </c>
      <c r="I7" s="9">
        <v>28</v>
      </c>
      <c r="J7" s="10">
        <v>205711</v>
      </c>
      <c r="K7" s="10">
        <v>207797</v>
      </c>
      <c r="L7" s="10">
        <v>210260</v>
      </c>
      <c r="M7" s="10">
        <v>211898</v>
      </c>
      <c r="N7" s="10">
        <v>214090</v>
      </c>
      <c r="O7" s="10">
        <v>216205</v>
      </c>
      <c r="P7" s="10">
        <v>218425</v>
      </c>
      <c r="Q7" s="11">
        <v>220365</v>
      </c>
      <c r="R7" s="12">
        <v>12.152971887745428</v>
      </c>
      <c r="S7" s="12">
        <v>12.51221143712373</v>
      </c>
      <c r="T7" s="12">
        <v>12.365642537810331</v>
      </c>
      <c r="U7" s="12">
        <v>13.213904803254396</v>
      </c>
      <c r="V7" s="12">
        <f t="shared" si="0"/>
        <v>12.611518520248493</v>
      </c>
      <c r="W7" s="12">
        <v>12.950671816100462</v>
      </c>
      <c r="X7" s="12">
        <v>12.8</v>
      </c>
      <c r="Y7" s="12">
        <v>12.706191999636966</v>
      </c>
      <c r="Z7" s="33">
        <v>4.5521384974928025E-2</v>
      </c>
      <c r="AA7" s="32"/>
    </row>
    <row r="8" spans="1:27" x14ac:dyDescent="0.25">
      <c r="A8" s="7" t="s">
        <v>4</v>
      </c>
      <c r="B8" s="8">
        <v>52</v>
      </c>
      <c r="C8" s="8">
        <v>52</v>
      </c>
      <c r="D8" s="8">
        <v>55</v>
      </c>
      <c r="E8" s="8">
        <v>56</v>
      </c>
      <c r="F8" s="8">
        <v>53</v>
      </c>
      <c r="G8" s="8">
        <v>49</v>
      </c>
      <c r="H8" s="8">
        <v>49</v>
      </c>
      <c r="I8" s="9">
        <v>48</v>
      </c>
      <c r="J8" s="10">
        <v>336830</v>
      </c>
      <c r="K8" s="10">
        <v>338907</v>
      </c>
      <c r="L8" s="10">
        <v>339579</v>
      </c>
      <c r="M8" s="10">
        <v>340220</v>
      </c>
      <c r="N8" s="10">
        <v>341877</v>
      </c>
      <c r="O8" s="10">
        <v>343542</v>
      </c>
      <c r="P8" s="10">
        <v>343232</v>
      </c>
      <c r="Q8" s="11">
        <v>344161</v>
      </c>
      <c r="R8" s="12">
        <v>15.438054805094557</v>
      </c>
      <c r="S8" s="12">
        <v>15.343442301280293</v>
      </c>
      <c r="T8" s="12">
        <v>16.196525697996634</v>
      </c>
      <c r="U8" s="12">
        <v>16.459937687378755</v>
      </c>
      <c r="V8" s="12">
        <f t="shared" si="0"/>
        <v>15.502651538418789</v>
      </c>
      <c r="W8" s="12">
        <v>14.263175972661275</v>
      </c>
      <c r="X8" s="12">
        <v>14.3</v>
      </c>
      <c r="Y8" s="12">
        <v>13.946960870057909</v>
      </c>
      <c r="Z8" s="33">
        <v>-9.6585609641998901E-2</v>
      </c>
      <c r="AA8" s="32"/>
    </row>
    <row r="9" spans="1:27" x14ac:dyDescent="0.25">
      <c r="A9" s="7" t="s">
        <v>17</v>
      </c>
      <c r="B9" s="8">
        <v>22</v>
      </c>
      <c r="C9" s="8">
        <v>23</v>
      </c>
      <c r="D9" s="8">
        <v>23</v>
      </c>
      <c r="E9" s="8">
        <v>24</v>
      </c>
      <c r="F9" s="8">
        <v>23</v>
      </c>
      <c r="G9" s="8">
        <v>23</v>
      </c>
      <c r="H9" s="8">
        <v>23</v>
      </c>
      <c r="I9" s="9">
        <v>22</v>
      </c>
      <c r="J9" s="10">
        <v>142303</v>
      </c>
      <c r="K9" s="10">
        <v>143148</v>
      </c>
      <c r="L9" s="10">
        <v>143525</v>
      </c>
      <c r="M9" s="10">
        <v>143920</v>
      </c>
      <c r="N9" s="10">
        <v>144246</v>
      </c>
      <c r="O9" s="10">
        <v>144838</v>
      </c>
      <c r="P9" s="10">
        <v>144914</v>
      </c>
      <c r="Q9" s="11">
        <v>145158</v>
      </c>
      <c r="R9" s="12">
        <v>15.459969220606734</v>
      </c>
      <c r="S9" s="12">
        <v>16.067287003660546</v>
      </c>
      <c r="T9" s="12">
        <v>16.025082738198918</v>
      </c>
      <c r="U9" s="12">
        <v>16.675931072818234</v>
      </c>
      <c r="V9" s="12">
        <f t="shared" si="0"/>
        <v>15.944982876474912</v>
      </c>
      <c r="W9" s="12">
        <v>15.879810546955909</v>
      </c>
      <c r="X9" s="12">
        <v>15.9</v>
      </c>
      <c r="Y9" s="12">
        <v>15.155899089268246</v>
      </c>
      <c r="Z9" s="33">
        <v>-1.966822359084584E-2</v>
      </c>
      <c r="AA9" s="32"/>
    </row>
    <row r="10" spans="1:27" x14ac:dyDescent="0.25">
      <c r="A10" s="7" t="s">
        <v>18</v>
      </c>
      <c r="B10" s="8">
        <v>17</v>
      </c>
      <c r="C10" s="8">
        <v>18</v>
      </c>
      <c r="D10" s="8">
        <v>18</v>
      </c>
      <c r="E10" s="8">
        <v>19</v>
      </c>
      <c r="F10" s="8">
        <v>20</v>
      </c>
      <c r="G10" s="8">
        <v>20</v>
      </c>
      <c r="H10" s="8">
        <v>21</v>
      </c>
      <c r="I10" s="9">
        <v>22</v>
      </c>
      <c r="J10" s="10">
        <v>149198</v>
      </c>
      <c r="K10" s="10">
        <v>149473</v>
      </c>
      <c r="L10" s="10">
        <v>150142</v>
      </c>
      <c r="M10" s="10">
        <v>150497</v>
      </c>
      <c r="N10" s="10">
        <v>150679</v>
      </c>
      <c r="O10" s="10">
        <v>151284</v>
      </c>
      <c r="P10" s="10">
        <v>151269</v>
      </c>
      <c r="Q10" s="11">
        <v>151332</v>
      </c>
      <c r="R10" s="12">
        <v>11.39425461467312</v>
      </c>
      <c r="S10" s="12">
        <v>12.042308644370555</v>
      </c>
      <c r="T10" s="12">
        <v>11.988650743962381</v>
      </c>
      <c r="U10" s="12">
        <v>12.624836375475923</v>
      </c>
      <c r="V10" s="12">
        <f t="shared" si="0"/>
        <v>13.273249756104034</v>
      </c>
      <c r="W10" s="12">
        <v>13.220168689352475</v>
      </c>
      <c r="X10" s="12">
        <v>13.9</v>
      </c>
      <c r="Y10" s="12">
        <v>14.537573018264478</v>
      </c>
      <c r="Z10" s="33">
        <v>0.27586871716413147</v>
      </c>
      <c r="AA10" s="32"/>
    </row>
    <row r="11" spans="1:27" x14ac:dyDescent="0.25">
      <c r="A11" s="7" t="s">
        <v>19</v>
      </c>
      <c r="B11" s="8">
        <v>19</v>
      </c>
      <c r="C11" s="8">
        <v>19</v>
      </c>
      <c r="D11" s="8">
        <v>19</v>
      </c>
      <c r="E11" s="8">
        <v>20</v>
      </c>
      <c r="F11" s="8">
        <v>20</v>
      </c>
      <c r="G11" s="8">
        <v>20</v>
      </c>
      <c r="H11" s="8">
        <v>21</v>
      </c>
      <c r="I11" s="9">
        <v>21</v>
      </c>
      <c r="J11" s="10">
        <v>114992</v>
      </c>
      <c r="K11" s="10">
        <v>115311</v>
      </c>
      <c r="L11" s="10">
        <v>115799</v>
      </c>
      <c r="M11" s="10">
        <v>116289</v>
      </c>
      <c r="N11" s="10">
        <v>116835</v>
      </c>
      <c r="O11" s="10">
        <v>117397</v>
      </c>
      <c r="P11" s="10">
        <v>117962</v>
      </c>
      <c r="Q11" s="11">
        <v>118343</v>
      </c>
      <c r="R11" s="12">
        <v>16.522888548768609</v>
      </c>
      <c r="S11" s="12">
        <v>16.477179106936891</v>
      </c>
      <c r="T11" s="12">
        <v>16.407740999490496</v>
      </c>
      <c r="U11" s="12">
        <v>17.198531245431639</v>
      </c>
      <c r="V11" s="12">
        <f t="shared" si="0"/>
        <v>17.118158086189926</v>
      </c>
      <c r="W11" s="12">
        <v>17.036210465344087</v>
      </c>
      <c r="X11" s="12">
        <v>17.8</v>
      </c>
      <c r="Y11" s="12">
        <v>17.745029279298311</v>
      </c>
      <c r="Z11" s="33">
        <v>7.3966529939511319E-2</v>
      </c>
      <c r="AA11" s="32"/>
    </row>
    <row r="12" spans="1:27" x14ac:dyDescent="0.25">
      <c r="A12" s="7" t="s">
        <v>20</v>
      </c>
      <c r="B12" s="8">
        <v>17</v>
      </c>
      <c r="C12" s="8">
        <v>18</v>
      </c>
      <c r="D12" s="8">
        <v>18</v>
      </c>
      <c r="E12" s="8">
        <v>18</v>
      </c>
      <c r="F12" s="8">
        <v>17</v>
      </c>
      <c r="G12" s="8">
        <v>18</v>
      </c>
      <c r="H12" s="8">
        <v>18</v>
      </c>
      <c r="I12" s="9">
        <v>18</v>
      </c>
      <c r="J12" s="10">
        <v>138627</v>
      </c>
      <c r="K12" s="10">
        <v>140205</v>
      </c>
      <c r="L12" s="10">
        <v>141181</v>
      </c>
      <c r="M12" s="10">
        <v>142640</v>
      </c>
      <c r="N12" s="10">
        <v>144381</v>
      </c>
      <c r="O12" s="10">
        <v>146002</v>
      </c>
      <c r="P12" s="10">
        <v>147491</v>
      </c>
      <c r="Q12" s="11">
        <v>148965</v>
      </c>
      <c r="R12" s="12">
        <v>12.263123345380048</v>
      </c>
      <c r="S12" s="12">
        <v>12.838343853642881</v>
      </c>
      <c r="T12" s="12">
        <v>12.749590950623666</v>
      </c>
      <c r="U12" s="12">
        <v>12.619181155356141</v>
      </c>
      <c r="V12" s="12">
        <f t="shared" si="0"/>
        <v>11.77440244907571</v>
      </c>
      <c r="W12" s="12">
        <v>12.328598238380296</v>
      </c>
      <c r="X12" s="12">
        <v>12.2</v>
      </c>
      <c r="Y12" s="12">
        <v>12.083375289497532</v>
      </c>
      <c r="Z12" s="33">
        <v>-1.4657608084015061E-2</v>
      </c>
      <c r="AA12" s="32"/>
    </row>
    <row r="13" spans="1:27" x14ac:dyDescent="0.25">
      <c r="A13" s="7" t="s">
        <v>21</v>
      </c>
      <c r="B13" s="8">
        <v>19</v>
      </c>
      <c r="C13" s="8">
        <v>19</v>
      </c>
      <c r="D13" s="8">
        <v>19</v>
      </c>
      <c r="E13" s="8">
        <v>19</v>
      </c>
      <c r="F13" s="8">
        <v>19</v>
      </c>
      <c r="G13" s="8">
        <v>20</v>
      </c>
      <c r="H13" s="8">
        <v>20</v>
      </c>
      <c r="I13" s="9">
        <v>20</v>
      </c>
      <c r="J13" s="10">
        <v>136642</v>
      </c>
      <c r="K13" s="10">
        <v>137145</v>
      </c>
      <c r="L13" s="10">
        <v>137821</v>
      </c>
      <c r="M13" s="10">
        <v>138152</v>
      </c>
      <c r="N13" s="10">
        <v>138773</v>
      </c>
      <c r="O13" s="10">
        <v>139274</v>
      </c>
      <c r="P13" s="10">
        <v>139660</v>
      </c>
      <c r="Q13" s="11">
        <v>140056</v>
      </c>
      <c r="R13" s="12">
        <v>13.904948698057698</v>
      </c>
      <c r="S13" s="12">
        <v>13.853950198694813</v>
      </c>
      <c r="T13" s="12">
        <v>13.785997779728779</v>
      </c>
      <c r="U13" s="12">
        <v>13.752967745671434</v>
      </c>
      <c r="V13" s="12">
        <f t="shared" si="0"/>
        <v>13.691424124289306</v>
      </c>
      <c r="W13" s="12">
        <v>14.360182087108864</v>
      </c>
      <c r="X13" s="12">
        <v>14.3</v>
      </c>
      <c r="Y13" s="12">
        <v>14.280002284800366</v>
      </c>
      <c r="Z13" s="33">
        <v>2.697266957878508E-2</v>
      </c>
      <c r="AA13" s="32"/>
    </row>
    <row r="14" spans="1:27" x14ac:dyDescent="0.25">
      <c r="A14" s="7" t="s">
        <v>22</v>
      </c>
      <c r="B14" s="8">
        <v>22</v>
      </c>
      <c r="C14" s="8">
        <v>21</v>
      </c>
      <c r="D14" s="8">
        <v>21</v>
      </c>
      <c r="E14" s="8">
        <v>22</v>
      </c>
      <c r="F14" s="8">
        <v>23</v>
      </c>
      <c r="G14" s="8">
        <v>23</v>
      </c>
      <c r="H14" s="8">
        <v>23</v>
      </c>
      <c r="I14" s="9">
        <v>23</v>
      </c>
      <c r="J14" s="10">
        <v>142895</v>
      </c>
      <c r="K14" s="10">
        <v>144002</v>
      </c>
      <c r="L14" s="10">
        <v>145389</v>
      </c>
      <c r="M14" s="10">
        <v>146427</v>
      </c>
      <c r="N14" s="10">
        <v>147392</v>
      </c>
      <c r="O14" s="10">
        <v>148528</v>
      </c>
      <c r="P14" s="10">
        <v>150005</v>
      </c>
      <c r="Q14" s="11">
        <v>151198</v>
      </c>
      <c r="R14" s="12">
        <v>15.395920081178488</v>
      </c>
      <c r="S14" s="12">
        <v>14.583130789850141</v>
      </c>
      <c r="T14" s="12">
        <v>14.444008831479685</v>
      </c>
      <c r="U14" s="12">
        <v>15.024551482991525</v>
      </c>
      <c r="V14" s="12">
        <v>15.604646113764655</v>
      </c>
      <c r="W14" s="12">
        <v>15.485295701820533</v>
      </c>
      <c r="X14" s="12">
        <v>15.3</v>
      </c>
      <c r="Y14" s="12">
        <v>15.211841426473896</v>
      </c>
      <c r="Z14" s="33">
        <v>-1.1956326983642143E-2</v>
      </c>
      <c r="AA14" s="32"/>
    </row>
    <row r="15" spans="1:27" x14ac:dyDescent="0.25">
      <c r="A15" s="7" t="s">
        <v>23</v>
      </c>
      <c r="B15" s="8">
        <v>23</v>
      </c>
      <c r="C15" s="8">
        <v>23</v>
      </c>
      <c r="D15" s="8">
        <v>23</v>
      </c>
      <c r="E15" s="8">
        <v>24</v>
      </c>
      <c r="F15" s="8">
        <v>25</v>
      </c>
      <c r="G15" s="8">
        <v>25</v>
      </c>
      <c r="H15" s="8">
        <v>23</v>
      </c>
      <c r="I15" s="9">
        <v>23</v>
      </c>
      <c r="J15" s="10">
        <v>175403</v>
      </c>
      <c r="K15" s="10">
        <v>176369</v>
      </c>
      <c r="L15" s="10">
        <v>177816</v>
      </c>
      <c r="M15" s="10">
        <v>178996</v>
      </c>
      <c r="N15" s="10">
        <v>180012</v>
      </c>
      <c r="O15" s="10">
        <v>181368</v>
      </c>
      <c r="P15" s="10">
        <v>182736</v>
      </c>
      <c r="Q15" s="11">
        <v>183846</v>
      </c>
      <c r="R15" s="12">
        <v>13.112660558827386</v>
      </c>
      <c r="S15" s="12">
        <v>13.040840510520555</v>
      </c>
      <c r="T15" s="12">
        <v>12.934719035407387</v>
      </c>
      <c r="U15" s="12">
        <v>13.408120851862613</v>
      </c>
      <c r="V15" s="12">
        <v>13.887963024687243</v>
      </c>
      <c r="W15" s="12">
        <v>13.784129504653523</v>
      </c>
      <c r="X15" s="12">
        <v>12.6</v>
      </c>
      <c r="Y15" s="12">
        <v>12.51047072005918</v>
      </c>
      <c r="Z15" s="33">
        <v>-4.5924306212808547E-2</v>
      </c>
      <c r="AA15" s="32"/>
    </row>
    <row r="16" spans="1:27" x14ac:dyDescent="0.25">
      <c r="A16" s="17" t="s">
        <v>9</v>
      </c>
      <c r="B16" s="18">
        <v>260</v>
      </c>
      <c r="C16" s="18">
        <v>262</v>
      </c>
      <c r="D16" s="18">
        <v>265</v>
      </c>
      <c r="E16" s="18">
        <v>274</v>
      </c>
      <c r="F16" s="18">
        <v>271</v>
      </c>
      <c r="G16" s="18">
        <v>271</v>
      </c>
      <c r="H16" s="18">
        <v>271</v>
      </c>
      <c r="I16" s="19">
        <v>271</v>
      </c>
      <c r="J16" s="18">
        <v>1840498</v>
      </c>
      <c r="K16" s="18">
        <v>1851621</v>
      </c>
      <c r="L16" s="18">
        <v>1862137</v>
      </c>
      <c r="M16" s="18">
        <v>1870834</v>
      </c>
      <c r="N16" s="18">
        <v>1881641</v>
      </c>
      <c r="O16" s="18">
        <v>1893667</v>
      </c>
      <c r="P16" s="18">
        <v>1901856</v>
      </c>
      <c r="Q16" s="19">
        <v>1910623</v>
      </c>
      <c r="R16" s="20">
        <v>14.126611384527449</v>
      </c>
      <c r="S16" s="20">
        <v>14.149763909568968</v>
      </c>
      <c r="T16" s="20">
        <v>14.230961524313196</v>
      </c>
      <c r="U16" s="20">
        <v>14.64587451371955</v>
      </c>
      <c r="V16" s="20">
        <f>F16/N16*100000</f>
        <v>14.402322228310288</v>
      </c>
      <c r="W16" s="20">
        <v>14.31085824487621</v>
      </c>
      <c r="X16" s="20">
        <v>14.2</v>
      </c>
      <c r="Y16" s="21">
        <v>14.183855213718248</v>
      </c>
      <c r="Z16" s="22">
        <v>4.0521981976156815E-3</v>
      </c>
      <c r="AA16" s="32"/>
    </row>
    <row r="17" spans="1:26" x14ac:dyDescent="0.25">
      <c r="A17" s="24"/>
      <c r="B17" s="2"/>
      <c r="C17" s="2"/>
      <c r="D17" s="2"/>
      <c r="E17" s="2"/>
      <c r="F17" s="34"/>
      <c r="G17" s="34"/>
      <c r="N17" s="2"/>
      <c r="O17" s="2"/>
      <c r="W17" s="23"/>
      <c r="X17" s="23"/>
      <c r="Y17" s="23"/>
    </row>
    <row r="18" spans="1:26" x14ac:dyDescent="0.25">
      <c r="A18" s="24" t="s">
        <v>10</v>
      </c>
      <c r="B18" s="2"/>
      <c r="C18" s="2"/>
      <c r="D18" s="2"/>
      <c r="E18" s="2"/>
      <c r="F18" s="2"/>
      <c r="G18" s="2"/>
      <c r="N18" s="2"/>
      <c r="O18" s="2"/>
      <c r="W18" s="23"/>
      <c r="X18" s="23"/>
      <c r="Y18" s="23"/>
    </row>
    <row r="19" spans="1:26" s="25" customFormat="1" ht="17.25" x14ac:dyDescent="0.25">
      <c r="A19" s="25" t="s">
        <v>11</v>
      </c>
      <c r="B19" s="2"/>
      <c r="C19" s="2"/>
      <c r="D19" s="2"/>
      <c r="E19" s="2"/>
      <c r="F19" s="2"/>
      <c r="G19" s="2"/>
      <c r="H19" s="2"/>
      <c r="I19" s="2"/>
      <c r="J19" s="2"/>
      <c r="K19" s="2"/>
      <c r="L19" s="2"/>
      <c r="M19" s="2"/>
      <c r="N19" s="2"/>
      <c r="O19" s="2"/>
      <c r="P19" s="3"/>
      <c r="Q19" s="3"/>
      <c r="R19" s="3"/>
      <c r="S19" s="3"/>
      <c r="T19" s="3"/>
      <c r="U19" s="3"/>
      <c r="V19" s="3"/>
      <c r="W19" s="23"/>
      <c r="X19" s="23"/>
      <c r="Y19" s="23"/>
      <c r="Z19" s="3"/>
    </row>
    <row r="20" spans="1:26" ht="17.25" x14ac:dyDescent="0.25">
      <c r="A20" s="25" t="s">
        <v>316</v>
      </c>
      <c r="B20" s="26"/>
      <c r="C20" s="26"/>
      <c r="D20" s="26"/>
      <c r="E20" s="26"/>
      <c r="F20" s="26"/>
      <c r="G20" s="26"/>
      <c r="H20" s="26"/>
      <c r="I20" s="26"/>
      <c r="J20" s="26"/>
      <c r="K20" s="26"/>
      <c r="L20" s="26"/>
      <c r="M20" s="26"/>
      <c r="N20" s="26"/>
      <c r="O20" s="26"/>
      <c r="P20" s="26"/>
      <c r="Q20" s="26"/>
      <c r="R20" s="26"/>
      <c r="S20" s="26"/>
      <c r="T20" s="25"/>
      <c r="U20" s="25"/>
      <c r="V20" s="25"/>
      <c r="W20" s="23"/>
      <c r="X20" s="23"/>
      <c r="Y20" s="23"/>
      <c r="Z20" s="25"/>
    </row>
    <row r="21" spans="1:26" x14ac:dyDescent="0.25">
      <c r="A21" s="25" t="s">
        <v>318</v>
      </c>
      <c r="B21" s="2"/>
      <c r="C21" s="2"/>
      <c r="D21" s="2"/>
      <c r="E21" s="2"/>
      <c r="F21" s="2"/>
      <c r="G21" s="2"/>
      <c r="N21" s="2"/>
      <c r="O21" s="2"/>
      <c r="W21" s="23"/>
      <c r="X21" s="23"/>
      <c r="Y21" s="23"/>
    </row>
    <row r="22" spans="1:26" x14ac:dyDescent="0.25">
      <c r="A22" s="27" t="s">
        <v>277</v>
      </c>
      <c r="B22" s="2"/>
      <c r="C22" s="2"/>
      <c r="D22" s="2"/>
      <c r="E22" s="2"/>
      <c r="F22" s="2"/>
      <c r="G22" s="2"/>
      <c r="N22" s="2"/>
      <c r="O22" s="2"/>
      <c r="P22" s="2"/>
      <c r="Q22" s="2"/>
      <c r="R22" s="485"/>
      <c r="S22" s="485"/>
      <c r="T22" s="485"/>
      <c r="U22" s="485"/>
      <c r="V22" s="485"/>
      <c r="W22" s="485"/>
      <c r="X22" s="485"/>
      <c r="Y22" s="485"/>
      <c r="Z22" s="23"/>
    </row>
    <row r="23" spans="1:26" x14ac:dyDescent="0.25">
      <c r="W23" s="23"/>
      <c r="X23" s="23"/>
      <c r="Y23" s="23"/>
    </row>
    <row r="24" spans="1:26" x14ac:dyDescent="0.25">
      <c r="W24" s="23"/>
      <c r="X24" s="23"/>
      <c r="Y24" s="23"/>
    </row>
    <row r="25" spans="1:26" x14ac:dyDescent="0.25">
      <c r="W25" s="23"/>
      <c r="X25" s="23"/>
      <c r="Y25" s="23"/>
    </row>
    <row r="26" spans="1:26" x14ac:dyDescent="0.25">
      <c r="W26" s="23"/>
      <c r="X26" s="23"/>
      <c r="Y26" s="23"/>
    </row>
    <row r="27" spans="1:26" x14ac:dyDescent="0.25">
      <c r="W27" s="23"/>
      <c r="X27" s="23"/>
      <c r="Y27" s="2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showGridLines="0" workbookViewId="0">
      <selection activeCell="A2" sqref="A2"/>
    </sheetView>
  </sheetViews>
  <sheetFormatPr defaultRowHeight="15" x14ac:dyDescent="0.25"/>
  <cols>
    <col min="1" max="1" width="184.42578125" customWidth="1"/>
  </cols>
  <sheetData>
    <row r="1" spans="1:28" x14ac:dyDescent="0.25">
      <c r="A1" s="311" t="s">
        <v>199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row>
    <row r="2" spans="1:28" x14ac:dyDescent="0.25">
      <c r="A2" s="311"/>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row>
    <row r="3" spans="1:28" x14ac:dyDescent="0.25">
      <c r="A3" s="315" t="s">
        <v>200</v>
      </c>
      <c r="B3" s="310"/>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row>
    <row r="4" spans="1:28" x14ac:dyDescent="0.25">
      <c r="A4" s="310" t="s">
        <v>201</v>
      </c>
      <c r="B4" s="310"/>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row>
    <row r="5" spans="1:28" ht="15" customHeight="1" x14ac:dyDescent="0.25">
      <c r="A5" s="314" t="s">
        <v>414</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row>
    <row r="6" spans="1:28" s="458" customFormat="1" ht="15" customHeight="1" x14ac:dyDescent="0.25">
      <c r="A6" s="312" t="s">
        <v>372</v>
      </c>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row>
    <row r="7" spans="1:28" ht="30" x14ac:dyDescent="0.25">
      <c r="A7" s="601" t="s">
        <v>202</v>
      </c>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row>
    <row r="8" spans="1:28" s="458" customFormat="1" x14ac:dyDescent="0.25">
      <c r="A8" s="314" t="s">
        <v>322</v>
      </c>
      <c r="B8" s="600"/>
      <c r="C8" s="600"/>
      <c r="D8" s="600"/>
      <c r="E8" s="600"/>
      <c r="F8" s="600"/>
      <c r="G8" s="600"/>
      <c r="H8" s="600"/>
      <c r="I8" s="600"/>
      <c r="J8" s="600"/>
      <c r="K8" s="600"/>
      <c r="L8" s="600"/>
      <c r="M8" s="600"/>
      <c r="N8" s="600"/>
      <c r="O8" s="600"/>
      <c r="P8" s="600"/>
      <c r="Q8" s="600"/>
      <c r="R8" s="600"/>
      <c r="S8" s="600"/>
      <c r="T8" s="600"/>
      <c r="U8" s="600"/>
      <c r="V8" s="600"/>
      <c r="W8" s="600"/>
      <c r="X8" s="600"/>
      <c r="Y8" s="600"/>
      <c r="Z8" s="600"/>
      <c r="AA8" s="600"/>
    </row>
    <row r="9" spans="1:28" x14ac:dyDescent="0.25">
      <c r="A9" s="317" t="s">
        <v>203</v>
      </c>
      <c r="B9" s="307"/>
      <c r="C9" s="307"/>
      <c r="D9" s="307"/>
      <c r="E9" s="307"/>
      <c r="F9" s="307"/>
      <c r="G9" s="307"/>
      <c r="H9" s="307"/>
      <c r="I9" s="307"/>
      <c r="J9" s="307"/>
      <c r="K9" s="307"/>
      <c r="L9" s="307"/>
      <c r="M9" s="316"/>
      <c r="N9" s="316"/>
      <c r="O9" s="316"/>
      <c r="P9" s="316"/>
      <c r="Q9" s="316"/>
      <c r="R9" s="316"/>
      <c r="S9" s="307"/>
      <c r="T9" s="307"/>
      <c r="U9" s="307"/>
      <c r="V9" s="307"/>
      <c r="W9" s="307"/>
      <c r="X9" s="307"/>
      <c r="Y9" s="307"/>
      <c r="Z9" s="307"/>
      <c r="AA9" s="307"/>
      <c r="AB9" s="307"/>
    </row>
    <row r="10" spans="1:28" x14ac:dyDescent="0.25">
      <c r="A10" s="317" t="s">
        <v>204</v>
      </c>
      <c r="B10" s="307"/>
      <c r="C10" s="307"/>
      <c r="D10" s="307"/>
      <c r="E10" s="307"/>
      <c r="F10" s="307"/>
      <c r="G10" s="307"/>
      <c r="H10" s="307"/>
      <c r="I10" s="307"/>
      <c r="J10" s="307"/>
      <c r="K10" s="307"/>
      <c r="L10" s="307"/>
      <c r="M10" s="316"/>
      <c r="N10" s="316"/>
      <c r="O10" s="316"/>
      <c r="P10" s="316"/>
      <c r="Q10" s="316"/>
      <c r="R10" s="316"/>
      <c r="S10" s="307"/>
      <c r="T10" s="307"/>
      <c r="U10" s="307"/>
      <c r="V10" s="307"/>
      <c r="W10" s="307"/>
      <c r="X10" s="307"/>
      <c r="Y10" s="307"/>
      <c r="Z10" s="307"/>
      <c r="AA10" s="307"/>
      <c r="AB10" s="307"/>
    </row>
    <row r="11" spans="1:28" x14ac:dyDescent="0.25">
      <c r="A11" s="317" t="s">
        <v>205</v>
      </c>
      <c r="B11" s="307"/>
      <c r="C11" s="307"/>
      <c r="D11" s="307"/>
      <c r="E11" s="307"/>
      <c r="F11" s="307"/>
      <c r="G11" s="307"/>
      <c r="H11" s="307"/>
      <c r="I11" s="307"/>
      <c r="J11" s="307"/>
      <c r="K11" s="307"/>
      <c r="L11" s="307"/>
      <c r="M11" s="316"/>
      <c r="N11" s="316"/>
      <c r="O11" s="316"/>
      <c r="P11" s="316"/>
      <c r="Q11" s="316"/>
      <c r="R11" s="316"/>
      <c r="S11" s="307"/>
      <c r="T11" s="307"/>
      <c r="U11" s="307"/>
      <c r="V11" s="307"/>
      <c r="W11" s="307"/>
      <c r="X11" s="307"/>
      <c r="Y11" s="307"/>
      <c r="Z11" s="307"/>
      <c r="AA11" s="307"/>
      <c r="AB11" s="307"/>
    </row>
    <row r="12" spans="1:28" x14ac:dyDescent="0.25">
      <c r="A12" s="310"/>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row>
    <row r="13" spans="1:28" x14ac:dyDescent="0.25">
      <c r="A13" s="313" t="s">
        <v>206</v>
      </c>
      <c r="B13" s="310"/>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row>
    <row r="14" spans="1:28" x14ac:dyDescent="0.25">
      <c r="A14" s="317" t="s">
        <v>207</v>
      </c>
      <c r="B14" s="310"/>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row>
    <row r="15" spans="1:28" x14ac:dyDescent="0.25">
      <c r="A15" s="317" t="s">
        <v>376</v>
      </c>
      <c r="B15" s="310"/>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row>
    <row r="16" spans="1:28" s="458" customFormat="1" x14ac:dyDescent="0.25">
      <c r="A16" s="317" t="s">
        <v>373</v>
      </c>
      <c r="B16" s="310"/>
    </row>
    <row r="17" spans="1:28" x14ac:dyDescent="0.25">
      <c r="A17" s="611" t="s">
        <v>374</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row>
    <row r="18" spans="1:28" s="458" customFormat="1" x14ac:dyDescent="0.25">
      <c r="A18" s="611" t="s">
        <v>375</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row>
    <row r="19" spans="1:28" x14ac:dyDescent="0.25">
      <c r="A19" s="314" t="s">
        <v>208</v>
      </c>
      <c r="B19" s="310"/>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row>
    <row r="20" spans="1:28" x14ac:dyDescent="0.25">
      <c r="A20" s="309" t="s">
        <v>378</v>
      </c>
      <c r="B20" s="310"/>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row>
    <row r="21" spans="1:28" s="458" customFormat="1" x14ac:dyDescent="0.25">
      <c r="A21" s="612" t="s">
        <v>377</v>
      </c>
      <c r="B21" s="310"/>
    </row>
    <row r="22" spans="1:28" x14ac:dyDescent="0.25">
      <c r="A22" s="305" t="s">
        <v>508</v>
      </c>
      <c r="B22" s="310"/>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row>
    <row r="23" spans="1:28" x14ac:dyDescent="0.25">
      <c r="A23" s="314" t="s">
        <v>209</v>
      </c>
      <c r="B23" s="310"/>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row>
    <row r="24" spans="1:28" x14ac:dyDescent="0.25">
      <c r="A24" s="314"/>
      <c r="B24" s="310"/>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row>
    <row r="25" spans="1:28" x14ac:dyDescent="0.25">
      <c r="A25" s="321" t="s">
        <v>60</v>
      </c>
      <c r="B25" s="310"/>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row>
    <row r="26" spans="1:28" ht="150" x14ac:dyDescent="0.25">
      <c r="A26" s="601" t="s">
        <v>413</v>
      </c>
      <c r="B26" s="600"/>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row>
    <row r="27" spans="1:28" s="458" customFormat="1" x14ac:dyDescent="0.25">
      <c r="A27" s="614" t="s">
        <v>388</v>
      </c>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row>
    <row r="28" spans="1:28" x14ac:dyDescent="0.25">
      <c r="A28" s="314" t="s">
        <v>383</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row>
    <row r="29" spans="1:28" s="458" customFormat="1" x14ac:dyDescent="0.25">
      <c r="A29" s="314" t="s">
        <v>379</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row>
    <row r="30" spans="1:28" x14ac:dyDescent="0.25">
      <c r="A30" s="312" t="s">
        <v>380</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row>
    <row r="31" spans="1:28" s="458" customFormat="1" x14ac:dyDescent="0.25">
      <c r="A31" s="312"/>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row>
    <row r="32" spans="1:28" x14ac:dyDescent="0.25">
      <c r="A32" s="322" t="s">
        <v>210</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row>
    <row r="33" spans="1:28" x14ac:dyDescent="0.25">
      <c r="A33" s="314" t="s">
        <v>381</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row>
    <row r="34" spans="1:28" x14ac:dyDescent="0.25">
      <c r="A34" s="312" t="s">
        <v>382</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row>
    <row r="35" spans="1:28" s="458" customFormat="1" x14ac:dyDescent="0.25">
      <c r="A35" s="312"/>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row>
    <row r="36" spans="1:28" ht="16.5" customHeight="1" x14ac:dyDescent="0.25">
      <c r="A36" s="318" t="s">
        <v>211</v>
      </c>
      <c r="B36" s="310"/>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row>
    <row r="37" spans="1:28" x14ac:dyDescent="0.25">
      <c r="A37" s="319" t="s">
        <v>384</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row>
    <row r="38" spans="1:28" s="458" customFormat="1" x14ac:dyDescent="0.25">
      <c r="A38" s="319" t="s">
        <v>385</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row>
    <row r="39" spans="1:28" s="458" customFormat="1" x14ac:dyDescent="0.25">
      <c r="A39" s="319" t="s">
        <v>386</v>
      </c>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row>
    <row r="40" spans="1:28" s="458" customFormat="1" x14ac:dyDescent="0.25">
      <c r="A40" s="319" t="s">
        <v>387</v>
      </c>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row>
    <row r="41" spans="1:28" s="458" customFormat="1" x14ac:dyDescent="0.25">
      <c r="A41" s="319" t="s">
        <v>389</v>
      </c>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row>
    <row r="42" spans="1:28" s="458" customFormat="1" x14ac:dyDescent="0.25">
      <c r="A42" s="614" t="s">
        <v>388</v>
      </c>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row>
    <row r="43" spans="1:28" s="458" customFormat="1" x14ac:dyDescent="0.25">
      <c r="A43" s="319"/>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row>
    <row r="44" spans="1:28" x14ac:dyDescent="0.25">
      <c r="A44" s="318" t="s">
        <v>212</v>
      </c>
      <c r="B44" s="310"/>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row>
    <row r="45" spans="1:28" x14ac:dyDescent="0.25">
      <c r="A45" s="314" t="s">
        <v>390</v>
      </c>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row>
    <row r="46" spans="1:28" s="458" customFormat="1" x14ac:dyDescent="0.25">
      <c r="A46" s="314" t="s">
        <v>391</v>
      </c>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row>
    <row r="47" spans="1:28" s="458" customFormat="1" x14ac:dyDescent="0.25">
      <c r="A47" s="314" t="s">
        <v>392</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row>
    <row r="48" spans="1:28" s="458" customFormat="1" x14ac:dyDescent="0.25">
      <c r="A48" s="614" t="s">
        <v>388</v>
      </c>
      <c r="B48" s="613"/>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row>
    <row r="49" spans="1:28" x14ac:dyDescent="0.25">
      <c r="A49" s="314"/>
      <c r="B49" s="307"/>
      <c r="C49" s="307"/>
      <c r="D49" s="307"/>
      <c r="E49" s="307"/>
      <c r="F49" s="307"/>
      <c r="G49" s="307"/>
      <c r="H49" s="307"/>
      <c r="I49" s="307"/>
      <c r="J49" s="307"/>
      <c r="K49" s="307"/>
      <c r="L49" s="307"/>
      <c r="M49" s="316"/>
      <c r="N49" s="316"/>
      <c r="O49" s="316"/>
      <c r="P49" s="316"/>
      <c r="Q49" s="316"/>
      <c r="R49" s="316"/>
      <c r="S49" s="307"/>
      <c r="T49" s="307"/>
      <c r="U49" s="307"/>
      <c r="V49" s="307"/>
      <c r="W49" s="307"/>
      <c r="X49" s="307"/>
      <c r="Y49" s="307"/>
      <c r="Z49" s="307"/>
      <c r="AA49" s="307"/>
      <c r="AB49" s="307"/>
    </row>
    <row r="50" spans="1:28" x14ac:dyDescent="0.25">
      <c r="A50" s="318" t="s">
        <v>213</v>
      </c>
      <c r="B50" s="307"/>
      <c r="C50" s="307"/>
      <c r="D50" s="307"/>
      <c r="E50" s="307"/>
      <c r="F50" s="307"/>
      <c r="G50" s="307"/>
      <c r="H50" s="307"/>
      <c r="I50" s="307"/>
      <c r="J50" s="307"/>
      <c r="K50" s="307"/>
      <c r="L50" s="307"/>
      <c r="M50" s="316"/>
      <c r="N50" s="316"/>
      <c r="O50" s="316"/>
      <c r="P50" s="316"/>
      <c r="Q50" s="316"/>
      <c r="R50" s="316"/>
      <c r="S50" s="307"/>
      <c r="T50" s="307"/>
      <c r="U50" s="307"/>
      <c r="V50" s="307"/>
      <c r="W50" s="307"/>
      <c r="X50" s="307"/>
      <c r="Y50" s="307"/>
      <c r="Z50" s="307"/>
      <c r="AA50" s="307"/>
      <c r="AB50" s="307"/>
    </row>
    <row r="51" spans="1:28" x14ac:dyDescent="0.25">
      <c r="A51" s="314" t="s">
        <v>214</v>
      </c>
      <c r="B51" s="307"/>
      <c r="C51" s="307"/>
      <c r="D51" s="307"/>
      <c r="E51" s="307"/>
      <c r="F51" s="307"/>
      <c r="G51" s="307"/>
      <c r="H51" s="307"/>
      <c r="I51" s="307"/>
      <c r="J51" s="307"/>
      <c r="K51" s="307"/>
      <c r="L51" s="307"/>
      <c r="M51" s="316"/>
      <c r="N51" s="316"/>
      <c r="O51" s="316"/>
      <c r="P51" s="316"/>
      <c r="Q51" s="316"/>
      <c r="R51" s="316"/>
      <c r="S51" s="307"/>
      <c r="T51" s="307"/>
      <c r="U51" s="307"/>
      <c r="V51" s="307"/>
      <c r="W51" s="307"/>
      <c r="X51" s="307"/>
      <c r="Y51" s="307"/>
      <c r="Z51" s="307"/>
      <c r="AA51" s="307"/>
      <c r="AB51" s="307"/>
    </row>
    <row r="52" spans="1:28" x14ac:dyDescent="0.25">
      <c r="A52" s="314" t="s">
        <v>393</v>
      </c>
      <c r="B52" s="307"/>
      <c r="C52" s="307"/>
      <c r="D52" s="307"/>
      <c r="E52" s="307"/>
      <c r="F52" s="307"/>
      <c r="G52" s="307"/>
      <c r="H52" s="307"/>
      <c r="I52" s="307"/>
      <c r="J52" s="307"/>
      <c r="K52" s="307"/>
      <c r="L52" s="307"/>
      <c r="M52" s="316"/>
      <c r="N52" s="316"/>
      <c r="O52" s="316"/>
      <c r="P52" s="316"/>
      <c r="Q52" s="316"/>
      <c r="R52" s="316"/>
      <c r="S52" s="307"/>
      <c r="T52" s="307"/>
      <c r="U52" s="307"/>
      <c r="V52" s="307"/>
      <c r="W52" s="307"/>
      <c r="X52" s="307"/>
      <c r="Y52" s="307"/>
      <c r="Z52" s="307"/>
      <c r="AA52" s="307"/>
      <c r="AB52" s="307"/>
    </row>
    <row r="53" spans="1:28" s="458" customFormat="1" x14ac:dyDescent="0.25">
      <c r="A53" s="314" t="s">
        <v>394</v>
      </c>
      <c r="B53" s="307"/>
      <c r="C53" s="307"/>
      <c r="D53" s="307"/>
      <c r="E53" s="307"/>
      <c r="F53" s="307"/>
      <c r="G53" s="307"/>
      <c r="H53" s="307"/>
      <c r="I53" s="307"/>
      <c r="J53" s="307"/>
      <c r="K53" s="307"/>
      <c r="L53" s="307"/>
      <c r="M53" s="316"/>
      <c r="N53" s="316"/>
      <c r="O53" s="316"/>
      <c r="P53" s="316"/>
      <c r="Q53" s="316"/>
      <c r="R53" s="316"/>
      <c r="S53" s="307"/>
      <c r="T53" s="307"/>
      <c r="U53" s="307"/>
      <c r="V53" s="307"/>
      <c r="W53" s="307"/>
      <c r="X53" s="307"/>
      <c r="Y53" s="307"/>
      <c r="Z53" s="307"/>
      <c r="AA53" s="307"/>
      <c r="AB53" s="307"/>
    </row>
    <row r="54" spans="1:28" x14ac:dyDescent="0.25">
      <c r="A54" s="314"/>
      <c r="B54" s="307"/>
      <c r="C54" s="307"/>
      <c r="D54" s="307"/>
      <c r="E54" s="307"/>
      <c r="F54" s="307"/>
      <c r="G54" s="307"/>
      <c r="H54" s="307"/>
      <c r="I54" s="307"/>
      <c r="J54" s="307"/>
      <c r="K54" s="307"/>
      <c r="L54" s="307"/>
      <c r="M54" s="316"/>
      <c r="N54" s="316"/>
      <c r="O54" s="316"/>
      <c r="P54" s="316"/>
      <c r="Q54" s="316"/>
      <c r="R54" s="316"/>
      <c r="S54" s="307"/>
      <c r="T54" s="307"/>
      <c r="U54" s="307"/>
      <c r="V54" s="307"/>
      <c r="W54" s="307"/>
      <c r="X54" s="307"/>
      <c r="Y54" s="307"/>
      <c r="Z54" s="307"/>
      <c r="AA54" s="307"/>
      <c r="AB54" s="307"/>
    </row>
    <row r="55" spans="1:28" x14ac:dyDescent="0.25">
      <c r="A55" s="318" t="s">
        <v>215</v>
      </c>
      <c r="B55" s="307"/>
      <c r="C55" s="307"/>
      <c r="D55" s="307"/>
      <c r="E55" s="307"/>
      <c r="F55" s="307"/>
      <c r="G55" s="307"/>
      <c r="H55" s="307"/>
      <c r="I55" s="307"/>
      <c r="J55" s="307"/>
      <c r="K55" s="307"/>
      <c r="L55" s="307"/>
      <c r="M55" s="316"/>
      <c r="N55" s="316"/>
      <c r="O55" s="316"/>
      <c r="P55" s="316"/>
      <c r="Q55" s="316"/>
      <c r="R55" s="316"/>
      <c r="S55" s="307"/>
      <c r="T55" s="307"/>
      <c r="U55" s="307"/>
      <c r="V55" s="307"/>
      <c r="W55" s="307"/>
      <c r="X55" s="307"/>
      <c r="Y55" s="307"/>
      <c r="Z55" s="307"/>
      <c r="AA55" s="307"/>
      <c r="AB55" s="307"/>
    </row>
    <row r="56" spans="1:28" x14ac:dyDescent="0.25">
      <c r="A56" s="314" t="s">
        <v>216</v>
      </c>
      <c r="B56" s="307"/>
      <c r="C56" s="307"/>
      <c r="D56" s="307"/>
      <c r="E56" s="307"/>
      <c r="F56" s="307"/>
      <c r="G56" s="307"/>
      <c r="H56" s="307"/>
      <c r="I56" s="307"/>
      <c r="J56" s="307"/>
      <c r="K56" s="307"/>
      <c r="L56" s="307"/>
      <c r="M56" s="316"/>
      <c r="N56" s="316"/>
      <c r="O56" s="316"/>
      <c r="P56" s="316"/>
      <c r="Q56" s="316"/>
      <c r="R56" s="316"/>
      <c r="S56" s="307"/>
      <c r="T56" s="307"/>
      <c r="U56" s="307"/>
      <c r="V56" s="307"/>
      <c r="W56" s="307"/>
      <c r="X56" s="307"/>
      <c r="Y56" s="307"/>
      <c r="Z56" s="307"/>
      <c r="AA56" s="307"/>
      <c r="AB56" s="307"/>
    </row>
    <row r="57" spans="1:28" x14ac:dyDescent="0.25">
      <c r="A57" s="314"/>
      <c r="B57" s="307"/>
      <c r="C57" s="307"/>
      <c r="D57" s="307"/>
      <c r="E57" s="307"/>
      <c r="F57" s="307"/>
      <c r="G57" s="307"/>
      <c r="H57" s="307"/>
      <c r="I57" s="307"/>
      <c r="J57" s="307"/>
      <c r="K57" s="307"/>
      <c r="L57" s="307"/>
      <c r="M57" s="316"/>
      <c r="N57" s="316"/>
      <c r="O57" s="316"/>
      <c r="P57" s="316"/>
      <c r="Q57" s="316"/>
      <c r="R57" s="316"/>
      <c r="S57" s="307"/>
      <c r="T57" s="307"/>
      <c r="U57" s="307"/>
      <c r="V57" s="307"/>
      <c r="W57" s="307"/>
      <c r="X57" s="307"/>
      <c r="Y57" s="307"/>
      <c r="Z57" s="307"/>
      <c r="AA57" s="307"/>
      <c r="AB57" s="307"/>
    </row>
    <row r="58" spans="1:28" x14ac:dyDescent="0.25">
      <c r="A58" s="318" t="s">
        <v>217</v>
      </c>
      <c r="B58" s="307"/>
      <c r="C58" s="307"/>
      <c r="D58" s="307"/>
      <c r="E58" s="307"/>
      <c r="F58" s="307"/>
      <c r="G58" s="307"/>
      <c r="H58" s="307"/>
      <c r="I58" s="307"/>
      <c r="J58" s="307"/>
      <c r="K58" s="307"/>
      <c r="L58" s="307"/>
      <c r="M58" s="316"/>
      <c r="N58" s="316"/>
      <c r="O58" s="316"/>
      <c r="P58" s="316"/>
      <c r="Q58" s="316"/>
      <c r="R58" s="316"/>
      <c r="S58" s="307"/>
      <c r="T58" s="307"/>
      <c r="U58" s="307"/>
      <c r="V58" s="307"/>
      <c r="W58" s="307"/>
      <c r="X58" s="307"/>
      <c r="Y58" s="307"/>
      <c r="Z58" s="307"/>
      <c r="AA58" s="307"/>
      <c r="AB58" s="307"/>
    </row>
    <row r="59" spans="1:28" ht="15" customHeight="1" x14ac:dyDescent="0.25">
      <c r="A59" s="314" t="s">
        <v>395</v>
      </c>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07"/>
    </row>
    <row r="60" spans="1:28" s="458" customFormat="1" x14ac:dyDescent="0.25">
      <c r="A60" s="312" t="s">
        <v>396</v>
      </c>
      <c r="B60" s="599"/>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307"/>
    </row>
    <row r="61" spans="1:28" x14ac:dyDescent="0.25">
      <c r="A61" s="312" t="s">
        <v>227</v>
      </c>
      <c r="B61" s="307"/>
      <c r="C61" s="307"/>
      <c r="D61" s="307"/>
      <c r="E61" s="307"/>
      <c r="F61" s="307"/>
      <c r="G61" s="307"/>
      <c r="H61" s="307"/>
      <c r="I61" s="307"/>
      <c r="J61" s="307"/>
      <c r="K61" s="307"/>
      <c r="L61" s="307"/>
      <c r="M61" s="316"/>
      <c r="N61" s="316"/>
      <c r="O61" s="316"/>
      <c r="P61" s="316"/>
      <c r="Q61" s="316"/>
      <c r="R61" s="316"/>
      <c r="S61" s="307"/>
      <c r="T61" s="307"/>
      <c r="U61" s="307"/>
      <c r="V61" s="307"/>
      <c r="W61" s="307"/>
      <c r="X61" s="307"/>
      <c r="Y61" s="307"/>
      <c r="Z61" s="307"/>
      <c r="AA61" s="307"/>
      <c r="AB61" s="307"/>
    </row>
    <row r="62" spans="1:28" x14ac:dyDescent="0.25">
      <c r="A62" s="314" t="s">
        <v>397</v>
      </c>
      <c r="B62" s="307"/>
      <c r="C62" s="307"/>
      <c r="D62" s="307"/>
      <c r="E62" s="307"/>
      <c r="F62" s="307"/>
      <c r="G62" s="307"/>
      <c r="H62" s="307"/>
      <c r="I62" s="307"/>
      <c r="J62" s="307"/>
      <c r="K62" s="307"/>
      <c r="L62" s="307"/>
      <c r="M62" s="316"/>
      <c r="N62" s="316"/>
      <c r="O62" s="316"/>
      <c r="P62" s="316"/>
      <c r="Q62" s="316"/>
      <c r="R62" s="316"/>
      <c r="S62" s="307"/>
      <c r="T62" s="307"/>
      <c r="U62" s="307"/>
      <c r="V62" s="307"/>
      <c r="W62" s="307"/>
      <c r="X62" s="307"/>
      <c r="Y62" s="307"/>
      <c r="Z62" s="307"/>
      <c r="AA62" s="307"/>
      <c r="AB62" s="307"/>
    </row>
    <row r="63" spans="1:28" s="458" customFormat="1" x14ac:dyDescent="0.25">
      <c r="A63" s="314" t="s">
        <v>398</v>
      </c>
      <c r="B63" s="307"/>
      <c r="C63" s="307"/>
      <c r="D63" s="307"/>
      <c r="E63" s="307"/>
      <c r="F63" s="307"/>
      <c r="G63" s="307"/>
      <c r="H63" s="307"/>
      <c r="I63" s="307"/>
      <c r="J63" s="307"/>
      <c r="K63" s="307"/>
      <c r="L63" s="307"/>
      <c r="M63" s="316"/>
      <c r="N63" s="316"/>
      <c r="O63" s="316"/>
      <c r="P63" s="316"/>
      <c r="Q63" s="316"/>
      <c r="R63" s="316"/>
      <c r="S63" s="307"/>
      <c r="T63" s="307"/>
      <c r="U63" s="307"/>
      <c r="V63" s="307"/>
      <c r="W63" s="307"/>
      <c r="X63" s="307"/>
      <c r="Y63" s="307"/>
      <c r="Z63" s="307"/>
      <c r="AA63" s="307"/>
      <c r="AB63" s="307"/>
    </row>
    <row r="64" spans="1:28" x14ac:dyDescent="0.25">
      <c r="A64" s="309" t="s">
        <v>228</v>
      </c>
      <c r="B64" s="307"/>
      <c r="C64" s="307"/>
      <c r="D64" s="307"/>
      <c r="E64" s="307"/>
      <c r="F64" s="307"/>
      <c r="G64" s="307"/>
      <c r="H64" s="307"/>
      <c r="I64" s="307"/>
      <c r="J64" s="307"/>
      <c r="K64" s="307"/>
      <c r="L64" s="307"/>
      <c r="M64" s="316"/>
      <c r="N64" s="316"/>
      <c r="O64" s="316"/>
      <c r="P64" s="316"/>
      <c r="Q64" s="316"/>
      <c r="R64" s="316"/>
      <c r="S64" s="307"/>
      <c r="T64" s="307"/>
      <c r="U64" s="307"/>
      <c r="V64" s="307"/>
      <c r="W64" s="307"/>
      <c r="X64" s="307"/>
      <c r="Y64" s="307"/>
      <c r="Z64" s="307"/>
      <c r="AA64" s="307"/>
      <c r="AB64" s="307"/>
    </row>
    <row r="65" spans="1:28" ht="45" x14ac:dyDescent="0.25">
      <c r="A65" s="601" t="s">
        <v>218</v>
      </c>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row>
    <row r="66" spans="1:28" ht="30" x14ac:dyDescent="0.25">
      <c r="A66" s="601" t="s">
        <v>412</v>
      </c>
      <c r="B66" s="307"/>
      <c r="C66" s="307"/>
      <c r="D66" s="307"/>
      <c r="E66" s="307"/>
      <c r="F66" s="307"/>
      <c r="G66" s="307"/>
      <c r="H66" s="307"/>
      <c r="I66" s="307"/>
      <c r="J66" s="307"/>
      <c r="K66" s="307"/>
      <c r="L66" s="307"/>
      <c r="M66" s="316"/>
      <c r="N66" s="316"/>
      <c r="O66" s="316"/>
      <c r="P66" s="316"/>
      <c r="Q66" s="316"/>
      <c r="R66" s="316"/>
      <c r="S66" s="307"/>
      <c r="T66" s="307"/>
      <c r="U66" s="307"/>
      <c r="V66" s="307"/>
      <c r="W66" s="307"/>
      <c r="X66" s="307"/>
      <c r="Y66" s="307"/>
      <c r="Z66" s="307"/>
      <c r="AA66" s="307"/>
      <c r="AB66" s="307"/>
    </row>
    <row r="67" spans="1:28" x14ac:dyDescent="0.25">
      <c r="A67" s="314" t="s">
        <v>399</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row>
    <row r="68" spans="1:28" s="458" customFormat="1" x14ac:dyDescent="0.25">
      <c r="A68" s="314" t="s">
        <v>400</v>
      </c>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row>
    <row r="69" spans="1:28" x14ac:dyDescent="0.25">
      <c r="A69" s="312" t="s">
        <v>219</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row>
    <row r="70" spans="1:28" x14ac:dyDescent="0.25">
      <c r="A70" s="612" t="s">
        <v>401</v>
      </c>
      <c r="B70" s="307"/>
      <c r="C70" s="307"/>
      <c r="D70" s="307"/>
      <c r="E70" s="307"/>
      <c r="F70" s="307"/>
      <c r="G70" s="307"/>
      <c r="H70" s="307"/>
      <c r="I70" s="307"/>
      <c r="J70" s="307"/>
      <c r="K70" s="307"/>
      <c r="L70" s="307"/>
      <c r="M70" s="316"/>
      <c r="N70" s="316"/>
      <c r="O70" s="316"/>
      <c r="P70" s="316"/>
      <c r="Q70" s="316"/>
      <c r="R70" s="316"/>
      <c r="S70" s="307"/>
      <c r="T70" s="307"/>
      <c r="U70" s="307"/>
      <c r="V70" s="307"/>
      <c r="W70" s="307"/>
      <c r="X70" s="307"/>
      <c r="Y70" s="307"/>
      <c r="Z70" s="307"/>
      <c r="AA70" s="307"/>
      <c r="AB70" s="307"/>
    </row>
    <row r="71" spans="1:28" x14ac:dyDescent="0.25">
      <c r="A71" s="314"/>
      <c r="B71" s="307"/>
      <c r="C71" s="307"/>
      <c r="D71" s="307"/>
      <c r="E71" s="307"/>
      <c r="F71" s="307"/>
      <c r="G71" s="307"/>
      <c r="H71" s="307"/>
      <c r="I71" s="307"/>
      <c r="J71" s="307"/>
      <c r="K71" s="307"/>
      <c r="L71" s="307"/>
      <c r="M71" s="316"/>
      <c r="N71" s="316"/>
      <c r="O71" s="316"/>
      <c r="P71" s="316"/>
      <c r="Q71" s="316"/>
      <c r="R71" s="316"/>
      <c r="S71" s="307"/>
      <c r="T71" s="307"/>
      <c r="U71" s="307"/>
      <c r="V71" s="307"/>
      <c r="W71" s="307"/>
      <c r="X71" s="307"/>
      <c r="Y71" s="307"/>
      <c r="Z71" s="307"/>
      <c r="AA71" s="307"/>
      <c r="AB71" s="307"/>
    </row>
    <row r="72" spans="1:28" x14ac:dyDescent="0.25">
      <c r="A72" s="325" t="s">
        <v>220</v>
      </c>
      <c r="B72" s="324"/>
      <c r="C72" s="307"/>
      <c r="D72" s="307"/>
      <c r="E72" s="307"/>
      <c r="F72" s="307"/>
      <c r="G72" s="307"/>
      <c r="H72" s="307"/>
      <c r="I72" s="307"/>
      <c r="J72" s="307"/>
      <c r="K72" s="307"/>
      <c r="L72" s="307"/>
      <c r="M72" s="316"/>
      <c r="N72" s="316"/>
      <c r="O72" s="316"/>
      <c r="P72" s="316"/>
      <c r="Q72" s="316"/>
      <c r="R72" s="316"/>
      <c r="S72" s="307"/>
      <c r="T72" s="307"/>
      <c r="U72" s="307"/>
      <c r="V72" s="307"/>
      <c r="W72" s="307"/>
      <c r="X72" s="307"/>
      <c r="Y72" s="307"/>
      <c r="Z72" s="307"/>
      <c r="AA72" s="307"/>
      <c r="AB72" s="307"/>
    </row>
    <row r="73" spans="1:28" s="25" customFormat="1" ht="15" customHeight="1" x14ac:dyDescent="0.25">
      <c r="A73" s="341" t="s">
        <v>402</v>
      </c>
      <c r="F73" s="270"/>
      <c r="G73" s="270"/>
      <c r="H73" s="270"/>
      <c r="I73" s="270"/>
      <c r="J73" s="270"/>
      <c r="K73" s="270"/>
      <c r="L73" s="270"/>
      <c r="M73" s="270"/>
      <c r="N73" s="270"/>
      <c r="O73" s="270"/>
      <c r="P73" s="270"/>
      <c r="Q73" s="270"/>
      <c r="R73" s="270"/>
      <c r="S73" s="270"/>
      <c r="T73" s="270"/>
      <c r="U73" s="270"/>
      <c r="V73" s="270"/>
      <c r="W73" s="270"/>
      <c r="X73" s="270"/>
    </row>
    <row r="74" spans="1:28" s="203" customFormat="1" x14ac:dyDescent="0.25">
      <c r="A74" s="632" t="s">
        <v>463</v>
      </c>
    </row>
    <row r="75" spans="1:28" s="25" customFormat="1" ht="17.25" x14ac:dyDescent="0.25">
      <c r="A75" s="341" t="s">
        <v>406</v>
      </c>
    </row>
    <row r="76" spans="1:28" s="25" customFormat="1" x14ac:dyDescent="0.25">
      <c r="A76" s="269" t="s">
        <v>405</v>
      </c>
      <c r="B76" s="270"/>
      <c r="C76" s="270"/>
      <c r="D76" s="270"/>
      <c r="E76" s="270"/>
    </row>
    <row r="77" spans="1:28" s="25" customFormat="1" x14ac:dyDescent="0.25">
      <c r="A77" s="341" t="s">
        <v>367</v>
      </c>
      <c r="B77" s="270"/>
      <c r="C77" s="270"/>
      <c r="D77" s="270"/>
      <c r="E77" s="270"/>
    </row>
    <row r="78" spans="1:28" s="25" customFormat="1" x14ac:dyDescent="0.25">
      <c r="A78" s="341" t="s">
        <v>403</v>
      </c>
    </row>
    <row r="79" spans="1:28" s="25" customFormat="1" ht="17.25" x14ac:dyDescent="0.25">
      <c r="A79" s="269" t="s">
        <v>404</v>
      </c>
    </row>
    <row r="80" spans="1:28" s="25" customFormat="1" x14ac:dyDescent="0.25">
      <c r="A80" s="269" t="s">
        <v>355</v>
      </c>
    </row>
    <row r="81" spans="1:36" ht="17.25" x14ac:dyDescent="0.25">
      <c r="A81" s="327" t="s">
        <v>234</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06"/>
      <c r="Z81" s="306"/>
      <c r="AA81" s="306"/>
      <c r="AB81" s="306"/>
    </row>
    <row r="82" spans="1:36" x14ac:dyDescent="0.25">
      <c r="A82" s="615" t="s">
        <v>407</v>
      </c>
      <c r="B82" s="308"/>
      <c r="C82" s="308"/>
      <c r="D82" s="308"/>
      <c r="E82" s="308"/>
      <c r="F82" s="308"/>
      <c r="G82" s="308"/>
      <c r="H82" s="308"/>
      <c r="I82" s="308"/>
      <c r="J82" s="308"/>
      <c r="K82" s="308"/>
      <c r="L82" s="308"/>
      <c r="M82" s="328"/>
      <c r="N82" s="328"/>
      <c r="O82" s="328"/>
      <c r="P82" s="328"/>
      <c r="Q82" s="328"/>
      <c r="R82" s="328"/>
      <c r="S82" s="308"/>
      <c r="T82" s="308"/>
      <c r="U82" s="308"/>
      <c r="V82" s="308"/>
      <c r="W82" s="308"/>
      <c r="X82" s="308"/>
      <c r="Y82" s="307"/>
      <c r="Z82" s="307"/>
      <c r="AA82" s="307"/>
      <c r="AB82" s="307"/>
    </row>
    <row r="83" spans="1:36" x14ac:dyDescent="0.25">
      <c r="A83" s="314"/>
      <c r="B83" s="307"/>
      <c r="C83" s="307"/>
      <c r="D83" s="307"/>
      <c r="E83" s="307"/>
      <c r="F83" s="307"/>
      <c r="G83" s="307"/>
      <c r="H83" s="307"/>
      <c r="I83" s="307"/>
      <c r="J83" s="307"/>
      <c r="K83" s="307"/>
      <c r="L83" s="307"/>
      <c r="M83" s="316"/>
      <c r="N83" s="316"/>
      <c r="O83" s="316"/>
      <c r="P83" s="316"/>
      <c r="Q83" s="316"/>
      <c r="R83" s="316"/>
      <c r="S83" s="307"/>
      <c r="T83" s="307"/>
      <c r="U83" s="307"/>
      <c r="V83" s="307"/>
      <c r="W83" s="307"/>
      <c r="X83" s="307"/>
      <c r="Y83" s="307"/>
      <c r="Z83" s="307"/>
      <c r="AA83" s="307"/>
      <c r="AB83" s="307"/>
    </row>
    <row r="84" spans="1:36" x14ac:dyDescent="0.25">
      <c r="A84" s="313" t="s">
        <v>221</v>
      </c>
      <c r="B84" s="307"/>
      <c r="C84" s="307"/>
      <c r="D84" s="307"/>
      <c r="E84" s="307"/>
      <c r="F84" s="307"/>
      <c r="G84" s="307"/>
      <c r="H84" s="307"/>
      <c r="I84" s="307"/>
      <c r="J84" s="307"/>
      <c r="K84" s="307"/>
      <c r="L84" s="307"/>
      <c r="M84" s="316"/>
      <c r="N84" s="316"/>
      <c r="O84" s="316"/>
      <c r="P84" s="316"/>
      <c r="Q84" s="316"/>
      <c r="R84" s="316"/>
      <c r="S84" s="307"/>
      <c r="T84" s="307"/>
      <c r="U84" s="307"/>
      <c r="V84" s="307"/>
      <c r="W84" s="307"/>
      <c r="X84" s="307"/>
      <c r="Y84" s="307"/>
      <c r="Z84" s="307"/>
      <c r="AA84" s="307"/>
      <c r="AB84" s="307"/>
    </row>
    <row r="85" spans="1:36" x14ac:dyDescent="0.25">
      <c r="A85" s="314" t="s">
        <v>410</v>
      </c>
      <c r="B85" s="307"/>
      <c r="C85" s="307"/>
      <c r="D85" s="307"/>
      <c r="E85" s="307"/>
      <c r="F85" s="307"/>
      <c r="G85" s="307"/>
      <c r="H85" s="307"/>
      <c r="I85" s="307"/>
      <c r="J85" s="307"/>
      <c r="K85" s="307"/>
      <c r="L85" s="307"/>
      <c r="M85" s="316"/>
      <c r="N85" s="316"/>
      <c r="O85" s="316"/>
      <c r="P85" s="316"/>
      <c r="Q85" s="316"/>
      <c r="R85" s="316"/>
      <c r="S85" s="307"/>
      <c r="T85" s="307"/>
      <c r="U85" s="307"/>
      <c r="V85" s="307"/>
      <c r="W85" s="307"/>
      <c r="X85" s="307"/>
      <c r="Y85" s="307"/>
      <c r="Z85" s="307"/>
      <c r="AA85" s="307"/>
      <c r="AB85" s="307"/>
    </row>
    <row r="86" spans="1:36" s="458" customFormat="1" x14ac:dyDescent="0.25">
      <c r="A86" s="314" t="s">
        <v>411</v>
      </c>
      <c r="B86" s="307"/>
      <c r="C86" s="307"/>
      <c r="D86" s="307"/>
      <c r="E86" s="307"/>
      <c r="F86" s="307"/>
      <c r="G86" s="307"/>
      <c r="H86" s="307"/>
      <c r="I86" s="307"/>
      <c r="J86" s="307"/>
      <c r="K86" s="307"/>
      <c r="L86" s="307"/>
      <c r="M86" s="316"/>
      <c r="N86" s="316"/>
      <c r="O86" s="316"/>
      <c r="P86" s="316"/>
      <c r="Q86" s="316"/>
      <c r="R86" s="316"/>
      <c r="S86" s="307"/>
      <c r="T86" s="307"/>
      <c r="U86" s="307"/>
      <c r="V86" s="307"/>
      <c r="W86" s="307"/>
      <c r="X86" s="307"/>
      <c r="Y86" s="307"/>
      <c r="Z86" s="307"/>
      <c r="AA86" s="307"/>
      <c r="AB86" s="307"/>
    </row>
    <row r="87" spans="1:36" x14ac:dyDescent="0.25">
      <c r="A87" s="314" t="s">
        <v>222</v>
      </c>
      <c r="B87" s="307"/>
      <c r="C87" s="307"/>
      <c r="D87" s="307"/>
      <c r="E87" s="307"/>
      <c r="F87" s="307"/>
      <c r="G87" s="307"/>
      <c r="H87" s="307"/>
      <c r="I87" s="307"/>
      <c r="J87" s="307"/>
      <c r="K87" s="307"/>
      <c r="L87" s="307"/>
      <c r="M87" s="316"/>
      <c r="N87" s="316"/>
      <c r="O87" s="316"/>
      <c r="P87" s="316"/>
      <c r="Q87" s="316"/>
      <c r="R87" s="316"/>
      <c r="S87" s="307"/>
      <c r="T87" s="307"/>
      <c r="U87" s="307"/>
      <c r="V87" s="307"/>
      <c r="W87" s="307"/>
      <c r="X87" s="307"/>
      <c r="Y87" s="307"/>
      <c r="Z87" s="307"/>
      <c r="AA87" s="307"/>
      <c r="AB87" s="307"/>
    </row>
    <row r="88" spans="1:36" x14ac:dyDescent="0.25">
      <c r="A88" s="314" t="s">
        <v>223</v>
      </c>
      <c r="B88" s="307"/>
      <c r="C88" s="307"/>
      <c r="D88" s="307"/>
      <c r="E88" s="307"/>
      <c r="F88" s="307"/>
      <c r="G88" s="307"/>
      <c r="H88" s="307"/>
      <c r="I88" s="307"/>
      <c r="J88" s="307"/>
      <c r="K88" s="307"/>
      <c r="L88" s="307"/>
      <c r="M88" s="316"/>
      <c r="N88" s="316"/>
      <c r="O88" s="316"/>
      <c r="P88" s="316"/>
      <c r="Q88" s="316"/>
      <c r="R88" s="316"/>
      <c r="S88" s="307"/>
      <c r="T88" s="307"/>
      <c r="U88" s="307"/>
      <c r="V88" s="307"/>
      <c r="W88" s="307"/>
      <c r="X88" s="307"/>
      <c r="Y88" s="307"/>
      <c r="Z88" s="307"/>
      <c r="AA88" s="307"/>
      <c r="AB88" s="307"/>
    </row>
    <row r="89" spans="1:36" x14ac:dyDescent="0.25">
      <c r="A89" s="317" t="s">
        <v>408</v>
      </c>
      <c r="B89" s="307"/>
      <c r="C89" s="307"/>
      <c r="D89" s="307"/>
      <c r="E89" s="307"/>
      <c r="F89" s="307"/>
      <c r="G89" s="307"/>
      <c r="H89" s="307"/>
      <c r="I89" s="307"/>
      <c r="J89" s="307"/>
      <c r="K89" s="307"/>
      <c r="L89" s="307"/>
      <c r="M89" s="316"/>
      <c r="N89" s="316"/>
      <c r="O89" s="316"/>
      <c r="P89" s="316"/>
      <c r="Q89" s="316"/>
      <c r="R89" s="316"/>
      <c r="S89" s="307"/>
      <c r="T89" s="307"/>
      <c r="U89" s="307"/>
      <c r="V89" s="307"/>
      <c r="W89" s="307"/>
      <c r="X89" s="307"/>
      <c r="Y89" s="307"/>
      <c r="Z89" s="307"/>
      <c r="AA89" s="307"/>
      <c r="AB89" s="307"/>
    </row>
    <row r="90" spans="1:36" s="458" customFormat="1" x14ac:dyDescent="0.25">
      <c r="A90" s="317" t="s">
        <v>409</v>
      </c>
      <c r="B90" s="307"/>
      <c r="C90" s="307"/>
      <c r="D90" s="307"/>
      <c r="E90" s="307"/>
      <c r="F90" s="307"/>
      <c r="G90" s="307"/>
      <c r="H90" s="307"/>
      <c r="I90" s="307"/>
      <c r="J90" s="307"/>
      <c r="K90" s="307"/>
      <c r="L90" s="307"/>
      <c r="M90" s="316"/>
      <c r="N90" s="316"/>
      <c r="O90" s="316"/>
      <c r="P90" s="316"/>
      <c r="Q90" s="316"/>
      <c r="R90" s="316"/>
      <c r="S90" s="307"/>
      <c r="T90" s="307"/>
      <c r="U90" s="307"/>
      <c r="V90" s="307"/>
      <c r="W90" s="307"/>
      <c r="X90" s="307"/>
      <c r="Y90" s="307"/>
      <c r="Z90" s="307"/>
      <c r="AA90" s="307"/>
      <c r="AB90" s="307"/>
    </row>
    <row r="91" spans="1:36" x14ac:dyDescent="0.25">
      <c r="A91" s="319" t="s">
        <v>224</v>
      </c>
      <c r="B91" s="316"/>
      <c r="C91" s="316"/>
      <c r="D91" s="316"/>
      <c r="E91" s="316"/>
      <c r="F91" s="316"/>
      <c r="G91" s="316"/>
      <c r="H91" s="316"/>
      <c r="I91" s="316"/>
      <c r="J91" s="316"/>
      <c r="K91" s="316"/>
      <c r="L91" s="316"/>
      <c r="M91" s="316"/>
      <c r="N91" s="316"/>
      <c r="O91" s="316"/>
      <c r="P91" s="316"/>
      <c r="Q91" s="316"/>
      <c r="R91" s="316"/>
      <c r="S91" s="307"/>
      <c r="T91" s="307"/>
      <c r="U91" s="307"/>
      <c r="V91" s="307"/>
      <c r="W91" s="307"/>
      <c r="X91" s="307"/>
      <c r="Y91" s="307"/>
      <c r="Z91" s="307"/>
      <c r="AA91" s="307"/>
      <c r="AB91" s="307"/>
    </row>
    <row r="92" spans="1:36" x14ac:dyDescent="0.25">
      <c r="A92" s="315"/>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row>
    <row r="93" spans="1:36" x14ac:dyDescent="0.25">
      <c r="A93" s="329" t="s">
        <v>225</v>
      </c>
      <c r="B93" s="316"/>
      <c r="C93" s="316"/>
      <c r="D93" s="316"/>
      <c r="E93" s="316"/>
      <c r="F93" s="316"/>
      <c r="G93" s="316"/>
      <c r="H93" s="316"/>
      <c r="I93" s="316"/>
      <c r="J93" s="316"/>
      <c r="K93" s="316"/>
      <c r="L93" s="316"/>
      <c r="M93" s="316"/>
      <c r="N93" s="316"/>
      <c r="O93" s="316"/>
      <c r="P93" s="316"/>
      <c r="Q93" s="316"/>
      <c r="R93" s="316"/>
      <c r="S93" s="307"/>
      <c r="T93" s="307"/>
      <c r="U93" s="307"/>
      <c r="V93" s="307"/>
      <c r="W93" s="307"/>
      <c r="X93" s="307"/>
      <c r="Y93" s="307"/>
      <c r="Z93" s="307"/>
      <c r="AA93" s="307"/>
      <c r="AB93" s="307"/>
      <c r="AC93" s="307"/>
      <c r="AD93" s="307"/>
      <c r="AE93" s="307"/>
      <c r="AF93" s="307"/>
      <c r="AG93" s="307"/>
      <c r="AH93" s="307"/>
      <c r="AI93" s="307"/>
      <c r="AJ93" s="307"/>
    </row>
    <row r="94" spans="1:36" s="458" customFormat="1" x14ac:dyDescent="0.25">
      <c r="A94" s="643" t="s">
        <v>513</v>
      </c>
      <c r="B94" s="316"/>
      <c r="C94" s="316"/>
      <c r="D94" s="316"/>
      <c r="E94" s="316"/>
      <c r="F94" s="316"/>
      <c r="G94" s="316"/>
      <c r="H94" s="316"/>
      <c r="I94" s="316"/>
      <c r="J94" s="316"/>
      <c r="K94" s="316"/>
      <c r="L94" s="316"/>
      <c r="M94" s="316"/>
      <c r="N94" s="316"/>
      <c r="O94" s="316"/>
      <c r="P94" s="316"/>
      <c r="Q94" s="316"/>
      <c r="R94" s="316"/>
      <c r="S94" s="307"/>
      <c r="T94" s="307"/>
      <c r="U94" s="307"/>
      <c r="V94" s="307"/>
      <c r="W94" s="307"/>
      <c r="X94" s="307"/>
      <c r="Y94" s="307"/>
      <c r="Z94" s="307"/>
      <c r="AA94" s="307"/>
      <c r="AB94" s="307"/>
      <c r="AC94" s="307"/>
      <c r="AD94" s="307"/>
      <c r="AE94" s="307"/>
      <c r="AF94" s="307"/>
      <c r="AG94" s="307"/>
      <c r="AH94" s="307"/>
      <c r="AI94" s="307"/>
      <c r="AJ94" s="307"/>
    </row>
    <row r="95" spans="1:36" x14ac:dyDescent="0.25">
      <c r="A95" s="643" t="s">
        <v>514</v>
      </c>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row>
    <row r="96" spans="1:36" x14ac:dyDescent="0.25">
      <c r="A96" s="330" t="s">
        <v>226</v>
      </c>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row>
  </sheetData>
  <hyperlinks>
    <hyperlink ref="A21" r:id="rId1"/>
    <hyperlink ref="A42" r:id="rId2"/>
    <hyperlink ref="A48" r:id="rId3"/>
    <hyperlink ref="A70" r:id="rId4"/>
    <hyperlink ref="A73" r:id="rId5" display="7 NHS Digital in England general ophthalmic statistics on activity"/>
    <hyperlink ref="A75" r:id="rId6" display="9 Population estimates for England and Wales"/>
    <hyperlink ref="A77" r:id="rId7"/>
    <hyperlink ref="A78" r:id="rId8" display="11 Population estimates for Scotland"/>
    <hyperlink ref="A82" r:id="rId9"/>
    <hyperlink ref="A27" r:id="rId10"/>
    <hyperlink ref="A74" r:id="rId11" display="8 Welsh Government ophthalmic statistics on activity and workforce"/>
    <hyperlink ref="A94"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selection activeCell="A77" sqref="A77"/>
    </sheetView>
  </sheetViews>
  <sheetFormatPr defaultRowHeight="15" x14ac:dyDescent="0.25"/>
  <cols>
    <col min="1" max="1" width="9.140625" style="3"/>
    <col min="2" max="2" width="14.85546875" style="3" customWidth="1"/>
    <col min="3" max="3" width="16.140625" style="3" customWidth="1"/>
    <col min="4" max="4" width="9.85546875" style="3" customWidth="1"/>
    <col min="5" max="5" width="15.85546875" style="1" customWidth="1"/>
    <col min="6" max="6" width="17.7109375" style="3" customWidth="1"/>
    <col min="7" max="16384" width="9.140625" style="3"/>
  </cols>
  <sheetData>
    <row r="1" spans="1:24" x14ac:dyDescent="0.25">
      <c r="A1" s="35" t="s">
        <v>24</v>
      </c>
    </row>
    <row r="2" spans="1:24" x14ac:dyDescent="0.25">
      <c r="A2" s="36"/>
    </row>
    <row r="3" spans="1:24" ht="60" x14ac:dyDescent="0.25">
      <c r="A3" s="37" t="s">
        <v>25</v>
      </c>
      <c r="B3" s="38" t="s">
        <v>26</v>
      </c>
      <c r="C3" s="38" t="s">
        <v>27</v>
      </c>
      <c r="D3" s="39" t="s">
        <v>28</v>
      </c>
      <c r="E3" s="38" t="s">
        <v>29</v>
      </c>
      <c r="F3" s="40" t="s">
        <v>30</v>
      </c>
    </row>
    <row r="4" spans="1:24" x14ac:dyDescent="0.25">
      <c r="A4" s="41">
        <v>2017</v>
      </c>
      <c r="B4" s="42">
        <v>9</v>
      </c>
      <c r="C4" s="43">
        <v>597</v>
      </c>
      <c r="D4" s="44">
        <v>606</v>
      </c>
      <c r="E4" s="45">
        <v>1870834</v>
      </c>
      <c r="F4" s="46">
        <v>32.4</v>
      </c>
      <c r="G4" s="23"/>
    </row>
    <row r="5" spans="1:24" ht="17.25" x14ac:dyDescent="0.25">
      <c r="A5" s="41">
        <v>2018</v>
      </c>
      <c r="B5" s="47">
        <v>9</v>
      </c>
      <c r="C5" s="48">
        <v>606</v>
      </c>
      <c r="D5" s="49">
        <v>615</v>
      </c>
      <c r="E5" s="50">
        <v>1881641</v>
      </c>
      <c r="F5" s="51">
        <v>32.684236791183871</v>
      </c>
      <c r="G5" s="23"/>
    </row>
    <row r="6" spans="1:24" ht="17.25" x14ac:dyDescent="0.25">
      <c r="A6" s="41" t="s">
        <v>276</v>
      </c>
      <c r="B6" s="47">
        <v>4</v>
      </c>
      <c r="C6" s="48">
        <v>630</v>
      </c>
      <c r="D6" s="49">
        <v>634</v>
      </c>
      <c r="E6" s="50">
        <v>1893667</v>
      </c>
      <c r="F6" s="51">
        <v>33.480015229710396</v>
      </c>
      <c r="G6" s="23"/>
    </row>
    <row r="7" spans="1:24" x14ac:dyDescent="0.25">
      <c r="A7" s="41">
        <v>2020</v>
      </c>
      <c r="B7" s="47">
        <v>4</v>
      </c>
      <c r="C7" s="48">
        <v>641</v>
      </c>
      <c r="D7" s="49">
        <v>645</v>
      </c>
      <c r="E7" s="50">
        <v>1901856</v>
      </c>
      <c r="F7" s="51">
        <v>33.914239563878652</v>
      </c>
      <c r="G7" s="23"/>
    </row>
    <row r="8" spans="1:24" x14ac:dyDescent="0.25">
      <c r="A8" s="52">
        <v>2021</v>
      </c>
      <c r="B8" s="53">
        <v>4</v>
      </c>
      <c r="C8" s="54">
        <v>661</v>
      </c>
      <c r="D8" s="55">
        <v>665</v>
      </c>
      <c r="E8" s="56">
        <v>1910623</v>
      </c>
      <c r="F8" s="57">
        <v>34.805401170194223</v>
      </c>
      <c r="G8" s="23"/>
    </row>
    <row r="9" spans="1:24" x14ac:dyDescent="0.25">
      <c r="C9" s="58"/>
    </row>
    <row r="10" spans="1:24" x14ac:dyDescent="0.25">
      <c r="A10" s="59" t="s">
        <v>10</v>
      </c>
      <c r="D10" s="32"/>
    </row>
    <row r="11" spans="1:24" ht="17.25" x14ac:dyDescent="0.25">
      <c r="A11" s="25" t="s">
        <v>31</v>
      </c>
    </row>
    <row r="12" spans="1:24" ht="15" customHeight="1" x14ac:dyDescent="0.25">
      <c r="A12" s="314" t="s">
        <v>319</v>
      </c>
      <c r="B12" s="371"/>
      <c r="C12" s="371"/>
      <c r="D12" s="371"/>
      <c r="E12" s="371"/>
      <c r="F12" s="371"/>
      <c r="G12" s="371"/>
      <c r="H12" s="371"/>
      <c r="I12" s="371"/>
      <c r="J12" s="371"/>
      <c r="K12" s="371"/>
      <c r="L12" s="371"/>
      <c r="M12" s="371"/>
      <c r="N12" s="371"/>
      <c r="O12" s="371"/>
      <c r="P12" s="371"/>
      <c r="Q12" s="371"/>
      <c r="R12" s="371"/>
      <c r="S12" s="371"/>
      <c r="T12" s="371"/>
      <c r="U12" s="371"/>
      <c r="V12" s="371"/>
      <c r="W12" s="371"/>
      <c r="X12" s="371"/>
    </row>
    <row r="13" spans="1:24" ht="15" customHeight="1" x14ac:dyDescent="0.25">
      <c r="A13" s="314" t="s">
        <v>320</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row>
    <row r="14" spans="1:24" ht="17.25" x14ac:dyDescent="0.25">
      <c r="A14" s="314" t="s">
        <v>321</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row>
    <row r="15" spans="1:24" x14ac:dyDescent="0.25">
      <c r="A15" s="314" t="s">
        <v>322</v>
      </c>
      <c r="B15" s="368"/>
      <c r="C15" s="368"/>
      <c r="D15" s="368"/>
      <c r="E15" s="368"/>
      <c r="F15" s="368"/>
      <c r="G15" s="368"/>
      <c r="H15" s="368"/>
      <c r="I15" s="368"/>
      <c r="J15" s="368"/>
      <c r="K15" s="368"/>
      <c r="L15" s="368"/>
      <c r="M15" s="368"/>
      <c r="N15" s="368"/>
      <c r="O15" s="368"/>
      <c r="P15" s="368"/>
      <c r="Q15" s="368"/>
      <c r="R15" s="368"/>
      <c r="S15" s="368"/>
      <c r="T15" s="368"/>
      <c r="U15" s="368"/>
      <c r="V15" s="368"/>
      <c r="W15" s="368"/>
      <c r="X15" s="368"/>
    </row>
    <row r="16" spans="1:24" ht="17.25" x14ac:dyDescent="0.25">
      <c r="A16" s="312" t="s">
        <v>324</v>
      </c>
      <c r="B16" s="60"/>
      <c r="C16" s="60"/>
      <c r="D16" s="60"/>
      <c r="E16" s="60"/>
      <c r="F16" s="60"/>
      <c r="G16" s="60"/>
      <c r="H16" s="60"/>
      <c r="I16" s="60"/>
      <c r="J16" s="60"/>
      <c r="K16" s="60"/>
      <c r="L16" s="60"/>
      <c r="M16" s="60"/>
      <c r="N16" s="60"/>
      <c r="O16" s="60"/>
      <c r="P16" s="60"/>
      <c r="Q16" s="60"/>
      <c r="R16" s="60"/>
      <c r="S16" s="60"/>
      <c r="T16" s="60"/>
      <c r="U16" s="60"/>
      <c r="V16" s="60"/>
      <c r="W16" s="60"/>
      <c r="X16" s="60"/>
    </row>
    <row r="17" spans="1:24" x14ac:dyDescent="0.25">
      <c r="A17" s="312" t="s">
        <v>325</v>
      </c>
      <c r="B17" s="530"/>
      <c r="C17" s="530"/>
      <c r="D17" s="530"/>
      <c r="E17" s="530"/>
      <c r="F17" s="530"/>
      <c r="G17" s="530"/>
      <c r="H17" s="530"/>
      <c r="I17" s="530"/>
      <c r="J17" s="530"/>
      <c r="K17" s="530"/>
      <c r="L17" s="530"/>
      <c r="M17" s="530"/>
      <c r="N17" s="530"/>
      <c r="O17" s="530"/>
      <c r="P17" s="530"/>
      <c r="Q17" s="530"/>
      <c r="R17" s="530"/>
      <c r="S17" s="530"/>
      <c r="T17" s="530"/>
      <c r="U17" s="530"/>
      <c r="V17" s="530"/>
      <c r="W17" s="530"/>
      <c r="X17" s="530"/>
    </row>
    <row r="18" spans="1:24" s="25" customFormat="1" ht="17.25" x14ac:dyDescent="0.25">
      <c r="A18" s="25" t="s">
        <v>323</v>
      </c>
      <c r="B18" s="26"/>
      <c r="C18" s="26"/>
      <c r="D18" s="26"/>
      <c r="E18" s="26"/>
      <c r="F18" s="26"/>
      <c r="G18" s="26"/>
      <c r="H18" s="26"/>
      <c r="I18" s="26"/>
      <c r="J18" s="26"/>
      <c r="K18" s="26"/>
      <c r="L18" s="26"/>
      <c r="M18" s="26"/>
      <c r="N18" s="26"/>
      <c r="O18" s="26"/>
      <c r="P18" s="26"/>
      <c r="Q18" s="26"/>
      <c r="R18" s="26"/>
      <c r="S18" s="26"/>
    </row>
    <row r="19" spans="1:24" x14ac:dyDescent="0.25">
      <c r="A19" s="3" t="s">
        <v>318</v>
      </c>
    </row>
    <row r="20" spans="1:24" x14ac:dyDescent="0.25">
      <c r="A20" s="27" t="s">
        <v>277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workbookViewId="0"/>
  </sheetViews>
  <sheetFormatPr defaultRowHeight="15" x14ac:dyDescent="0.25"/>
  <cols>
    <col min="1" max="1" width="9.140625" style="25"/>
    <col min="2" max="2" width="13.42578125" style="25" customWidth="1"/>
    <col min="3" max="3" width="13.85546875" style="25" customWidth="1"/>
    <col min="4" max="4" width="15.140625" style="25" customWidth="1"/>
    <col min="5" max="5" width="11.28515625" style="25" customWidth="1"/>
    <col min="6" max="6" width="14.140625" style="25" customWidth="1"/>
    <col min="7" max="7" width="12.7109375" style="25" customWidth="1"/>
    <col min="8" max="16384" width="9.140625" style="25"/>
  </cols>
  <sheetData>
    <row r="1" spans="1:16384" ht="17.25" x14ac:dyDescent="0.25">
      <c r="A1" s="1" t="s">
        <v>32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57.75" customHeight="1" x14ac:dyDescent="0.25">
      <c r="A3" s="37" t="s">
        <v>33</v>
      </c>
      <c r="B3" s="61" t="s">
        <v>34</v>
      </c>
      <c r="C3" s="62" t="s">
        <v>35</v>
      </c>
      <c r="D3" s="62" t="s">
        <v>36</v>
      </c>
      <c r="E3" s="61" t="s">
        <v>37</v>
      </c>
      <c r="F3" s="62" t="s">
        <v>38</v>
      </c>
      <c r="G3" s="62" t="s">
        <v>39</v>
      </c>
    </row>
    <row r="4" spans="1:16384" x14ac:dyDescent="0.25">
      <c r="A4" s="63" t="s">
        <v>40</v>
      </c>
      <c r="B4" s="64">
        <v>356918</v>
      </c>
      <c r="C4" s="64">
        <v>11139</v>
      </c>
      <c r="D4" s="65">
        <v>3.1208849091387939E-2</v>
      </c>
      <c r="E4" s="66">
        <v>171038</v>
      </c>
      <c r="F4" s="66">
        <v>32796</v>
      </c>
      <c r="G4" s="67">
        <v>0.47920810942569442</v>
      </c>
    </row>
    <row r="5" spans="1:16384" x14ac:dyDescent="0.25">
      <c r="A5" s="68" t="s">
        <v>41</v>
      </c>
      <c r="B5" s="69">
        <v>367875</v>
      </c>
      <c r="C5" s="69">
        <v>12137</v>
      </c>
      <c r="D5" s="70">
        <v>3.2992184845395851E-2</v>
      </c>
      <c r="E5" s="71">
        <v>173096</v>
      </c>
      <c r="F5" s="71">
        <v>30376</v>
      </c>
      <c r="G5" s="72">
        <v>0.47052939177709818</v>
      </c>
    </row>
    <row r="6" spans="1:16384" x14ac:dyDescent="0.25">
      <c r="A6" s="68" t="s">
        <v>42</v>
      </c>
      <c r="B6" s="69">
        <v>384520</v>
      </c>
      <c r="C6" s="69">
        <v>12803</v>
      </c>
      <c r="D6" s="70">
        <v>3.3296057422240719E-2</v>
      </c>
      <c r="E6" s="71">
        <v>176557</v>
      </c>
      <c r="F6" s="71">
        <v>30724</v>
      </c>
      <c r="G6" s="72">
        <v>0.45916207219390409</v>
      </c>
    </row>
    <row r="7" spans="1:16384" x14ac:dyDescent="0.25">
      <c r="A7" s="68" t="s">
        <v>43</v>
      </c>
      <c r="B7" s="69">
        <v>396633</v>
      </c>
      <c r="C7" s="69">
        <v>12931</v>
      </c>
      <c r="D7" s="70">
        <v>3.2601926718150029E-2</v>
      </c>
      <c r="E7" s="71">
        <v>181424</v>
      </c>
      <c r="F7" s="71">
        <v>30276</v>
      </c>
      <c r="G7" s="72">
        <v>0.45741025078599107</v>
      </c>
    </row>
    <row r="8" spans="1:16384" x14ac:dyDescent="0.25">
      <c r="A8" s="68" t="s">
        <v>44</v>
      </c>
      <c r="B8" s="69">
        <v>415491</v>
      </c>
      <c r="C8" s="69">
        <v>13808</v>
      </c>
      <c r="D8" s="70">
        <v>3.3232970148571211E-2</v>
      </c>
      <c r="E8" s="71">
        <v>187700</v>
      </c>
      <c r="F8" s="71">
        <v>30130</v>
      </c>
      <c r="G8" s="72">
        <v>0.45175467097963612</v>
      </c>
    </row>
    <row r="9" spans="1:16384" x14ac:dyDescent="0.25">
      <c r="A9" s="68" t="s">
        <v>45</v>
      </c>
      <c r="B9" s="69">
        <v>422830</v>
      </c>
      <c r="C9" s="69">
        <v>14518</v>
      </c>
      <c r="D9" s="70">
        <v>3.4335312063950053E-2</v>
      </c>
      <c r="E9" s="71">
        <v>191688</v>
      </c>
      <c r="F9" s="71">
        <v>29269</v>
      </c>
      <c r="G9" s="72">
        <v>0.45334531608447842</v>
      </c>
    </row>
    <row r="10" spans="1:16384" x14ac:dyDescent="0.25">
      <c r="A10" s="68" t="s">
        <v>46</v>
      </c>
      <c r="B10" s="69">
        <v>434399</v>
      </c>
      <c r="C10" s="69">
        <v>13957</v>
      </c>
      <c r="D10" s="70">
        <v>3.2129447811804358E-2</v>
      </c>
      <c r="E10" s="71">
        <v>198285</v>
      </c>
      <c r="F10" s="71">
        <v>29812</v>
      </c>
      <c r="G10" s="72">
        <v>0.4564582330990633</v>
      </c>
    </row>
    <row r="11" spans="1:16384" x14ac:dyDescent="0.25">
      <c r="A11" s="68" t="s">
        <v>47</v>
      </c>
      <c r="B11" s="69">
        <v>437701</v>
      </c>
      <c r="C11" s="69">
        <v>15058</v>
      </c>
      <c r="D11" s="70">
        <v>3.4402480231939155E-2</v>
      </c>
      <c r="E11" s="71">
        <v>203618</v>
      </c>
      <c r="F11" s="71">
        <v>30733</v>
      </c>
      <c r="G11" s="72">
        <v>0.4651988457874211</v>
      </c>
    </row>
    <row r="12" spans="1:16384" x14ac:dyDescent="0.25">
      <c r="A12" s="68" t="s">
        <v>48</v>
      </c>
      <c r="B12" s="69">
        <v>445757</v>
      </c>
      <c r="C12" s="69">
        <v>13809</v>
      </c>
      <c r="D12" s="70">
        <v>3.1E-2</v>
      </c>
      <c r="E12" s="71">
        <v>205901</v>
      </c>
      <c r="F12" s="71">
        <v>31599</v>
      </c>
      <c r="G12" s="72">
        <v>0.46189999999999998</v>
      </c>
    </row>
    <row r="13" spans="1:16384" x14ac:dyDescent="0.25">
      <c r="A13" s="68" t="s">
        <v>49</v>
      </c>
      <c r="B13" s="69">
        <v>453714</v>
      </c>
      <c r="C13" s="69">
        <v>13851</v>
      </c>
      <c r="D13" s="70">
        <v>3.0499999999999999E-2</v>
      </c>
      <c r="E13" s="71">
        <v>206983</v>
      </c>
      <c r="F13" s="71">
        <v>32214</v>
      </c>
      <c r="G13" s="72">
        <v>0.45619999999999999</v>
      </c>
    </row>
    <row r="14" spans="1:16384" x14ac:dyDescent="0.25">
      <c r="A14" s="68" t="s">
        <v>50</v>
      </c>
      <c r="B14" s="69">
        <v>468117</v>
      </c>
      <c r="C14" s="69">
        <v>14673</v>
      </c>
      <c r="D14" s="70">
        <v>3.1300000000000001E-2</v>
      </c>
      <c r="E14" s="71">
        <v>207457</v>
      </c>
      <c r="F14" s="71">
        <v>31949</v>
      </c>
      <c r="G14" s="72">
        <v>0.44319999999999998</v>
      </c>
    </row>
    <row r="15" spans="1:16384" x14ac:dyDescent="0.25">
      <c r="A15" s="68" t="s">
        <v>51</v>
      </c>
      <c r="B15" s="69">
        <v>476423</v>
      </c>
      <c r="C15" s="69">
        <v>14928</v>
      </c>
      <c r="D15" s="70">
        <v>3.1300000000000001E-2</v>
      </c>
      <c r="E15" s="71">
        <v>211814</v>
      </c>
      <c r="F15" s="71">
        <v>34533</v>
      </c>
      <c r="G15" s="72">
        <v>0.4446</v>
      </c>
    </row>
    <row r="16" spans="1:16384" x14ac:dyDescent="0.25">
      <c r="A16" s="68" t="s">
        <v>52</v>
      </c>
      <c r="B16" s="69">
        <v>464466</v>
      </c>
      <c r="C16" s="69">
        <v>15562</v>
      </c>
      <c r="D16" s="70">
        <v>3.3500000000000002E-2</v>
      </c>
      <c r="E16" s="71">
        <v>205864</v>
      </c>
      <c r="F16" s="71">
        <v>35852</v>
      </c>
      <c r="G16" s="72">
        <v>0.44319999999999998</v>
      </c>
    </row>
    <row r="17" spans="1:27" x14ac:dyDescent="0.25">
      <c r="A17" s="68" t="s">
        <v>53</v>
      </c>
      <c r="B17" s="69">
        <v>470429</v>
      </c>
      <c r="C17" s="69">
        <v>14768</v>
      </c>
      <c r="D17" s="70">
        <v>3.1399999999999997E-2</v>
      </c>
      <c r="E17" s="71">
        <v>200703</v>
      </c>
      <c r="F17" s="71">
        <v>36046</v>
      </c>
      <c r="G17" s="72">
        <v>0.42659999999999998</v>
      </c>
    </row>
    <row r="18" spans="1:27" x14ac:dyDescent="0.25">
      <c r="A18" s="68" t="s">
        <v>54</v>
      </c>
      <c r="B18" s="69">
        <v>468813</v>
      </c>
      <c r="C18" s="69">
        <v>15320</v>
      </c>
      <c r="D18" s="70">
        <v>3.27E-2</v>
      </c>
      <c r="E18" s="71">
        <v>198134</v>
      </c>
      <c r="F18" s="71">
        <v>35967</v>
      </c>
      <c r="G18" s="72">
        <v>0.42259999999999998</v>
      </c>
    </row>
    <row r="19" spans="1:27" ht="17.25" x14ac:dyDescent="0.25">
      <c r="A19" s="73" t="s">
        <v>419</v>
      </c>
      <c r="B19" s="74">
        <v>311344</v>
      </c>
      <c r="C19" s="74">
        <v>3833</v>
      </c>
      <c r="D19" s="75">
        <v>1.23E-2</v>
      </c>
      <c r="E19" s="76">
        <v>141074</v>
      </c>
      <c r="F19" s="76">
        <v>27394</v>
      </c>
      <c r="G19" s="77">
        <v>0.4531</v>
      </c>
    </row>
    <row r="21" spans="1:27" x14ac:dyDescent="0.25">
      <c r="A21" s="24" t="s">
        <v>10</v>
      </c>
      <c r="B21" s="3"/>
      <c r="C21" s="58"/>
      <c r="D21" s="58"/>
      <c r="E21" s="58"/>
      <c r="F21" s="3"/>
      <c r="G21" s="58"/>
      <c r="H21" s="78"/>
      <c r="I21" s="78"/>
      <c r="J21" s="3"/>
      <c r="K21" s="3"/>
      <c r="L21" s="3"/>
      <c r="M21" s="3"/>
      <c r="N21" s="3"/>
      <c r="O21" s="3"/>
      <c r="P21" s="3"/>
      <c r="Q21" s="3"/>
      <c r="R21" s="3"/>
      <c r="S21" s="3"/>
      <c r="T21" s="3"/>
      <c r="U21" s="3"/>
      <c r="V21" s="3"/>
      <c r="W21" s="3"/>
      <c r="X21" s="3"/>
      <c r="Y21" s="3"/>
      <c r="Z21" s="3"/>
      <c r="AA21" s="3"/>
    </row>
    <row r="22" spans="1:27" ht="15" customHeight="1" x14ac:dyDescent="0.25">
      <c r="A22" s="126" t="s">
        <v>55</v>
      </c>
      <c r="B22" s="342"/>
      <c r="C22" s="342"/>
      <c r="D22" s="342"/>
      <c r="E22" s="342"/>
      <c r="F22" s="342"/>
      <c r="G22" s="342"/>
      <c r="H22" s="342"/>
      <c r="I22" s="342"/>
      <c r="J22" s="342"/>
      <c r="K22" s="342"/>
      <c r="L22" s="342"/>
      <c r="M22" s="342"/>
      <c r="N22" s="342"/>
      <c r="O22" s="342"/>
      <c r="P22" s="342"/>
      <c r="Q22" s="342"/>
      <c r="R22" s="342"/>
      <c r="S22" s="342"/>
      <c r="T22" s="342"/>
      <c r="U22" s="342"/>
      <c r="V22" s="342"/>
      <c r="W22" s="342"/>
      <c r="X22" s="3"/>
      <c r="Y22" s="3"/>
      <c r="Z22" s="3"/>
      <c r="AA22" s="3"/>
    </row>
    <row r="23" spans="1:27" ht="17.25" x14ac:dyDescent="0.25">
      <c r="A23" s="79" t="s">
        <v>56</v>
      </c>
      <c r="B23" s="3"/>
      <c r="C23" s="3"/>
      <c r="D23" s="3"/>
      <c r="E23" s="3"/>
      <c r="F23" s="3"/>
      <c r="G23" s="3"/>
      <c r="H23" s="3"/>
      <c r="I23" s="3"/>
      <c r="J23" s="3"/>
      <c r="K23" s="3"/>
      <c r="L23" s="3"/>
      <c r="M23" s="3"/>
      <c r="N23" s="3"/>
      <c r="O23" s="3"/>
      <c r="P23" s="3"/>
      <c r="Q23" s="3"/>
      <c r="R23" s="3"/>
      <c r="S23" s="3"/>
      <c r="T23" s="3"/>
      <c r="U23" s="3"/>
      <c r="V23" s="3"/>
      <c r="W23" s="3"/>
      <c r="X23" s="3"/>
      <c r="Y23" s="3"/>
      <c r="Z23" s="3"/>
      <c r="AA23" s="3"/>
    </row>
    <row r="24" spans="1:27" ht="17.25" x14ac:dyDescent="0.25">
      <c r="A24" s="79" t="s">
        <v>57</v>
      </c>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7.25" x14ac:dyDescent="0.25">
      <c r="A25" s="79" t="s">
        <v>58</v>
      </c>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7" ht="15" customHeight="1" x14ac:dyDescent="0.25">
      <c r="A26" s="370" t="s">
        <v>326</v>
      </c>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row>
    <row r="27" spans="1:27" ht="15" customHeight="1" x14ac:dyDescent="0.25">
      <c r="A27" s="370" t="s">
        <v>327</v>
      </c>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row>
    <row r="28" spans="1:27" ht="15" customHeight="1" x14ac:dyDescent="0.25">
      <c r="A28" s="370" t="s">
        <v>328</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row>
    <row r="29" spans="1:27" ht="17.25" x14ac:dyDescent="0.25">
      <c r="A29" s="244" t="s">
        <v>417</v>
      </c>
    </row>
    <row r="30" spans="1:27" x14ac:dyDescent="0.25">
      <c r="A30" s="310" t="s">
        <v>415</v>
      </c>
    </row>
    <row r="31" spans="1:27" x14ac:dyDescent="0.25">
      <c r="A31" s="310" t="s">
        <v>416</v>
      </c>
    </row>
    <row r="32" spans="1:27" ht="17.25" x14ac:dyDescent="0.25">
      <c r="A32" s="307" t="s">
        <v>418</v>
      </c>
      <c r="B32" s="3"/>
      <c r="C32" s="3"/>
      <c r="D32" s="3"/>
      <c r="E32" s="3"/>
      <c r="F32" s="3"/>
      <c r="G32" s="3"/>
      <c r="H32" s="3"/>
      <c r="I32" s="3"/>
      <c r="J32" s="3"/>
      <c r="K32" s="3"/>
      <c r="L32" s="3"/>
      <c r="M32" s="3"/>
      <c r="N32" s="3"/>
      <c r="O32" s="3"/>
      <c r="P32" s="3"/>
      <c r="Q32" s="3"/>
      <c r="R32" s="3"/>
      <c r="S32" s="3"/>
      <c r="T32" s="3"/>
      <c r="U32" s="3"/>
      <c r="V32" s="3"/>
      <c r="W32" s="3"/>
      <c r="X32" s="3"/>
      <c r="Y32" s="3"/>
      <c r="Z32" s="3"/>
      <c r="AA32" s="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workbookViewId="0">
      <selection activeCell="F2" sqref="F2:I2"/>
    </sheetView>
  </sheetViews>
  <sheetFormatPr defaultRowHeight="15" x14ac:dyDescent="0.25"/>
  <cols>
    <col min="1" max="1" width="11.42578125" style="25" customWidth="1"/>
    <col min="2" max="7" width="10.5703125" style="25" bestFit="1" customWidth="1"/>
    <col min="8" max="8" width="7.85546875" style="25" bestFit="1" customWidth="1"/>
    <col min="9" max="9" width="11.42578125" style="15" customWidth="1"/>
    <col min="10" max="10" width="19.42578125" style="26" customWidth="1"/>
    <col min="11" max="16384" width="9.140625" style="25"/>
  </cols>
  <sheetData>
    <row r="1" spans="1:21" ht="17.25" x14ac:dyDescent="0.25">
      <c r="A1" s="81" t="s">
        <v>238</v>
      </c>
    </row>
    <row r="2" spans="1:21" s="459" customFormat="1" ht="33.75" customHeight="1" x14ac:dyDescent="0.25">
      <c r="A2" s="347" t="s">
        <v>59</v>
      </c>
      <c r="B2" s="462" t="s">
        <v>48</v>
      </c>
      <c r="C2" s="462" t="s">
        <v>49</v>
      </c>
      <c r="D2" s="462" t="s">
        <v>50</v>
      </c>
      <c r="E2" s="462" t="s">
        <v>51</v>
      </c>
      <c r="F2" s="462" t="s">
        <v>52</v>
      </c>
      <c r="G2" s="462" t="s">
        <v>53</v>
      </c>
      <c r="H2" s="462" t="s">
        <v>54</v>
      </c>
      <c r="I2" s="463" t="s">
        <v>419</v>
      </c>
      <c r="J2" s="469" t="s">
        <v>237</v>
      </c>
    </row>
    <row r="3" spans="1:21" ht="15" customHeight="1" x14ac:dyDescent="0.25">
      <c r="A3" s="82" t="s">
        <v>61</v>
      </c>
      <c r="B3" s="83">
        <v>15191</v>
      </c>
      <c r="C3" s="84">
        <v>14862</v>
      </c>
      <c r="D3" s="84">
        <v>15356</v>
      </c>
      <c r="E3" s="84">
        <v>15951</v>
      </c>
      <c r="F3" s="84">
        <v>15347</v>
      </c>
      <c r="G3" s="84">
        <v>14844</v>
      </c>
      <c r="H3" s="84">
        <v>14609</v>
      </c>
      <c r="I3" s="85">
        <v>8313</v>
      </c>
      <c r="J3" s="86">
        <f t="shared" ref="J3:J9" si="0">(I3-B3)/B3</f>
        <v>-0.45276808636692778</v>
      </c>
    </row>
    <row r="4" spans="1:21" x14ac:dyDescent="0.25">
      <c r="A4" s="87" t="s">
        <v>62</v>
      </c>
      <c r="B4" s="88">
        <v>93424</v>
      </c>
      <c r="C4" s="89">
        <v>97036</v>
      </c>
      <c r="D4" s="89">
        <v>101200</v>
      </c>
      <c r="E4" s="89">
        <v>106944</v>
      </c>
      <c r="F4" s="89">
        <v>106903</v>
      </c>
      <c r="G4" s="89">
        <v>110027</v>
      </c>
      <c r="H4" s="89">
        <v>111179</v>
      </c>
      <c r="I4" s="90">
        <v>73956</v>
      </c>
      <c r="J4" s="91">
        <f t="shared" si="0"/>
        <v>-0.20838328480904264</v>
      </c>
      <c r="K4" s="592"/>
      <c r="L4" s="592"/>
      <c r="M4" s="592"/>
    </row>
    <row r="5" spans="1:21" x14ac:dyDescent="0.25">
      <c r="A5" s="87" t="s">
        <v>63</v>
      </c>
      <c r="B5" s="88">
        <v>24041</v>
      </c>
      <c r="C5" s="89">
        <v>25076</v>
      </c>
      <c r="D5" s="89">
        <v>25333</v>
      </c>
      <c r="E5" s="89">
        <v>25279</v>
      </c>
      <c r="F5" s="89">
        <v>24141</v>
      </c>
      <c r="G5" s="89">
        <v>23901</v>
      </c>
      <c r="H5" s="89">
        <v>23611</v>
      </c>
      <c r="I5" s="90">
        <v>17538</v>
      </c>
      <c r="J5" s="91">
        <f t="shared" si="0"/>
        <v>-0.2704962355975209</v>
      </c>
    </row>
    <row r="6" spans="1:21" x14ac:dyDescent="0.25">
      <c r="A6" s="87" t="s">
        <v>64</v>
      </c>
      <c r="B6" s="88">
        <v>48996</v>
      </c>
      <c r="C6" s="89">
        <v>47240</v>
      </c>
      <c r="D6" s="89">
        <v>46386</v>
      </c>
      <c r="E6" s="89">
        <v>45371</v>
      </c>
      <c r="F6" s="89">
        <v>41229</v>
      </c>
      <c r="G6" s="89">
        <v>38123</v>
      </c>
      <c r="H6" s="89">
        <v>34197</v>
      </c>
      <c r="I6" s="90">
        <v>22240</v>
      </c>
      <c r="J6" s="91">
        <f t="shared" si="0"/>
        <v>-0.54608539472610007</v>
      </c>
    </row>
    <row r="7" spans="1:21" x14ac:dyDescent="0.25">
      <c r="A7" s="87" t="s">
        <v>65</v>
      </c>
      <c r="B7" s="88">
        <v>57648</v>
      </c>
      <c r="C7" s="89">
        <v>57808</v>
      </c>
      <c r="D7" s="89">
        <v>59284</v>
      </c>
      <c r="E7" s="89">
        <v>59592</v>
      </c>
      <c r="F7" s="89">
        <v>56823</v>
      </c>
      <c r="G7" s="89">
        <v>55590</v>
      </c>
      <c r="H7" s="89">
        <v>53640</v>
      </c>
      <c r="I7" s="90">
        <v>38084</v>
      </c>
      <c r="J7" s="91">
        <f t="shared" si="0"/>
        <v>-0.33936996946988618</v>
      </c>
    </row>
    <row r="8" spans="1:21" x14ac:dyDescent="0.25">
      <c r="A8" s="87" t="s">
        <v>66</v>
      </c>
      <c r="B8" s="88">
        <v>125093</v>
      </c>
      <c r="C8" s="89">
        <v>127963</v>
      </c>
      <c r="D8" s="89">
        <v>133428</v>
      </c>
      <c r="E8" s="89">
        <v>134945</v>
      </c>
      <c r="F8" s="89">
        <v>132353</v>
      </c>
      <c r="G8" s="89">
        <v>136198</v>
      </c>
      <c r="H8" s="89">
        <v>137414</v>
      </c>
      <c r="I8" s="90">
        <v>94103</v>
      </c>
      <c r="J8" s="91">
        <f t="shared" si="0"/>
        <v>-0.24773568465061993</v>
      </c>
    </row>
    <row r="9" spans="1:21" x14ac:dyDescent="0.25">
      <c r="A9" s="87" t="s">
        <v>67</v>
      </c>
      <c r="B9" s="88">
        <v>81364</v>
      </c>
      <c r="C9" s="89">
        <v>83727</v>
      </c>
      <c r="D9" s="89">
        <v>87130</v>
      </c>
      <c r="E9" s="89">
        <v>88340</v>
      </c>
      <c r="F9" s="89">
        <v>87670</v>
      </c>
      <c r="G9" s="89">
        <v>91746</v>
      </c>
      <c r="H9" s="89">
        <v>94163</v>
      </c>
      <c r="I9" s="90">
        <v>57109</v>
      </c>
      <c r="J9" s="91">
        <f t="shared" si="0"/>
        <v>-0.29810481293938351</v>
      </c>
    </row>
    <row r="10" spans="1:21" x14ac:dyDescent="0.25">
      <c r="A10" s="92" t="s">
        <v>68</v>
      </c>
      <c r="B10" s="93">
        <v>0</v>
      </c>
      <c r="C10" s="94">
        <v>2</v>
      </c>
      <c r="D10" s="94">
        <v>0</v>
      </c>
      <c r="E10" s="94">
        <v>1</v>
      </c>
      <c r="F10" s="94">
        <v>0</v>
      </c>
      <c r="G10" s="94">
        <v>0</v>
      </c>
      <c r="H10" s="94">
        <v>0</v>
      </c>
      <c r="I10" s="95">
        <v>1</v>
      </c>
      <c r="J10" s="91"/>
    </row>
    <row r="11" spans="1:21" x14ac:dyDescent="0.25">
      <c r="A11" s="96" t="s">
        <v>69</v>
      </c>
      <c r="B11" s="97">
        <f>SUM(B3:B10)</f>
        <v>445757</v>
      </c>
      <c r="C11" s="98">
        <f t="shared" ref="C11:F11" si="1">SUM(C3:C10)</f>
        <v>453714</v>
      </c>
      <c r="D11" s="98">
        <f t="shared" si="1"/>
        <v>468117</v>
      </c>
      <c r="E11" s="98">
        <f t="shared" si="1"/>
        <v>476423</v>
      </c>
      <c r="F11" s="98">
        <f t="shared" si="1"/>
        <v>464466</v>
      </c>
      <c r="G11" s="98">
        <v>470429</v>
      </c>
      <c r="H11" s="98">
        <v>468813</v>
      </c>
      <c r="I11" s="99">
        <v>311344</v>
      </c>
      <c r="J11" s="100">
        <f>(I11-B11)/B11</f>
        <v>-0.30153873074343196</v>
      </c>
    </row>
    <row r="13" spans="1:21" ht="17.25" x14ac:dyDescent="0.25">
      <c r="A13" s="81" t="s">
        <v>420</v>
      </c>
    </row>
    <row r="14" spans="1:21" ht="32.25" customHeight="1" x14ac:dyDescent="0.25">
      <c r="A14" s="347" t="s">
        <v>59</v>
      </c>
      <c r="B14" s="468" t="s">
        <v>48</v>
      </c>
      <c r="C14" s="468" t="s">
        <v>49</v>
      </c>
      <c r="D14" s="468" t="s">
        <v>50</v>
      </c>
      <c r="E14" s="468" t="s">
        <v>51</v>
      </c>
      <c r="F14" s="468" t="s">
        <v>52</v>
      </c>
      <c r="G14" s="468" t="s">
        <v>53</v>
      </c>
      <c r="H14" s="468" t="s">
        <v>54</v>
      </c>
      <c r="I14" s="616" t="s">
        <v>419</v>
      </c>
      <c r="J14" s="469" t="s">
        <v>237</v>
      </c>
    </row>
    <row r="15" spans="1:21" ht="17.25" customHeight="1" x14ac:dyDescent="0.25">
      <c r="A15" s="101" t="s">
        <v>509</v>
      </c>
      <c r="B15" s="640">
        <v>65</v>
      </c>
      <c r="C15" s="640">
        <v>33</v>
      </c>
      <c r="D15" s="640">
        <v>18</v>
      </c>
      <c r="E15" s="640">
        <v>15</v>
      </c>
      <c r="F15" s="640">
        <v>7</v>
      </c>
      <c r="G15" s="640">
        <v>13</v>
      </c>
      <c r="H15" s="640">
        <v>8</v>
      </c>
      <c r="I15" s="640">
        <v>12</v>
      </c>
      <c r="J15" s="103">
        <f>(I15-B15)/B15</f>
        <v>-0.81538461538461537</v>
      </c>
      <c r="K15" s="639"/>
      <c r="L15" s="639"/>
      <c r="M15" s="639"/>
      <c r="N15" s="639"/>
      <c r="O15" s="639"/>
      <c r="P15" s="639"/>
      <c r="Q15" s="639"/>
      <c r="R15" s="639"/>
      <c r="S15" s="639"/>
      <c r="T15" s="639"/>
      <c r="U15" s="639"/>
    </row>
    <row r="16" spans="1:21" ht="16.5" customHeight="1" x14ac:dyDescent="0.25">
      <c r="A16" s="7" t="s">
        <v>64</v>
      </c>
      <c r="B16" s="102">
        <v>347</v>
      </c>
      <c r="C16" s="102">
        <v>268</v>
      </c>
      <c r="D16" s="102">
        <v>254</v>
      </c>
      <c r="E16" s="102">
        <v>181</v>
      </c>
      <c r="F16" s="102">
        <v>201</v>
      </c>
      <c r="G16" s="102">
        <v>207</v>
      </c>
      <c r="H16" s="102">
        <v>192</v>
      </c>
      <c r="I16" s="102">
        <v>50</v>
      </c>
      <c r="J16" s="105">
        <f t="shared" ref="J16:J20" si="2">(I16-B16)/B16</f>
        <v>-0.85590778097982712</v>
      </c>
    </row>
    <row r="17" spans="1:11" x14ac:dyDescent="0.25">
      <c r="A17" s="7" t="s">
        <v>65</v>
      </c>
      <c r="B17" s="102">
        <v>675</v>
      </c>
      <c r="C17" s="102">
        <v>580</v>
      </c>
      <c r="D17" s="102">
        <v>733</v>
      </c>
      <c r="E17" s="102">
        <v>674</v>
      </c>
      <c r="F17" s="102">
        <v>758</v>
      </c>
      <c r="G17" s="102">
        <v>767</v>
      </c>
      <c r="H17" s="102">
        <v>749</v>
      </c>
      <c r="I17" s="102">
        <v>211</v>
      </c>
      <c r="J17" s="105">
        <f t="shared" si="2"/>
        <v>-0.68740740740740736</v>
      </c>
    </row>
    <row r="18" spans="1:11" x14ac:dyDescent="0.25">
      <c r="A18" s="7" t="s">
        <v>66</v>
      </c>
      <c r="B18" s="102">
        <v>1993</v>
      </c>
      <c r="C18" s="102">
        <v>2019</v>
      </c>
      <c r="D18" s="102">
        <v>2160</v>
      </c>
      <c r="E18" s="102">
        <v>2321</v>
      </c>
      <c r="F18" s="102">
        <v>2377</v>
      </c>
      <c r="G18" s="102">
        <v>2246</v>
      </c>
      <c r="H18" s="102">
        <v>2435</v>
      </c>
      <c r="I18" s="102">
        <v>739</v>
      </c>
      <c r="J18" s="105">
        <f t="shared" si="2"/>
        <v>-0.6292022077270446</v>
      </c>
    </row>
    <row r="19" spans="1:11" s="106" customFormat="1" x14ac:dyDescent="0.25">
      <c r="A19" s="108" t="s">
        <v>67</v>
      </c>
      <c r="B19" s="102">
        <v>10729</v>
      </c>
      <c r="C19" s="102">
        <v>10951</v>
      </c>
      <c r="D19" s="102">
        <v>11508</v>
      </c>
      <c r="E19" s="102">
        <v>11737</v>
      </c>
      <c r="F19" s="102">
        <v>12219</v>
      </c>
      <c r="G19" s="102">
        <v>11535</v>
      </c>
      <c r="H19" s="102">
        <v>11936</v>
      </c>
      <c r="I19" s="102">
        <v>2821</v>
      </c>
      <c r="J19" s="109">
        <f t="shared" si="2"/>
        <v>-0.73706776027588783</v>
      </c>
    </row>
    <row r="20" spans="1:11" s="106" customFormat="1" x14ac:dyDescent="0.25">
      <c r="A20" s="17" t="s">
        <v>70</v>
      </c>
      <c r="B20" s="110">
        <f>SUM(B15:B19)</f>
        <v>13809</v>
      </c>
      <c r="C20" s="110">
        <f>SUM(C15:C19)</f>
        <v>13851</v>
      </c>
      <c r="D20" s="110">
        <f>SUM(D15:D19)</f>
        <v>14673</v>
      </c>
      <c r="E20" s="110">
        <f>SUM(E15:E19)</f>
        <v>14928</v>
      </c>
      <c r="F20" s="110">
        <f>SUM(F15:F19)</f>
        <v>15562</v>
      </c>
      <c r="G20" s="110">
        <v>14768</v>
      </c>
      <c r="H20" s="110">
        <v>15320</v>
      </c>
      <c r="I20" s="110">
        <v>3833</v>
      </c>
      <c r="J20" s="122">
        <f t="shared" si="2"/>
        <v>-0.72242740241871239</v>
      </c>
      <c r="K20" s="107"/>
    </row>
    <row r="21" spans="1:11" x14ac:dyDescent="0.25">
      <c r="B21" s="1"/>
      <c r="C21" s="1"/>
      <c r="D21" s="1"/>
      <c r="E21" s="1"/>
      <c r="F21" s="1"/>
      <c r="G21" s="1"/>
      <c r="H21" s="1"/>
      <c r="I21" s="111"/>
    </row>
    <row r="22" spans="1:11" ht="17.25" x14ac:dyDescent="0.25">
      <c r="A22" s="81" t="s">
        <v>239</v>
      </c>
    </row>
    <row r="23" spans="1:11" ht="30" x14ac:dyDescent="0.25">
      <c r="A23" s="347" t="s">
        <v>59</v>
      </c>
      <c r="B23" s="344" t="s">
        <v>48</v>
      </c>
      <c r="C23" s="344" t="s">
        <v>49</v>
      </c>
      <c r="D23" s="344" t="s">
        <v>50</v>
      </c>
      <c r="E23" s="344" t="s">
        <v>51</v>
      </c>
      <c r="F23" s="344" t="s">
        <v>52</v>
      </c>
      <c r="G23" s="344" t="s">
        <v>53</v>
      </c>
      <c r="H23" s="344" t="s">
        <v>54</v>
      </c>
      <c r="I23" s="616" t="s">
        <v>419</v>
      </c>
      <c r="J23" s="470" t="s">
        <v>237</v>
      </c>
    </row>
    <row r="24" spans="1:11" x14ac:dyDescent="0.25">
      <c r="A24" s="101" t="s">
        <v>61</v>
      </c>
      <c r="B24" s="112">
        <v>12518</v>
      </c>
      <c r="C24" s="113">
        <v>12592</v>
      </c>
      <c r="D24" s="113">
        <v>12707</v>
      </c>
      <c r="E24" s="113">
        <v>13479</v>
      </c>
      <c r="F24" s="113">
        <v>13394</v>
      </c>
      <c r="G24" s="113">
        <v>12380</v>
      </c>
      <c r="H24" s="113">
        <v>12848</v>
      </c>
      <c r="I24" s="114">
        <v>8238</v>
      </c>
      <c r="J24" s="103">
        <f t="shared" ref="J24:J32" si="3">(I24-B24)/B24</f>
        <v>-0.34190765297970921</v>
      </c>
    </row>
    <row r="25" spans="1:11" x14ac:dyDescent="0.25">
      <c r="A25" s="104" t="s">
        <v>62</v>
      </c>
      <c r="B25" s="115">
        <v>57839</v>
      </c>
      <c r="C25" s="116">
        <v>60817</v>
      </c>
      <c r="D25" s="116">
        <v>62549</v>
      </c>
      <c r="E25" s="116">
        <v>67547</v>
      </c>
      <c r="F25" s="116">
        <v>69209</v>
      </c>
      <c r="G25" s="116">
        <v>70679</v>
      </c>
      <c r="H25" s="116">
        <v>73358</v>
      </c>
      <c r="I25" s="117">
        <v>55563</v>
      </c>
      <c r="J25" s="105">
        <f t="shared" si="3"/>
        <v>-3.9350611179308076E-2</v>
      </c>
    </row>
    <row r="26" spans="1:11" x14ac:dyDescent="0.25">
      <c r="A26" s="7" t="s">
        <v>63</v>
      </c>
      <c r="B26" s="115">
        <v>16575</v>
      </c>
      <c r="C26" s="116">
        <v>17346</v>
      </c>
      <c r="D26" s="116">
        <v>17200</v>
      </c>
      <c r="E26" s="116">
        <v>17524</v>
      </c>
      <c r="F26" s="116">
        <v>17228</v>
      </c>
      <c r="G26" s="116">
        <v>16748</v>
      </c>
      <c r="H26" s="116">
        <v>16924</v>
      </c>
      <c r="I26" s="117">
        <v>13392</v>
      </c>
      <c r="J26" s="105">
        <f t="shared" si="3"/>
        <v>-0.19203619909502262</v>
      </c>
    </row>
    <row r="27" spans="1:11" x14ac:dyDescent="0.25">
      <c r="A27" s="7" t="s">
        <v>64</v>
      </c>
      <c r="B27" s="115">
        <v>32882</v>
      </c>
      <c r="C27" s="116">
        <v>32039</v>
      </c>
      <c r="D27" s="116">
        <v>31351</v>
      </c>
      <c r="E27" s="116">
        <v>31074</v>
      </c>
      <c r="F27" s="116">
        <v>28928</v>
      </c>
      <c r="G27" s="116">
        <v>26250</v>
      </c>
      <c r="H27" s="116">
        <v>23303</v>
      </c>
      <c r="I27" s="117">
        <v>15854</v>
      </c>
      <c r="J27" s="105">
        <f t="shared" si="3"/>
        <v>-0.51785171218295722</v>
      </c>
      <c r="K27" s="107"/>
    </row>
    <row r="28" spans="1:11" x14ac:dyDescent="0.25">
      <c r="A28" s="7" t="s">
        <v>65</v>
      </c>
      <c r="B28" s="115">
        <v>35207</v>
      </c>
      <c r="C28" s="116">
        <v>34892</v>
      </c>
      <c r="D28" s="116">
        <v>34946</v>
      </c>
      <c r="E28" s="116">
        <v>34527</v>
      </c>
      <c r="F28" s="116">
        <v>32010</v>
      </c>
      <c r="G28" s="116">
        <v>30389</v>
      </c>
      <c r="H28" s="116">
        <v>28278</v>
      </c>
      <c r="I28" s="117">
        <v>20305</v>
      </c>
      <c r="J28" s="105">
        <f t="shared" si="3"/>
        <v>-0.42326810009373134</v>
      </c>
      <c r="K28" s="107"/>
    </row>
    <row r="29" spans="1:11" x14ac:dyDescent="0.25">
      <c r="A29" s="7" t="s">
        <v>66</v>
      </c>
      <c r="B29" s="115">
        <v>29040</v>
      </c>
      <c r="C29" s="116">
        <v>28160</v>
      </c>
      <c r="D29" s="116">
        <v>28061</v>
      </c>
      <c r="E29" s="116">
        <v>27745</v>
      </c>
      <c r="F29" s="116">
        <v>26262</v>
      </c>
      <c r="G29" s="116">
        <v>25420</v>
      </c>
      <c r="H29" s="116">
        <v>24855</v>
      </c>
      <c r="I29" s="117">
        <v>16806</v>
      </c>
      <c r="J29" s="105">
        <f t="shared" si="3"/>
        <v>-0.42128099173553718</v>
      </c>
    </row>
    <row r="30" spans="1:11" x14ac:dyDescent="0.25">
      <c r="A30" s="7" t="s">
        <v>67</v>
      </c>
      <c r="B30" s="115">
        <v>21836</v>
      </c>
      <c r="C30" s="116">
        <v>21132</v>
      </c>
      <c r="D30" s="116">
        <v>20643</v>
      </c>
      <c r="E30" s="116">
        <v>19917</v>
      </c>
      <c r="F30" s="116">
        <v>18832</v>
      </c>
      <c r="G30" s="116">
        <v>18837</v>
      </c>
      <c r="H30" s="116">
        <v>18568</v>
      </c>
      <c r="I30" s="117">
        <v>10915</v>
      </c>
      <c r="J30" s="105">
        <f t="shared" si="3"/>
        <v>-0.50013738779996342</v>
      </c>
    </row>
    <row r="31" spans="1:11" x14ac:dyDescent="0.25">
      <c r="A31" s="108" t="s">
        <v>68</v>
      </c>
      <c r="B31" s="118">
        <v>4</v>
      </c>
      <c r="C31" s="119">
        <v>5</v>
      </c>
      <c r="D31" s="119">
        <v>0</v>
      </c>
      <c r="E31" s="119">
        <v>1</v>
      </c>
      <c r="F31" s="119">
        <v>1</v>
      </c>
      <c r="G31" s="119">
        <v>0</v>
      </c>
      <c r="H31" s="119">
        <v>0</v>
      </c>
      <c r="I31" s="120">
        <v>1</v>
      </c>
      <c r="J31" s="105"/>
    </row>
    <row r="32" spans="1:11" x14ac:dyDescent="0.25">
      <c r="A32" s="17" t="s">
        <v>70</v>
      </c>
      <c r="B32" s="121">
        <f>SUM(B24:B31)</f>
        <v>205901</v>
      </c>
      <c r="C32" s="121">
        <f t="shared" ref="C32:F32" si="4">SUM(C24:C31)</f>
        <v>206983</v>
      </c>
      <c r="D32" s="121">
        <f t="shared" si="4"/>
        <v>207457</v>
      </c>
      <c r="E32" s="121">
        <f t="shared" si="4"/>
        <v>211814</v>
      </c>
      <c r="F32" s="121">
        <f t="shared" si="4"/>
        <v>205864</v>
      </c>
      <c r="G32" s="121">
        <v>200703</v>
      </c>
      <c r="H32" s="121">
        <v>198134</v>
      </c>
      <c r="I32" s="121">
        <v>141074</v>
      </c>
      <c r="J32" s="122">
        <f t="shared" si="3"/>
        <v>-0.31484548399473533</v>
      </c>
    </row>
    <row r="34" spans="1:11" ht="17.25" x14ac:dyDescent="0.25">
      <c r="A34" s="81" t="s">
        <v>240</v>
      </c>
    </row>
    <row r="35" spans="1:11" ht="30" x14ac:dyDescent="0.25">
      <c r="A35" s="346" t="s">
        <v>59</v>
      </c>
      <c r="B35" s="344" t="s">
        <v>48</v>
      </c>
      <c r="C35" s="344" t="s">
        <v>49</v>
      </c>
      <c r="D35" s="344" t="s">
        <v>50</v>
      </c>
      <c r="E35" s="344" t="s">
        <v>51</v>
      </c>
      <c r="F35" s="344" t="s">
        <v>52</v>
      </c>
      <c r="G35" s="344" t="s">
        <v>53</v>
      </c>
      <c r="H35" s="344" t="s">
        <v>54</v>
      </c>
      <c r="I35" s="616" t="s">
        <v>419</v>
      </c>
      <c r="J35" s="470" t="s">
        <v>237</v>
      </c>
    </row>
    <row r="36" spans="1:11" x14ac:dyDescent="0.25">
      <c r="A36" s="101" t="s">
        <v>61</v>
      </c>
      <c r="B36" s="112">
        <v>10038</v>
      </c>
      <c r="C36" s="113">
        <v>9674</v>
      </c>
      <c r="D36" s="113">
        <v>8732</v>
      </c>
      <c r="E36" s="113">
        <v>9085</v>
      </c>
      <c r="F36" s="113">
        <v>9115</v>
      </c>
      <c r="G36" s="113">
        <v>8423</v>
      </c>
      <c r="H36" s="113">
        <v>8147</v>
      </c>
      <c r="I36" s="114">
        <v>6143</v>
      </c>
      <c r="J36" s="103">
        <f>(I36-B36)/B36</f>
        <v>-0.38802550308826461</v>
      </c>
    </row>
    <row r="37" spans="1:11" x14ac:dyDescent="0.25">
      <c r="A37" s="104" t="s">
        <v>62</v>
      </c>
      <c r="B37" s="115">
        <v>20889</v>
      </c>
      <c r="C37" s="116">
        <v>21899</v>
      </c>
      <c r="D37" s="116">
        <v>22678</v>
      </c>
      <c r="E37" s="116">
        <v>24826</v>
      </c>
      <c r="F37" s="116">
        <v>26226</v>
      </c>
      <c r="G37" s="116">
        <v>27123</v>
      </c>
      <c r="H37" s="116">
        <v>27259</v>
      </c>
      <c r="I37" s="117">
        <v>20469</v>
      </c>
      <c r="J37" s="105">
        <f t="shared" ref="J37:J44" si="5">(I37-B37)/B37</f>
        <v>-2.0106276030446648E-2</v>
      </c>
    </row>
    <row r="38" spans="1:11" x14ac:dyDescent="0.25">
      <c r="A38" s="7" t="s">
        <v>63</v>
      </c>
      <c r="B38" s="115">
        <v>56</v>
      </c>
      <c r="C38" s="116">
        <v>77</v>
      </c>
      <c r="D38" s="116">
        <v>62</v>
      </c>
      <c r="E38" s="116">
        <v>67</v>
      </c>
      <c r="F38" s="116">
        <v>58</v>
      </c>
      <c r="G38" s="116">
        <v>58</v>
      </c>
      <c r="H38" s="116">
        <v>63</v>
      </c>
      <c r="I38" s="117">
        <v>134</v>
      </c>
      <c r="J38" s="105">
        <f t="shared" si="5"/>
        <v>1.3928571428571428</v>
      </c>
    </row>
    <row r="39" spans="1:11" x14ac:dyDescent="0.25">
      <c r="A39" s="7" t="s">
        <v>64</v>
      </c>
      <c r="B39" s="115">
        <v>103</v>
      </c>
      <c r="C39" s="116">
        <v>103</v>
      </c>
      <c r="D39" s="116">
        <v>83</v>
      </c>
      <c r="E39" s="116">
        <v>88</v>
      </c>
      <c r="F39" s="116">
        <v>77</v>
      </c>
      <c r="G39" s="116">
        <v>75</v>
      </c>
      <c r="H39" s="116">
        <v>89</v>
      </c>
      <c r="I39" s="117">
        <v>176</v>
      </c>
      <c r="J39" s="105">
        <f t="shared" si="5"/>
        <v>0.70873786407766992</v>
      </c>
    </row>
    <row r="40" spans="1:11" x14ac:dyDescent="0.25">
      <c r="A40" s="7" t="s">
        <v>65</v>
      </c>
      <c r="B40" s="115">
        <v>124</v>
      </c>
      <c r="C40" s="116">
        <v>117</v>
      </c>
      <c r="D40" s="116">
        <v>123</v>
      </c>
      <c r="E40" s="116">
        <v>134</v>
      </c>
      <c r="F40" s="116">
        <v>119</v>
      </c>
      <c r="G40" s="116">
        <v>116</v>
      </c>
      <c r="H40" s="116">
        <v>125</v>
      </c>
      <c r="I40" s="117">
        <v>161</v>
      </c>
      <c r="J40" s="105">
        <f t="shared" si="5"/>
        <v>0.29838709677419356</v>
      </c>
      <c r="K40" s="15"/>
    </row>
    <row r="41" spans="1:11" x14ac:dyDescent="0.25">
      <c r="A41" s="7" t="s">
        <v>66</v>
      </c>
      <c r="B41" s="115">
        <v>129</v>
      </c>
      <c r="C41" s="116">
        <v>115</v>
      </c>
      <c r="D41" s="116">
        <v>112</v>
      </c>
      <c r="E41" s="116">
        <v>142</v>
      </c>
      <c r="F41" s="116">
        <v>84</v>
      </c>
      <c r="G41" s="116">
        <v>94</v>
      </c>
      <c r="H41" s="116">
        <v>111</v>
      </c>
      <c r="I41" s="117">
        <v>146</v>
      </c>
      <c r="J41" s="105">
        <f t="shared" si="5"/>
        <v>0.13178294573643412</v>
      </c>
      <c r="K41" s="15"/>
    </row>
    <row r="42" spans="1:11" x14ac:dyDescent="0.25">
      <c r="A42" s="7" t="s">
        <v>67</v>
      </c>
      <c r="B42" s="115">
        <v>258</v>
      </c>
      <c r="C42" s="116">
        <v>224</v>
      </c>
      <c r="D42" s="116">
        <v>158</v>
      </c>
      <c r="E42" s="116">
        <v>188</v>
      </c>
      <c r="F42" s="116">
        <v>172</v>
      </c>
      <c r="G42" s="116">
        <v>157</v>
      </c>
      <c r="H42" s="116">
        <v>173</v>
      </c>
      <c r="I42" s="117">
        <v>165</v>
      </c>
      <c r="J42" s="105">
        <f t="shared" si="5"/>
        <v>-0.36046511627906974</v>
      </c>
    </row>
    <row r="43" spans="1:11" x14ac:dyDescent="0.25">
      <c r="A43" s="108" t="s">
        <v>68</v>
      </c>
      <c r="B43" s="118">
        <v>2</v>
      </c>
      <c r="C43" s="119">
        <v>5</v>
      </c>
      <c r="D43" s="119">
        <v>1</v>
      </c>
      <c r="E43" s="119">
        <v>3</v>
      </c>
      <c r="F43" s="119">
        <v>1</v>
      </c>
      <c r="G43" s="119">
        <v>0</v>
      </c>
      <c r="H43" s="119">
        <v>0</v>
      </c>
      <c r="I43" s="120">
        <v>0</v>
      </c>
      <c r="J43" s="109"/>
    </row>
    <row r="44" spans="1:11" x14ac:dyDescent="0.25">
      <c r="A44" s="17" t="s">
        <v>70</v>
      </c>
      <c r="B44" s="123">
        <f>SUM(B36:B43)</f>
        <v>31599</v>
      </c>
      <c r="C44" s="124">
        <f t="shared" ref="C44:F44" si="6">SUM(C36:C43)</f>
        <v>32214</v>
      </c>
      <c r="D44" s="124">
        <f t="shared" si="6"/>
        <v>31949</v>
      </c>
      <c r="E44" s="124">
        <f t="shared" si="6"/>
        <v>34533</v>
      </c>
      <c r="F44" s="124">
        <f t="shared" si="6"/>
        <v>35852</v>
      </c>
      <c r="G44" s="124">
        <v>36046</v>
      </c>
      <c r="H44" s="124">
        <v>35967</v>
      </c>
      <c r="I44" s="125">
        <v>27394</v>
      </c>
      <c r="J44" s="122">
        <f t="shared" si="5"/>
        <v>-0.13307383145036236</v>
      </c>
    </row>
    <row r="46" spans="1:11" x14ac:dyDescent="0.25">
      <c r="A46" s="24" t="s">
        <v>10</v>
      </c>
    </row>
    <row r="47" spans="1:11" ht="17.25" x14ac:dyDescent="0.25">
      <c r="A47" s="126" t="s">
        <v>55</v>
      </c>
    </row>
    <row r="48" spans="1:11" ht="17.25" x14ac:dyDescent="0.25">
      <c r="A48" s="79" t="s">
        <v>56</v>
      </c>
    </row>
    <row r="49" spans="1:27" ht="17.25" x14ac:dyDescent="0.25">
      <c r="A49" s="79" t="s">
        <v>71</v>
      </c>
    </row>
    <row r="50" spans="1:27" ht="17.25" x14ac:dyDescent="0.25">
      <c r="A50" s="79" t="s">
        <v>72</v>
      </c>
    </row>
    <row r="51" spans="1:27" x14ac:dyDescent="0.25">
      <c r="A51" s="79" t="s">
        <v>510</v>
      </c>
    </row>
    <row r="52" spans="1:27" ht="17.25" x14ac:dyDescent="0.25">
      <c r="A52" s="79" t="s">
        <v>73</v>
      </c>
    </row>
    <row r="53" spans="1:27" ht="17.25" x14ac:dyDescent="0.25">
      <c r="A53" s="244" t="s">
        <v>417</v>
      </c>
      <c r="I53" s="25"/>
      <c r="J53" s="25"/>
    </row>
    <row r="54" spans="1:27" x14ac:dyDescent="0.25">
      <c r="A54" s="310" t="s">
        <v>415</v>
      </c>
      <c r="I54" s="25"/>
      <c r="J54" s="25"/>
    </row>
    <row r="55" spans="1:27" x14ac:dyDescent="0.25">
      <c r="A55" s="310" t="s">
        <v>416</v>
      </c>
      <c r="I55" s="25"/>
      <c r="J55" s="25"/>
    </row>
    <row r="56" spans="1:27" ht="17.25" x14ac:dyDescent="0.25">
      <c r="A56" s="307" t="s">
        <v>418</v>
      </c>
      <c r="B56" s="3"/>
      <c r="C56" s="3"/>
      <c r="D56" s="3"/>
      <c r="E56" s="3"/>
      <c r="F56" s="3"/>
      <c r="G56" s="3"/>
      <c r="H56" s="3"/>
      <c r="I56" s="3"/>
      <c r="J56" s="3"/>
    </row>
    <row r="58" spans="1:27" x14ac:dyDescent="0.25">
      <c r="K58" s="3"/>
      <c r="L58" s="3"/>
      <c r="M58" s="3"/>
      <c r="N58" s="3"/>
      <c r="O58" s="3"/>
      <c r="P58" s="3"/>
      <c r="Q58" s="3"/>
      <c r="R58" s="3"/>
      <c r="S58" s="3"/>
      <c r="T58" s="3"/>
      <c r="U58" s="3"/>
      <c r="V58" s="3"/>
      <c r="W58" s="3"/>
      <c r="X58" s="3"/>
      <c r="Y58" s="3"/>
      <c r="Z58" s="3"/>
      <c r="AA58"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5"/>
  <sheetViews>
    <sheetView zoomScaleNormal="100" workbookViewId="0">
      <selection activeCell="C4" sqref="C4:F4"/>
    </sheetView>
  </sheetViews>
  <sheetFormatPr defaultRowHeight="15" x14ac:dyDescent="0.25"/>
  <cols>
    <col min="1" max="1" width="19.85546875" style="25" customWidth="1"/>
    <col min="2" max="2" width="12.85546875" style="310" customWidth="1"/>
    <col min="3" max="6" width="9.140625" style="25"/>
    <col min="7" max="7" width="18" style="25" customWidth="1"/>
    <col min="8" max="8" width="9.140625" style="25"/>
    <col min="9" max="9" width="10.7109375" style="25" bestFit="1" customWidth="1"/>
    <col min="10" max="23" width="9.140625" style="25"/>
    <col min="24" max="24" width="10.7109375" style="25" bestFit="1" customWidth="1"/>
    <col min="25" max="50" width="9.140625" style="25"/>
    <col min="51" max="58" width="8.7109375" style="25" customWidth="1"/>
    <col min="59" max="74" width="9.140625" style="25"/>
    <col min="75" max="75" width="5.5703125" style="25" bestFit="1" customWidth="1"/>
    <col min="76" max="98" width="9.140625" style="25"/>
    <col min="99" max="99" width="27.7109375" style="25" bestFit="1" customWidth="1"/>
    <col min="100" max="16384" width="9.140625" style="25"/>
  </cols>
  <sheetData>
    <row r="1" spans="1:8" ht="17.25" x14ac:dyDescent="0.25">
      <c r="A1" s="1" t="s">
        <v>423</v>
      </c>
      <c r="B1" s="505"/>
    </row>
    <row r="3" spans="1:8" ht="15" customHeight="1" x14ac:dyDescent="0.25">
      <c r="A3" s="491" t="s">
        <v>281</v>
      </c>
      <c r="B3" s="491" t="s">
        <v>59</v>
      </c>
      <c r="C3" s="418"/>
      <c r="D3" s="471" t="s">
        <v>33</v>
      </c>
      <c r="E3" s="428"/>
      <c r="F3" s="349"/>
      <c r="G3" s="456" t="s">
        <v>273</v>
      </c>
    </row>
    <row r="4" spans="1:8" x14ac:dyDescent="0.25">
      <c r="A4" s="492" t="s">
        <v>280</v>
      </c>
      <c r="B4" s="540"/>
      <c r="C4" s="597" t="s">
        <v>52</v>
      </c>
      <c r="D4" s="597" t="s">
        <v>53</v>
      </c>
      <c r="E4" s="597" t="s">
        <v>54</v>
      </c>
      <c r="F4" s="616" t="s">
        <v>236</v>
      </c>
      <c r="G4" s="457" t="s">
        <v>274</v>
      </c>
    </row>
    <row r="5" spans="1:8" s="26" customFormat="1" ht="15" customHeight="1" x14ac:dyDescent="0.25">
      <c r="A5" s="129" t="s">
        <v>4</v>
      </c>
      <c r="B5" s="444" t="s">
        <v>268</v>
      </c>
      <c r="C5" s="448">
        <v>19033</v>
      </c>
      <c r="D5" s="449">
        <v>19726</v>
      </c>
      <c r="E5" s="449">
        <v>19825</v>
      </c>
      <c r="F5" s="450">
        <v>12911</v>
      </c>
      <c r="G5" s="455">
        <v>-0.32165186780854305</v>
      </c>
      <c r="H5" s="539"/>
    </row>
    <row r="6" spans="1:8" s="26" customFormat="1" ht="15" customHeight="1" x14ac:dyDescent="0.25">
      <c r="A6" s="41"/>
      <c r="B6" s="427" t="s">
        <v>269</v>
      </c>
      <c r="C6" s="115">
        <v>23185</v>
      </c>
      <c r="D6" s="116">
        <v>22395</v>
      </c>
      <c r="E6" s="116">
        <v>21153</v>
      </c>
      <c r="F6" s="117">
        <v>14990</v>
      </c>
      <c r="G6" s="454">
        <v>-0.35346128962691398</v>
      </c>
      <c r="H6" s="539"/>
    </row>
    <row r="7" spans="1:8" s="26" customFormat="1" ht="15" customHeight="1" x14ac:dyDescent="0.25">
      <c r="A7" s="41"/>
      <c r="B7" s="427" t="s">
        <v>464</v>
      </c>
      <c r="C7" s="115">
        <v>35967</v>
      </c>
      <c r="D7" s="116">
        <v>37478</v>
      </c>
      <c r="E7" s="116">
        <v>38054</v>
      </c>
      <c r="F7" s="117">
        <v>25852</v>
      </c>
      <c r="G7" s="454">
        <v>-0.28123001640392581</v>
      </c>
      <c r="H7" s="539"/>
    </row>
    <row r="8" spans="1:8" s="26" customFormat="1" ht="15" customHeight="1" x14ac:dyDescent="0.25">
      <c r="A8" s="52"/>
      <c r="B8" s="196" t="s">
        <v>98</v>
      </c>
      <c r="C8" s="355">
        <v>78185</v>
      </c>
      <c r="D8" s="356">
        <v>79599</v>
      </c>
      <c r="E8" s="356">
        <v>79032</v>
      </c>
      <c r="F8" s="125">
        <v>53753</v>
      </c>
      <c r="G8" s="452">
        <v>-0.31248960798107056</v>
      </c>
      <c r="H8" s="539"/>
    </row>
    <row r="9" spans="1:8" x14ac:dyDescent="0.25">
      <c r="A9" s="129" t="s">
        <v>5</v>
      </c>
      <c r="B9" s="444" t="s">
        <v>268</v>
      </c>
      <c r="C9" s="448">
        <v>30640</v>
      </c>
      <c r="D9" s="449">
        <v>31469</v>
      </c>
      <c r="E9" s="449">
        <v>32198</v>
      </c>
      <c r="F9" s="450">
        <v>21042</v>
      </c>
      <c r="G9" s="455">
        <v>-0.31325065274151437</v>
      </c>
      <c r="H9" s="539"/>
    </row>
    <row r="10" spans="1:8" x14ac:dyDescent="0.25">
      <c r="A10" s="41"/>
      <c r="B10" s="427" t="s">
        <v>269</v>
      </c>
      <c r="C10" s="115">
        <v>29550</v>
      </c>
      <c r="D10" s="116">
        <v>28749</v>
      </c>
      <c r="E10" s="116">
        <v>27691</v>
      </c>
      <c r="F10" s="117">
        <v>18955</v>
      </c>
      <c r="G10" s="454">
        <v>-0.35854483925549918</v>
      </c>
      <c r="H10" s="539"/>
    </row>
    <row r="11" spans="1:8" x14ac:dyDescent="0.25">
      <c r="A11" s="41"/>
      <c r="B11" s="427" t="s">
        <v>464</v>
      </c>
      <c r="C11" s="115">
        <v>58366</v>
      </c>
      <c r="D11" s="116">
        <v>62287</v>
      </c>
      <c r="E11" s="116">
        <v>63733</v>
      </c>
      <c r="F11" s="117">
        <v>41070</v>
      </c>
      <c r="G11" s="454">
        <v>-0.29633690847411165</v>
      </c>
      <c r="H11" s="539"/>
    </row>
    <row r="12" spans="1:8" x14ac:dyDescent="0.25">
      <c r="A12" s="52"/>
      <c r="B12" s="196" t="s">
        <v>98</v>
      </c>
      <c r="C12" s="355">
        <v>118556</v>
      </c>
      <c r="D12" s="356">
        <v>122505</v>
      </c>
      <c r="E12" s="356">
        <v>123622</v>
      </c>
      <c r="F12" s="125">
        <v>81067</v>
      </c>
      <c r="G12" s="452">
        <v>-0.31621343500118088</v>
      </c>
      <c r="H12" s="539"/>
    </row>
    <row r="13" spans="1:8" x14ac:dyDescent="0.25">
      <c r="A13" s="129" t="s">
        <v>6</v>
      </c>
      <c r="B13" s="444" t="s">
        <v>268</v>
      </c>
      <c r="C13" s="448">
        <v>22988</v>
      </c>
      <c r="D13" s="449">
        <v>23852</v>
      </c>
      <c r="E13" s="449">
        <v>23763</v>
      </c>
      <c r="F13" s="450">
        <v>15439</v>
      </c>
      <c r="G13" s="455">
        <v>-0.32838872455194013</v>
      </c>
      <c r="H13" s="539"/>
    </row>
    <row r="14" spans="1:8" x14ac:dyDescent="0.25">
      <c r="A14" s="41"/>
      <c r="B14" s="427" t="s">
        <v>269</v>
      </c>
      <c r="C14" s="115">
        <v>21550</v>
      </c>
      <c r="D14" s="116">
        <v>21212</v>
      </c>
      <c r="E14" s="116">
        <v>20164</v>
      </c>
      <c r="F14" s="117">
        <v>14157</v>
      </c>
      <c r="G14" s="454">
        <v>-0.34306264501160094</v>
      </c>
      <c r="H14" s="539"/>
    </row>
    <row r="15" spans="1:8" x14ac:dyDescent="0.25">
      <c r="A15" s="41"/>
      <c r="B15" s="427" t="s">
        <v>464</v>
      </c>
      <c r="C15" s="115">
        <v>46185</v>
      </c>
      <c r="D15" s="116">
        <v>49546</v>
      </c>
      <c r="E15" s="116">
        <v>50121</v>
      </c>
      <c r="F15" s="117">
        <v>32905</v>
      </c>
      <c r="G15" s="454">
        <v>-0.28753924434340156</v>
      </c>
      <c r="H15" s="539"/>
    </row>
    <row r="16" spans="1:8" x14ac:dyDescent="0.25">
      <c r="A16" s="52"/>
      <c r="B16" s="196" t="s">
        <v>98</v>
      </c>
      <c r="C16" s="355">
        <v>90723</v>
      </c>
      <c r="D16" s="356">
        <v>94610</v>
      </c>
      <c r="E16" s="356">
        <v>94048</v>
      </c>
      <c r="F16" s="125">
        <v>62501</v>
      </c>
      <c r="G16" s="452">
        <v>-0.31107877825909636</v>
      </c>
      <c r="H16" s="539"/>
    </row>
    <row r="17" spans="1:75" x14ac:dyDescent="0.25">
      <c r="A17" s="129" t="s">
        <v>7</v>
      </c>
      <c r="B17" s="444" t="s">
        <v>268</v>
      </c>
      <c r="C17" s="448">
        <v>27621</v>
      </c>
      <c r="D17" s="449">
        <v>28896</v>
      </c>
      <c r="E17" s="449">
        <v>28967</v>
      </c>
      <c r="F17" s="450">
        <v>19953</v>
      </c>
      <c r="G17" s="455">
        <v>-0.27761485826001953</v>
      </c>
      <c r="H17" s="539"/>
    </row>
    <row r="18" spans="1:75" s="26" customFormat="1" x14ac:dyDescent="0.25">
      <c r="A18" s="41"/>
      <c r="B18" s="427" t="s">
        <v>269</v>
      </c>
      <c r="C18" s="115">
        <v>22804</v>
      </c>
      <c r="D18" s="116">
        <v>22549</v>
      </c>
      <c r="E18" s="116">
        <v>21098</v>
      </c>
      <c r="F18" s="117">
        <v>15332</v>
      </c>
      <c r="G18" s="454">
        <v>-0.32766181371689179</v>
      </c>
      <c r="H18" s="539"/>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1:75" x14ac:dyDescent="0.25">
      <c r="A19" s="41"/>
      <c r="B19" s="427" t="s">
        <v>464</v>
      </c>
      <c r="C19" s="115">
        <v>38472</v>
      </c>
      <c r="D19" s="116">
        <v>41806</v>
      </c>
      <c r="E19" s="116">
        <v>42367</v>
      </c>
      <c r="F19" s="117">
        <v>27959</v>
      </c>
      <c r="G19" s="454">
        <v>-0.27326367228113951</v>
      </c>
      <c r="H19" s="539"/>
      <c r="I19" s="130"/>
      <c r="J19" s="130"/>
      <c r="K19" s="130"/>
      <c r="L19" s="130"/>
      <c r="M19" s="130"/>
      <c r="N19" s="130"/>
      <c r="O19" s="130"/>
      <c r="P19" s="130"/>
      <c r="Q19" s="130"/>
      <c r="R19" s="130"/>
      <c r="S19" s="130"/>
      <c r="T19" s="130"/>
      <c r="U19" s="130"/>
      <c r="V19" s="130"/>
      <c r="W19" s="130"/>
      <c r="X19" s="130"/>
      <c r="Y19" s="130"/>
      <c r="Z19" s="130"/>
      <c r="AA19" s="130"/>
    </row>
    <row r="20" spans="1:75" x14ac:dyDescent="0.25">
      <c r="A20" s="41"/>
      <c r="B20" s="427" t="s">
        <v>68</v>
      </c>
      <c r="C20" s="115">
        <v>0</v>
      </c>
      <c r="D20" s="116">
        <v>0</v>
      </c>
      <c r="E20" s="116">
        <v>0</v>
      </c>
      <c r="F20" s="117">
        <v>1</v>
      </c>
      <c r="G20" s="454" t="s">
        <v>299</v>
      </c>
      <c r="H20" s="539"/>
      <c r="I20" s="130"/>
      <c r="J20" s="130"/>
      <c r="K20" s="130"/>
      <c r="L20" s="130"/>
      <c r="M20" s="130"/>
      <c r="N20" s="130"/>
      <c r="O20" s="130"/>
      <c r="P20" s="130"/>
      <c r="Q20" s="130"/>
      <c r="R20" s="130"/>
      <c r="S20" s="130"/>
      <c r="T20" s="130"/>
      <c r="U20" s="130"/>
      <c r="V20" s="130"/>
      <c r="W20" s="130"/>
      <c r="X20" s="130"/>
      <c r="Y20" s="130"/>
      <c r="Z20" s="130"/>
      <c r="AA20" s="130"/>
    </row>
    <row r="21" spans="1:75" ht="15" customHeight="1" x14ac:dyDescent="0.25">
      <c r="A21" s="52"/>
      <c r="B21" s="196" t="s">
        <v>98</v>
      </c>
      <c r="C21" s="355">
        <v>88897</v>
      </c>
      <c r="D21" s="356">
        <v>93251</v>
      </c>
      <c r="E21" s="356">
        <v>92432</v>
      </c>
      <c r="F21" s="125">
        <v>63245</v>
      </c>
      <c r="G21" s="452">
        <v>-0.28855866902145177</v>
      </c>
      <c r="H21" s="539"/>
      <c r="I21" s="244"/>
      <c r="J21" s="244"/>
      <c r="K21" s="244"/>
      <c r="L21" s="244"/>
      <c r="M21" s="244"/>
      <c r="N21" s="244"/>
      <c r="O21" s="244"/>
      <c r="P21" s="244"/>
      <c r="Q21" s="244"/>
      <c r="R21" s="244"/>
      <c r="S21" s="244"/>
      <c r="T21" s="244"/>
      <c r="U21" s="244"/>
      <c r="V21" s="244"/>
      <c r="W21" s="130"/>
      <c r="X21" s="130"/>
      <c r="Y21" s="130"/>
      <c r="Z21" s="130"/>
      <c r="AA21" s="130"/>
    </row>
    <row r="22" spans="1:75" ht="15" customHeight="1" x14ac:dyDescent="0.25">
      <c r="A22" s="129" t="s">
        <v>8</v>
      </c>
      <c r="B22" s="444" t="s">
        <v>268</v>
      </c>
      <c r="C22" s="448">
        <v>19421</v>
      </c>
      <c r="D22" s="449">
        <v>19603</v>
      </c>
      <c r="E22" s="449">
        <v>19685</v>
      </c>
      <c r="F22" s="450">
        <v>12003</v>
      </c>
      <c r="G22" s="455">
        <v>-0.38195767468204522</v>
      </c>
      <c r="H22" s="539"/>
      <c r="I22" s="244"/>
      <c r="J22" s="244"/>
      <c r="K22" s="244"/>
      <c r="L22" s="244"/>
      <c r="M22" s="244"/>
      <c r="N22" s="244"/>
      <c r="O22" s="244"/>
      <c r="P22" s="244"/>
      <c r="Q22" s="244"/>
      <c r="R22" s="244"/>
      <c r="S22" s="244"/>
      <c r="T22" s="244"/>
      <c r="U22" s="244"/>
      <c r="V22" s="244"/>
      <c r="W22" s="244"/>
      <c r="X22" s="244"/>
      <c r="Y22" s="244"/>
      <c r="Z22" s="244"/>
      <c r="AA22" s="244"/>
    </row>
    <row r="23" spans="1:75" x14ac:dyDescent="0.25">
      <c r="A23" s="41"/>
      <c r="B23" s="427" t="s">
        <v>269</v>
      </c>
      <c r="C23" s="115">
        <v>21993</v>
      </c>
      <c r="D23" s="116">
        <v>20826</v>
      </c>
      <c r="E23" s="116">
        <v>19257</v>
      </c>
      <c r="F23" s="117">
        <v>12736</v>
      </c>
      <c r="G23" s="454">
        <v>-0.42090665211658257</v>
      </c>
      <c r="H23" s="539"/>
      <c r="I23" s="130"/>
      <c r="J23" s="130"/>
      <c r="K23" s="130"/>
      <c r="L23" s="130"/>
      <c r="M23" s="130"/>
      <c r="N23" s="130"/>
      <c r="O23" s="130"/>
      <c r="P23" s="130"/>
      <c r="Q23" s="130"/>
      <c r="R23" s="130"/>
      <c r="S23" s="130"/>
      <c r="T23" s="130"/>
      <c r="U23" s="130"/>
      <c r="V23" s="130"/>
      <c r="W23" s="130"/>
      <c r="X23" s="130"/>
      <c r="Y23" s="130"/>
      <c r="Z23" s="130"/>
      <c r="AA23" s="130"/>
    </row>
    <row r="24" spans="1:75" x14ac:dyDescent="0.25">
      <c r="A24" s="41"/>
      <c r="B24" s="427" t="s">
        <v>464</v>
      </c>
      <c r="C24" s="115">
        <v>32163</v>
      </c>
      <c r="D24" s="116">
        <v>34535</v>
      </c>
      <c r="E24" s="116">
        <v>35013</v>
      </c>
      <c r="F24" s="117">
        <v>21804</v>
      </c>
      <c r="G24" s="454">
        <v>-0.32207816435034048</v>
      </c>
      <c r="H24" s="539"/>
      <c r="I24" s="130"/>
      <c r="J24" s="130"/>
      <c r="K24" s="130"/>
      <c r="L24" s="130"/>
      <c r="M24" s="130"/>
      <c r="N24" s="130"/>
      <c r="O24" s="130"/>
      <c r="P24" s="130"/>
      <c r="Q24" s="130"/>
      <c r="R24" s="130"/>
      <c r="S24" s="130"/>
      <c r="T24" s="130"/>
      <c r="U24" s="130"/>
      <c r="V24" s="130"/>
      <c r="W24" s="130"/>
      <c r="X24" s="130"/>
      <c r="Y24" s="130"/>
      <c r="Z24" s="130"/>
      <c r="AA24" s="130"/>
    </row>
    <row r="25" spans="1:75" x14ac:dyDescent="0.25">
      <c r="A25" s="41"/>
      <c r="B25" s="196" t="s">
        <v>98</v>
      </c>
      <c r="C25" s="355">
        <v>73577</v>
      </c>
      <c r="D25" s="356">
        <v>74964</v>
      </c>
      <c r="E25" s="356">
        <v>73955</v>
      </c>
      <c r="F25" s="125">
        <v>46543</v>
      </c>
      <c r="G25" s="452">
        <v>-0.36742460279706973</v>
      </c>
      <c r="H25" s="539"/>
      <c r="I25" s="130"/>
      <c r="J25" s="130"/>
      <c r="K25" s="130"/>
      <c r="L25" s="130"/>
      <c r="M25" s="130"/>
      <c r="N25" s="130"/>
      <c r="O25" s="130"/>
      <c r="P25" s="130"/>
      <c r="Q25" s="130"/>
      <c r="R25" s="130"/>
      <c r="S25" s="130"/>
      <c r="T25" s="130"/>
      <c r="U25" s="130"/>
      <c r="V25" s="130"/>
      <c r="W25" s="130"/>
      <c r="X25" s="130"/>
      <c r="Y25" s="130"/>
      <c r="Z25" s="130"/>
      <c r="AA25" s="130"/>
    </row>
    <row r="26" spans="1:75" x14ac:dyDescent="0.25">
      <c r="A26" s="129" t="s">
        <v>68</v>
      </c>
      <c r="B26" s="444" t="s">
        <v>268</v>
      </c>
      <c r="C26" s="448">
        <v>2547</v>
      </c>
      <c r="D26" s="449">
        <v>1325</v>
      </c>
      <c r="E26" s="449">
        <v>1350</v>
      </c>
      <c r="F26" s="450">
        <v>921</v>
      </c>
      <c r="G26" s="453">
        <v>-0.63839811542991753</v>
      </c>
      <c r="H26" s="539"/>
    </row>
    <row r="27" spans="1:75" x14ac:dyDescent="0.25">
      <c r="A27" s="41"/>
      <c r="B27" s="427" t="s">
        <v>269</v>
      </c>
      <c r="C27" s="115">
        <v>3111</v>
      </c>
      <c r="D27" s="116">
        <v>1883</v>
      </c>
      <c r="E27" s="116">
        <v>2085</v>
      </c>
      <c r="F27" s="117">
        <v>1692</v>
      </c>
      <c r="G27" s="451">
        <v>-0.45612343297974928</v>
      </c>
      <c r="H27" s="539"/>
    </row>
    <row r="28" spans="1:75" x14ac:dyDescent="0.25">
      <c r="A28" s="41"/>
      <c r="B28" s="427" t="s">
        <v>464</v>
      </c>
      <c r="C28" s="115">
        <v>8870</v>
      </c>
      <c r="D28" s="116">
        <v>2292</v>
      </c>
      <c r="E28" s="116">
        <v>2289</v>
      </c>
      <c r="F28" s="117">
        <v>1622</v>
      </c>
      <c r="G28" s="451">
        <v>-0.81713641488162347</v>
      </c>
      <c r="H28" s="539"/>
    </row>
    <row r="29" spans="1:75" x14ac:dyDescent="0.25">
      <c r="A29" s="52"/>
      <c r="B29" s="196" t="s">
        <v>98</v>
      </c>
      <c r="C29" s="355">
        <v>14528</v>
      </c>
      <c r="D29" s="356">
        <v>5500</v>
      </c>
      <c r="E29" s="356">
        <v>5724</v>
      </c>
      <c r="F29" s="125">
        <v>4235</v>
      </c>
      <c r="G29" s="452">
        <v>-0.70849394273127753</v>
      </c>
      <c r="H29" s="539"/>
    </row>
    <row r="30" spans="1:75" x14ac:dyDescent="0.25">
      <c r="A30" s="424" t="s">
        <v>9</v>
      </c>
      <c r="B30" s="424" t="s">
        <v>268</v>
      </c>
      <c r="C30" s="445">
        <v>122250</v>
      </c>
      <c r="D30" s="446">
        <v>124871</v>
      </c>
      <c r="E30" s="446">
        <v>125788</v>
      </c>
      <c r="F30" s="447">
        <v>82269</v>
      </c>
      <c r="G30" s="486">
        <v>-0.32704294478527607</v>
      </c>
      <c r="H30" s="539"/>
    </row>
    <row r="31" spans="1:75" x14ac:dyDescent="0.25">
      <c r="A31" s="425"/>
      <c r="B31" s="425" t="s">
        <v>269</v>
      </c>
      <c r="C31" s="487">
        <v>122193</v>
      </c>
      <c r="D31" s="488">
        <v>117614</v>
      </c>
      <c r="E31" s="488">
        <v>111448</v>
      </c>
      <c r="F31" s="489">
        <v>77862</v>
      </c>
      <c r="G31" s="490">
        <v>-0.36279492278608433</v>
      </c>
      <c r="H31" s="539"/>
    </row>
    <row r="32" spans="1:75" x14ac:dyDescent="0.25">
      <c r="A32" s="425"/>
      <c r="B32" s="425" t="s">
        <v>464</v>
      </c>
      <c r="C32" s="487">
        <v>220023</v>
      </c>
      <c r="D32" s="488">
        <v>227944</v>
      </c>
      <c r="E32" s="488">
        <v>231577</v>
      </c>
      <c r="F32" s="489">
        <v>151212</v>
      </c>
      <c r="G32" s="490">
        <v>-0.31274457670334466</v>
      </c>
      <c r="H32" s="539"/>
    </row>
    <row r="33" spans="1:8" x14ac:dyDescent="0.25">
      <c r="A33" s="425"/>
      <c r="B33" s="425" t="s">
        <v>68</v>
      </c>
      <c r="C33" s="487">
        <v>0</v>
      </c>
      <c r="D33" s="488">
        <v>0</v>
      </c>
      <c r="E33" s="488">
        <v>0</v>
      </c>
      <c r="F33" s="489">
        <v>1</v>
      </c>
      <c r="G33" s="490" t="s">
        <v>299</v>
      </c>
      <c r="H33" s="539"/>
    </row>
    <row r="34" spans="1:8" x14ac:dyDescent="0.25">
      <c r="A34" s="426"/>
      <c r="B34" s="196" t="s">
        <v>98</v>
      </c>
      <c r="C34" s="355">
        <v>464466</v>
      </c>
      <c r="D34" s="356">
        <v>470429</v>
      </c>
      <c r="E34" s="356">
        <v>468813</v>
      </c>
      <c r="F34" s="125">
        <v>311344</v>
      </c>
      <c r="G34" s="452">
        <v>-0.32967321612346223</v>
      </c>
      <c r="H34" s="539"/>
    </row>
    <row r="36" spans="1:8" x14ac:dyDescent="0.25">
      <c r="A36" s="311" t="s">
        <v>10</v>
      </c>
      <c r="B36" s="507"/>
      <c r="C36" s="130"/>
      <c r="D36" s="130"/>
      <c r="E36" s="130"/>
      <c r="F36" s="130"/>
    </row>
    <row r="37" spans="1:8" ht="17.25" x14ac:dyDescent="0.25">
      <c r="A37" s="370" t="s">
        <v>55</v>
      </c>
      <c r="B37" s="197"/>
      <c r="C37" s="244"/>
      <c r="D37" s="244"/>
      <c r="E37" s="244"/>
      <c r="F37" s="244"/>
    </row>
    <row r="38" spans="1:8" ht="17.25" x14ac:dyDescent="0.25">
      <c r="A38" s="307" t="s">
        <v>329</v>
      </c>
      <c r="B38" s="308"/>
      <c r="C38" s="244"/>
      <c r="D38" s="244"/>
      <c r="E38" s="244"/>
      <c r="F38" s="244"/>
    </row>
    <row r="39" spans="1:8" x14ac:dyDescent="0.25">
      <c r="A39" s="307" t="s">
        <v>330</v>
      </c>
      <c r="B39" s="308"/>
      <c r="C39" s="244"/>
      <c r="D39" s="244"/>
      <c r="E39" s="244"/>
      <c r="F39" s="244"/>
    </row>
    <row r="40" spans="1:8" ht="17.25" x14ac:dyDescent="0.25">
      <c r="A40" s="79" t="s">
        <v>71</v>
      </c>
      <c r="B40" s="197"/>
      <c r="C40" s="130"/>
      <c r="D40" s="130"/>
      <c r="E40" s="130"/>
      <c r="F40" s="130"/>
    </row>
    <row r="41" spans="1:8" ht="17.25" x14ac:dyDescent="0.25">
      <c r="A41" s="79" t="s">
        <v>77</v>
      </c>
      <c r="B41" s="197"/>
      <c r="C41" s="130"/>
      <c r="D41" s="130"/>
      <c r="E41" s="130"/>
      <c r="F41" s="130"/>
    </row>
    <row r="42" spans="1:8" ht="17.25" x14ac:dyDescent="0.25">
      <c r="A42" s="244" t="s">
        <v>421</v>
      </c>
      <c r="B42" s="25"/>
    </row>
    <row r="43" spans="1:8" x14ac:dyDescent="0.25">
      <c r="A43" s="310" t="s">
        <v>415</v>
      </c>
      <c r="B43" s="25"/>
    </row>
    <row r="44" spans="1:8" x14ac:dyDescent="0.25">
      <c r="A44" s="310" t="s">
        <v>416</v>
      </c>
      <c r="B44" s="25"/>
    </row>
    <row r="45" spans="1:8" ht="17.25" x14ac:dyDescent="0.25">
      <c r="A45" s="337" t="s">
        <v>500</v>
      </c>
      <c r="B45" s="308"/>
      <c r="C45" s="130"/>
      <c r="D45" s="130"/>
      <c r="E45" s="130"/>
      <c r="F45" s="130"/>
    </row>
  </sheetData>
  <hyperlinks>
    <hyperlink ref="A45"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election activeCell="C4" sqref="C4:F4"/>
    </sheetView>
  </sheetViews>
  <sheetFormatPr defaultRowHeight="15" x14ac:dyDescent="0.25"/>
  <cols>
    <col min="1" max="1" width="35.42578125" style="25" bestFit="1" customWidth="1"/>
    <col min="2" max="2" width="13.42578125" style="25" customWidth="1"/>
    <col min="3" max="6" width="9.140625" style="25"/>
    <col min="7" max="7" width="17.7109375" style="25" customWidth="1"/>
    <col min="8" max="49" width="9.140625" style="25"/>
    <col min="50" max="51" width="9.140625" style="25" customWidth="1"/>
    <col min="52" max="73" width="9.140625" style="25"/>
    <col min="74" max="74" width="26.7109375" style="25" customWidth="1"/>
    <col min="75" max="16384" width="9.140625" style="25"/>
  </cols>
  <sheetData>
    <row r="1" spans="1:24" ht="17.25" x14ac:dyDescent="0.25">
      <c r="A1" s="1" t="s">
        <v>422</v>
      </c>
    </row>
    <row r="2" spans="1:24" x14ac:dyDescent="0.25">
      <c r="A2" s="1"/>
    </row>
    <row r="3" spans="1:24" ht="15.75" customHeight="1" x14ac:dyDescent="0.25">
      <c r="A3" s="491" t="s">
        <v>300</v>
      </c>
      <c r="B3" s="491" t="s">
        <v>59</v>
      </c>
      <c r="C3" s="422"/>
      <c r="D3" s="471" t="s">
        <v>33</v>
      </c>
      <c r="E3" s="428"/>
      <c r="F3" s="349"/>
      <c r="G3" s="456" t="s">
        <v>273</v>
      </c>
    </row>
    <row r="4" spans="1:24" x14ac:dyDescent="0.25">
      <c r="A4" s="492" t="s">
        <v>287</v>
      </c>
      <c r="B4" s="348"/>
      <c r="C4" s="422" t="s">
        <v>52</v>
      </c>
      <c r="D4" s="128" t="s">
        <v>53</v>
      </c>
      <c r="E4" s="127" t="s">
        <v>54</v>
      </c>
      <c r="F4" s="423" t="s">
        <v>236</v>
      </c>
      <c r="G4" s="457" t="s">
        <v>274</v>
      </c>
    </row>
    <row r="5" spans="1:24" x14ac:dyDescent="0.25">
      <c r="A5" s="129" t="s">
        <v>14</v>
      </c>
      <c r="B5" s="444" t="s">
        <v>268</v>
      </c>
      <c r="C5" s="448">
        <v>9082</v>
      </c>
      <c r="D5" s="449">
        <v>9339</v>
      </c>
      <c r="E5" s="449">
        <v>9387</v>
      </c>
      <c r="F5" s="450">
        <v>6213</v>
      </c>
      <c r="G5" s="455">
        <v>-0.31589958158995818</v>
      </c>
      <c r="H5" s="3"/>
      <c r="I5" s="3"/>
      <c r="J5" s="3"/>
      <c r="K5" s="3"/>
      <c r="L5" s="3"/>
      <c r="M5" s="3"/>
      <c r="N5" s="3"/>
      <c r="O5" s="3"/>
      <c r="P5" s="3"/>
      <c r="Q5" s="3"/>
      <c r="R5" s="3"/>
      <c r="S5" s="3"/>
      <c r="T5" s="3"/>
      <c r="U5" s="3"/>
      <c r="V5" s="3"/>
      <c r="W5" s="3"/>
      <c r="X5" s="3"/>
    </row>
    <row r="6" spans="1:24" ht="15" customHeight="1" x14ac:dyDescent="0.25">
      <c r="A6" s="41"/>
      <c r="B6" s="427" t="s">
        <v>269</v>
      </c>
      <c r="C6" s="115">
        <v>8582</v>
      </c>
      <c r="D6" s="116">
        <v>8545</v>
      </c>
      <c r="E6" s="116">
        <v>8074</v>
      </c>
      <c r="F6" s="117">
        <v>5796</v>
      </c>
      <c r="G6" s="454">
        <v>-0.32463295269168024</v>
      </c>
      <c r="H6" s="244"/>
      <c r="I6" s="244"/>
      <c r="J6" s="244"/>
      <c r="K6" s="244"/>
      <c r="L6" s="244"/>
      <c r="M6" s="244"/>
      <c r="N6" s="244"/>
      <c r="O6" s="244"/>
      <c r="P6" s="244"/>
      <c r="Q6" s="244"/>
      <c r="R6" s="244"/>
      <c r="S6" s="244"/>
      <c r="T6" s="244"/>
      <c r="U6" s="244"/>
      <c r="V6" s="307"/>
      <c r="W6" s="307"/>
      <c r="X6" s="307"/>
    </row>
    <row r="7" spans="1:24" ht="15" customHeight="1" x14ac:dyDescent="0.25">
      <c r="A7" s="41"/>
      <c r="B7" s="427" t="s">
        <v>464</v>
      </c>
      <c r="C7" s="115">
        <v>16560</v>
      </c>
      <c r="D7" s="116">
        <v>17630</v>
      </c>
      <c r="E7" s="116">
        <v>18055</v>
      </c>
      <c r="F7" s="117">
        <v>12204</v>
      </c>
      <c r="G7" s="454">
        <v>-0.26304347826086955</v>
      </c>
      <c r="H7" s="244"/>
      <c r="I7" s="244"/>
      <c r="J7" s="244"/>
      <c r="K7" s="244"/>
      <c r="L7" s="244"/>
      <c r="M7" s="244"/>
      <c r="N7" s="244"/>
      <c r="O7" s="244"/>
      <c r="P7" s="244"/>
      <c r="Q7" s="244"/>
      <c r="R7" s="244"/>
      <c r="S7" s="244"/>
      <c r="T7" s="244"/>
      <c r="U7" s="244"/>
      <c r="V7" s="244"/>
      <c r="W7" s="244"/>
      <c r="X7" s="244"/>
    </row>
    <row r="8" spans="1:24" x14ac:dyDescent="0.25">
      <c r="A8" s="52"/>
      <c r="B8" s="196" t="s">
        <v>98</v>
      </c>
      <c r="C8" s="355">
        <v>34224</v>
      </c>
      <c r="D8" s="356">
        <v>35514</v>
      </c>
      <c r="E8" s="356">
        <v>35516</v>
      </c>
      <c r="F8" s="125">
        <v>24213</v>
      </c>
      <c r="G8" s="452">
        <v>-0.29251402524544179</v>
      </c>
      <c r="H8" s="308"/>
      <c r="I8" s="308"/>
      <c r="J8" s="308"/>
      <c r="K8" s="308"/>
      <c r="L8" s="308"/>
      <c r="M8" s="308"/>
      <c r="N8" s="308"/>
      <c r="O8" s="308"/>
      <c r="P8" s="308"/>
      <c r="Q8" s="308"/>
      <c r="R8" s="308"/>
      <c r="S8" s="308"/>
      <c r="T8" s="308"/>
      <c r="U8" s="308"/>
      <c r="V8" s="307"/>
      <c r="W8" s="307"/>
      <c r="X8" s="307"/>
    </row>
    <row r="9" spans="1:24" x14ac:dyDescent="0.25">
      <c r="A9" s="129" t="s">
        <v>15</v>
      </c>
      <c r="B9" s="444" t="s">
        <v>268</v>
      </c>
      <c r="C9" s="448">
        <v>9762</v>
      </c>
      <c r="D9" s="449">
        <v>10419</v>
      </c>
      <c r="E9" s="449">
        <v>10298</v>
      </c>
      <c r="F9" s="450">
        <v>6863</v>
      </c>
      <c r="G9" s="455">
        <v>-0.29696783446015163</v>
      </c>
      <c r="H9" s="308"/>
      <c r="I9" s="308"/>
      <c r="J9" s="308"/>
      <c r="K9" s="308"/>
      <c r="L9" s="308"/>
      <c r="M9" s="308"/>
      <c r="N9" s="308"/>
      <c r="O9" s="308"/>
      <c r="P9" s="308"/>
      <c r="Q9" s="308"/>
      <c r="R9" s="308"/>
      <c r="S9" s="308"/>
      <c r="T9" s="308"/>
      <c r="U9" s="308"/>
      <c r="V9" s="307"/>
      <c r="W9" s="307"/>
      <c r="X9" s="307"/>
    </row>
    <row r="10" spans="1:24" x14ac:dyDescent="0.25">
      <c r="A10" s="41"/>
      <c r="B10" s="427" t="s">
        <v>269</v>
      </c>
      <c r="C10" s="115">
        <v>9399</v>
      </c>
      <c r="D10" s="116">
        <v>9353</v>
      </c>
      <c r="E10" s="116">
        <v>9087</v>
      </c>
      <c r="F10" s="117">
        <v>6520</v>
      </c>
      <c r="G10" s="454">
        <v>-0.30630918182785405</v>
      </c>
      <c r="H10" s="308"/>
      <c r="I10" s="308"/>
      <c r="J10" s="308"/>
      <c r="K10" s="308"/>
      <c r="L10" s="308"/>
      <c r="M10" s="308"/>
      <c r="N10" s="308"/>
      <c r="O10" s="308"/>
      <c r="P10" s="308"/>
      <c r="Q10" s="308"/>
      <c r="R10" s="308"/>
      <c r="S10" s="308"/>
      <c r="T10" s="308"/>
      <c r="U10" s="308"/>
      <c r="V10" s="307"/>
      <c r="W10" s="307"/>
      <c r="X10" s="307"/>
    </row>
    <row r="11" spans="1:24" x14ac:dyDescent="0.25">
      <c r="A11" s="41"/>
      <c r="B11" s="427" t="s">
        <v>464</v>
      </c>
      <c r="C11" s="115">
        <v>23762</v>
      </c>
      <c r="D11" s="116">
        <v>25287</v>
      </c>
      <c r="E11" s="116">
        <v>25760</v>
      </c>
      <c r="F11" s="117">
        <v>17531</v>
      </c>
      <c r="G11" s="454">
        <v>-0.26222540190219679</v>
      </c>
      <c r="H11" s="244"/>
      <c r="I11" s="244"/>
      <c r="J11" s="244"/>
      <c r="K11" s="244"/>
      <c r="L11" s="244"/>
      <c r="M11" s="244"/>
      <c r="N11" s="244"/>
      <c r="O11" s="244"/>
      <c r="P11" s="244"/>
      <c r="Q11" s="244"/>
      <c r="R11" s="244"/>
      <c r="S11" s="244"/>
      <c r="T11" s="244"/>
      <c r="U11" s="244"/>
      <c r="V11" s="244"/>
      <c r="W11" s="244"/>
      <c r="X11" s="244"/>
    </row>
    <row r="12" spans="1:24" x14ac:dyDescent="0.25">
      <c r="A12" s="52"/>
      <c r="B12" s="196" t="s">
        <v>98</v>
      </c>
      <c r="C12" s="355">
        <v>42923</v>
      </c>
      <c r="D12" s="356">
        <v>45059</v>
      </c>
      <c r="E12" s="356">
        <v>45145</v>
      </c>
      <c r="F12" s="125">
        <v>30914</v>
      </c>
      <c r="G12" s="452">
        <v>-0.27978007129045035</v>
      </c>
    </row>
    <row r="13" spans="1:24" x14ac:dyDescent="0.25">
      <c r="A13" s="129" t="s">
        <v>16</v>
      </c>
      <c r="B13" s="444" t="s">
        <v>268</v>
      </c>
      <c r="C13" s="448">
        <v>14997</v>
      </c>
      <c r="D13" s="449">
        <v>15649</v>
      </c>
      <c r="E13" s="449">
        <v>15809</v>
      </c>
      <c r="F13" s="450">
        <v>10887</v>
      </c>
      <c r="G13" s="455">
        <v>-0.27405481096219242</v>
      </c>
    </row>
    <row r="14" spans="1:24" x14ac:dyDescent="0.25">
      <c r="A14" s="41"/>
      <c r="B14" s="427" t="s">
        <v>269</v>
      </c>
      <c r="C14" s="115">
        <v>12396</v>
      </c>
      <c r="D14" s="116">
        <v>12260</v>
      </c>
      <c r="E14" s="116">
        <v>11496</v>
      </c>
      <c r="F14" s="117">
        <v>8486</v>
      </c>
      <c r="G14" s="454">
        <v>-0.31542433042917067</v>
      </c>
    </row>
    <row r="15" spans="1:24" x14ac:dyDescent="0.25">
      <c r="A15" s="41"/>
      <c r="B15" s="427" t="s">
        <v>464</v>
      </c>
      <c r="C15" s="115">
        <v>22666</v>
      </c>
      <c r="D15" s="116">
        <v>24438</v>
      </c>
      <c r="E15" s="116">
        <v>24601</v>
      </c>
      <c r="F15" s="117">
        <v>16401</v>
      </c>
      <c r="G15" s="454">
        <v>-0.27640518838789374</v>
      </c>
    </row>
    <row r="16" spans="1:24" x14ac:dyDescent="0.25">
      <c r="A16" s="41"/>
      <c r="B16" s="427" t="s">
        <v>68</v>
      </c>
      <c r="C16" s="115">
        <v>0</v>
      </c>
      <c r="D16" s="116">
        <v>0</v>
      </c>
      <c r="E16" s="116">
        <v>0</v>
      </c>
      <c r="F16" s="117">
        <v>1</v>
      </c>
      <c r="G16" s="454" t="s">
        <v>299</v>
      </c>
    </row>
    <row r="17" spans="1:7" x14ac:dyDescent="0.25">
      <c r="A17" s="52"/>
      <c r="B17" s="196" t="s">
        <v>98</v>
      </c>
      <c r="C17" s="355">
        <v>50059</v>
      </c>
      <c r="D17" s="356">
        <v>52347</v>
      </c>
      <c r="E17" s="356">
        <v>51906</v>
      </c>
      <c r="F17" s="125">
        <v>35775</v>
      </c>
      <c r="G17" s="452">
        <v>-0.28534329491200383</v>
      </c>
    </row>
    <row r="18" spans="1:7" x14ac:dyDescent="0.25">
      <c r="A18" s="129" t="s">
        <v>4</v>
      </c>
      <c r="B18" s="444" t="s">
        <v>268</v>
      </c>
      <c r="C18" s="448">
        <v>18262</v>
      </c>
      <c r="D18" s="449">
        <v>18944</v>
      </c>
      <c r="E18" s="449">
        <v>19188</v>
      </c>
      <c r="F18" s="450">
        <v>12340</v>
      </c>
      <c r="G18" s="455">
        <v>-0.32427992552841967</v>
      </c>
    </row>
    <row r="19" spans="1:7" x14ac:dyDescent="0.25">
      <c r="A19" s="41"/>
      <c r="B19" s="427" t="s">
        <v>269</v>
      </c>
      <c r="C19" s="115">
        <v>23105</v>
      </c>
      <c r="D19" s="116">
        <v>22251</v>
      </c>
      <c r="E19" s="116">
        <v>20905</v>
      </c>
      <c r="F19" s="117">
        <v>14792</v>
      </c>
      <c r="G19" s="454">
        <v>-0.35979225275914306</v>
      </c>
    </row>
    <row r="20" spans="1:7" x14ac:dyDescent="0.25">
      <c r="A20" s="41"/>
      <c r="B20" s="427" t="s">
        <v>464</v>
      </c>
      <c r="C20" s="115">
        <v>32709</v>
      </c>
      <c r="D20" s="116">
        <v>34158</v>
      </c>
      <c r="E20" s="116">
        <v>34645</v>
      </c>
      <c r="F20" s="117">
        <v>23559</v>
      </c>
      <c r="G20" s="454">
        <v>-0.27973952123268825</v>
      </c>
    </row>
    <row r="21" spans="1:7" x14ac:dyDescent="0.25">
      <c r="A21" s="52"/>
      <c r="B21" s="196" t="s">
        <v>98</v>
      </c>
      <c r="C21" s="355">
        <v>74076</v>
      </c>
      <c r="D21" s="356">
        <v>75353</v>
      </c>
      <c r="E21" s="356">
        <v>74738</v>
      </c>
      <c r="F21" s="125">
        <v>50691</v>
      </c>
      <c r="G21" s="452">
        <v>-0.31568929207840596</v>
      </c>
    </row>
    <row r="22" spans="1:7" x14ac:dyDescent="0.25">
      <c r="A22" s="129" t="s">
        <v>17</v>
      </c>
      <c r="B22" s="444" t="s">
        <v>268</v>
      </c>
      <c r="C22" s="448">
        <v>8784</v>
      </c>
      <c r="D22" s="449">
        <v>8889</v>
      </c>
      <c r="E22" s="449">
        <v>8937</v>
      </c>
      <c r="F22" s="450">
        <v>5581</v>
      </c>
      <c r="G22" s="455">
        <v>-0.36464025500910746</v>
      </c>
    </row>
    <row r="23" spans="1:7" x14ac:dyDescent="0.25">
      <c r="A23" s="41"/>
      <c r="B23" s="427" t="s">
        <v>269</v>
      </c>
      <c r="C23" s="115">
        <v>9496</v>
      </c>
      <c r="D23" s="116">
        <v>8881</v>
      </c>
      <c r="E23" s="116">
        <v>8438</v>
      </c>
      <c r="F23" s="117">
        <v>5301</v>
      </c>
      <c r="G23" s="454">
        <v>-0.44176495366470092</v>
      </c>
    </row>
    <row r="24" spans="1:7" x14ac:dyDescent="0.25">
      <c r="A24" s="41"/>
      <c r="B24" s="427" t="s">
        <v>464</v>
      </c>
      <c r="C24" s="115">
        <v>18343</v>
      </c>
      <c r="D24" s="116">
        <v>19537</v>
      </c>
      <c r="E24" s="116">
        <v>19915</v>
      </c>
      <c r="F24" s="117">
        <v>11993</v>
      </c>
      <c r="G24" s="454">
        <v>-0.34618110450853185</v>
      </c>
    </row>
    <row r="25" spans="1:7" x14ac:dyDescent="0.25">
      <c r="A25" s="41"/>
      <c r="B25" s="196" t="s">
        <v>98</v>
      </c>
      <c r="C25" s="355">
        <v>36623</v>
      </c>
      <c r="D25" s="356">
        <v>37307</v>
      </c>
      <c r="E25" s="356">
        <v>37290</v>
      </c>
      <c r="F25" s="125">
        <v>22875</v>
      </c>
      <c r="G25" s="452">
        <v>-0.37539251290172843</v>
      </c>
    </row>
    <row r="26" spans="1:7" x14ac:dyDescent="0.25">
      <c r="A26" s="129" t="s">
        <v>18</v>
      </c>
      <c r="B26" s="444" t="s">
        <v>268</v>
      </c>
      <c r="C26" s="448">
        <v>9908</v>
      </c>
      <c r="D26" s="449">
        <v>9695</v>
      </c>
      <c r="E26" s="449">
        <v>9774</v>
      </c>
      <c r="F26" s="450">
        <v>5636</v>
      </c>
      <c r="G26" s="455">
        <v>-0.43116673395236171</v>
      </c>
    </row>
    <row r="27" spans="1:7" x14ac:dyDescent="0.25">
      <c r="A27" s="41"/>
      <c r="B27" s="427" t="s">
        <v>269</v>
      </c>
      <c r="C27" s="115">
        <v>12019</v>
      </c>
      <c r="D27" s="116">
        <v>11313</v>
      </c>
      <c r="E27" s="116">
        <v>10370</v>
      </c>
      <c r="F27" s="117">
        <v>6865</v>
      </c>
      <c r="G27" s="454">
        <v>-0.42882103336384059</v>
      </c>
    </row>
    <row r="28" spans="1:7" x14ac:dyDescent="0.25">
      <c r="A28" s="41"/>
      <c r="B28" s="427" t="s">
        <v>464</v>
      </c>
      <c r="C28" s="115">
        <v>15679</v>
      </c>
      <c r="D28" s="116">
        <v>16630</v>
      </c>
      <c r="E28" s="116">
        <v>16679</v>
      </c>
      <c r="F28" s="117">
        <v>10143</v>
      </c>
      <c r="G28" s="454">
        <v>-0.35308374258562408</v>
      </c>
    </row>
    <row r="29" spans="1:7" x14ac:dyDescent="0.25">
      <c r="A29" s="52"/>
      <c r="B29" s="196" t="s">
        <v>98</v>
      </c>
      <c r="C29" s="355">
        <v>37606</v>
      </c>
      <c r="D29" s="356">
        <v>37638</v>
      </c>
      <c r="E29" s="356">
        <v>36823</v>
      </c>
      <c r="F29" s="125">
        <v>22644</v>
      </c>
      <c r="G29" s="452">
        <v>-0.3978620432909642</v>
      </c>
    </row>
    <row r="30" spans="1:7" x14ac:dyDescent="0.25">
      <c r="A30" s="129" t="s">
        <v>19</v>
      </c>
      <c r="B30" s="444" t="s">
        <v>268</v>
      </c>
      <c r="C30" s="448">
        <v>6991</v>
      </c>
      <c r="D30" s="449">
        <v>7420</v>
      </c>
      <c r="E30" s="449">
        <v>7429</v>
      </c>
      <c r="F30" s="450">
        <v>4964</v>
      </c>
      <c r="G30" s="455">
        <v>-0.28994421398941495</v>
      </c>
    </row>
    <row r="31" spans="1:7" x14ac:dyDescent="0.25">
      <c r="A31" s="41"/>
      <c r="B31" s="427" t="s">
        <v>269</v>
      </c>
      <c r="C31" s="115">
        <v>7279</v>
      </c>
      <c r="D31" s="116">
        <v>7178</v>
      </c>
      <c r="E31" s="116">
        <v>6663</v>
      </c>
      <c r="F31" s="117">
        <v>4561</v>
      </c>
      <c r="G31" s="454">
        <v>-0.37340293996428081</v>
      </c>
    </row>
    <row r="32" spans="1:7" x14ac:dyDescent="0.25">
      <c r="A32" s="41"/>
      <c r="B32" s="427" t="s">
        <v>464</v>
      </c>
      <c r="C32" s="115">
        <v>12568</v>
      </c>
      <c r="D32" s="116">
        <v>13792</v>
      </c>
      <c r="E32" s="116">
        <v>14204</v>
      </c>
      <c r="F32" s="117">
        <v>9252</v>
      </c>
      <c r="G32" s="454">
        <v>-0.26384468491406748</v>
      </c>
    </row>
    <row r="33" spans="1:7" x14ac:dyDescent="0.25">
      <c r="A33" s="52"/>
      <c r="B33" s="196" t="s">
        <v>98</v>
      </c>
      <c r="C33" s="355">
        <v>26838</v>
      </c>
      <c r="D33" s="356">
        <v>28390</v>
      </c>
      <c r="E33" s="356">
        <v>28296</v>
      </c>
      <c r="F33" s="125">
        <v>18777</v>
      </c>
      <c r="G33" s="452">
        <v>-0.30035770176615245</v>
      </c>
    </row>
    <row r="34" spans="1:7" x14ac:dyDescent="0.25">
      <c r="A34" s="129" t="s">
        <v>20</v>
      </c>
      <c r="B34" s="444" t="s">
        <v>268</v>
      </c>
      <c r="C34" s="448">
        <v>9464</v>
      </c>
      <c r="D34" s="449">
        <v>9655</v>
      </c>
      <c r="E34" s="449">
        <v>9672</v>
      </c>
      <c r="F34" s="450">
        <v>6297</v>
      </c>
      <c r="G34" s="455">
        <v>-0.33463651732882504</v>
      </c>
    </row>
    <row r="35" spans="1:7" x14ac:dyDescent="0.25">
      <c r="A35" s="41"/>
      <c r="B35" s="427" t="s">
        <v>269</v>
      </c>
      <c r="C35" s="115">
        <v>7789</v>
      </c>
      <c r="D35" s="116">
        <v>7703</v>
      </c>
      <c r="E35" s="116">
        <v>7384</v>
      </c>
      <c r="F35" s="117">
        <v>5115</v>
      </c>
      <c r="G35" s="454">
        <v>-0.34330466041853896</v>
      </c>
    </row>
    <row r="36" spans="1:7" x14ac:dyDescent="0.25">
      <c r="A36" s="41"/>
      <c r="B36" s="427" t="s">
        <v>464</v>
      </c>
      <c r="C36" s="115">
        <v>17431</v>
      </c>
      <c r="D36" s="116">
        <v>18437</v>
      </c>
      <c r="E36" s="116">
        <v>18702</v>
      </c>
      <c r="F36" s="117">
        <v>11928</v>
      </c>
      <c r="G36" s="454">
        <v>-0.31570191038953588</v>
      </c>
    </row>
    <row r="37" spans="1:7" x14ac:dyDescent="0.25">
      <c r="A37" s="52"/>
      <c r="B37" s="196" t="s">
        <v>98</v>
      </c>
      <c r="C37" s="355">
        <v>34684</v>
      </c>
      <c r="D37" s="356">
        <v>35795</v>
      </c>
      <c r="E37" s="356">
        <v>35758</v>
      </c>
      <c r="F37" s="125">
        <v>23340</v>
      </c>
      <c r="G37" s="452">
        <v>-0.32706723561296275</v>
      </c>
    </row>
    <row r="38" spans="1:7" x14ac:dyDescent="0.25">
      <c r="A38" s="129" t="s">
        <v>21</v>
      </c>
      <c r="B38" s="444" t="s">
        <v>268</v>
      </c>
      <c r="C38" s="448">
        <v>8251</v>
      </c>
      <c r="D38" s="449">
        <v>8515</v>
      </c>
      <c r="E38" s="449">
        <v>8756</v>
      </c>
      <c r="F38" s="450">
        <v>5787</v>
      </c>
      <c r="G38" s="455">
        <v>-0.29863046903405649</v>
      </c>
    </row>
    <row r="39" spans="1:7" x14ac:dyDescent="0.25">
      <c r="A39" s="41"/>
      <c r="B39" s="427" t="s">
        <v>269</v>
      </c>
      <c r="C39" s="115">
        <v>8482</v>
      </c>
      <c r="D39" s="116">
        <v>8385</v>
      </c>
      <c r="E39" s="116">
        <v>8065</v>
      </c>
      <c r="F39" s="117">
        <v>5518</v>
      </c>
      <c r="G39" s="454">
        <v>-0.34944588540438576</v>
      </c>
    </row>
    <row r="40" spans="1:7" x14ac:dyDescent="0.25">
      <c r="A40" s="41"/>
      <c r="B40" s="427" t="s">
        <v>464</v>
      </c>
      <c r="C40" s="115">
        <v>18180</v>
      </c>
      <c r="D40" s="116">
        <v>19374</v>
      </c>
      <c r="E40" s="116">
        <v>19778</v>
      </c>
      <c r="F40" s="117">
        <v>12817</v>
      </c>
      <c r="G40" s="454">
        <v>-0.29499449944994499</v>
      </c>
    </row>
    <row r="41" spans="1:7" x14ac:dyDescent="0.25">
      <c r="A41" s="52"/>
      <c r="B41" s="196" t="s">
        <v>98</v>
      </c>
      <c r="C41" s="355">
        <v>34913</v>
      </c>
      <c r="D41" s="356">
        <v>36274</v>
      </c>
      <c r="E41" s="356">
        <v>36599</v>
      </c>
      <c r="F41" s="125">
        <v>24122</v>
      </c>
      <c r="G41" s="452">
        <v>-0.30908257669063099</v>
      </c>
    </row>
    <row r="42" spans="1:7" x14ac:dyDescent="0.25">
      <c r="A42" s="129" t="s">
        <v>22</v>
      </c>
      <c r="B42" s="444" t="s">
        <v>268</v>
      </c>
      <c r="C42" s="448">
        <v>11795</v>
      </c>
      <c r="D42" s="449">
        <v>12222</v>
      </c>
      <c r="E42" s="449">
        <v>12482</v>
      </c>
      <c r="F42" s="450">
        <v>8046</v>
      </c>
      <c r="G42" s="455">
        <v>-0.31784654514624838</v>
      </c>
    </row>
    <row r="43" spans="1:7" x14ac:dyDescent="0.25">
      <c r="A43" s="41"/>
      <c r="B43" s="427" t="s">
        <v>269</v>
      </c>
      <c r="C43" s="115">
        <v>9457</v>
      </c>
      <c r="D43" s="116">
        <v>8958</v>
      </c>
      <c r="E43" s="116">
        <v>8790</v>
      </c>
      <c r="F43" s="117">
        <v>6025</v>
      </c>
      <c r="G43" s="454">
        <v>-0.36290578407528817</v>
      </c>
    </row>
    <row r="44" spans="1:7" x14ac:dyDescent="0.25">
      <c r="A44" s="41"/>
      <c r="B44" s="427" t="s">
        <v>464</v>
      </c>
      <c r="C44" s="115">
        <v>15155</v>
      </c>
      <c r="D44" s="116">
        <v>16269</v>
      </c>
      <c r="E44" s="116">
        <v>16724</v>
      </c>
      <c r="F44" s="117">
        <v>10402</v>
      </c>
      <c r="G44" s="454">
        <v>-0.31362586605080833</v>
      </c>
    </row>
    <row r="45" spans="1:7" x14ac:dyDescent="0.25">
      <c r="A45" s="52"/>
      <c r="B45" s="196" t="s">
        <v>98</v>
      </c>
      <c r="C45" s="355">
        <v>36407</v>
      </c>
      <c r="D45" s="356">
        <v>37449</v>
      </c>
      <c r="E45" s="356">
        <v>37996</v>
      </c>
      <c r="F45" s="125">
        <v>24473</v>
      </c>
      <c r="G45" s="452">
        <v>-0.3277941055291565</v>
      </c>
    </row>
    <row r="46" spans="1:7" x14ac:dyDescent="0.25">
      <c r="A46" s="129" t="s">
        <v>23</v>
      </c>
      <c r="B46" s="444" t="s">
        <v>268</v>
      </c>
      <c r="C46" s="448">
        <v>12407</v>
      </c>
      <c r="D46" s="449">
        <v>12799</v>
      </c>
      <c r="E46" s="449">
        <v>12706</v>
      </c>
      <c r="F46" s="450">
        <v>8734</v>
      </c>
      <c r="G46" s="455">
        <v>-0.29604255662126217</v>
      </c>
    </row>
    <row r="47" spans="1:7" x14ac:dyDescent="0.25">
      <c r="A47" s="41"/>
      <c r="B47" s="427" t="s">
        <v>269</v>
      </c>
      <c r="C47" s="115">
        <v>11078</v>
      </c>
      <c r="D47" s="116">
        <v>10904</v>
      </c>
      <c r="E47" s="116">
        <v>10091</v>
      </c>
      <c r="F47" s="117">
        <v>7191</v>
      </c>
      <c r="G47" s="454">
        <v>-0.35087560931576095</v>
      </c>
    </row>
    <row r="48" spans="1:7" x14ac:dyDescent="0.25">
      <c r="A48" s="41"/>
      <c r="B48" s="427" t="s">
        <v>464</v>
      </c>
      <c r="C48" s="115">
        <v>18100</v>
      </c>
      <c r="D48" s="116">
        <v>20100</v>
      </c>
      <c r="E48" s="116">
        <v>20225</v>
      </c>
      <c r="F48" s="117">
        <v>13360</v>
      </c>
      <c r="G48" s="454">
        <v>-0.26187845303867402</v>
      </c>
    </row>
    <row r="49" spans="1:7" x14ac:dyDescent="0.25">
      <c r="A49" s="41"/>
      <c r="B49" s="196" t="s">
        <v>98</v>
      </c>
      <c r="C49" s="355">
        <v>41585</v>
      </c>
      <c r="D49" s="356">
        <v>43803</v>
      </c>
      <c r="E49" s="356">
        <v>43022</v>
      </c>
      <c r="F49" s="125">
        <v>29285</v>
      </c>
      <c r="G49" s="452">
        <v>-0.29577972826740412</v>
      </c>
    </row>
    <row r="50" spans="1:7" x14ac:dyDescent="0.25">
      <c r="A50" s="129" t="s">
        <v>68</v>
      </c>
      <c r="B50" s="444" t="s">
        <v>268</v>
      </c>
      <c r="C50" s="448">
        <v>2547</v>
      </c>
      <c r="D50" s="449">
        <v>1325</v>
      </c>
      <c r="E50" s="449">
        <v>1350</v>
      </c>
      <c r="F50" s="450">
        <v>921</v>
      </c>
      <c r="G50" s="455">
        <v>-0.63839811542991753</v>
      </c>
    </row>
    <row r="51" spans="1:7" x14ac:dyDescent="0.25">
      <c r="A51" s="41"/>
      <c r="B51" s="427" t="s">
        <v>269</v>
      </c>
      <c r="C51" s="115">
        <v>3111</v>
      </c>
      <c r="D51" s="116">
        <v>1883</v>
      </c>
      <c r="E51" s="116">
        <v>2085</v>
      </c>
      <c r="F51" s="117">
        <v>1692</v>
      </c>
      <c r="G51" s="454">
        <v>-0.45612343297974928</v>
      </c>
    </row>
    <row r="52" spans="1:7" x14ac:dyDescent="0.25">
      <c r="A52" s="41"/>
      <c r="B52" s="427" t="s">
        <v>464</v>
      </c>
      <c r="C52" s="115">
        <v>8870</v>
      </c>
      <c r="D52" s="116">
        <v>2292</v>
      </c>
      <c r="E52" s="116">
        <v>2289</v>
      </c>
      <c r="F52" s="117">
        <v>1622</v>
      </c>
      <c r="G52" s="454">
        <v>-0.81713641488162347</v>
      </c>
    </row>
    <row r="53" spans="1:7" x14ac:dyDescent="0.25">
      <c r="A53" s="52"/>
      <c r="B53" s="196" t="s">
        <v>98</v>
      </c>
      <c r="C53" s="355">
        <v>14528</v>
      </c>
      <c r="D53" s="356">
        <v>5500</v>
      </c>
      <c r="E53" s="356">
        <v>5724</v>
      </c>
      <c r="F53" s="125">
        <v>4235</v>
      </c>
      <c r="G53" s="452">
        <v>-0.70849394273127753</v>
      </c>
    </row>
    <row r="54" spans="1:7" x14ac:dyDescent="0.25">
      <c r="A54" s="424" t="s">
        <v>9</v>
      </c>
      <c r="B54" s="424" t="s">
        <v>268</v>
      </c>
      <c r="C54" s="445">
        <v>122250</v>
      </c>
      <c r="D54" s="446">
        <v>124871</v>
      </c>
      <c r="E54" s="446">
        <v>125788</v>
      </c>
      <c r="F54" s="447">
        <v>82269</v>
      </c>
      <c r="G54" s="486">
        <v>-0.32704294478527607</v>
      </c>
    </row>
    <row r="55" spans="1:7" x14ac:dyDescent="0.25">
      <c r="A55" s="425"/>
      <c r="B55" s="425" t="s">
        <v>269</v>
      </c>
      <c r="C55" s="487">
        <v>122193</v>
      </c>
      <c r="D55" s="488">
        <v>117614</v>
      </c>
      <c r="E55" s="488">
        <v>111448</v>
      </c>
      <c r="F55" s="489">
        <v>77862</v>
      </c>
      <c r="G55" s="490">
        <v>-0.36279492278608433</v>
      </c>
    </row>
    <row r="56" spans="1:7" x14ac:dyDescent="0.25">
      <c r="A56" s="425"/>
      <c r="B56" s="425" t="s">
        <v>464</v>
      </c>
      <c r="C56" s="487">
        <v>220023</v>
      </c>
      <c r="D56" s="488">
        <v>227944</v>
      </c>
      <c r="E56" s="488">
        <v>231577</v>
      </c>
      <c r="F56" s="489">
        <v>151212</v>
      </c>
      <c r="G56" s="490">
        <v>-0.31274457670334466</v>
      </c>
    </row>
    <row r="57" spans="1:7" x14ac:dyDescent="0.25">
      <c r="A57" s="425"/>
      <c r="B57" s="425" t="s">
        <v>68</v>
      </c>
      <c r="C57" s="487">
        <v>0</v>
      </c>
      <c r="D57" s="488">
        <v>0</v>
      </c>
      <c r="E57" s="488">
        <v>0</v>
      </c>
      <c r="F57" s="489">
        <v>1</v>
      </c>
      <c r="G57" s="490" t="s">
        <v>299</v>
      </c>
    </row>
    <row r="58" spans="1:7" x14ac:dyDescent="0.25">
      <c r="A58" s="426"/>
      <c r="B58" s="196" t="s">
        <v>98</v>
      </c>
      <c r="C58" s="355">
        <v>464466</v>
      </c>
      <c r="D58" s="356">
        <v>470429</v>
      </c>
      <c r="E58" s="356">
        <v>468813</v>
      </c>
      <c r="F58" s="125">
        <v>311344</v>
      </c>
      <c r="G58" s="452">
        <v>-0.32967321612346223</v>
      </c>
    </row>
    <row r="59" spans="1:7" x14ac:dyDescent="0.25">
      <c r="A59" s="1"/>
    </row>
    <row r="60" spans="1:7" x14ac:dyDescent="0.25">
      <c r="A60" s="59" t="s">
        <v>10</v>
      </c>
      <c r="B60" s="2"/>
      <c r="C60" s="3"/>
      <c r="D60" s="3"/>
      <c r="E60" s="3"/>
      <c r="F60" s="3"/>
    </row>
    <row r="61" spans="1:7" ht="17.25" x14ac:dyDescent="0.25">
      <c r="A61" s="370" t="s">
        <v>55</v>
      </c>
      <c r="B61" s="244"/>
      <c r="C61" s="244"/>
      <c r="D61" s="244"/>
      <c r="E61" s="244"/>
      <c r="F61" s="244"/>
    </row>
    <row r="62" spans="1:7" ht="17.25" x14ac:dyDescent="0.25">
      <c r="A62" s="307" t="s">
        <v>329</v>
      </c>
      <c r="B62" s="308"/>
      <c r="C62" s="308"/>
      <c r="D62" s="308"/>
      <c r="E62" s="308"/>
      <c r="F62" s="308"/>
    </row>
    <row r="63" spans="1:7" x14ac:dyDescent="0.25">
      <c r="A63" s="307" t="s">
        <v>330</v>
      </c>
      <c r="B63" s="308"/>
      <c r="C63" s="308"/>
      <c r="D63" s="308"/>
      <c r="E63" s="308"/>
      <c r="F63" s="308"/>
    </row>
    <row r="64" spans="1:7" ht="17.25" x14ac:dyDescent="0.25">
      <c r="A64" s="370" t="s">
        <v>71</v>
      </c>
      <c r="B64" s="244"/>
      <c r="C64" s="244"/>
      <c r="D64" s="244"/>
      <c r="E64" s="244"/>
      <c r="F64" s="244"/>
    </row>
    <row r="65" spans="1:6" ht="17.25" x14ac:dyDescent="0.25">
      <c r="A65" s="370" t="s">
        <v>77</v>
      </c>
    </row>
    <row r="66" spans="1:6" ht="17.25" x14ac:dyDescent="0.25">
      <c r="A66" s="244" t="s">
        <v>421</v>
      </c>
    </row>
    <row r="67" spans="1:6" x14ac:dyDescent="0.25">
      <c r="A67" s="310" t="s">
        <v>415</v>
      </c>
    </row>
    <row r="68" spans="1:6" x14ac:dyDescent="0.25">
      <c r="A68" s="310" t="s">
        <v>416</v>
      </c>
    </row>
    <row r="69" spans="1:6" ht="17.25" x14ac:dyDescent="0.25">
      <c r="A69" s="644" t="s">
        <v>499</v>
      </c>
      <c r="B69" s="308"/>
      <c r="C69" s="130"/>
      <c r="D69" s="130"/>
      <c r="E69" s="130"/>
      <c r="F69" s="130"/>
    </row>
  </sheetData>
  <hyperlinks>
    <hyperlink ref="A69" r:id="rId1" display="6 Detailed breakdown of Sight Tests paid by Local Government District, Gender, Age Group by Financial Year can be found at:"/>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C21" sqref="C21"/>
    </sheetView>
  </sheetViews>
  <sheetFormatPr defaultRowHeight="15" x14ac:dyDescent="0.25"/>
  <cols>
    <col min="1" max="1" width="9.42578125" style="25" customWidth="1"/>
    <col min="2" max="9" width="13.42578125" style="25" customWidth="1"/>
    <col min="10" max="16384" width="9.140625" style="25"/>
  </cols>
  <sheetData>
    <row r="1" spans="1:9" ht="17.25" x14ac:dyDescent="0.25">
      <c r="A1" s="1" t="s">
        <v>424</v>
      </c>
    </row>
    <row r="3" spans="1:9" x14ac:dyDescent="0.25">
      <c r="A3" s="352"/>
      <c r="B3" s="352"/>
      <c r="C3" s="473" t="s">
        <v>54</v>
      </c>
      <c r="D3" s="474"/>
      <c r="E3" s="475"/>
      <c r="F3" s="476"/>
      <c r="G3" s="493" t="s">
        <v>236</v>
      </c>
      <c r="H3" s="472"/>
      <c r="I3" s="354"/>
    </row>
    <row r="4" spans="1:9" x14ac:dyDescent="0.25">
      <c r="A4" s="353"/>
      <c r="B4" s="476" t="s">
        <v>75</v>
      </c>
      <c r="C4" s="475"/>
      <c r="D4" s="476" t="s">
        <v>74</v>
      </c>
      <c r="E4" s="475"/>
      <c r="F4" s="476" t="s">
        <v>75</v>
      </c>
      <c r="G4" s="475"/>
      <c r="H4" s="476" t="s">
        <v>74</v>
      </c>
      <c r="I4" s="475"/>
    </row>
    <row r="5" spans="1:9" ht="32.25" x14ac:dyDescent="0.25">
      <c r="A5" s="353" t="s">
        <v>78</v>
      </c>
      <c r="B5" s="131" t="s">
        <v>79</v>
      </c>
      <c r="C5" s="132" t="s">
        <v>80</v>
      </c>
      <c r="D5" s="131" t="s">
        <v>79</v>
      </c>
      <c r="E5" s="132" t="s">
        <v>80</v>
      </c>
      <c r="F5" s="131" t="s">
        <v>79</v>
      </c>
      <c r="G5" s="132" t="s">
        <v>80</v>
      </c>
      <c r="H5" s="131" t="s">
        <v>79</v>
      </c>
      <c r="I5" s="132" t="s">
        <v>80</v>
      </c>
    </row>
    <row r="6" spans="1:9" x14ac:dyDescent="0.25">
      <c r="A6" s="133" t="s">
        <v>61</v>
      </c>
      <c r="B6" s="134">
        <v>6517</v>
      </c>
      <c r="C6" s="135">
        <v>8.8405659481530716E-2</v>
      </c>
      <c r="D6" s="136">
        <v>6665</v>
      </c>
      <c r="E6" s="137">
        <v>9.5570627625862145E-2</v>
      </c>
      <c r="F6" s="134">
        <v>3977</v>
      </c>
      <c r="G6" s="135">
        <v>5.4722329242115689E-2</v>
      </c>
      <c r="H6" s="136">
        <v>3924</v>
      </c>
      <c r="I6" s="137">
        <v>5.7068062827225131E-2</v>
      </c>
    </row>
    <row r="7" spans="1:9" x14ac:dyDescent="0.25">
      <c r="A7" s="138" t="s">
        <v>62</v>
      </c>
      <c r="B7" s="134">
        <v>46806</v>
      </c>
      <c r="C7" s="135">
        <v>0.36082609332480209</v>
      </c>
      <c r="D7" s="136">
        <v>54110</v>
      </c>
      <c r="E7" s="137">
        <v>0.43753537640494866</v>
      </c>
      <c r="F7" s="134">
        <v>32069</v>
      </c>
      <c r="G7" s="135">
        <v>0.24480339544576676</v>
      </c>
      <c r="H7" s="136">
        <v>39205</v>
      </c>
      <c r="I7" s="137">
        <v>0.31358731733068845</v>
      </c>
    </row>
    <row r="8" spans="1:9" x14ac:dyDescent="0.25">
      <c r="A8" s="139" t="s">
        <v>63</v>
      </c>
      <c r="B8" s="134">
        <v>8990</v>
      </c>
      <c r="C8" s="135">
        <v>0.25847445444351802</v>
      </c>
      <c r="D8" s="136">
        <v>13438</v>
      </c>
      <c r="E8" s="137">
        <v>0.406264171478671</v>
      </c>
      <c r="F8" s="134">
        <v>6533</v>
      </c>
      <c r="G8" s="135">
        <v>0.1847515624558129</v>
      </c>
      <c r="H8" s="136">
        <v>10626</v>
      </c>
      <c r="I8" s="137">
        <v>0.31786771964461996</v>
      </c>
    </row>
    <row r="9" spans="1:9" x14ac:dyDescent="0.25">
      <c r="A9" s="139" t="s">
        <v>64</v>
      </c>
      <c r="B9" s="134">
        <v>9584</v>
      </c>
      <c r="C9" s="135">
        <v>3.0666248568119132E-2</v>
      </c>
      <c r="D9" s="136">
        <v>23468</v>
      </c>
      <c r="E9" s="137">
        <v>7.4963026375051506E-2</v>
      </c>
      <c r="F9" s="134">
        <v>5877</v>
      </c>
      <c r="G9" s="135">
        <v>1.8792748947164779E-2</v>
      </c>
      <c r="H9" s="136">
        <v>15600</v>
      </c>
      <c r="I9" s="137">
        <v>4.9990386464141515E-2</v>
      </c>
    </row>
    <row r="10" spans="1:9" x14ac:dyDescent="0.25">
      <c r="A10" s="139" t="s">
        <v>65</v>
      </c>
      <c r="B10" s="134">
        <v>22737</v>
      </c>
      <c r="C10" s="135">
        <v>0.12181166524695029</v>
      </c>
      <c r="D10" s="136">
        <v>29510</v>
      </c>
      <c r="E10" s="137">
        <v>0.15132402108588189</v>
      </c>
      <c r="F10" s="134">
        <v>15618</v>
      </c>
      <c r="G10" s="135">
        <v>8.4217678270997798E-2</v>
      </c>
      <c r="H10" s="136">
        <v>21652</v>
      </c>
      <c r="I10" s="137">
        <v>0.11153293394666489</v>
      </c>
    </row>
    <row r="11" spans="1:9" x14ac:dyDescent="0.25">
      <c r="A11" s="139" t="s">
        <v>66</v>
      </c>
      <c r="B11" s="134">
        <v>60888</v>
      </c>
      <c r="C11" s="135">
        <v>0.44279283537804798</v>
      </c>
      <c r="D11" s="136">
        <v>72046</v>
      </c>
      <c r="E11" s="137">
        <v>0.49783029297954673</v>
      </c>
      <c r="F11" s="134">
        <v>41733</v>
      </c>
      <c r="G11" s="135">
        <v>0.29716104500886503</v>
      </c>
      <c r="H11" s="136">
        <v>50485</v>
      </c>
      <c r="I11" s="137">
        <v>0.34160881274274968</v>
      </c>
    </row>
    <row r="12" spans="1:9" x14ac:dyDescent="0.25">
      <c r="A12" s="139" t="s">
        <v>67</v>
      </c>
      <c r="B12" s="134">
        <v>36355</v>
      </c>
      <c r="C12" s="135">
        <v>0.58224827431573212</v>
      </c>
      <c r="D12" s="136">
        <v>51911</v>
      </c>
      <c r="E12" s="137">
        <v>0.60907672271175306</v>
      </c>
      <c r="F12" s="134">
        <v>23334</v>
      </c>
      <c r="G12" s="135">
        <v>0.36119624779418597</v>
      </c>
      <c r="H12" s="136">
        <v>31764</v>
      </c>
      <c r="I12" s="137">
        <v>0.36433290512020555</v>
      </c>
    </row>
    <row r="13" spans="1:9" ht="18" customHeight="1" x14ac:dyDescent="0.25">
      <c r="A13" s="139" t="s">
        <v>68</v>
      </c>
      <c r="B13" s="134">
        <v>0</v>
      </c>
      <c r="C13" s="135"/>
      <c r="D13" s="136">
        <v>0</v>
      </c>
      <c r="E13" s="137"/>
      <c r="F13" s="134">
        <v>1</v>
      </c>
      <c r="G13" s="135"/>
      <c r="H13" s="136">
        <v>0</v>
      </c>
      <c r="I13" s="137"/>
    </row>
    <row r="14" spans="1:9" x14ac:dyDescent="0.25">
      <c r="A14" s="140" t="s">
        <v>70</v>
      </c>
      <c r="B14" s="141">
        <v>191877</v>
      </c>
      <c r="C14" s="142">
        <v>0.2047019890158191</v>
      </c>
      <c r="D14" s="143">
        <v>251148</v>
      </c>
      <c r="E14" s="144">
        <v>0.26038975311765167</v>
      </c>
      <c r="F14" s="141">
        <v>129142</v>
      </c>
      <c r="G14" s="142">
        <v>0.1370567533950578</v>
      </c>
      <c r="H14" s="143">
        <v>173256</v>
      </c>
      <c r="I14" s="144">
        <v>0.17891489935159149</v>
      </c>
    </row>
    <row r="16" spans="1:9" x14ac:dyDescent="0.25">
      <c r="A16" s="24" t="s">
        <v>10</v>
      </c>
    </row>
    <row r="17" spans="1:13" ht="15.75" customHeight="1" x14ac:dyDescent="0.25">
      <c r="A17" s="126" t="s">
        <v>55</v>
      </c>
    </row>
    <row r="18" spans="1:13" ht="17.25" x14ac:dyDescent="0.25">
      <c r="A18" s="307" t="s">
        <v>248</v>
      </c>
      <c r="B18" s="369"/>
      <c r="C18" s="369"/>
      <c r="D18" s="369"/>
      <c r="E18" s="369"/>
      <c r="F18" s="369"/>
      <c r="G18" s="369"/>
      <c r="H18" s="369"/>
      <c r="I18" s="369"/>
      <c r="J18" s="369"/>
      <c r="K18" s="369"/>
      <c r="L18" s="369"/>
      <c r="M18" s="369"/>
    </row>
    <row r="19" spans="1:13" x14ac:dyDescent="0.25">
      <c r="A19" s="307" t="s">
        <v>332</v>
      </c>
      <c r="B19" s="369"/>
      <c r="C19" s="369"/>
      <c r="D19" s="369"/>
      <c r="E19" s="369"/>
      <c r="F19" s="369"/>
      <c r="G19" s="369"/>
      <c r="H19" s="369"/>
      <c r="I19" s="369"/>
      <c r="J19" s="369"/>
      <c r="K19" s="369"/>
      <c r="L19" s="369"/>
      <c r="M19" s="369"/>
    </row>
    <row r="20" spans="1:13" ht="17.25" x14ac:dyDescent="0.25">
      <c r="A20" s="79" t="s">
        <v>81</v>
      </c>
    </row>
    <row r="21" spans="1:13" ht="17.25" x14ac:dyDescent="0.25">
      <c r="A21" s="79" t="s">
        <v>82</v>
      </c>
    </row>
    <row r="22" spans="1:13" ht="17.25" x14ac:dyDescent="0.25">
      <c r="A22" s="79" t="s">
        <v>331</v>
      </c>
    </row>
    <row r="23" spans="1:13" x14ac:dyDescent="0.25">
      <c r="A23" s="25" t="s">
        <v>317</v>
      </c>
    </row>
    <row r="24" spans="1:13" ht="17.25" x14ac:dyDescent="0.25">
      <c r="A24" s="244" t="s">
        <v>417</v>
      </c>
    </row>
    <row r="25" spans="1:13" x14ac:dyDescent="0.25">
      <c r="A25" s="310" t="s">
        <v>415</v>
      </c>
    </row>
    <row r="26" spans="1:13" x14ac:dyDescent="0.25">
      <c r="A26" s="310" t="s">
        <v>416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List</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User Guidance</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McCrea</dc:creator>
  <cp:lastModifiedBy>Jennifer McCrea</cp:lastModifiedBy>
  <dcterms:created xsi:type="dcterms:W3CDTF">2020-06-10T07:18:15Z</dcterms:created>
  <dcterms:modified xsi:type="dcterms:W3CDTF">2021-06-15T14:09:58Z</dcterms:modified>
</cp:coreProperties>
</file>