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https://forestryengland-my.sharepoint.com/personal/gemma_davies_forestrycommission_gov_uk/Documents/Desktop/LATF/Final docs removed from GOV.UK/"/>
    </mc:Choice>
  </mc:AlternateContent>
  <xr:revisionPtr revIDLastSave="0" documentId="8_{7ACD2C2C-47C2-43D7-9443-336799AD53ED}" xr6:coauthVersionLast="46" xr6:coauthVersionMax="46" xr10:uidLastSave="{00000000-0000-0000-0000-000000000000}"/>
  <workbookProtection workbookAlgorithmName="SHA-512" workbookHashValue="hn+iF3HNrgp7CCnS0n2k/URyjPGvMgLs/7HyOPXUw46SdDGyruw5Iy6nhzixcdXdq1bkq4xGl6DwukzoME12vQ==" workbookSaltValue="JGAqOgF1bicdgfeqgFJz6A==" workbookSpinCount="100000" lockStructure="1"/>
  <bookViews>
    <workbookView xWindow="-110" yWindow="-110" windowWidth="19420" windowHeight="10420" xr2:uid="{00000000-000D-0000-FFFF-FFFF00000000}"/>
  </bookViews>
  <sheets>
    <sheet name="INSTRUCTIONS" sheetId="10" r:id="rId1"/>
    <sheet name="1 - Project Summary" sheetId="3" r:id="rId2"/>
    <sheet name="Dropdowns HIDDEN" sheetId="2" state="hidden" r:id="rId3"/>
    <sheet name="Costs HIDDEN" sheetId="4" state="hidden" r:id="rId4"/>
  </sheets>
  <externalReferences>
    <externalReference r:id="rId5"/>
    <externalReference r:id="rId6"/>
    <externalReference r:id="rId7"/>
  </externalReferences>
  <definedNames>
    <definedName name="Error">#REF!</definedName>
    <definedName name="Feather">[1]Sheet2!$J$5</definedName>
    <definedName name="gfes">#REF!</definedName>
    <definedName name="Large_Type_Planting" localSheetId="0">[1]Sheet2!$C$2:$C$6</definedName>
    <definedName name="Large_Type_Planting">[2]Sheet2!$C$2:$C$6</definedName>
    <definedName name="Max_Planting_Block_Area_Error">#REF!</definedName>
    <definedName name="ParcelList">OFFSET('[1]1 - Project Details and Scoring'!$K$17,1,0,MAX('[1]1 - Project Details and Scoring'!$J:$J),1)</definedName>
    <definedName name="_xlnm.Print_Area" localSheetId="1">'1 - Project Summary'!$B$10:$J$69</definedName>
    <definedName name="_xlnm.Print_Area" localSheetId="0">INSTRUCTIONS!$A$1:$E$13</definedName>
    <definedName name="Small_Tree_Error" localSheetId="0">'[1]2 - Planting Details'!$AE$18</definedName>
    <definedName name="Small_Tree_Error">#REF!</definedName>
    <definedName name="Standard">[1]Sheet2!$J$4</definedName>
    <definedName name="Standard_And_Small_Tree_Error" localSheetId="0">'[1]2 - Planting Details'!$AE$19</definedName>
    <definedName name="Standard_And_Small_Tree_Error">#REF!</definedName>
    <definedName name="Standard_Tree_Error" localSheetId="0">'[1]2 - Planting Details'!$AE$17</definedName>
    <definedName name="Standard_Tree_Error">#REF!</definedName>
    <definedName name="SurfaceType" localSheetId="0">[1]Sheet2!$D$2:$D$5</definedName>
    <definedName name="SurfaceType">[2]Sheet2!$D$2:$D$5</definedName>
    <definedName name="Tree_Cover_Method" localSheetId="0">[1]Sheet2!$N$2:$N$6</definedName>
    <definedName name="Tree_Cover_Method">[3]Sheet2!$N$2:$N$6</definedName>
    <definedName name="Tree_error">#REF!</definedName>
    <definedName name="TreeCover" localSheetId="0">[1]Sheet2!$F$2:$F$5</definedName>
    <definedName name="TreeCover">[3]Sheet2!$F$2:$F$5</definedName>
    <definedName name="Urban_Area" localSheetId="0">[1]Sheet2!$A$2:$A$3</definedName>
    <definedName name="Urban_Area">[3]Sheet2!$A$2:$A$3</definedName>
    <definedName name="Whip">[1]Sheet2!$J$6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4" i="3" l="1"/>
  <c r="J23" i="3"/>
  <c r="J20" i="3"/>
  <c r="I24" i="3"/>
  <c r="I23" i="3"/>
  <c r="I20" i="3"/>
  <c r="I17" i="3"/>
  <c r="I18" i="3"/>
  <c r="I21" i="3"/>
  <c r="I22" i="3"/>
  <c r="I25" i="3"/>
  <c r="E23" i="3"/>
  <c r="E24" i="3"/>
  <c r="E19" i="3"/>
  <c r="E20" i="3"/>
  <c r="E16" i="3"/>
  <c r="E15" i="3"/>
  <c r="F24" i="3"/>
  <c r="F23" i="3"/>
  <c r="D24" i="3"/>
  <c r="D23" i="3"/>
  <c r="D20" i="3"/>
  <c r="F20" i="3" s="1"/>
  <c r="D19" i="3"/>
  <c r="J19" i="3" s="1"/>
  <c r="D16" i="3"/>
  <c r="D15" i="3"/>
  <c r="F56" i="3"/>
  <c r="F57" i="3"/>
  <c r="F58" i="3"/>
  <c r="F59" i="3"/>
  <c r="F60" i="3"/>
  <c r="F42" i="3"/>
  <c r="F43" i="3"/>
  <c r="F44" i="3"/>
  <c r="F45" i="3"/>
  <c r="F19" i="3" l="1"/>
  <c r="I19" i="3"/>
  <c r="I15" i="3"/>
  <c r="I16" i="3"/>
  <c r="F15" i="3"/>
  <c r="J15" i="3" s="1"/>
  <c r="F16" i="3"/>
  <c r="J16" i="3" s="1"/>
  <c r="F33" i="3"/>
  <c r="F34" i="3"/>
  <c r="F35" i="3"/>
  <c r="F36" i="3"/>
  <c r="I33" i="3"/>
  <c r="J33" i="3"/>
  <c r="I34" i="3"/>
  <c r="J34" i="3"/>
  <c r="I35" i="3"/>
  <c r="J35" i="3"/>
  <c r="I36" i="3"/>
  <c r="J36" i="3"/>
  <c r="F27" i="3"/>
  <c r="F28" i="3"/>
  <c r="F29" i="3"/>
  <c r="F30" i="3"/>
  <c r="F31" i="3"/>
  <c r="I27" i="3"/>
  <c r="J27" i="3"/>
  <c r="I28" i="3"/>
  <c r="J28" i="3"/>
  <c r="I29" i="3"/>
  <c r="J29" i="3"/>
  <c r="I30" i="3"/>
  <c r="J30" i="3"/>
  <c r="I31" i="3"/>
  <c r="J31" i="3"/>
  <c r="F25" i="3"/>
  <c r="F26" i="3"/>
  <c r="F32" i="3"/>
  <c r="J13" i="3"/>
  <c r="J17" i="3"/>
  <c r="J21" i="3"/>
  <c r="J22" i="3"/>
  <c r="J25" i="3"/>
  <c r="J26" i="3"/>
  <c r="J32" i="3"/>
  <c r="I26" i="3"/>
  <c r="I32" i="3"/>
  <c r="F21" i="3"/>
  <c r="F22" i="3"/>
  <c r="I12" i="3"/>
  <c r="F51" i="3"/>
  <c r="F52" i="3"/>
  <c r="F53" i="3"/>
  <c r="F54" i="3"/>
  <c r="F55" i="3"/>
  <c r="F46" i="3"/>
  <c r="F47" i="3"/>
  <c r="F48" i="3"/>
  <c r="F49" i="3"/>
  <c r="F50" i="3"/>
  <c r="I13" i="3"/>
  <c r="I14" i="3"/>
  <c r="F12" i="3"/>
  <c r="F61" i="3"/>
  <c r="F14" i="3"/>
  <c r="F17" i="3"/>
  <c r="F18" i="3"/>
  <c r="J18" i="3" s="1"/>
  <c r="F13" i="3"/>
  <c r="F70" i="3" l="1"/>
  <c r="G70" i="3"/>
  <c r="D70" i="3"/>
  <c r="C70" i="3"/>
  <c r="E70" i="3"/>
  <c r="J14" i="3"/>
  <c r="J12" i="3"/>
  <c r="H70" i="3" l="1"/>
  <c r="F4" i="4"/>
  <c r="H4" i="4" s="1"/>
  <c r="F3" i="4"/>
  <c r="H3" i="4" s="1"/>
  <c r="F2" i="4"/>
  <c r="H2" i="4" s="1"/>
</calcChain>
</file>

<file path=xl/sharedStrings.xml><?xml version="1.0" encoding="utf-8"?>
<sst xmlns="http://schemas.openxmlformats.org/spreadsheetml/2006/main" count="114" uniqueCount="84">
  <si>
    <t>A</t>
  </si>
  <si>
    <t>B</t>
  </si>
  <si>
    <t>C</t>
  </si>
  <si>
    <t>D</t>
  </si>
  <si>
    <t>E</t>
  </si>
  <si>
    <t>F</t>
  </si>
  <si>
    <t>G</t>
  </si>
  <si>
    <t>Item</t>
  </si>
  <si>
    <t>Applicant's costs (per unit)</t>
  </si>
  <si>
    <t>Number of units</t>
  </si>
  <si>
    <t>Total estimated cost of item</t>
  </si>
  <si>
    <t>FC standard cost (per unit)</t>
  </si>
  <si>
    <t xml:space="preserve">Total FC estimated cost </t>
  </si>
  <si>
    <t>LA total cost reduction estimate (%)</t>
  </si>
  <si>
    <t>E.g. Tree planting</t>
  </si>
  <si>
    <t>/ tree</t>
  </si>
  <si>
    <t>Standard Trees (Year One Planting Only)</t>
  </si>
  <si>
    <t>Standard Trees (Maintenance Year Two)</t>
  </si>
  <si>
    <t>Standard Trees (Maintenance Year Three</t>
  </si>
  <si>
    <t>Standard Trees (Maintenance Year Four)</t>
  </si>
  <si>
    <t>Feathers (Year One Planting Only)</t>
  </si>
  <si>
    <t>Feathers (Maintenance Year Two)</t>
  </si>
  <si>
    <t>Feathers (Maintenance Year Three)</t>
  </si>
  <si>
    <t>Feathers (Maintenance Year Four)</t>
  </si>
  <si>
    <t>Whips (Year One Planting Only)</t>
  </si>
  <si>
    <t>Whips (Maintenance Year Two)</t>
  </si>
  <si>
    <t>Whips (Maintenance Year Three)</t>
  </si>
  <si>
    <t>Whips (Maintenance Year Four)</t>
  </si>
  <si>
    <t>Tree Shelters</t>
  </si>
  <si>
    <t>/ unit</t>
  </si>
  <si>
    <t>Ground Preparation for Natural Colonisation</t>
  </si>
  <si>
    <t>Stock Fencing</t>
  </si>
  <si>
    <t>/ M</t>
  </si>
  <si>
    <t>Deer Fencing</t>
  </si>
  <si>
    <t>Temporary Deer Fencing</t>
  </si>
  <si>
    <t>Rabbit Fencing</t>
  </si>
  <si>
    <t>Sheep Netting</t>
  </si>
  <si>
    <t>Stone Wall Top Netting</t>
  </si>
  <si>
    <t>Field Gates</t>
  </si>
  <si>
    <t>/ Gate</t>
  </si>
  <si>
    <t>Badger Gates</t>
  </si>
  <si>
    <t>Deer Vehicle Gates</t>
  </si>
  <si>
    <t>Deer Pedestrian Gates</t>
  </si>
  <si>
    <t>YES/NO (Please select)</t>
  </si>
  <si>
    <t>Does your application contain any match-funded costs?</t>
  </si>
  <si>
    <t>If Yes: Please make sure you have included details of this in Section 5B of your Application Form</t>
  </si>
  <si>
    <t>2021/2022 
Initial Payment</t>
  </si>
  <si>
    <t>2021/2022  Secondary Payment</t>
  </si>
  <si>
    <t>TOTAL CLAIM VALUE</t>
  </si>
  <si>
    <t>CLAIM VALUE</t>
  </si>
  <si>
    <t>Yes</t>
  </si>
  <si>
    <t>High</t>
  </si>
  <si>
    <t xml:space="preserve">UTCF Priority Places </t>
  </si>
  <si>
    <t>No - INELIGIBLE</t>
  </si>
  <si>
    <t>No</t>
  </si>
  <si>
    <t>Medium</t>
  </si>
  <si>
    <t>Blueskies National Tree Map</t>
  </si>
  <si>
    <t>Low</t>
  </si>
  <si>
    <t>Proximitree</t>
  </si>
  <si>
    <t>N/A</t>
  </si>
  <si>
    <t>i-Tree Eco</t>
  </si>
  <si>
    <t>i-Tree Canopy</t>
  </si>
  <si>
    <t>FOUR INSTALMENTS</t>
  </si>
  <si>
    <t>Capital</t>
  </si>
  <si>
    <t>%</t>
  </si>
  <si>
    <t>Establishment (x1)</t>
  </si>
  <si>
    <t>Establishment (x3)</t>
  </si>
  <si>
    <t>Total</t>
  </si>
  <si>
    <t>Standard</t>
  </si>
  <si>
    <t>Feather</t>
  </si>
  <si>
    <t>Whip</t>
  </si>
  <si>
    <t>Other capital costs* - please add item name:</t>
  </si>
  <si>
    <t>/ 0.5 Ha</t>
  </si>
  <si>
    <t>EG: Hi Vis Tabards for Volunteers</t>
  </si>
  <si>
    <t>AUTO CALCULATED - FORESTRY COMMISSION USE ONLY</t>
  </si>
  <si>
    <t>Please Select</t>
  </si>
  <si>
    <t>2022/2023
Maintenance Payment</t>
  </si>
  <si>
    <t>2023/2024 
Maintenance Payment</t>
  </si>
  <si>
    <t>2024/2025
Maintenance Payment</t>
  </si>
  <si>
    <t>Local Authority Treescapes Fund
Application Form - Annex A</t>
  </si>
  <si>
    <t>*Capital costs defined within the LATF include costs associated with initial planting. These include but are not limited to labour for tree planting, other capital costs for natural colonisation and additional maintenance costs. Resource and staff time will not be eligible for funding under LATF. Please check with your finance department as to what constitutes a capital cost.</t>
  </si>
  <si>
    <t>Version 1.0 04/21</t>
  </si>
  <si>
    <r>
      <rPr>
        <b/>
        <sz val="14"/>
        <color theme="1"/>
        <rFont val="Calibri"/>
        <family val="2"/>
        <scheme val="minor"/>
      </rPr>
      <t>Guidance on Completing Your Application to the Local Authority Treescapes Fund (LATF)  - FY 2021/22</t>
    </r>
    <r>
      <rPr>
        <sz val="11"/>
        <color theme="1"/>
        <rFont val="Calibri"/>
        <family val="2"/>
        <scheme val="minor"/>
      </rPr>
      <t xml:space="preserve">
This form must be completed and submitted along with the main LATF application form.
The LATF 2021/22  application is made up of an application form (available from </t>
    </r>
    <r>
      <rPr>
        <sz val="11"/>
        <color rgb="FF0070C0"/>
        <rFont val="Calibri"/>
        <family val="2"/>
        <scheme val="minor"/>
      </rPr>
      <t>https://www.gov.uk/guidance/local-authority-treescapes-fund</t>
    </r>
    <r>
      <rPr>
        <sz val="11"/>
        <rFont val="Calibri"/>
        <family val="2"/>
        <scheme val="minor"/>
      </rPr>
      <t>)</t>
    </r>
    <r>
      <rPr>
        <sz val="11"/>
        <color theme="1"/>
        <rFont val="Calibri"/>
        <family val="2"/>
        <scheme val="minor"/>
      </rPr>
      <t xml:space="preserve"> and one worksheet in this workbook. You can view the worksheet by clicking the Project Summary tab at the bottom of this window.
</t>
    </r>
    <r>
      <rPr>
        <b/>
        <sz val="12"/>
        <color theme="1"/>
        <rFont val="Calibri"/>
        <family val="2"/>
        <scheme val="minor"/>
      </rPr>
      <t>Completing the application form:</t>
    </r>
    <r>
      <rPr>
        <sz val="11"/>
        <color theme="1"/>
        <rFont val="Calibri"/>
        <family val="2"/>
        <scheme val="minor"/>
      </rPr>
      <t xml:space="preserve">
There are specific instructions for completing Worksheet 1 - Project Summary. These are placed at the top of the worksheet, in a grey box like this one. 
</t>
    </r>
    <r>
      <rPr>
        <b/>
        <sz val="11"/>
        <color theme="1"/>
        <rFont val="Calibri"/>
        <family val="2"/>
        <scheme val="minor"/>
      </rPr>
      <t>You should read the instructions before scrolling down or across to complete the required fields in the worksheet.</t>
    </r>
    <r>
      <rPr>
        <sz val="11"/>
        <color theme="1"/>
        <rFont val="Calibri"/>
        <family val="2"/>
        <scheme val="minor"/>
      </rPr>
      <t xml:space="preserve"> 
If you are viewing the form in Microsoft Excel, all mandatory fields will be highlighted in yellow until they are completed (this functionality may not be available if opening the form in other software platforms).</t>
    </r>
    <r>
      <rPr>
        <sz val="11"/>
        <rFont val="Calibri"/>
        <family val="2"/>
        <scheme val="minor"/>
      </rPr>
      <t xml:space="preserve"> Fields that do not require input from you will be filled in grey and will usually be locked for editing. </t>
    </r>
    <r>
      <rPr>
        <sz val="11"/>
        <color theme="1"/>
        <rFont val="Calibri"/>
        <family val="2"/>
        <scheme val="minor"/>
      </rPr>
      <t xml:space="preserve">
</t>
    </r>
    <r>
      <rPr>
        <b/>
        <sz val="12"/>
        <color theme="1"/>
        <rFont val="Calibri"/>
        <family val="2"/>
        <scheme val="minor"/>
      </rPr>
      <t>Returning the application form:</t>
    </r>
    <r>
      <rPr>
        <sz val="11"/>
        <color theme="1"/>
        <rFont val="Calibri"/>
        <family val="2"/>
        <scheme val="minor"/>
      </rPr>
      <t xml:space="preserve">
I</t>
    </r>
    <r>
      <rPr>
        <b/>
        <sz val="11"/>
        <color theme="1"/>
        <rFont val="Calibri"/>
        <family val="2"/>
        <scheme val="minor"/>
      </rPr>
      <t xml:space="preserve">t is strongly preferred that you email this Annex, once completed, to </t>
    </r>
    <r>
      <rPr>
        <b/>
        <sz val="11"/>
        <color rgb="FF0070C0"/>
        <rFont val="Calibri"/>
        <family val="2"/>
        <scheme val="minor"/>
      </rPr>
      <t xml:space="preserve">LATF@forestrycommission.gov.uk
</t>
    </r>
    <r>
      <rPr>
        <b/>
        <sz val="11"/>
        <color theme="1"/>
        <rFont val="Calibri"/>
        <family val="2"/>
        <scheme val="minor"/>
      </rPr>
      <t>Please do not convert the file to .pdf or any other format before emailing. 
This Annex should be submitted with the LATF application form.</t>
    </r>
    <r>
      <rPr>
        <sz val="11"/>
        <color theme="1"/>
        <rFont val="Calibri"/>
        <family val="2"/>
        <scheme val="minor"/>
      </rPr>
      <t xml:space="preserve">
</t>
    </r>
    <r>
      <rPr>
        <b/>
        <sz val="12"/>
        <color theme="1"/>
        <rFont val="Calibri"/>
        <family val="2"/>
        <scheme val="minor"/>
      </rPr>
      <t>Printing the application form:</t>
    </r>
    <r>
      <rPr>
        <sz val="11"/>
        <color theme="1"/>
        <rFont val="Calibri"/>
        <family val="2"/>
        <scheme val="minor"/>
      </rPr>
      <t xml:space="preserve">
If you wish to print this form, do not use 'Page Layout' on the 'View' tab as it will reset the print area and prevent some parts from printing correctly. If this happens you will need to set your own print area for each of these worksheets by clicking on the 'Page Layout' tab at the top, selecting the area you wish to print, and clicking on 'Print Area' &gt; 'Set Print Area'. The pre-set print area has been chosen so that instruction boxes such as this one will not print.
</t>
    </r>
    <r>
      <rPr>
        <b/>
        <sz val="12"/>
        <color theme="1"/>
        <rFont val="Calibri"/>
        <family val="2"/>
        <scheme val="minor"/>
      </rPr>
      <t>How we will use your information:</t>
    </r>
    <r>
      <rPr>
        <sz val="11"/>
        <color theme="1"/>
        <rFont val="Calibri"/>
        <family val="2"/>
        <scheme val="minor"/>
      </rPr>
      <t xml:space="preserve">
</t>
    </r>
    <r>
      <rPr>
        <sz val="11"/>
        <rFont val="Calibri"/>
        <family val="2"/>
        <scheme val="minor"/>
      </rPr>
      <t xml:space="preserve">We are required to collect a number of personal details of the applicant (and, where relevant, the agent) in order to be able to process your application. 
Please see the LATF Application Form and LATF Guidance to Applicants for further information on how we will use your information. 
</t>
    </r>
  </si>
  <si>
    <t>Estimated Number of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</si>
</sst>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0.0"/>
  </numFmts>
  <fonts count="21" x14ac:knownFonts="1">
    <font>
      <sz val="11"/>
      <color theme="1"/>
      <name val="Calibri"/>
      <family val="2"/>
      <scheme val="minor"/>
    </font>
    <font>
      <b/>
      <sz val="11"/>
      <color theme="1"/>
      <name val="Calibri"/>
      <family val="2"/>
      <scheme val="minor"/>
    </font>
    <font>
      <sz val="11"/>
      <color rgb="FF000000"/>
      <name val="Calibri"/>
      <family val="2"/>
    </font>
    <font>
      <sz val="11"/>
      <color theme="1"/>
      <name val="Arial"/>
      <family val="2"/>
    </font>
    <font>
      <sz val="10"/>
      <name val="Arial"/>
      <family val="2"/>
    </font>
    <font>
      <sz val="11"/>
      <color theme="1"/>
      <name val="Calibri"/>
      <family val="2"/>
      <scheme val="minor"/>
    </font>
    <font>
      <b/>
      <sz val="11"/>
      <color theme="1"/>
      <name val="Arial"/>
      <family val="2"/>
    </font>
    <font>
      <b/>
      <sz val="12"/>
      <color theme="1"/>
      <name val="Arial"/>
      <family val="2"/>
    </font>
    <font>
      <b/>
      <sz val="18"/>
      <color theme="1"/>
      <name val="Verdana"/>
      <family val="2"/>
    </font>
    <font>
      <b/>
      <sz val="14"/>
      <color theme="1"/>
      <name val="Calibri"/>
      <family val="2"/>
      <scheme val="minor"/>
    </font>
    <font>
      <b/>
      <sz val="12"/>
      <color theme="1"/>
      <name val="Calibri"/>
      <family val="2"/>
      <scheme val="minor"/>
    </font>
    <font>
      <sz val="11"/>
      <name val="Calibri"/>
      <family val="2"/>
      <scheme val="minor"/>
    </font>
    <font>
      <sz val="12"/>
      <color theme="1"/>
      <name val="Arial"/>
      <family val="2"/>
    </font>
    <font>
      <i/>
      <sz val="11"/>
      <color theme="1"/>
      <name val="Arial"/>
      <family val="2"/>
    </font>
    <font>
      <i/>
      <sz val="12"/>
      <color theme="1"/>
      <name val="Arial"/>
      <family val="2"/>
    </font>
    <font>
      <b/>
      <i/>
      <sz val="12"/>
      <color theme="1"/>
      <name val="Arial"/>
      <family val="2"/>
    </font>
    <font>
      <sz val="11"/>
      <color theme="1"/>
      <name val="Calibri"/>
      <family val="2"/>
    </font>
    <font>
      <b/>
      <i/>
      <sz val="11"/>
      <color theme="1"/>
      <name val="Arial"/>
      <family val="2"/>
    </font>
    <font>
      <i/>
      <sz val="12"/>
      <name val="Arial"/>
      <family val="2"/>
    </font>
    <font>
      <sz val="11"/>
      <color rgb="FF0070C0"/>
      <name val="Calibri"/>
      <family val="2"/>
      <scheme val="minor"/>
    </font>
    <font>
      <b/>
      <sz val="11"/>
      <color rgb="FF0070C0"/>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FFFF99"/>
        <bgColor indexed="64"/>
      </patternFill>
    </fill>
    <fill>
      <patternFill patternType="solid">
        <fgColor theme="8"/>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2" fillId="0" borderId="0"/>
    <xf numFmtId="0" fontId="3" fillId="0" borderId="0"/>
    <xf numFmtId="0" fontId="4" fillId="0" borderId="0"/>
    <xf numFmtId="44" fontId="5" fillId="0" borderId="0" applyFont="0" applyFill="0" applyBorder="0" applyAlignment="0" applyProtection="0"/>
    <xf numFmtId="9" fontId="5" fillId="0" borderId="0" applyFont="0" applyFill="0" applyBorder="0" applyAlignment="0" applyProtection="0"/>
  </cellStyleXfs>
  <cellXfs count="106">
    <xf numFmtId="0" fontId="0" fillId="0" borderId="0" xfId="0"/>
    <xf numFmtId="0" fontId="1" fillId="0" borderId="1" xfId="0" applyFont="1" applyBorder="1"/>
    <xf numFmtId="0" fontId="1" fillId="3" borderId="1" xfId="0" applyFont="1" applyFill="1" applyBorder="1"/>
    <xf numFmtId="0" fontId="0" fillId="3" borderId="1" xfId="0" applyFill="1" applyBorder="1"/>
    <xf numFmtId="10" fontId="0" fillId="0" borderId="1" xfId="0" applyNumberFormat="1" applyBorder="1"/>
    <xf numFmtId="0" fontId="1" fillId="7" borderId="1" xfId="0" applyFont="1" applyFill="1" applyBorder="1"/>
    <xf numFmtId="0" fontId="0" fillId="7" borderId="1" xfId="0" applyFill="1" applyBorder="1"/>
    <xf numFmtId="10" fontId="0" fillId="7" borderId="1" xfId="0" applyNumberFormat="1" applyFill="1" applyBorder="1"/>
    <xf numFmtId="0" fontId="11" fillId="0" borderId="0" xfId="0" applyFont="1" applyAlignment="1">
      <alignment horizontal="left" vertical="center"/>
    </xf>
    <xf numFmtId="0" fontId="0" fillId="0" borderId="0" xfId="0" applyProtection="1">
      <protection hidden="1"/>
    </xf>
    <xf numFmtId="164" fontId="15" fillId="2" borderId="5" xfId="0" applyNumberFormat="1" applyFont="1" applyFill="1" applyBorder="1" applyAlignment="1" applyProtection="1">
      <alignment horizontal="center" vertical="center" wrapText="1"/>
    </xf>
    <xf numFmtId="164" fontId="14" fillId="0" borderId="5" xfId="4" applyNumberFormat="1" applyFont="1" applyFill="1" applyBorder="1" applyAlignment="1" applyProtection="1">
      <alignment horizontal="center" vertical="center" wrapText="1"/>
    </xf>
    <xf numFmtId="0" fontId="0" fillId="0" borderId="0" xfId="0" applyProtection="1"/>
    <xf numFmtId="0" fontId="0" fillId="0" borderId="0" xfId="0" applyAlignment="1" applyProtection="1">
      <alignment horizontal="right"/>
    </xf>
    <xf numFmtId="49" fontId="3" fillId="4" borderId="0" xfId="0" applyNumberFormat="1" applyFont="1" applyFill="1" applyProtection="1">
      <protection locked="0"/>
    </xf>
    <xf numFmtId="49" fontId="0" fillId="0" borderId="0" xfId="0" applyNumberFormat="1" applyProtection="1">
      <protection locked="0"/>
    </xf>
    <xf numFmtId="49" fontId="3" fillId="0" borderId="0" xfId="0" applyNumberFormat="1" applyFont="1" applyProtection="1">
      <protection locked="0"/>
    </xf>
    <xf numFmtId="49" fontId="17" fillId="6" borderId="1" xfId="0" applyNumberFormat="1" applyFont="1" applyFill="1" applyBorder="1" applyAlignment="1" applyProtection="1">
      <alignment horizontal="center"/>
      <protection locked="0"/>
    </xf>
    <xf numFmtId="49" fontId="15" fillId="9" borderId="6" xfId="0" applyNumberFormat="1" applyFont="1" applyFill="1" applyBorder="1" applyAlignment="1" applyProtection="1">
      <alignment horizontal="left" vertical="center"/>
      <protection locked="0"/>
    </xf>
    <xf numFmtId="49" fontId="15" fillId="9" borderId="7" xfId="0" applyNumberFormat="1" applyFont="1" applyFill="1" applyBorder="1" applyAlignment="1" applyProtection="1">
      <alignment vertical="center" wrapText="1"/>
      <protection locked="0"/>
    </xf>
    <xf numFmtId="49" fontId="15" fillId="9" borderId="1" xfId="0" applyNumberFormat="1" applyFont="1" applyFill="1" applyBorder="1" applyAlignment="1" applyProtection="1">
      <alignment horizontal="center" vertical="center" wrapText="1"/>
      <protection locked="0"/>
    </xf>
    <xf numFmtId="49" fontId="15" fillId="8" borderId="1" xfId="0" applyNumberFormat="1" applyFont="1" applyFill="1" applyBorder="1" applyAlignment="1" applyProtection="1">
      <alignment horizontal="center" vertical="center" wrapText="1"/>
      <protection locked="0"/>
    </xf>
    <xf numFmtId="49" fontId="15" fillId="10" borderId="1" xfId="0" applyNumberFormat="1" applyFont="1" applyFill="1" applyBorder="1" applyAlignment="1" applyProtection="1">
      <alignment horizontal="center" vertical="center" wrapText="1"/>
      <protection locked="0"/>
    </xf>
    <xf numFmtId="49" fontId="15" fillId="2" borderId="5" xfId="0" applyNumberFormat="1" applyFont="1" applyFill="1" applyBorder="1" applyAlignment="1" applyProtection="1">
      <alignment horizontal="center" vertical="center" wrapText="1"/>
      <protection locked="0"/>
    </xf>
    <xf numFmtId="49" fontId="14" fillId="0" borderId="0" xfId="0" applyNumberFormat="1" applyFont="1" applyFill="1" applyBorder="1" applyAlignment="1" applyProtection="1">
      <alignment horizontal="left" vertical="center" wrapText="1"/>
      <protection locked="0"/>
    </xf>
    <xf numFmtId="49" fontId="14" fillId="12" borderId="9" xfId="0" applyNumberFormat="1" applyFont="1" applyFill="1" applyBorder="1" applyAlignment="1" applyProtection="1">
      <alignment horizontal="left" vertical="center"/>
      <protection locked="0"/>
    </xf>
    <xf numFmtId="49" fontId="12" fillId="0" borderId="0" xfId="0" applyNumberFormat="1" applyFont="1" applyFill="1" applyBorder="1" applyAlignment="1" applyProtection="1">
      <alignment horizontal="left" vertical="center"/>
      <protection locked="0"/>
    </xf>
    <xf numFmtId="49" fontId="12" fillId="0" borderId="11"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3" fillId="4" borderId="0" xfId="0" applyNumberFormat="1" applyFont="1" applyFill="1" applyBorder="1" applyAlignment="1" applyProtection="1">
      <alignment vertical="center"/>
      <protection locked="0"/>
    </xf>
    <xf numFmtId="49" fontId="13" fillId="0" borderId="0" xfId="0" applyNumberFormat="1" applyFont="1" applyFill="1" applyBorder="1" applyAlignment="1" applyProtection="1">
      <alignment vertical="center"/>
      <protection locked="0"/>
    </xf>
    <xf numFmtId="49" fontId="17" fillId="0" borderId="0" xfId="0" applyNumberFormat="1" applyFont="1" applyFill="1" applyBorder="1" applyAlignment="1" applyProtection="1">
      <alignment vertical="center"/>
      <protection locked="0"/>
    </xf>
    <xf numFmtId="49" fontId="3" fillId="0" borderId="0" xfId="0" applyNumberFormat="1" applyFont="1" applyFill="1" applyBorder="1" applyProtection="1">
      <protection locked="0"/>
    </xf>
    <xf numFmtId="49" fontId="3" fillId="4" borderId="0" xfId="0" applyNumberFormat="1" applyFont="1" applyFill="1" applyBorder="1" applyAlignment="1" applyProtection="1">
      <alignment vertical="center"/>
      <protection locked="0"/>
    </xf>
    <xf numFmtId="49" fontId="3" fillId="4" borderId="0" xfId="0" applyNumberFormat="1" applyFont="1" applyFill="1" applyBorder="1" applyProtection="1">
      <protection locked="0"/>
    </xf>
    <xf numFmtId="49" fontId="15" fillId="2" borderId="3" xfId="0" applyNumberFormat="1" applyFont="1" applyFill="1" applyBorder="1" applyAlignment="1" applyProtection="1">
      <alignment vertical="center"/>
    </xf>
    <xf numFmtId="49" fontId="13" fillId="4" borderId="3" xfId="0" applyNumberFormat="1" applyFont="1" applyFill="1" applyBorder="1" applyAlignment="1" applyProtection="1">
      <alignment vertical="center"/>
    </xf>
    <xf numFmtId="49" fontId="13" fillId="0" borderId="3" xfId="0" applyNumberFormat="1" applyFont="1" applyBorder="1" applyAlignment="1" applyProtection="1">
      <alignment vertical="center"/>
    </xf>
    <xf numFmtId="49" fontId="15" fillId="2" borderId="6" xfId="0" applyNumberFormat="1" applyFont="1" applyFill="1" applyBorder="1" applyAlignment="1" applyProtection="1">
      <alignment horizontal="left" vertical="center"/>
    </xf>
    <xf numFmtId="49" fontId="15" fillId="2" borderId="7" xfId="0" applyNumberFormat="1" applyFont="1" applyFill="1" applyBorder="1" applyAlignment="1" applyProtection="1">
      <alignment horizontal="center" vertical="center" wrapText="1"/>
    </xf>
    <xf numFmtId="49" fontId="14" fillId="4" borderId="2" xfId="0" applyNumberFormat="1" applyFont="1" applyFill="1" applyBorder="1" applyAlignment="1" applyProtection="1">
      <alignment horizontal="left" vertical="center"/>
    </xf>
    <xf numFmtId="49" fontId="13" fillId="4" borderId="11" xfId="0" applyNumberFormat="1" applyFont="1" applyFill="1" applyBorder="1" applyAlignment="1" applyProtection="1">
      <alignment horizontal="left" vertical="center"/>
    </xf>
    <xf numFmtId="49" fontId="14" fillId="0" borderId="2" xfId="0" applyNumberFormat="1" applyFont="1" applyFill="1" applyBorder="1" applyAlignment="1" applyProtection="1">
      <alignment horizontal="left" vertical="center"/>
    </xf>
    <xf numFmtId="49" fontId="14" fillId="4" borderId="6" xfId="0" applyNumberFormat="1" applyFont="1" applyFill="1" applyBorder="1" applyAlignment="1" applyProtection="1">
      <alignment horizontal="left" vertical="center"/>
    </xf>
    <xf numFmtId="49" fontId="13" fillId="4" borderId="7" xfId="0" applyNumberFormat="1" applyFont="1" applyFill="1" applyBorder="1" applyAlignment="1" applyProtection="1">
      <alignment horizontal="left" vertical="center"/>
    </xf>
    <xf numFmtId="164" fontId="14" fillId="0" borderId="5" xfId="5" applyNumberFormat="1" applyFont="1" applyFill="1" applyBorder="1" applyAlignment="1" applyProtection="1">
      <alignment horizontal="center" vertical="center" wrapText="1"/>
    </xf>
    <xf numFmtId="164" fontId="14" fillId="0" borderId="10" xfId="5" applyNumberFormat="1" applyFont="1" applyFill="1" applyBorder="1" applyAlignment="1" applyProtection="1">
      <alignment horizontal="center" vertical="center" wrapText="1"/>
    </xf>
    <xf numFmtId="164" fontId="14" fillId="0" borderId="1" xfId="5" applyNumberFormat="1" applyFont="1" applyFill="1" applyBorder="1" applyAlignment="1" applyProtection="1">
      <alignment horizontal="center" vertical="center" wrapText="1"/>
    </xf>
    <xf numFmtId="10" fontId="15" fillId="2" borderId="1" xfId="5" applyNumberFormat="1" applyFont="1" applyFill="1" applyBorder="1" applyAlignment="1" applyProtection="1">
      <alignment horizontal="center" vertical="center" wrapText="1"/>
    </xf>
    <xf numFmtId="10" fontId="14" fillId="0" borderId="1" xfId="5" applyNumberFormat="1" applyFont="1" applyFill="1" applyBorder="1" applyAlignment="1" applyProtection="1">
      <alignment horizontal="center" vertical="center" wrapText="1"/>
    </xf>
    <xf numFmtId="44" fontId="14" fillId="0" borderId="5" xfId="4" applyNumberFormat="1" applyFont="1" applyFill="1" applyBorder="1" applyAlignment="1" applyProtection="1">
      <alignment horizontal="center" vertical="center" wrapText="1"/>
    </xf>
    <xf numFmtId="44" fontId="14" fillId="0" borderId="1" xfId="4" applyNumberFormat="1" applyFont="1" applyFill="1" applyBorder="1" applyAlignment="1" applyProtection="1">
      <alignment horizontal="center" vertical="center" wrapText="1"/>
    </xf>
    <xf numFmtId="44" fontId="12" fillId="0" borderId="4" xfId="0" applyNumberFormat="1" applyFont="1" applyFill="1" applyBorder="1" applyAlignment="1" applyProtection="1">
      <alignment horizontal="center" vertical="center"/>
      <protection locked="0"/>
    </xf>
    <xf numFmtId="44" fontId="12" fillId="0" borderId="1" xfId="0" applyNumberFormat="1" applyFont="1" applyFill="1" applyBorder="1" applyAlignment="1" applyProtection="1">
      <alignment horizontal="center" vertical="center"/>
      <protection locked="0"/>
    </xf>
    <xf numFmtId="49" fontId="6" fillId="6" borderId="1" xfId="0" applyNumberFormat="1" applyFont="1" applyFill="1" applyBorder="1" applyAlignment="1" applyProtection="1">
      <alignment horizontal="center"/>
    </xf>
    <xf numFmtId="49" fontId="7" fillId="9" borderId="1" xfId="0" applyNumberFormat="1" applyFont="1" applyFill="1" applyBorder="1" applyAlignment="1" applyProtection="1">
      <alignment horizontal="center" vertical="center" wrapText="1"/>
    </xf>
    <xf numFmtId="49" fontId="13" fillId="4" borderId="5" xfId="0" applyNumberFormat="1" applyFont="1" applyFill="1" applyBorder="1" applyAlignment="1" applyProtection="1">
      <alignment vertical="center"/>
    </xf>
    <xf numFmtId="49" fontId="13" fillId="4" borderId="1" xfId="0" applyNumberFormat="1" applyFont="1" applyFill="1" applyBorder="1" applyAlignment="1" applyProtection="1">
      <alignment vertical="center"/>
    </xf>
    <xf numFmtId="49" fontId="14" fillId="4" borderId="0" xfId="0" applyNumberFormat="1" applyFont="1" applyFill="1" applyBorder="1" applyAlignment="1" applyProtection="1">
      <alignment horizontal="left" vertical="center"/>
    </xf>
    <xf numFmtId="49" fontId="3" fillId="0" borderId="0" xfId="0" applyNumberFormat="1" applyFont="1" applyBorder="1" applyProtection="1"/>
    <xf numFmtId="49" fontId="3" fillId="4" borderId="0" xfId="0" applyNumberFormat="1" applyFont="1" applyFill="1" applyBorder="1" applyAlignment="1" applyProtection="1">
      <alignment horizontal="left" vertical="center"/>
    </xf>
    <xf numFmtId="49" fontId="12" fillId="4" borderId="0" xfId="0" applyNumberFormat="1" applyFont="1" applyFill="1" applyBorder="1" applyAlignment="1" applyProtection="1">
      <alignment horizontal="left" vertical="center"/>
    </xf>
    <xf numFmtId="49" fontId="12" fillId="4" borderId="0" xfId="4" applyNumberFormat="1" applyFont="1" applyFill="1" applyBorder="1" applyAlignment="1" applyProtection="1">
      <alignment horizontal="left" vertical="center"/>
    </xf>
    <xf numFmtId="49" fontId="12" fillId="4" borderId="0" xfId="0" applyNumberFormat="1" applyFont="1" applyFill="1" applyBorder="1" applyAlignment="1" applyProtection="1">
      <alignment horizontal="center" vertical="center"/>
    </xf>
    <xf numFmtId="164" fontId="15" fillId="2" borderId="1" xfId="0" applyNumberFormat="1" applyFont="1" applyFill="1" applyBorder="1" applyAlignment="1" applyProtection="1">
      <alignment horizontal="center" vertical="center" wrapText="1"/>
      <protection locked="0"/>
    </xf>
    <xf numFmtId="164" fontId="14" fillId="0" borderId="1" xfId="0" applyNumberFormat="1" applyFont="1" applyFill="1" applyBorder="1" applyAlignment="1" applyProtection="1">
      <alignment horizontal="center" vertical="center" wrapText="1"/>
      <protection locked="0"/>
    </xf>
    <xf numFmtId="164" fontId="14" fillId="0" borderId="4" xfId="0" applyNumberFormat="1" applyFont="1" applyFill="1" applyBorder="1" applyAlignment="1" applyProtection="1">
      <alignment horizontal="center" vertical="center" wrapText="1"/>
      <protection locked="0"/>
    </xf>
    <xf numFmtId="165" fontId="14" fillId="0" borderId="10" xfId="0" applyNumberFormat="1" applyFont="1" applyFill="1" applyBorder="1" applyAlignment="1" applyProtection="1">
      <alignment horizontal="center" vertical="center" wrapText="1"/>
      <protection locked="0"/>
    </xf>
    <xf numFmtId="165" fontId="14" fillId="0" borderId="3" xfId="0" applyNumberFormat="1" applyFont="1" applyFill="1" applyBorder="1" applyAlignment="1" applyProtection="1">
      <alignment horizontal="center" vertical="center" wrapText="1"/>
      <protection locked="0"/>
    </xf>
    <xf numFmtId="165" fontId="14" fillId="0" borderId="3" xfId="0" applyNumberFormat="1" applyFont="1" applyFill="1" applyBorder="1" applyAlignment="1" applyProtection="1">
      <alignment horizontal="center" vertical="center"/>
      <protection locked="0"/>
    </xf>
    <xf numFmtId="165" fontId="14" fillId="0" borderId="8" xfId="0" applyNumberFormat="1" applyFont="1" applyFill="1" applyBorder="1" applyAlignment="1" applyProtection="1">
      <alignment horizontal="center" vertical="center"/>
      <protection locked="0"/>
    </xf>
    <xf numFmtId="165" fontId="14" fillId="0" borderId="1" xfId="4" applyNumberFormat="1" applyFont="1" applyFill="1" applyBorder="1" applyAlignment="1" applyProtection="1">
      <alignment horizontal="center" vertical="center" wrapText="1"/>
      <protection locked="0"/>
    </xf>
    <xf numFmtId="165" fontId="14" fillId="0" borderId="4" xfId="4" applyNumberFormat="1" applyFont="1" applyFill="1" applyBorder="1" applyAlignment="1" applyProtection="1">
      <alignment horizontal="center" vertical="center" wrapText="1"/>
      <protection locked="0"/>
    </xf>
    <xf numFmtId="164" fontId="18" fillId="0" borderId="12" xfId="0" applyNumberFormat="1" applyFont="1" applyBorder="1" applyAlignment="1" applyProtection="1">
      <alignment horizontal="center" vertical="center" wrapText="1"/>
    </xf>
    <xf numFmtId="164" fontId="15" fillId="2" borderId="5" xfId="4" applyNumberFormat="1" applyFont="1" applyFill="1" applyBorder="1" applyAlignment="1" applyProtection="1">
      <alignment horizontal="center" vertical="center" wrapText="1"/>
    </xf>
    <xf numFmtId="164" fontId="15" fillId="2" borderId="2" xfId="0" applyNumberFormat="1" applyFont="1" applyFill="1" applyBorder="1" applyAlignment="1" applyProtection="1">
      <alignment horizontal="right" vertical="center" wrapText="1"/>
    </xf>
    <xf numFmtId="164" fontId="14" fillId="4" borderId="2" xfId="0" applyNumberFormat="1" applyFont="1" applyFill="1" applyBorder="1" applyAlignment="1" applyProtection="1">
      <alignment horizontal="right" vertical="center" wrapText="1"/>
    </xf>
    <xf numFmtId="164" fontId="14" fillId="0" borderId="1" xfId="4" applyNumberFormat="1" applyFont="1" applyFill="1" applyBorder="1" applyAlignment="1" applyProtection="1">
      <alignment horizontal="center" vertical="center" wrapText="1"/>
    </xf>
    <xf numFmtId="164" fontId="14" fillId="4" borderId="6" xfId="0" applyNumberFormat="1" applyFont="1" applyFill="1" applyBorder="1" applyAlignment="1" applyProtection="1">
      <alignment horizontal="right" vertical="center" wrapText="1"/>
    </xf>
    <xf numFmtId="165" fontId="14" fillId="0" borderId="5" xfId="4" applyNumberFormat="1" applyFont="1" applyFill="1" applyBorder="1" applyAlignment="1" applyProtection="1">
      <alignment horizontal="center" vertical="center" wrapText="1"/>
    </xf>
    <xf numFmtId="165" fontId="14" fillId="0" borderId="1" xfId="4" applyNumberFormat="1" applyFont="1" applyFill="1" applyBorder="1" applyAlignment="1" applyProtection="1">
      <alignment horizontal="center" vertical="center" wrapText="1"/>
    </xf>
    <xf numFmtId="164" fontId="14" fillId="12" borderId="4" xfId="0" applyNumberFormat="1" applyFont="1" applyFill="1" applyBorder="1" applyAlignment="1" applyProtection="1">
      <alignment horizontal="center" vertical="center"/>
      <protection locked="0"/>
    </xf>
    <xf numFmtId="49" fontId="7" fillId="11" borderId="13" xfId="0" applyNumberFormat="1" applyFont="1" applyFill="1" applyBorder="1" applyAlignment="1" applyProtection="1">
      <alignment horizontal="center" vertical="center" wrapText="1"/>
    </xf>
    <xf numFmtId="164" fontId="18" fillId="0" borderId="13" xfId="0" applyNumberFormat="1" applyFont="1" applyBorder="1" applyAlignment="1" applyProtection="1">
      <alignment horizontal="center" vertical="center" wrapText="1"/>
    </xf>
    <xf numFmtId="49" fontId="16" fillId="0" borderId="13" xfId="0" applyNumberFormat="1" applyFont="1" applyBorder="1" applyAlignment="1" applyProtection="1">
      <alignment vertical="center" wrapText="1"/>
    </xf>
    <xf numFmtId="49" fontId="13" fillId="0" borderId="16" xfId="0" applyNumberFormat="1" applyFont="1" applyFill="1" applyBorder="1" applyAlignment="1" applyProtection="1">
      <alignment vertical="center"/>
      <protection locked="0"/>
    </xf>
    <xf numFmtId="49" fontId="13" fillId="0" borderId="13" xfId="0" applyNumberFormat="1" applyFont="1" applyFill="1" applyBorder="1" applyAlignment="1" applyProtection="1">
      <alignment vertical="center"/>
    </xf>
    <xf numFmtId="49" fontId="17" fillId="0" borderId="13" xfId="0" applyNumberFormat="1" applyFont="1" applyFill="1" applyBorder="1" applyAlignment="1" applyProtection="1">
      <alignment vertical="center"/>
    </xf>
    <xf numFmtId="0" fontId="8" fillId="0" borderId="0" xfId="0" applyFont="1" applyBorder="1" applyAlignment="1" applyProtection="1">
      <alignment horizontal="left" vertical="center" wrapText="1"/>
    </xf>
    <xf numFmtId="0" fontId="0" fillId="5" borderId="1" xfId="0" applyFill="1" applyBorder="1" applyAlignment="1">
      <alignment horizontal="left" vertical="top" wrapText="1"/>
    </xf>
    <xf numFmtId="49" fontId="17" fillId="13" borderId="14" xfId="0" applyNumberFormat="1" applyFont="1" applyFill="1" applyBorder="1" applyAlignment="1" applyProtection="1">
      <alignment horizontal="center" vertical="center"/>
    </xf>
    <xf numFmtId="49" fontId="17" fillId="13" borderId="15" xfId="0" applyNumberFormat="1" applyFont="1" applyFill="1" applyBorder="1" applyAlignment="1" applyProtection="1">
      <alignment horizontal="center" vertical="center"/>
    </xf>
    <xf numFmtId="49" fontId="17" fillId="13" borderId="16" xfId="0" applyNumberFormat="1" applyFont="1" applyFill="1" applyBorder="1" applyAlignment="1" applyProtection="1">
      <alignment horizontal="center" vertical="center"/>
    </xf>
    <xf numFmtId="49" fontId="6" fillId="6" borderId="2" xfId="0" applyNumberFormat="1" applyFont="1" applyFill="1" applyBorder="1" applyAlignment="1" applyProtection="1">
      <alignment horizontal="center"/>
    </xf>
    <xf numFmtId="49" fontId="6" fillId="6" borderId="3" xfId="0" applyNumberFormat="1" applyFont="1" applyFill="1" applyBorder="1" applyAlignment="1" applyProtection="1">
      <alignment horizontal="center"/>
    </xf>
    <xf numFmtId="49" fontId="7" fillId="4" borderId="2" xfId="0" applyNumberFormat="1" applyFont="1" applyFill="1" applyBorder="1" applyAlignment="1" applyProtection="1">
      <alignment horizontal="left" vertical="center"/>
    </xf>
    <xf numFmtId="49" fontId="7" fillId="4" borderId="11" xfId="0" applyNumberFormat="1" applyFont="1" applyFill="1" applyBorder="1" applyAlignment="1" applyProtection="1">
      <alignment horizontal="left" vertical="center"/>
    </xf>
    <xf numFmtId="49" fontId="7" fillId="4" borderId="3" xfId="0" applyNumberFormat="1" applyFont="1" applyFill="1" applyBorder="1" applyAlignment="1" applyProtection="1">
      <alignment horizontal="left" vertical="center"/>
    </xf>
    <xf numFmtId="49" fontId="17" fillId="6" borderId="2" xfId="0" applyNumberFormat="1" applyFont="1" applyFill="1" applyBorder="1" applyAlignment="1" applyProtection="1">
      <alignment horizontal="center"/>
      <protection locked="0"/>
    </xf>
    <xf numFmtId="49" fontId="17" fillId="6" borderId="3" xfId="0" applyNumberFormat="1" applyFont="1" applyFill="1" applyBorder="1" applyAlignment="1" applyProtection="1">
      <alignment horizontal="center"/>
      <protection locked="0"/>
    </xf>
    <xf numFmtId="49" fontId="15" fillId="8" borderId="1" xfId="0" applyNumberFormat="1" applyFont="1" applyFill="1" applyBorder="1" applyAlignment="1" applyProtection="1">
      <alignment horizontal="center" vertical="center" wrapText="1"/>
      <protection locked="0"/>
    </xf>
    <xf numFmtId="49" fontId="14" fillId="0" borderId="2" xfId="0" applyNumberFormat="1" applyFont="1" applyFill="1" applyBorder="1" applyAlignment="1" applyProtection="1">
      <alignment horizontal="left" vertical="center" wrapText="1"/>
    </xf>
    <xf numFmtId="49" fontId="14" fillId="0" borderId="11" xfId="0" applyNumberFormat="1" applyFont="1" applyFill="1" applyBorder="1" applyAlignment="1" applyProtection="1">
      <alignment horizontal="left" vertical="center" wrapText="1"/>
    </xf>
    <xf numFmtId="49" fontId="14" fillId="0" borderId="3" xfId="0" applyNumberFormat="1" applyFont="1" applyFill="1" applyBorder="1" applyAlignment="1" applyProtection="1">
      <alignment horizontal="left" vertical="center" wrapText="1"/>
    </xf>
    <xf numFmtId="49" fontId="7" fillId="9" borderId="2" xfId="0" applyNumberFormat="1" applyFont="1" applyFill="1" applyBorder="1" applyAlignment="1" applyProtection="1">
      <alignment horizontal="center" vertical="center"/>
    </xf>
    <xf numFmtId="49" fontId="7" fillId="9" borderId="3" xfId="0" applyNumberFormat="1" applyFont="1" applyFill="1" applyBorder="1" applyAlignment="1" applyProtection="1">
      <alignment horizontal="center" vertical="center"/>
    </xf>
  </cellXfs>
  <cellStyles count="6">
    <cellStyle name="Currency" xfId="4" builtinId="4"/>
    <cellStyle name="Normal" xfId="0" builtinId="0"/>
    <cellStyle name="Normal 2" xfId="1" xr:uid="{00000000-0005-0000-0000-000003000000}"/>
    <cellStyle name="Normal 2 2" xfId="2" xr:uid="{00000000-0005-0000-0000-000004000000}"/>
    <cellStyle name="Normal 3" xfId="3" xr:uid="{00000000-0005-0000-0000-000005000000}"/>
    <cellStyle name="Percent" xfId="5" builtinId="5"/>
  </cellStyles>
  <dxfs count="27">
    <dxf>
      <font>
        <b val="0"/>
        <i/>
        <color theme="0" tint="-0.499984740745262"/>
      </font>
      <fill>
        <patternFill>
          <bgColor theme="0" tint="-4.9989318521683403E-2"/>
        </patternFill>
      </fill>
    </dxf>
    <dxf>
      <fill>
        <patternFill>
          <bgColor rgb="FFFFFF99"/>
        </patternFill>
      </fill>
    </dxf>
    <dxf>
      <font>
        <b val="0"/>
        <i/>
        <color theme="0" tint="-0.499984740745262"/>
      </font>
      <fill>
        <patternFill>
          <bgColor theme="0" tint="-4.9989318521683403E-2"/>
        </patternFill>
      </fill>
    </dxf>
    <dxf>
      <font>
        <b val="0"/>
        <i/>
        <color theme="0" tint="-0.499984740745262"/>
      </font>
      <fill>
        <patternFill>
          <bgColor theme="0" tint="-4.9989318521683403E-2"/>
        </patternFill>
      </fill>
    </dxf>
    <dxf>
      <font>
        <b val="0"/>
        <i/>
        <color theme="0" tint="-0.499984740745262"/>
      </font>
      <fill>
        <patternFill>
          <bgColor theme="0" tint="-4.9989318521683403E-2"/>
        </patternFill>
      </fill>
    </dxf>
    <dxf>
      <fill>
        <patternFill>
          <bgColor rgb="FFFFFF99"/>
        </patternFill>
      </fill>
    </dxf>
    <dxf>
      <fill>
        <patternFill>
          <bgColor rgb="FFFFFF99"/>
        </patternFill>
      </fill>
    </dxf>
    <dxf>
      <fill>
        <patternFill>
          <bgColor rgb="FFFFFF99"/>
        </patternFill>
      </fill>
    </dxf>
    <dxf>
      <font>
        <b val="0"/>
        <i/>
        <color theme="0" tint="-0.499984740745262"/>
      </font>
      <fill>
        <patternFill>
          <bgColor theme="0" tint="-4.9989318521683403E-2"/>
        </patternFill>
      </fill>
    </dxf>
    <dxf>
      <fill>
        <patternFill>
          <bgColor rgb="FFFFFF99"/>
        </patternFill>
      </fill>
    </dxf>
    <dxf>
      <font>
        <b val="0"/>
        <i/>
        <color theme="0" tint="-0.499984740745262"/>
      </font>
      <fill>
        <patternFill>
          <bgColor theme="0" tint="-4.9989318521683403E-2"/>
        </patternFill>
      </fill>
    </dxf>
    <dxf>
      <fill>
        <patternFill>
          <bgColor rgb="FFFFFF99"/>
        </patternFill>
      </fill>
    </dxf>
    <dxf>
      <fill>
        <patternFill>
          <bgColor rgb="FFFFFF99"/>
        </patternFill>
      </fill>
    </dxf>
    <dxf>
      <font>
        <b val="0"/>
        <i/>
        <color theme="0" tint="-0.499984740745262"/>
      </font>
      <fill>
        <patternFill>
          <bgColor theme="0" tint="-4.9989318521683403E-2"/>
        </patternFill>
      </fill>
    </dxf>
    <dxf>
      <fill>
        <patternFill>
          <bgColor rgb="FFFFFF99"/>
        </patternFill>
      </fill>
    </dxf>
    <dxf>
      <fill>
        <patternFill>
          <bgColor rgb="FFFFFF99"/>
        </patternFill>
      </fill>
    </dxf>
    <dxf>
      <font>
        <b val="0"/>
        <i/>
        <color theme="0" tint="-0.499984740745262"/>
      </font>
      <fill>
        <patternFill>
          <bgColor theme="0" tint="-4.9989318521683403E-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val="0"/>
        <i/>
        <color theme="0" tint="-0.499984740745262"/>
      </font>
      <fill>
        <patternFill>
          <bgColor theme="0" tint="-4.9989318521683403E-2"/>
        </patternFill>
      </fill>
    </dxf>
    <dxf>
      <fill>
        <patternFill>
          <bgColor rgb="FFFFFF99"/>
        </patternFill>
      </fill>
    </dxf>
    <dxf>
      <font>
        <b val="0"/>
        <i/>
        <color theme="0" tint="-0.499984740745262"/>
      </font>
      <fill>
        <patternFill>
          <bgColor theme="0" tint="-4.9989318521683403E-2"/>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2943225</xdr:colOff>
      <xdr:row>0</xdr:row>
      <xdr:rowOff>152400</xdr:rowOff>
    </xdr:from>
    <xdr:to>
      <xdr:col>3</xdr:col>
      <xdr:colOff>1752600</xdr:colOff>
      <xdr:row>0</xdr:row>
      <xdr:rowOff>1246542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r="56833"/>
        <a:stretch/>
      </xdr:blipFill>
      <xdr:spPr>
        <a:xfrm>
          <a:off x="5715000" y="152400"/>
          <a:ext cx="2238375" cy="10941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9526</xdr:colOff>
      <xdr:row>0</xdr:row>
      <xdr:rowOff>130175</xdr:rowOff>
    </xdr:from>
    <xdr:to>
      <xdr:col>9</xdr:col>
      <xdr:colOff>1549401</xdr:colOff>
      <xdr:row>8</xdr:row>
      <xdr:rowOff>76200</xdr:rowOff>
    </xdr:to>
    <xdr:sp macro="" textlink="">
      <xdr:nvSpPr>
        <xdr:cNvPr id="2" name="TextBox 1">
          <a:extLst>
            <a:ext uri="{FF2B5EF4-FFF2-40B4-BE49-F238E27FC236}">
              <a16:creationId xmlns:a16="http://schemas.microsoft.com/office/drawing/2014/main" id="{57D6FDA2-7955-4C3F-BC10-2E87EA4B57E1}"/>
            </a:ext>
          </a:extLst>
        </xdr:cNvPr>
        <xdr:cNvSpPr txBox="1"/>
      </xdr:nvSpPr>
      <xdr:spPr>
        <a:xfrm>
          <a:off x="228601" y="130175"/>
          <a:ext cx="11141075" cy="1031875"/>
        </a:xfrm>
        <a:prstGeom prst="rect">
          <a:avLst/>
        </a:prstGeom>
        <a:solidFill>
          <a:schemeClr val="bg1">
            <a:lumMod val="9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HOW TO USE:</a:t>
          </a:r>
          <a:r>
            <a:rPr lang="en-GB" sz="1100" b="1" baseline="0"/>
            <a:t> </a:t>
          </a:r>
          <a:endParaRPr lang="en-GB" sz="1100" b="1"/>
        </a:p>
        <a:p>
          <a:pPr marL="171450" indent="-171450">
            <a:buFont typeface="Arial" panose="020B0604020202020204" pitchFamily="34" charset="0"/>
            <a:buChar char="•"/>
          </a:pPr>
          <a:r>
            <a:rPr lang="en-GB" sz="1100"/>
            <a:t>Fields</a:t>
          </a:r>
          <a:r>
            <a:rPr lang="en-GB" sz="1100" baseline="0"/>
            <a:t> to be completed are highlighted in yellow. </a:t>
          </a:r>
        </a:p>
        <a:p>
          <a:pPr marL="171450" indent="-171450">
            <a:buFont typeface="Arial" panose="020B0604020202020204" pitchFamily="34" charset="0"/>
            <a:buChar char="•"/>
          </a:pPr>
          <a:r>
            <a:rPr lang="en-GB" sz="1100" b="1"/>
            <a:t>Column</a:t>
          </a:r>
          <a:r>
            <a:rPr lang="en-GB" sz="1100" b="1" baseline="0"/>
            <a:t> A </a:t>
          </a:r>
          <a:r>
            <a:rPr lang="en-GB" sz="1100" baseline="0"/>
            <a:t>sets out some of the funded items for LATF, you can add any other delivery costs at the bottom. </a:t>
          </a:r>
        </a:p>
        <a:p>
          <a:pPr marL="171450" indent="-171450">
            <a:buFont typeface="Arial" panose="020B0604020202020204" pitchFamily="34" charset="0"/>
            <a:buChar char="•"/>
          </a:pPr>
          <a:r>
            <a:rPr lang="en-GB" sz="1100" baseline="0"/>
            <a:t>Enter the cost per unit in  </a:t>
          </a:r>
          <a:r>
            <a:rPr lang="en-GB" sz="1100" b="1" baseline="0"/>
            <a:t>Column B</a:t>
          </a:r>
          <a:r>
            <a:rPr lang="en-GB" sz="1100" baseline="0"/>
            <a:t> and the number of units in your application in </a:t>
          </a:r>
          <a:r>
            <a:rPr lang="en-GB" sz="1100" b="1" baseline="0"/>
            <a:t>Column C</a:t>
          </a:r>
          <a:r>
            <a:rPr lang="en-GB" sz="1100" baseline="0"/>
            <a:t>. </a:t>
          </a:r>
        </a:p>
        <a:p>
          <a:pPr marL="171450" indent="-171450">
            <a:buFont typeface="Arial" panose="020B0604020202020204" pitchFamily="34" charset="0"/>
            <a:buChar char="•"/>
          </a:pPr>
          <a:r>
            <a:rPr lang="en-GB" sz="1100" b="1" baseline="0"/>
            <a:t>Column D </a:t>
          </a:r>
          <a:r>
            <a:rPr lang="en-GB" sz="1100" baseline="0"/>
            <a:t>will be auto-calculated to give the total estimated cost of each item. </a:t>
          </a:r>
        </a:p>
        <a:p>
          <a:pPr marL="171450" indent="-171450">
            <a:buFont typeface="Arial" panose="020B0604020202020204" pitchFamily="34" charset="0"/>
            <a:buChar char="•"/>
          </a:pPr>
          <a:r>
            <a:rPr lang="en-GB" sz="1100" baseline="0"/>
            <a:t>The total estimated value of the scheme is auto-calculated at the bottom of </a:t>
          </a:r>
          <a:r>
            <a:rPr lang="en-GB" sz="1100" b="1" baseline="0"/>
            <a:t>Column D.</a:t>
          </a:r>
        </a:p>
        <a:p>
          <a:pPr marL="171450" indent="-171450">
            <a:buFont typeface="Arial" panose="020B0604020202020204" pitchFamily="34" charset="0"/>
            <a:buChar char="•"/>
          </a:pPr>
          <a:r>
            <a:rPr lang="en-GB" sz="1100" b="0" i="1" baseline="0">
              <a:solidFill>
                <a:srgbClr val="FF0000"/>
              </a:solidFill>
            </a:rPr>
            <a:t>Please note that Columns E-G are for FC-use only. </a:t>
          </a:r>
        </a:p>
        <a:p>
          <a:pPr marL="171450" indent="-171450">
            <a:buFont typeface="Arial" panose="020B0604020202020204" pitchFamily="34" charset="0"/>
            <a:buChar char="•"/>
          </a:pPr>
          <a:endParaRPr lang="en-GB" sz="1100" baseline="0"/>
        </a:p>
        <a:p>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h.Willmott\AppData\Local\Microsoft\Windows\Temporary%20Internet%20Files\Content.Outlook\GZMZ8947\UTCF%20application%20annex%20May%202019%20v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rban%20Tree%20Challenge%20Fund\Block%20bids\Reworked%20Annex'\SP_Thanet_Checked_211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arah.Willmott\AppData\Local\Microsoft\Windows\Temporary%20Internet%20Files\Content.Outlook\GZMZ8947\Previous%20versions\UTCF_application_annex_original_v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 Project Details and Scoring"/>
      <sheetName val="2 - Planting Details"/>
      <sheetName val="3- Funding Details"/>
      <sheetName val="4 - Summary"/>
      <sheetName val="Species List"/>
      <sheetName val="Spacing Matrix"/>
      <sheetName val="Sheet2"/>
    </sheetNames>
    <sheetDataSet>
      <sheetData sheetId="0" refreshError="1"/>
      <sheetData sheetId="1" refreshError="1">
        <row r="13">
          <cell r="J13" t="str">
            <v>HIDDEN</v>
          </cell>
        </row>
        <row r="16">
          <cell r="J16" t="str">
            <v>ParcelList ID</v>
          </cell>
        </row>
        <row r="18">
          <cell r="J18" t="str">
            <v/>
          </cell>
        </row>
        <row r="19">
          <cell r="J19" t="str">
            <v/>
          </cell>
        </row>
        <row r="20">
          <cell r="J20" t="str">
            <v/>
          </cell>
        </row>
        <row r="21">
          <cell r="J21" t="str">
            <v/>
          </cell>
        </row>
        <row r="22">
          <cell r="J22" t="str">
            <v/>
          </cell>
        </row>
        <row r="23">
          <cell r="J23" t="str">
            <v/>
          </cell>
        </row>
        <row r="24">
          <cell r="J24" t="str">
            <v/>
          </cell>
        </row>
        <row r="25">
          <cell r="J25" t="str">
            <v/>
          </cell>
        </row>
        <row r="26">
          <cell r="J26" t="str">
            <v/>
          </cell>
        </row>
        <row r="27">
          <cell r="J27" t="str">
            <v/>
          </cell>
        </row>
        <row r="28">
          <cell r="J28" t="str">
            <v/>
          </cell>
        </row>
        <row r="29">
          <cell r="J29" t="str">
            <v/>
          </cell>
        </row>
        <row r="30">
          <cell r="J30" t="str">
            <v/>
          </cell>
        </row>
        <row r="31">
          <cell r="J31" t="str">
            <v/>
          </cell>
        </row>
        <row r="32">
          <cell r="J32" t="str">
            <v/>
          </cell>
        </row>
        <row r="33">
          <cell r="J33" t="str">
            <v/>
          </cell>
        </row>
        <row r="34">
          <cell r="J34" t="str">
            <v/>
          </cell>
        </row>
        <row r="35">
          <cell r="J35" t="str">
            <v/>
          </cell>
        </row>
        <row r="36">
          <cell r="J36" t="str">
            <v/>
          </cell>
        </row>
        <row r="37">
          <cell r="J37" t="str">
            <v/>
          </cell>
        </row>
        <row r="38">
          <cell r="J38" t="str">
            <v/>
          </cell>
        </row>
        <row r="39">
          <cell r="J39" t="str">
            <v/>
          </cell>
        </row>
        <row r="40">
          <cell r="J40" t="str">
            <v/>
          </cell>
        </row>
        <row r="41">
          <cell r="J41" t="str">
            <v/>
          </cell>
        </row>
        <row r="42">
          <cell r="J42" t="str">
            <v/>
          </cell>
        </row>
        <row r="43">
          <cell r="J43" t="str">
            <v/>
          </cell>
        </row>
        <row r="44">
          <cell r="J44" t="str">
            <v/>
          </cell>
        </row>
        <row r="45">
          <cell r="J45" t="str">
            <v/>
          </cell>
        </row>
        <row r="46">
          <cell r="J46" t="str">
            <v/>
          </cell>
        </row>
        <row r="47">
          <cell r="J47" t="str">
            <v/>
          </cell>
        </row>
        <row r="48">
          <cell r="J48" t="str">
            <v/>
          </cell>
        </row>
        <row r="49">
          <cell r="J49" t="str">
            <v/>
          </cell>
        </row>
        <row r="50">
          <cell r="J50" t="str">
            <v/>
          </cell>
        </row>
        <row r="51">
          <cell r="J51" t="str">
            <v/>
          </cell>
        </row>
        <row r="52">
          <cell r="J52" t="str">
            <v/>
          </cell>
        </row>
        <row r="53">
          <cell r="J53" t="str">
            <v/>
          </cell>
        </row>
        <row r="54">
          <cell r="J54" t="str">
            <v/>
          </cell>
        </row>
        <row r="55">
          <cell r="J55" t="str">
            <v/>
          </cell>
        </row>
        <row r="56">
          <cell r="J56" t="str">
            <v/>
          </cell>
        </row>
        <row r="57">
          <cell r="J57" t="str">
            <v/>
          </cell>
        </row>
        <row r="58">
          <cell r="J58" t="str">
            <v/>
          </cell>
        </row>
        <row r="59">
          <cell r="J59" t="str">
            <v/>
          </cell>
        </row>
        <row r="60">
          <cell r="J60" t="str">
            <v/>
          </cell>
        </row>
        <row r="61">
          <cell r="J61" t="str">
            <v/>
          </cell>
        </row>
        <row r="62">
          <cell r="J62" t="str">
            <v/>
          </cell>
        </row>
        <row r="63">
          <cell r="J63" t="str">
            <v/>
          </cell>
        </row>
        <row r="64">
          <cell r="J64" t="str">
            <v/>
          </cell>
        </row>
        <row r="65">
          <cell r="J65" t="str">
            <v/>
          </cell>
        </row>
        <row r="66">
          <cell r="J66" t="str">
            <v/>
          </cell>
        </row>
        <row r="67">
          <cell r="J67" t="str">
            <v/>
          </cell>
        </row>
        <row r="68">
          <cell r="J68" t="str">
            <v/>
          </cell>
        </row>
        <row r="69">
          <cell r="J69" t="str">
            <v/>
          </cell>
        </row>
        <row r="70">
          <cell r="J70" t="str">
            <v/>
          </cell>
        </row>
        <row r="71">
          <cell r="J71" t="str">
            <v/>
          </cell>
        </row>
        <row r="72">
          <cell r="J72" t="str">
            <v/>
          </cell>
        </row>
        <row r="73">
          <cell r="J73" t="str">
            <v/>
          </cell>
        </row>
        <row r="74">
          <cell r="J74" t="str">
            <v/>
          </cell>
        </row>
        <row r="75">
          <cell r="J75" t="str">
            <v/>
          </cell>
        </row>
        <row r="76">
          <cell r="J76" t="str">
            <v/>
          </cell>
        </row>
        <row r="77">
          <cell r="J77" t="str">
            <v/>
          </cell>
        </row>
        <row r="78">
          <cell r="J78" t="str">
            <v/>
          </cell>
        </row>
        <row r="79">
          <cell r="J79" t="str">
            <v/>
          </cell>
        </row>
        <row r="80">
          <cell r="J80" t="str">
            <v/>
          </cell>
        </row>
        <row r="81">
          <cell r="J81" t="str">
            <v/>
          </cell>
        </row>
        <row r="82">
          <cell r="J82" t="str">
            <v/>
          </cell>
        </row>
        <row r="83">
          <cell r="J83" t="str">
            <v/>
          </cell>
        </row>
        <row r="84">
          <cell r="J84" t="str">
            <v/>
          </cell>
        </row>
        <row r="85">
          <cell r="J85" t="str">
            <v/>
          </cell>
        </row>
        <row r="86">
          <cell r="J86" t="str">
            <v/>
          </cell>
        </row>
        <row r="87">
          <cell r="J87" t="str">
            <v/>
          </cell>
        </row>
        <row r="88">
          <cell r="J88" t="str">
            <v/>
          </cell>
        </row>
        <row r="89">
          <cell r="J89" t="str">
            <v/>
          </cell>
        </row>
        <row r="90">
          <cell r="J90" t="str">
            <v/>
          </cell>
        </row>
        <row r="91">
          <cell r="J91" t="str">
            <v/>
          </cell>
        </row>
        <row r="92">
          <cell r="J92" t="str">
            <v/>
          </cell>
        </row>
        <row r="93">
          <cell r="J93" t="str">
            <v/>
          </cell>
        </row>
        <row r="94">
          <cell r="J94" t="str">
            <v/>
          </cell>
        </row>
        <row r="95">
          <cell r="J95" t="str">
            <v/>
          </cell>
        </row>
        <row r="96">
          <cell r="J96" t="str">
            <v/>
          </cell>
        </row>
        <row r="97">
          <cell r="J97" t="str">
            <v/>
          </cell>
        </row>
        <row r="98">
          <cell r="J98" t="str">
            <v/>
          </cell>
        </row>
        <row r="99">
          <cell r="J99" t="str">
            <v/>
          </cell>
        </row>
        <row r="100">
          <cell r="J100" t="str">
            <v/>
          </cell>
        </row>
        <row r="101">
          <cell r="J101" t="str">
            <v/>
          </cell>
        </row>
        <row r="102">
          <cell r="J102" t="str">
            <v/>
          </cell>
        </row>
        <row r="103">
          <cell r="J103" t="str">
            <v/>
          </cell>
        </row>
        <row r="104">
          <cell r="J104" t="str">
            <v/>
          </cell>
        </row>
        <row r="105">
          <cell r="J105" t="str">
            <v/>
          </cell>
        </row>
        <row r="106">
          <cell r="J106" t="str">
            <v/>
          </cell>
        </row>
        <row r="107">
          <cell r="J107" t="str">
            <v/>
          </cell>
        </row>
        <row r="108">
          <cell r="J108" t="str">
            <v/>
          </cell>
        </row>
        <row r="109">
          <cell r="J109" t="str">
            <v/>
          </cell>
        </row>
        <row r="110">
          <cell r="J110" t="str">
            <v/>
          </cell>
        </row>
        <row r="111">
          <cell r="J111" t="str">
            <v/>
          </cell>
        </row>
        <row r="112">
          <cell r="J112" t="str">
            <v/>
          </cell>
        </row>
        <row r="113">
          <cell r="J113" t="str">
            <v/>
          </cell>
        </row>
        <row r="114">
          <cell r="J114" t="str">
            <v/>
          </cell>
        </row>
        <row r="115">
          <cell r="J115" t="str">
            <v/>
          </cell>
        </row>
        <row r="116">
          <cell r="J116" t="str">
            <v/>
          </cell>
        </row>
        <row r="117">
          <cell r="J117" t="str">
            <v/>
          </cell>
        </row>
        <row r="118">
          <cell r="J118" t="str">
            <v/>
          </cell>
        </row>
        <row r="119">
          <cell r="J119" t="str">
            <v/>
          </cell>
        </row>
        <row r="120">
          <cell r="J120" t="str">
            <v/>
          </cell>
        </row>
        <row r="121">
          <cell r="J121" t="str">
            <v/>
          </cell>
        </row>
        <row r="122">
          <cell r="J122" t="str">
            <v/>
          </cell>
        </row>
        <row r="123">
          <cell r="J123" t="str">
            <v/>
          </cell>
        </row>
        <row r="124">
          <cell r="J124" t="str">
            <v/>
          </cell>
        </row>
        <row r="125">
          <cell r="J125" t="str">
            <v/>
          </cell>
        </row>
        <row r="126">
          <cell r="J126" t="str">
            <v/>
          </cell>
        </row>
        <row r="127">
          <cell r="J127" t="str">
            <v/>
          </cell>
        </row>
        <row r="128">
          <cell r="J128" t="str">
            <v/>
          </cell>
        </row>
        <row r="129">
          <cell r="J129" t="str">
            <v/>
          </cell>
        </row>
        <row r="130">
          <cell r="J130" t="str">
            <v/>
          </cell>
        </row>
        <row r="131">
          <cell r="J131" t="str">
            <v/>
          </cell>
        </row>
        <row r="132">
          <cell r="J132" t="str">
            <v/>
          </cell>
        </row>
        <row r="133">
          <cell r="J133" t="str">
            <v/>
          </cell>
        </row>
        <row r="134">
          <cell r="J134" t="str">
            <v/>
          </cell>
        </row>
        <row r="135">
          <cell r="J135" t="str">
            <v/>
          </cell>
        </row>
        <row r="136">
          <cell r="J136" t="str">
            <v/>
          </cell>
        </row>
        <row r="137">
          <cell r="J137" t="str">
            <v/>
          </cell>
        </row>
        <row r="138">
          <cell r="J138" t="str">
            <v/>
          </cell>
        </row>
        <row r="139">
          <cell r="J139" t="str">
            <v/>
          </cell>
        </row>
        <row r="140">
          <cell r="J140" t="str">
            <v/>
          </cell>
        </row>
        <row r="141">
          <cell r="J141" t="str">
            <v/>
          </cell>
        </row>
        <row r="142">
          <cell r="J142" t="str">
            <v/>
          </cell>
        </row>
        <row r="143">
          <cell r="J143" t="str">
            <v/>
          </cell>
        </row>
        <row r="144">
          <cell r="J144" t="str">
            <v/>
          </cell>
        </row>
        <row r="145">
          <cell r="J145" t="str">
            <v/>
          </cell>
        </row>
        <row r="146">
          <cell r="J146" t="str">
            <v/>
          </cell>
        </row>
        <row r="147">
          <cell r="J147" t="str">
            <v/>
          </cell>
        </row>
        <row r="148">
          <cell r="J148" t="str">
            <v/>
          </cell>
        </row>
        <row r="149">
          <cell r="J149" t="str">
            <v/>
          </cell>
        </row>
        <row r="150">
          <cell r="J150" t="str">
            <v/>
          </cell>
        </row>
        <row r="151">
          <cell r="J151" t="str">
            <v/>
          </cell>
        </row>
        <row r="152">
          <cell r="J152" t="str">
            <v/>
          </cell>
        </row>
        <row r="153">
          <cell r="J153" t="str">
            <v/>
          </cell>
        </row>
        <row r="154">
          <cell r="J154" t="str">
            <v/>
          </cell>
        </row>
        <row r="155">
          <cell r="J155" t="str">
            <v/>
          </cell>
        </row>
        <row r="156">
          <cell r="J156" t="str">
            <v/>
          </cell>
        </row>
        <row r="157">
          <cell r="J157" t="str">
            <v/>
          </cell>
        </row>
        <row r="158">
          <cell r="J158" t="str">
            <v/>
          </cell>
        </row>
        <row r="159">
          <cell r="J159" t="str">
            <v/>
          </cell>
        </row>
        <row r="160">
          <cell r="J160" t="str">
            <v/>
          </cell>
        </row>
        <row r="161">
          <cell r="J161" t="str">
            <v/>
          </cell>
        </row>
        <row r="162">
          <cell r="J162" t="str">
            <v/>
          </cell>
        </row>
        <row r="163">
          <cell r="J163" t="str">
            <v/>
          </cell>
        </row>
        <row r="164">
          <cell r="J164" t="str">
            <v/>
          </cell>
        </row>
        <row r="165">
          <cell r="J165" t="str">
            <v/>
          </cell>
        </row>
        <row r="166">
          <cell r="J166" t="str">
            <v/>
          </cell>
        </row>
        <row r="167">
          <cell r="J167" t="str">
            <v/>
          </cell>
        </row>
        <row r="168">
          <cell r="J168" t="str">
            <v/>
          </cell>
        </row>
        <row r="169">
          <cell r="J169" t="str">
            <v/>
          </cell>
        </row>
        <row r="170">
          <cell r="J170" t="str">
            <v/>
          </cell>
        </row>
        <row r="171">
          <cell r="J171" t="str">
            <v/>
          </cell>
        </row>
        <row r="172">
          <cell r="J172" t="str">
            <v/>
          </cell>
        </row>
        <row r="173">
          <cell r="J173" t="str">
            <v/>
          </cell>
        </row>
        <row r="174">
          <cell r="J174" t="str">
            <v/>
          </cell>
        </row>
        <row r="175">
          <cell r="J175" t="str">
            <v/>
          </cell>
        </row>
        <row r="176">
          <cell r="J176" t="str">
            <v/>
          </cell>
        </row>
        <row r="177">
          <cell r="J177" t="str">
            <v/>
          </cell>
        </row>
        <row r="178">
          <cell r="J178" t="str">
            <v/>
          </cell>
        </row>
        <row r="179">
          <cell r="J179" t="str">
            <v/>
          </cell>
        </row>
        <row r="180">
          <cell r="J180" t="str">
            <v/>
          </cell>
        </row>
        <row r="181">
          <cell r="J181" t="str">
            <v/>
          </cell>
        </row>
        <row r="182">
          <cell r="J182" t="str">
            <v/>
          </cell>
        </row>
        <row r="183">
          <cell r="J183" t="str">
            <v/>
          </cell>
        </row>
        <row r="184">
          <cell r="J184" t="str">
            <v/>
          </cell>
        </row>
        <row r="185">
          <cell r="J185" t="str">
            <v/>
          </cell>
        </row>
        <row r="186">
          <cell r="J186" t="str">
            <v/>
          </cell>
        </row>
        <row r="187">
          <cell r="J187" t="str">
            <v/>
          </cell>
        </row>
        <row r="188">
          <cell r="J188" t="str">
            <v/>
          </cell>
        </row>
        <row r="189">
          <cell r="J189" t="str">
            <v/>
          </cell>
        </row>
        <row r="190">
          <cell r="J190" t="str">
            <v/>
          </cell>
        </row>
        <row r="191">
          <cell r="J191" t="str">
            <v/>
          </cell>
        </row>
        <row r="192">
          <cell r="J192" t="str">
            <v/>
          </cell>
        </row>
        <row r="193">
          <cell r="J193" t="str">
            <v/>
          </cell>
        </row>
        <row r="194">
          <cell r="J194" t="str">
            <v/>
          </cell>
        </row>
        <row r="195">
          <cell r="J195" t="str">
            <v/>
          </cell>
        </row>
        <row r="196">
          <cell r="J196" t="str">
            <v/>
          </cell>
        </row>
        <row r="197">
          <cell r="J197" t="str">
            <v/>
          </cell>
        </row>
        <row r="198">
          <cell r="J198" t="str">
            <v/>
          </cell>
        </row>
        <row r="199">
          <cell r="J199" t="str">
            <v/>
          </cell>
        </row>
        <row r="200">
          <cell r="J200" t="str">
            <v/>
          </cell>
        </row>
        <row r="201">
          <cell r="J201" t="str">
            <v/>
          </cell>
        </row>
        <row r="202">
          <cell r="J202" t="str">
            <v/>
          </cell>
        </row>
        <row r="203">
          <cell r="J203" t="str">
            <v/>
          </cell>
        </row>
        <row r="204">
          <cell r="J204" t="str">
            <v/>
          </cell>
        </row>
        <row r="205">
          <cell r="J205" t="str">
            <v/>
          </cell>
        </row>
        <row r="206">
          <cell r="J206" t="str">
            <v/>
          </cell>
        </row>
        <row r="207">
          <cell r="J207" t="str">
            <v/>
          </cell>
        </row>
        <row r="208">
          <cell r="J208" t="str">
            <v/>
          </cell>
        </row>
        <row r="209">
          <cell r="J209" t="str">
            <v/>
          </cell>
        </row>
        <row r="210">
          <cell r="J210" t="str">
            <v/>
          </cell>
        </row>
        <row r="211">
          <cell r="J211" t="str">
            <v/>
          </cell>
        </row>
        <row r="212">
          <cell r="J212" t="str">
            <v/>
          </cell>
        </row>
        <row r="213">
          <cell r="J213" t="str">
            <v/>
          </cell>
        </row>
        <row r="214">
          <cell r="J214" t="str">
            <v/>
          </cell>
        </row>
        <row r="215">
          <cell r="J215" t="str">
            <v/>
          </cell>
        </row>
        <row r="216">
          <cell r="J216" t="str">
            <v/>
          </cell>
        </row>
        <row r="217">
          <cell r="J217" t="str">
            <v/>
          </cell>
        </row>
        <row r="218">
          <cell r="J218" t="str">
            <v/>
          </cell>
        </row>
        <row r="219">
          <cell r="J219" t="str">
            <v/>
          </cell>
        </row>
        <row r="220">
          <cell r="J220" t="str">
            <v/>
          </cell>
        </row>
        <row r="221">
          <cell r="J221" t="str">
            <v/>
          </cell>
        </row>
        <row r="222">
          <cell r="J222" t="str">
            <v/>
          </cell>
        </row>
        <row r="223">
          <cell r="J223" t="str">
            <v/>
          </cell>
        </row>
        <row r="224">
          <cell r="J224" t="str">
            <v/>
          </cell>
        </row>
        <row r="225">
          <cell r="J225" t="str">
            <v/>
          </cell>
        </row>
        <row r="226">
          <cell r="J226" t="str">
            <v/>
          </cell>
        </row>
        <row r="227">
          <cell r="J227" t="str">
            <v/>
          </cell>
        </row>
        <row r="228">
          <cell r="J228" t="str">
            <v/>
          </cell>
        </row>
        <row r="229">
          <cell r="J229" t="str">
            <v/>
          </cell>
        </row>
        <row r="230">
          <cell r="J230" t="str">
            <v/>
          </cell>
        </row>
        <row r="231">
          <cell r="J231" t="str">
            <v/>
          </cell>
        </row>
        <row r="232">
          <cell r="J232" t="str">
            <v/>
          </cell>
        </row>
        <row r="233">
          <cell r="J233" t="str">
            <v/>
          </cell>
        </row>
        <row r="234">
          <cell r="J234" t="str">
            <v/>
          </cell>
        </row>
        <row r="235">
          <cell r="J235" t="str">
            <v/>
          </cell>
        </row>
        <row r="236">
          <cell r="J236" t="str">
            <v/>
          </cell>
        </row>
        <row r="237">
          <cell r="J237" t="str">
            <v/>
          </cell>
        </row>
        <row r="238">
          <cell r="J238" t="str">
            <v/>
          </cell>
        </row>
        <row r="239">
          <cell r="J239" t="str">
            <v/>
          </cell>
        </row>
        <row r="240">
          <cell r="J240" t="str">
            <v/>
          </cell>
        </row>
        <row r="241">
          <cell r="J241" t="str">
            <v/>
          </cell>
        </row>
        <row r="242">
          <cell r="J242" t="str">
            <v/>
          </cell>
        </row>
        <row r="243">
          <cell r="J243" t="str">
            <v/>
          </cell>
        </row>
        <row r="244">
          <cell r="J244" t="str">
            <v/>
          </cell>
        </row>
        <row r="245">
          <cell r="J245" t="str">
            <v/>
          </cell>
        </row>
        <row r="246">
          <cell r="J246" t="str">
            <v/>
          </cell>
        </row>
        <row r="247">
          <cell r="J247" t="str">
            <v/>
          </cell>
        </row>
        <row r="248">
          <cell r="J248" t="str">
            <v/>
          </cell>
        </row>
        <row r="249">
          <cell r="J249" t="str">
            <v/>
          </cell>
        </row>
        <row r="250">
          <cell r="J250" t="str">
            <v/>
          </cell>
        </row>
        <row r="251">
          <cell r="J251" t="str">
            <v/>
          </cell>
        </row>
        <row r="252">
          <cell r="J252" t="str">
            <v/>
          </cell>
        </row>
        <row r="253">
          <cell r="J253" t="str">
            <v/>
          </cell>
        </row>
        <row r="254">
          <cell r="J254" t="str">
            <v/>
          </cell>
        </row>
        <row r="255">
          <cell r="J255" t="str">
            <v/>
          </cell>
        </row>
        <row r="256">
          <cell r="J256" t="str">
            <v/>
          </cell>
        </row>
        <row r="257">
          <cell r="J257" t="str">
            <v/>
          </cell>
        </row>
        <row r="258">
          <cell r="J258" t="str">
            <v/>
          </cell>
        </row>
        <row r="259">
          <cell r="J259" t="str">
            <v/>
          </cell>
        </row>
        <row r="260">
          <cell r="J260" t="str">
            <v/>
          </cell>
        </row>
        <row r="261">
          <cell r="J261" t="str">
            <v/>
          </cell>
        </row>
        <row r="262">
          <cell r="J262" t="str">
            <v/>
          </cell>
        </row>
        <row r="263">
          <cell r="J263" t="str">
            <v/>
          </cell>
        </row>
        <row r="264">
          <cell r="J264" t="str">
            <v/>
          </cell>
        </row>
        <row r="265">
          <cell r="J265" t="str">
            <v/>
          </cell>
        </row>
        <row r="266">
          <cell r="J266" t="str">
            <v/>
          </cell>
        </row>
        <row r="267">
          <cell r="J267" t="str">
            <v/>
          </cell>
        </row>
        <row r="268">
          <cell r="J268" t="str">
            <v/>
          </cell>
        </row>
        <row r="269">
          <cell r="J269" t="str">
            <v/>
          </cell>
        </row>
        <row r="270">
          <cell r="J270" t="str">
            <v/>
          </cell>
        </row>
        <row r="271">
          <cell r="J271" t="str">
            <v/>
          </cell>
        </row>
        <row r="272">
          <cell r="J272" t="str">
            <v/>
          </cell>
        </row>
        <row r="273">
          <cell r="J273" t="str">
            <v/>
          </cell>
        </row>
        <row r="274">
          <cell r="J274" t="str">
            <v/>
          </cell>
        </row>
        <row r="275">
          <cell r="J275" t="str">
            <v/>
          </cell>
        </row>
        <row r="276">
          <cell r="J276" t="str">
            <v/>
          </cell>
        </row>
        <row r="277">
          <cell r="J277" t="str">
            <v/>
          </cell>
        </row>
        <row r="278">
          <cell r="J278" t="str">
            <v/>
          </cell>
        </row>
        <row r="279">
          <cell r="J279" t="str">
            <v/>
          </cell>
        </row>
        <row r="280">
          <cell r="J280" t="str">
            <v/>
          </cell>
        </row>
        <row r="281">
          <cell r="J281" t="str">
            <v/>
          </cell>
        </row>
        <row r="282">
          <cell r="J282" t="str">
            <v/>
          </cell>
        </row>
        <row r="283">
          <cell r="J283" t="str">
            <v/>
          </cell>
        </row>
        <row r="284">
          <cell r="J284" t="str">
            <v/>
          </cell>
        </row>
        <row r="285">
          <cell r="J285" t="str">
            <v/>
          </cell>
        </row>
        <row r="286">
          <cell r="J286" t="str">
            <v/>
          </cell>
        </row>
        <row r="287">
          <cell r="J287" t="str">
            <v/>
          </cell>
        </row>
        <row r="288">
          <cell r="J288" t="str">
            <v/>
          </cell>
        </row>
        <row r="289">
          <cell r="J289" t="str">
            <v/>
          </cell>
        </row>
        <row r="290">
          <cell r="J290" t="str">
            <v/>
          </cell>
        </row>
        <row r="291">
          <cell r="J291" t="str">
            <v/>
          </cell>
        </row>
        <row r="292">
          <cell r="J292" t="str">
            <v/>
          </cell>
        </row>
        <row r="293">
          <cell r="J293" t="str">
            <v/>
          </cell>
        </row>
        <row r="294">
          <cell r="J294" t="str">
            <v/>
          </cell>
        </row>
        <row r="295">
          <cell r="J295" t="str">
            <v/>
          </cell>
        </row>
        <row r="296">
          <cell r="J296" t="str">
            <v/>
          </cell>
        </row>
        <row r="297">
          <cell r="J297" t="str">
            <v/>
          </cell>
        </row>
        <row r="298">
          <cell r="J298" t="str">
            <v/>
          </cell>
        </row>
        <row r="299">
          <cell r="J299" t="str">
            <v/>
          </cell>
        </row>
        <row r="300">
          <cell r="J300" t="str">
            <v/>
          </cell>
        </row>
        <row r="301">
          <cell r="J301" t="str">
            <v/>
          </cell>
        </row>
        <row r="302">
          <cell r="J302" t="str">
            <v/>
          </cell>
        </row>
        <row r="303">
          <cell r="J303" t="str">
            <v/>
          </cell>
        </row>
        <row r="304">
          <cell r="J304" t="str">
            <v/>
          </cell>
        </row>
        <row r="305">
          <cell r="J305" t="str">
            <v/>
          </cell>
        </row>
        <row r="306">
          <cell r="J306" t="str">
            <v/>
          </cell>
        </row>
        <row r="307">
          <cell r="J307" t="str">
            <v/>
          </cell>
        </row>
        <row r="308">
          <cell r="J308" t="str">
            <v/>
          </cell>
        </row>
        <row r="309">
          <cell r="J309" t="str">
            <v/>
          </cell>
        </row>
        <row r="310">
          <cell r="J310" t="str">
            <v/>
          </cell>
        </row>
        <row r="311">
          <cell r="J311" t="str">
            <v/>
          </cell>
        </row>
        <row r="312">
          <cell r="J312" t="str">
            <v/>
          </cell>
        </row>
        <row r="313">
          <cell r="J313" t="str">
            <v/>
          </cell>
        </row>
        <row r="314">
          <cell r="J314" t="str">
            <v/>
          </cell>
        </row>
        <row r="315">
          <cell r="J315" t="str">
            <v/>
          </cell>
        </row>
        <row r="316">
          <cell r="J316" t="str">
            <v/>
          </cell>
        </row>
        <row r="317">
          <cell r="J317" t="str">
            <v/>
          </cell>
        </row>
        <row r="318">
          <cell r="J318" t="str">
            <v/>
          </cell>
        </row>
        <row r="319">
          <cell r="J319" t="str">
            <v/>
          </cell>
        </row>
        <row r="320">
          <cell r="J320" t="str">
            <v/>
          </cell>
        </row>
        <row r="321">
          <cell r="J321" t="str">
            <v/>
          </cell>
        </row>
        <row r="322">
          <cell r="J322" t="str">
            <v/>
          </cell>
        </row>
        <row r="323">
          <cell r="J323" t="str">
            <v/>
          </cell>
        </row>
        <row r="324">
          <cell r="J324" t="str">
            <v/>
          </cell>
        </row>
        <row r="325">
          <cell r="J325" t="str">
            <v/>
          </cell>
        </row>
        <row r="326">
          <cell r="J326" t="str">
            <v/>
          </cell>
        </row>
        <row r="327">
          <cell r="J327" t="str">
            <v/>
          </cell>
        </row>
        <row r="328">
          <cell r="J328" t="str">
            <v/>
          </cell>
        </row>
        <row r="329">
          <cell r="J329" t="str">
            <v/>
          </cell>
        </row>
        <row r="330">
          <cell r="J330" t="str">
            <v/>
          </cell>
        </row>
        <row r="331">
          <cell r="J331" t="str">
            <v/>
          </cell>
        </row>
        <row r="332">
          <cell r="J332" t="str">
            <v/>
          </cell>
        </row>
        <row r="333">
          <cell r="J333" t="str">
            <v/>
          </cell>
        </row>
        <row r="334">
          <cell r="J334" t="str">
            <v/>
          </cell>
        </row>
        <row r="335">
          <cell r="J335" t="str">
            <v/>
          </cell>
        </row>
        <row r="336">
          <cell r="J336" t="str">
            <v/>
          </cell>
        </row>
        <row r="337">
          <cell r="J337" t="str">
            <v/>
          </cell>
        </row>
        <row r="338">
          <cell r="J338" t="str">
            <v/>
          </cell>
        </row>
        <row r="339">
          <cell r="J339" t="str">
            <v/>
          </cell>
        </row>
        <row r="340">
          <cell r="J340" t="str">
            <v/>
          </cell>
        </row>
        <row r="341">
          <cell r="J341" t="str">
            <v/>
          </cell>
        </row>
        <row r="342">
          <cell r="J342" t="str">
            <v/>
          </cell>
        </row>
        <row r="343">
          <cell r="J343" t="str">
            <v/>
          </cell>
        </row>
        <row r="344">
          <cell r="J344" t="str">
            <v/>
          </cell>
        </row>
        <row r="345">
          <cell r="J345" t="str">
            <v/>
          </cell>
        </row>
        <row r="346">
          <cell r="J346" t="str">
            <v/>
          </cell>
        </row>
        <row r="347">
          <cell r="J347" t="str">
            <v/>
          </cell>
        </row>
        <row r="348">
          <cell r="J348" t="str">
            <v/>
          </cell>
        </row>
        <row r="349">
          <cell r="J349" t="str">
            <v/>
          </cell>
        </row>
        <row r="350">
          <cell r="J350" t="str">
            <v/>
          </cell>
        </row>
        <row r="351">
          <cell r="J351" t="str">
            <v/>
          </cell>
        </row>
        <row r="352">
          <cell r="J352" t="str">
            <v/>
          </cell>
        </row>
        <row r="353">
          <cell r="J353" t="str">
            <v/>
          </cell>
        </row>
        <row r="354">
          <cell r="J354" t="str">
            <v/>
          </cell>
        </row>
        <row r="355">
          <cell r="J355" t="str">
            <v/>
          </cell>
        </row>
        <row r="356">
          <cell r="J356" t="str">
            <v/>
          </cell>
        </row>
        <row r="357">
          <cell r="J357" t="str">
            <v/>
          </cell>
        </row>
        <row r="358">
          <cell r="J358" t="str">
            <v/>
          </cell>
        </row>
        <row r="359">
          <cell r="J359" t="str">
            <v/>
          </cell>
        </row>
        <row r="360">
          <cell r="J360" t="str">
            <v/>
          </cell>
        </row>
        <row r="361">
          <cell r="J361" t="str">
            <v/>
          </cell>
        </row>
        <row r="362">
          <cell r="J362" t="str">
            <v/>
          </cell>
        </row>
        <row r="363">
          <cell r="J363" t="str">
            <v/>
          </cell>
        </row>
        <row r="364">
          <cell r="J364" t="str">
            <v/>
          </cell>
        </row>
        <row r="365">
          <cell r="J365" t="str">
            <v/>
          </cell>
        </row>
        <row r="366">
          <cell r="J366" t="str">
            <v/>
          </cell>
        </row>
        <row r="367">
          <cell r="J367" t="str">
            <v/>
          </cell>
        </row>
        <row r="368">
          <cell r="J368" t="str">
            <v/>
          </cell>
        </row>
        <row r="369">
          <cell r="J369" t="str">
            <v/>
          </cell>
        </row>
        <row r="370">
          <cell r="J370" t="str">
            <v/>
          </cell>
        </row>
        <row r="371">
          <cell r="J371" t="str">
            <v/>
          </cell>
        </row>
        <row r="372">
          <cell r="J372" t="str">
            <v/>
          </cell>
        </row>
        <row r="373">
          <cell r="J373" t="str">
            <v/>
          </cell>
        </row>
        <row r="374">
          <cell r="J374" t="str">
            <v/>
          </cell>
        </row>
        <row r="375">
          <cell r="J375" t="str">
            <v/>
          </cell>
        </row>
        <row r="376">
          <cell r="J376" t="str">
            <v/>
          </cell>
        </row>
        <row r="377">
          <cell r="J377" t="str">
            <v/>
          </cell>
        </row>
        <row r="378">
          <cell r="J378" t="str">
            <v/>
          </cell>
        </row>
        <row r="379">
          <cell r="J379" t="str">
            <v/>
          </cell>
        </row>
        <row r="380">
          <cell r="J380" t="str">
            <v/>
          </cell>
        </row>
        <row r="381">
          <cell r="J381" t="str">
            <v/>
          </cell>
        </row>
        <row r="382">
          <cell r="J382" t="str">
            <v/>
          </cell>
        </row>
        <row r="383">
          <cell r="J383" t="str">
            <v/>
          </cell>
        </row>
        <row r="384">
          <cell r="J384" t="str">
            <v/>
          </cell>
        </row>
        <row r="385">
          <cell r="J385" t="str">
            <v/>
          </cell>
        </row>
        <row r="386">
          <cell r="J386" t="str">
            <v/>
          </cell>
        </row>
        <row r="387">
          <cell r="J387" t="str">
            <v/>
          </cell>
        </row>
        <row r="388">
          <cell r="J388" t="str">
            <v/>
          </cell>
        </row>
        <row r="389">
          <cell r="J389" t="str">
            <v/>
          </cell>
        </row>
        <row r="390">
          <cell r="J390" t="str">
            <v/>
          </cell>
        </row>
        <row r="391">
          <cell r="J391" t="str">
            <v/>
          </cell>
        </row>
        <row r="392">
          <cell r="J392" t="str">
            <v/>
          </cell>
        </row>
        <row r="393">
          <cell r="J393" t="str">
            <v/>
          </cell>
        </row>
        <row r="394">
          <cell r="J394" t="str">
            <v/>
          </cell>
        </row>
        <row r="395">
          <cell r="J395" t="str">
            <v/>
          </cell>
        </row>
        <row r="396">
          <cell r="J396" t="str">
            <v/>
          </cell>
        </row>
        <row r="397">
          <cell r="J397" t="str">
            <v/>
          </cell>
        </row>
        <row r="398">
          <cell r="J398" t="str">
            <v/>
          </cell>
        </row>
        <row r="399">
          <cell r="J399" t="str">
            <v/>
          </cell>
        </row>
        <row r="400">
          <cell r="J400" t="str">
            <v/>
          </cell>
        </row>
        <row r="401">
          <cell r="J401" t="str">
            <v/>
          </cell>
        </row>
        <row r="402">
          <cell r="J402" t="str">
            <v/>
          </cell>
        </row>
        <row r="403">
          <cell r="J403" t="str">
            <v/>
          </cell>
        </row>
        <row r="404">
          <cell r="J404" t="str">
            <v/>
          </cell>
        </row>
        <row r="405">
          <cell r="J405" t="str">
            <v/>
          </cell>
        </row>
        <row r="406">
          <cell r="J406" t="str">
            <v/>
          </cell>
        </row>
        <row r="407">
          <cell r="J407" t="str">
            <v/>
          </cell>
        </row>
        <row r="408">
          <cell r="J408" t="str">
            <v/>
          </cell>
        </row>
        <row r="409">
          <cell r="J409" t="str">
            <v/>
          </cell>
        </row>
        <row r="410">
          <cell r="J410" t="str">
            <v/>
          </cell>
        </row>
        <row r="411">
          <cell r="J411" t="str">
            <v/>
          </cell>
        </row>
        <row r="412">
          <cell r="J412" t="str">
            <v/>
          </cell>
        </row>
        <row r="413">
          <cell r="J413" t="str">
            <v/>
          </cell>
        </row>
        <row r="414">
          <cell r="J414" t="str">
            <v/>
          </cell>
        </row>
        <row r="415">
          <cell r="J415" t="str">
            <v/>
          </cell>
        </row>
        <row r="416">
          <cell r="J416" t="str">
            <v/>
          </cell>
        </row>
        <row r="417">
          <cell r="J417" t="str">
            <v/>
          </cell>
        </row>
        <row r="418">
          <cell r="J418" t="str">
            <v/>
          </cell>
        </row>
        <row r="419">
          <cell r="J419" t="str">
            <v/>
          </cell>
        </row>
        <row r="420">
          <cell r="J420" t="str">
            <v/>
          </cell>
        </row>
        <row r="421">
          <cell r="J421" t="str">
            <v/>
          </cell>
        </row>
        <row r="422">
          <cell r="J422" t="str">
            <v/>
          </cell>
        </row>
        <row r="423">
          <cell r="J423" t="str">
            <v/>
          </cell>
        </row>
        <row r="424">
          <cell r="J424" t="str">
            <v/>
          </cell>
        </row>
        <row r="425">
          <cell r="J425" t="str">
            <v/>
          </cell>
        </row>
        <row r="426">
          <cell r="J426" t="str">
            <v/>
          </cell>
        </row>
        <row r="427">
          <cell r="J427" t="str">
            <v/>
          </cell>
        </row>
        <row r="428">
          <cell r="J428" t="str">
            <v/>
          </cell>
        </row>
        <row r="429">
          <cell r="J429" t="str">
            <v/>
          </cell>
        </row>
        <row r="430">
          <cell r="J430" t="str">
            <v/>
          </cell>
        </row>
        <row r="431">
          <cell r="J431" t="str">
            <v/>
          </cell>
        </row>
        <row r="432">
          <cell r="J432" t="str">
            <v/>
          </cell>
        </row>
        <row r="433">
          <cell r="J433" t="str">
            <v/>
          </cell>
        </row>
        <row r="434">
          <cell r="J434" t="str">
            <v/>
          </cell>
        </row>
        <row r="435">
          <cell r="J435" t="str">
            <v/>
          </cell>
        </row>
        <row r="436">
          <cell r="J436" t="str">
            <v/>
          </cell>
        </row>
        <row r="437">
          <cell r="J437" t="str">
            <v/>
          </cell>
        </row>
        <row r="438">
          <cell r="J438" t="str">
            <v/>
          </cell>
        </row>
        <row r="439">
          <cell r="J439" t="str">
            <v/>
          </cell>
        </row>
        <row r="440">
          <cell r="J440" t="str">
            <v/>
          </cell>
        </row>
        <row r="441">
          <cell r="J441" t="str">
            <v/>
          </cell>
        </row>
        <row r="442">
          <cell r="J442" t="str">
            <v/>
          </cell>
        </row>
        <row r="443">
          <cell r="J443" t="str">
            <v/>
          </cell>
        </row>
        <row r="444">
          <cell r="J444" t="str">
            <v/>
          </cell>
        </row>
        <row r="445">
          <cell r="J445" t="str">
            <v/>
          </cell>
        </row>
        <row r="446">
          <cell r="J446" t="str">
            <v/>
          </cell>
        </row>
        <row r="447">
          <cell r="J447" t="str">
            <v/>
          </cell>
        </row>
        <row r="448">
          <cell r="J448" t="str">
            <v/>
          </cell>
        </row>
        <row r="449">
          <cell r="J449" t="str">
            <v/>
          </cell>
        </row>
        <row r="450">
          <cell r="J450" t="str">
            <v/>
          </cell>
        </row>
        <row r="451">
          <cell r="J451" t="str">
            <v/>
          </cell>
        </row>
        <row r="452">
          <cell r="J452" t="str">
            <v/>
          </cell>
        </row>
        <row r="453">
          <cell r="J453" t="str">
            <v/>
          </cell>
        </row>
        <row r="454">
          <cell r="J454" t="str">
            <v/>
          </cell>
        </row>
        <row r="455">
          <cell r="J455" t="str">
            <v/>
          </cell>
        </row>
        <row r="456">
          <cell r="J456" t="str">
            <v/>
          </cell>
        </row>
        <row r="457">
          <cell r="J457" t="str">
            <v/>
          </cell>
        </row>
        <row r="458">
          <cell r="J458" t="str">
            <v/>
          </cell>
        </row>
        <row r="459">
          <cell r="J459" t="str">
            <v/>
          </cell>
        </row>
        <row r="460">
          <cell r="J460" t="str">
            <v/>
          </cell>
        </row>
        <row r="461">
          <cell r="J461" t="str">
            <v/>
          </cell>
        </row>
        <row r="462">
          <cell r="J462" t="str">
            <v/>
          </cell>
        </row>
        <row r="463">
          <cell r="J463" t="str">
            <v/>
          </cell>
        </row>
        <row r="464">
          <cell r="J464" t="str">
            <v/>
          </cell>
        </row>
        <row r="465">
          <cell r="J465" t="str">
            <v/>
          </cell>
        </row>
        <row r="466">
          <cell r="J466" t="str">
            <v/>
          </cell>
        </row>
        <row r="467">
          <cell r="J467" t="str">
            <v/>
          </cell>
        </row>
        <row r="468">
          <cell r="J468" t="str">
            <v/>
          </cell>
        </row>
        <row r="469">
          <cell r="J469" t="str">
            <v/>
          </cell>
        </row>
        <row r="470">
          <cell r="J470" t="str">
            <v/>
          </cell>
        </row>
        <row r="471">
          <cell r="J471" t="str">
            <v/>
          </cell>
        </row>
        <row r="472">
          <cell r="J472" t="str">
            <v/>
          </cell>
        </row>
        <row r="473">
          <cell r="J473" t="str">
            <v/>
          </cell>
        </row>
        <row r="474">
          <cell r="J474" t="str">
            <v/>
          </cell>
        </row>
        <row r="475">
          <cell r="J475" t="str">
            <v/>
          </cell>
        </row>
        <row r="476">
          <cell r="J476" t="str">
            <v/>
          </cell>
        </row>
        <row r="477">
          <cell r="J477" t="str">
            <v/>
          </cell>
        </row>
        <row r="478">
          <cell r="J478" t="str">
            <v/>
          </cell>
        </row>
        <row r="479">
          <cell r="J479" t="str">
            <v/>
          </cell>
        </row>
        <row r="480">
          <cell r="J480" t="str">
            <v/>
          </cell>
        </row>
        <row r="481">
          <cell r="J481" t="str">
            <v/>
          </cell>
        </row>
        <row r="482">
          <cell r="J482" t="str">
            <v/>
          </cell>
        </row>
        <row r="483">
          <cell r="J483" t="str">
            <v/>
          </cell>
        </row>
        <row r="484">
          <cell r="J484" t="str">
            <v/>
          </cell>
        </row>
        <row r="485">
          <cell r="J485" t="str">
            <v/>
          </cell>
        </row>
        <row r="486">
          <cell r="J486" t="str">
            <v/>
          </cell>
        </row>
        <row r="487">
          <cell r="J487" t="str">
            <v/>
          </cell>
        </row>
        <row r="488">
          <cell r="J488" t="str">
            <v/>
          </cell>
        </row>
        <row r="489">
          <cell r="J489" t="str">
            <v/>
          </cell>
        </row>
        <row r="490">
          <cell r="J490" t="str">
            <v/>
          </cell>
        </row>
        <row r="491">
          <cell r="J491" t="str">
            <v/>
          </cell>
        </row>
        <row r="492">
          <cell r="J492" t="str">
            <v/>
          </cell>
        </row>
        <row r="493">
          <cell r="J493" t="str">
            <v/>
          </cell>
        </row>
        <row r="494">
          <cell r="J494" t="str">
            <v/>
          </cell>
        </row>
        <row r="495">
          <cell r="J495" t="str">
            <v/>
          </cell>
        </row>
        <row r="496">
          <cell r="J496" t="str">
            <v/>
          </cell>
        </row>
        <row r="497">
          <cell r="J497" t="str">
            <v/>
          </cell>
        </row>
        <row r="498">
          <cell r="J498" t="str">
            <v/>
          </cell>
        </row>
        <row r="499">
          <cell r="J499" t="str">
            <v/>
          </cell>
        </row>
        <row r="500">
          <cell r="J500" t="str">
            <v/>
          </cell>
        </row>
        <row r="501">
          <cell r="J501" t="str">
            <v/>
          </cell>
        </row>
      </sheetData>
      <sheetData sheetId="2" refreshError="1">
        <row r="17">
          <cell r="AE17" t="str">
            <v>Block minimum of 10 standard trees has not been met</v>
          </cell>
        </row>
        <row r="18">
          <cell r="AE18" t="str">
            <v>Block minimum of 150 small trees has not been met</v>
          </cell>
        </row>
        <row r="19">
          <cell r="AE19" t="str">
            <v>Block minimum of 10 standard trees and 150 small trees has not been met</v>
          </cell>
        </row>
      </sheetData>
      <sheetData sheetId="3" refreshError="1"/>
      <sheetData sheetId="4" refreshError="1"/>
      <sheetData sheetId="5" refreshError="1"/>
      <sheetData sheetId="6" refreshError="1"/>
      <sheetData sheetId="7" refreshError="1">
        <row r="2">
          <cell r="A2" t="str">
            <v>Yes</v>
          </cell>
          <cell r="C2" t="str">
            <v>Street Trees</v>
          </cell>
          <cell r="D2" t="str">
            <v>Grass</v>
          </cell>
          <cell r="F2" t="str">
            <v>Low</v>
          </cell>
          <cell r="N2" t="str">
            <v xml:space="preserve">UTCF Priority Places </v>
          </cell>
        </row>
        <row r="3">
          <cell r="A3" t="str">
            <v>No</v>
          </cell>
          <cell r="C3" t="str">
            <v>Verge</v>
          </cell>
          <cell r="D3" t="str">
            <v>Paved</v>
          </cell>
          <cell r="F3" t="str">
            <v>Medium</v>
          </cell>
          <cell r="N3" t="str">
            <v>Blueskies National Tree Map</v>
          </cell>
        </row>
        <row r="4">
          <cell r="C4" t="str">
            <v xml:space="preserve">Parkland </v>
          </cell>
          <cell r="D4" t="str">
            <v>Tarmac</v>
          </cell>
          <cell r="F4" t="str">
            <v>High</v>
          </cell>
          <cell r="J4">
            <v>418.72500000000002</v>
          </cell>
          <cell r="N4" t="str">
            <v>Proximitree</v>
          </cell>
        </row>
        <row r="5">
          <cell r="C5" t="str">
            <v>Orchard</v>
          </cell>
          <cell r="D5" t="str">
            <v>Concrete</v>
          </cell>
          <cell r="F5" t="str">
            <v>N/A</v>
          </cell>
          <cell r="J5">
            <v>1.895</v>
          </cell>
          <cell r="N5" t="str">
            <v>i-Tree Eco</v>
          </cell>
        </row>
        <row r="6">
          <cell r="C6" t="str">
            <v>Other</v>
          </cell>
          <cell r="J6">
            <v>1.145</v>
          </cell>
          <cell r="N6" t="str">
            <v>i-Tree Canopy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 Project Details and Scoring"/>
      <sheetName val="2 - Planting Details"/>
      <sheetName val="3- Funding Details"/>
      <sheetName val="4 - Summary"/>
      <sheetName val="Species List"/>
      <sheetName val="Spacing Matrix"/>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C2" t="str">
            <v>Street Trees</v>
          </cell>
          <cell r="D2" t="str">
            <v>Grass</v>
          </cell>
        </row>
        <row r="3">
          <cell r="C3" t="str">
            <v>Verge</v>
          </cell>
          <cell r="D3" t="str">
            <v>Paved</v>
          </cell>
        </row>
        <row r="4">
          <cell r="C4" t="str">
            <v xml:space="preserve">Parkland </v>
          </cell>
          <cell r="D4" t="str">
            <v>Tarmac</v>
          </cell>
        </row>
        <row r="5">
          <cell r="C5" t="str">
            <v>Orchard</v>
          </cell>
          <cell r="D5" t="str">
            <v>Concrete</v>
          </cell>
        </row>
        <row r="6">
          <cell r="C6" t="str">
            <v>Other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 Project Details and Scoring"/>
      <sheetName val="2 - Planting Details"/>
      <sheetName val="3- Funding Details"/>
      <sheetName val="4 - Summary"/>
      <sheetName val="Species List"/>
      <sheetName val="Spacing Matrix"/>
      <sheetName val="Sheet2"/>
    </sheetNames>
    <sheetDataSet>
      <sheetData sheetId="0"/>
      <sheetData sheetId="1">
        <row r="13">
          <cell r="J13" t="str">
            <v>HIDDEN</v>
          </cell>
        </row>
      </sheetData>
      <sheetData sheetId="2">
        <row r="2">
          <cell r="B2" t="str">
            <v>How to Complete Part 2:
Please complete the table below with detailed information for the proposed tree planting. 
You must complete columns B-D in worksheet 1- Project Details and Scoring before you can begin to populate this sheet. Only by entering project details in worksheet 1 first will you be able to select the appropriate projects in the drop down list in column B in this worksheet.  Columns B-D allow you to break a project down into smaller planting blocks if you wish to do so. The block reference you assign in column C should reflect the references used on your application maps.
Columns E-V should be used to detail the standard items you wish to apply for, broken down into Standards, Feathers and Whips to reflect the standard cost table in the guidance and PDF application form. Cells will turn yellow if you are required to complete them. The worksheet will calculate the total funding available for the block at a rate of 50% of standard costs in column  W. Within each block of planting there is a minimum requirement of 10 large trees (standards) and/ or 150 small trees (feathers or whips combined). A warning message will appear in column X to highlight that you have not met the minimum threshold for that block - you must ajust the values in columns E, K or Q to resolve this error.
For Standard trees we require details on the type of planting. Type of planting can be selected from a drop down list (column F) or overwritten if you would like to input your own text. We also require details of the surface type you will be planting which can be selected from the drop down list in column G or overwritten. You can plant in any surface, however please note that the standard costs you will receive cover tree planting in a grass verge and any additional costs associated with planting in different surface types will need to be met via match funding. For Feathers and Whips we require detials on the spacing of trees (column L,M and R,S). You can use the spacing matrix worksheet as a guide to the estimated area your planting will cover in terms of trees and spacing. Please note that blocks must not be larger than  0.5ha - this is equivelant to 5,000 trees at 1m x 1m spacing. A warning message will appear in column X if you have exceeded this value and you will be required to amend your values. 
For both large and small trees we require information  on the species that will be planted and any additional protection required. Please see the guidance on the species list worksheet for information on suitable species for planting. You can detail the species breakdown using species codes or full names. If you require greater protection than that detailed in the standard costs then please state what protection you expect to use. We will not provide funding for this (you will need to cover this with match funding)  but you must illustrate that you will be providing adequate protection for the location.</v>
          </cell>
        </row>
      </sheetData>
      <sheetData sheetId="3"/>
      <sheetData sheetId="4"/>
      <sheetData sheetId="5"/>
      <sheetData sheetId="6"/>
      <sheetData sheetId="7">
        <row r="2">
          <cell r="A2" t="str">
            <v>Yes</v>
          </cell>
          <cell r="F2" t="str">
            <v>Low</v>
          </cell>
          <cell r="N2" t="str">
            <v xml:space="preserve">UTCF Priority Places </v>
          </cell>
        </row>
        <row r="3">
          <cell r="A3" t="str">
            <v>No</v>
          </cell>
          <cell r="F3" t="str">
            <v>Medium</v>
          </cell>
          <cell r="N3" t="str">
            <v>Blueskies National Tree Map</v>
          </cell>
        </row>
        <row r="4">
          <cell r="F4" t="str">
            <v>High</v>
          </cell>
          <cell r="N4" t="str">
            <v>Proximitree</v>
          </cell>
        </row>
        <row r="5">
          <cell r="F5" t="str">
            <v>N/A</v>
          </cell>
          <cell r="N5" t="str">
            <v>i-Tree Eco</v>
          </cell>
        </row>
        <row r="6">
          <cell r="N6" t="str">
            <v>i-Tree Canopy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3"/>
  <sheetViews>
    <sheetView showGridLines="0" tabSelected="1" zoomScaleNormal="100" workbookViewId="0">
      <selection activeCell="B2" sqref="B2:D10"/>
    </sheetView>
  </sheetViews>
  <sheetFormatPr defaultColWidth="0" defaultRowHeight="15" customHeight="1" zeroHeight="1" x14ac:dyDescent="0.35"/>
  <cols>
    <col min="1" max="1" width="2.7265625" style="9" customWidth="1"/>
    <col min="2" max="2" width="38.81640625" style="9" customWidth="1"/>
    <col min="3" max="3" width="51.453125" style="9" customWidth="1"/>
    <col min="4" max="4" width="103.1796875" style="9" customWidth="1"/>
    <col min="5" max="5" width="2.54296875" style="9" customWidth="1"/>
    <col min="6" max="16384" width="9.1796875" style="9" hidden="1"/>
  </cols>
  <sheetData>
    <row r="1" spans="1:5" ht="105" customHeight="1" x14ac:dyDescent="0.35">
      <c r="A1" s="12"/>
      <c r="B1" s="88" t="s">
        <v>79</v>
      </c>
      <c r="C1" s="88"/>
      <c r="D1" s="13" t="s">
        <v>81</v>
      </c>
      <c r="E1" s="12"/>
    </row>
    <row r="2" spans="1:5" ht="48.75" customHeight="1" x14ac:dyDescent="0.35">
      <c r="A2" s="12"/>
      <c r="B2" s="89" t="s">
        <v>82</v>
      </c>
      <c r="C2" s="89"/>
      <c r="D2" s="89"/>
      <c r="E2" s="12"/>
    </row>
    <row r="3" spans="1:5" ht="48.75" customHeight="1" x14ac:dyDescent="0.35">
      <c r="A3" s="12"/>
      <c r="B3" s="89"/>
      <c r="C3" s="89"/>
      <c r="D3" s="89"/>
      <c r="E3" s="12"/>
    </row>
    <row r="4" spans="1:5" ht="48.75" customHeight="1" x14ac:dyDescent="0.35">
      <c r="A4" s="12"/>
      <c r="B4" s="89"/>
      <c r="C4" s="89"/>
      <c r="D4" s="89"/>
      <c r="E4" s="12"/>
    </row>
    <row r="5" spans="1:5" ht="48.75" customHeight="1" x14ac:dyDescent="0.35">
      <c r="A5" s="12"/>
      <c r="B5" s="89"/>
      <c r="C5" s="89"/>
      <c r="D5" s="89"/>
      <c r="E5" s="12"/>
    </row>
    <row r="6" spans="1:5" ht="48.75" customHeight="1" x14ac:dyDescent="0.35">
      <c r="A6" s="12"/>
      <c r="B6" s="89"/>
      <c r="C6" s="89"/>
      <c r="D6" s="89"/>
      <c r="E6" s="12"/>
    </row>
    <row r="7" spans="1:5" ht="48.75" customHeight="1" x14ac:dyDescent="0.35">
      <c r="A7" s="12"/>
      <c r="B7" s="89"/>
      <c r="C7" s="89"/>
      <c r="D7" s="89"/>
      <c r="E7" s="12"/>
    </row>
    <row r="8" spans="1:5" ht="48.75" customHeight="1" x14ac:dyDescent="0.35">
      <c r="A8" s="12"/>
      <c r="B8" s="89"/>
      <c r="C8" s="89"/>
      <c r="D8" s="89"/>
      <c r="E8" s="12"/>
    </row>
    <row r="9" spans="1:5" ht="78" customHeight="1" x14ac:dyDescent="0.35">
      <c r="A9" s="12"/>
      <c r="B9" s="89"/>
      <c r="C9" s="89"/>
      <c r="D9" s="89"/>
      <c r="E9" s="12"/>
    </row>
    <row r="10" spans="1:5" ht="2.25" customHeight="1" x14ac:dyDescent="0.35">
      <c r="A10" s="12"/>
      <c r="B10" s="89"/>
      <c r="C10" s="89"/>
      <c r="D10" s="89"/>
      <c r="E10" s="12"/>
    </row>
    <row r="11" spans="1:5" ht="15" hidden="1" customHeight="1" x14ac:dyDescent="0.35">
      <c r="A11" s="12"/>
      <c r="B11" s="12"/>
      <c r="C11" s="12"/>
      <c r="D11" s="12"/>
      <c r="E11" s="12"/>
    </row>
    <row r="12" spans="1:5" ht="21.75" customHeight="1" x14ac:dyDescent="0.35">
      <c r="A12" s="12"/>
      <c r="B12" s="12"/>
      <c r="C12" s="12"/>
      <c r="D12" s="12"/>
      <c r="E12" s="12"/>
    </row>
    <row r="13" spans="1:5" ht="14.5" x14ac:dyDescent="0.35">
      <c r="A13" s="12"/>
      <c r="B13" s="12"/>
      <c r="C13" s="12"/>
      <c r="D13" s="12"/>
      <c r="E13" s="12"/>
    </row>
  </sheetData>
  <sheetProtection algorithmName="SHA-512" hashValue="rQSzWzf+tCDnv8alWZxhqlsW40jhDzbUwElaX3jCaBMQkvxSuvarympV1gWHpmF8ceQL1vlnOJLUsLPFGeB8EA==" saltValue="CdhZTn/pT10i9eV990Jb6A==" spinCount="100000" sheet="1" selectLockedCells="1" selectUnlockedCells="1"/>
  <mergeCells count="2">
    <mergeCell ref="B1:C1"/>
    <mergeCell ref="B2:D10"/>
  </mergeCells>
  <pageMargins left="0.70866141732283472" right="0.70866141732283472" top="0.74803149606299213" bottom="0.74803149606299213" header="0.31496062992125984" footer="0.31496062992125984"/>
  <pageSetup paperSize="9" scale="65" orientation="landscape" r:id="rId1"/>
  <headerFooter>
    <oddFooter>&amp;CUrban Tree Challenge Fund Application Form Annex - 2019/2020 - v1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102"/>
  <sheetViews>
    <sheetView showGridLines="0" zoomScale="90" zoomScaleNormal="90" workbookViewId="0">
      <selection activeCell="D18" sqref="D18"/>
    </sheetView>
  </sheetViews>
  <sheetFormatPr defaultColWidth="0" defaultRowHeight="14.5" zeroHeight="1" x14ac:dyDescent="0.35"/>
  <cols>
    <col min="1" max="1" width="3.1796875" style="14" customWidth="1"/>
    <col min="2" max="2" width="12.26953125" style="14" customWidth="1"/>
    <col min="3" max="3" width="43.54296875" style="16" customWidth="1"/>
    <col min="4" max="4" width="36.1796875" style="16" bestFit="1" customWidth="1"/>
    <col min="5" max="5" width="19.26953125" style="16" customWidth="1"/>
    <col min="6" max="6" width="17.54296875" style="16" customWidth="1"/>
    <col min="7" max="7" width="17.81640625" style="16" customWidth="1"/>
    <col min="8" max="8" width="18.81640625" style="16" customWidth="1"/>
    <col min="9" max="9" width="36.453125" style="16" customWidth="1"/>
    <col min="10" max="10" width="35.81640625" style="16" customWidth="1"/>
    <col min="11" max="12" width="0" style="15" hidden="1"/>
    <col min="13" max="16377" width="5.7265625" style="16" customWidth="1"/>
    <col min="16378" max="16384" width="38" style="16" customWidth="1"/>
  </cols>
  <sheetData>
    <row r="1" spans="2:23" x14ac:dyDescent="0.35">
      <c r="C1" s="14"/>
      <c r="D1" s="14"/>
      <c r="E1" s="14"/>
      <c r="F1" s="14"/>
      <c r="G1" s="14"/>
      <c r="H1" s="14"/>
      <c r="I1" s="14"/>
      <c r="J1" s="14"/>
    </row>
    <row r="2" spans="2:23" x14ac:dyDescent="0.35">
      <c r="C2" s="14"/>
      <c r="D2" s="14"/>
      <c r="E2" s="14"/>
      <c r="F2" s="14"/>
      <c r="G2" s="14"/>
      <c r="H2" s="14"/>
      <c r="I2" s="14"/>
      <c r="J2" s="14"/>
    </row>
    <row r="3" spans="2:23" x14ac:dyDescent="0.35">
      <c r="C3" s="14"/>
      <c r="D3" s="14"/>
      <c r="E3" s="14"/>
      <c r="F3" s="14"/>
      <c r="G3" s="14"/>
      <c r="H3" s="14"/>
      <c r="I3" s="14"/>
      <c r="J3" s="14"/>
    </row>
    <row r="4" spans="2:23" x14ac:dyDescent="0.35">
      <c r="C4" s="14"/>
      <c r="D4" s="14"/>
      <c r="E4" s="14"/>
      <c r="F4" s="14"/>
      <c r="G4" s="14"/>
      <c r="H4" s="14"/>
      <c r="I4" s="14"/>
      <c r="J4" s="14"/>
    </row>
    <row r="5" spans="2:23" x14ac:dyDescent="0.35">
      <c r="C5" s="14"/>
      <c r="D5" s="14"/>
      <c r="E5" s="14"/>
      <c r="F5" s="14"/>
      <c r="G5" s="14"/>
      <c r="H5" s="14"/>
      <c r="I5" s="14"/>
      <c r="J5" s="14"/>
    </row>
    <row r="6" spans="2:23" x14ac:dyDescent="0.35">
      <c r="C6" s="14"/>
      <c r="D6" s="14"/>
      <c r="E6" s="14"/>
      <c r="F6" s="14"/>
      <c r="G6" s="14"/>
      <c r="H6" s="14"/>
      <c r="I6" s="14"/>
      <c r="J6" s="14"/>
    </row>
    <row r="7" spans="2:23" x14ac:dyDescent="0.35">
      <c r="C7" s="14"/>
      <c r="D7" s="14"/>
      <c r="E7" s="14"/>
      <c r="F7" s="14"/>
      <c r="G7" s="14"/>
      <c r="H7" s="14"/>
      <c r="I7" s="14"/>
      <c r="J7" s="14"/>
    </row>
    <row r="8" spans="2:23" x14ac:dyDescent="0.35">
      <c r="C8" s="14"/>
      <c r="D8" s="14"/>
      <c r="E8" s="14"/>
      <c r="F8" s="14"/>
      <c r="G8" s="14"/>
      <c r="H8" s="14"/>
      <c r="I8" s="14"/>
      <c r="J8" s="14"/>
    </row>
    <row r="9" spans="2:23" x14ac:dyDescent="0.35">
      <c r="C9" s="14"/>
      <c r="D9" s="14"/>
      <c r="E9" s="14"/>
      <c r="F9" s="14"/>
      <c r="G9" s="14"/>
      <c r="H9" s="14"/>
      <c r="I9" s="14"/>
      <c r="J9" s="14"/>
    </row>
    <row r="10" spans="2:23" s="14" customFormat="1" ht="14.5" customHeight="1" x14ac:dyDescent="0.3">
      <c r="B10" s="98" t="s">
        <v>0</v>
      </c>
      <c r="C10" s="99"/>
      <c r="D10" s="17" t="s">
        <v>1</v>
      </c>
      <c r="E10" s="17" t="s">
        <v>2</v>
      </c>
      <c r="F10" s="17" t="s">
        <v>3</v>
      </c>
      <c r="G10" s="98" t="s">
        <v>4</v>
      </c>
      <c r="H10" s="99"/>
      <c r="I10" s="17" t="s">
        <v>5</v>
      </c>
      <c r="J10" s="17" t="s">
        <v>6</v>
      </c>
    </row>
    <row r="11" spans="2:23" s="14" customFormat="1" ht="31" x14ac:dyDescent="0.3">
      <c r="B11" s="18" t="s">
        <v>7</v>
      </c>
      <c r="C11" s="19"/>
      <c r="D11" s="20" t="s">
        <v>8</v>
      </c>
      <c r="E11" s="20" t="s">
        <v>83</v>
      </c>
      <c r="F11" s="20" t="s">
        <v>10</v>
      </c>
      <c r="G11" s="100" t="s">
        <v>11</v>
      </c>
      <c r="H11" s="100"/>
      <c r="I11" s="21" t="s">
        <v>12</v>
      </c>
      <c r="J11" s="22" t="s">
        <v>13</v>
      </c>
    </row>
    <row r="12" spans="2:23" s="14" customFormat="1" ht="34.5" customHeight="1" x14ac:dyDescent="0.3">
      <c r="B12" s="38" t="s">
        <v>14</v>
      </c>
      <c r="C12" s="39"/>
      <c r="D12" s="64">
        <v>1.5</v>
      </c>
      <c r="E12" s="23">
        <v>250</v>
      </c>
      <c r="F12" s="74">
        <f>IF(D12="", "AUTO",D12*E12)</f>
        <v>375</v>
      </c>
      <c r="G12" s="75">
        <v>1.6</v>
      </c>
      <c r="H12" s="35" t="s">
        <v>15</v>
      </c>
      <c r="I12" s="10">
        <f>IF(D12="","AUTO",G12*E12)</f>
        <v>400</v>
      </c>
      <c r="J12" s="48">
        <f>1-IF(D12="","AUTO",F12/I12)</f>
        <v>6.25E-2</v>
      </c>
    </row>
    <row r="13" spans="2:23" s="14" customFormat="1" ht="32.15" customHeight="1" x14ac:dyDescent="0.3">
      <c r="B13" s="40" t="s">
        <v>16</v>
      </c>
      <c r="C13" s="41"/>
      <c r="D13" s="65"/>
      <c r="E13" s="67"/>
      <c r="F13" s="11" t="str">
        <f>IF(D13="", "AUTO",D13*E13)</f>
        <v>AUTO</v>
      </c>
      <c r="G13" s="76">
        <v>270.44</v>
      </c>
      <c r="H13" s="36" t="s">
        <v>15</v>
      </c>
      <c r="I13" s="11" t="str">
        <f t="shared" ref="I13:I14" si="0">IF(D13="","AUTO",G13*E13)</f>
        <v>AUTO</v>
      </c>
      <c r="J13" s="49" t="str">
        <f>IF(D13="","AUTO",1-(F13/I13))</f>
        <v>AUTO</v>
      </c>
    </row>
    <row r="14" spans="2:23" ht="33" customHeight="1" x14ac:dyDescent="0.3">
      <c r="B14" s="40" t="s">
        <v>17</v>
      </c>
      <c r="C14" s="41"/>
      <c r="D14" s="65"/>
      <c r="E14" s="68"/>
      <c r="F14" s="11" t="str">
        <f t="shared" ref="F14:F61" si="1">IF(D14="", "AUTO",D14*E14)</f>
        <v>AUTO</v>
      </c>
      <c r="G14" s="76">
        <v>189</v>
      </c>
      <c r="H14" s="36" t="s">
        <v>15</v>
      </c>
      <c r="I14" s="11" t="str">
        <f t="shared" si="0"/>
        <v>AUTO</v>
      </c>
      <c r="J14" s="49" t="str">
        <f t="shared" ref="J14:J32" si="2">IF(D14="","AUTO",1-(F14/I14))</f>
        <v>AUTO</v>
      </c>
      <c r="K14" s="16"/>
      <c r="L14" s="16"/>
      <c r="M14" s="14"/>
      <c r="N14" s="14"/>
      <c r="O14" s="14"/>
      <c r="P14" s="14"/>
      <c r="Q14" s="14"/>
      <c r="R14" s="14"/>
      <c r="S14" s="14"/>
      <c r="T14" s="14"/>
      <c r="U14" s="14"/>
      <c r="V14" s="14"/>
      <c r="W14" s="14"/>
    </row>
    <row r="15" spans="2:23" ht="32.15" customHeight="1" x14ac:dyDescent="0.3">
      <c r="B15" s="40" t="s">
        <v>18</v>
      </c>
      <c r="C15" s="41"/>
      <c r="D15" s="50" t="str">
        <f>IF(D14="","AUTO",D14*1)</f>
        <v>AUTO</v>
      </c>
      <c r="E15" s="79" t="str">
        <f>IF(E14="","AUTO",E14*1)</f>
        <v>AUTO</v>
      </c>
      <c r="F15" s="11" t="str">
        <f>IF(D15="AUTO", "AUTO",D15*E15)</f>
        <v>AUTO</v>
      </c>
      <c r="G15" s="76">
        <v>189</v>
      </c>
      <c r="H15" s="37" t="s">
        <v>15</v>
      </c>
      <c r="I15" s="11" t="str">
        <f>IF(D15="AUTO","AUTO",G15*E15)</f>
        <v>AUTO</v>
      </c>
      <c r="J15" s="49" t="str">
        <f>IF(D15="AUTO","AUTO",1-(F15/I15))</f>
        <v>AUTO</v>
      </c>
      <c r="K15" s="16"/>
      <c r="L15" s="16"/>
      <c r="M15" s="14"/>
      <c r="N15" s="14"/>
      <c r="O15" s="14"/>
      <c r="P15" s="14"/>
      <c r="Q15" s="14"/>
      <c r="R15" s="14"/>
      <c r="S15" s="14"/>
      <c r="T15" s="14"/>
      <c r="U15" s="14"/>
      <c r="V15" s="14"/>
      <c r="W15" s="14"/>
    </row>
    <row r="16" spans="2:23" ht="31.5" customHeight="1" x14ac:dyDescent="0.3">
      <c r="B16" s="40" t="s">
        <v>19</v>
      </c>
      <c r="C16" s="41"/>
      <c r="D16" s="50" t="str">
        <f>IF(D14="","AUTO",D14*1)</f>
        <v>AUTO</v>
      </c>
      <c r="E16" s="79" t="str">
        <f>IF(E14="","AUTO",E14*1)</f>
        <v>AUTO</v>
      </c>
      <c r="F16" s="11" t="str">
        <f>IF(D16="AUTO", "AUTO",D16*E16)</f>
        <v>AUTO</v>
      </c>
      <c r="G16" s="76">
        <v>189</v>
      </c>
      <c r="H16" s="36" t="s">
        <v>15</v>
      </c>
      <c r="I16" s="11" t="str">
        <f>IF(D16="AUTO","AUTO",G16*E16)</f>
        <v>AUTO</v>
      </c>
      <c r="J16" s="49" t="str">
        <f>IF(D16="AUTO","AUTO",1-(F16/I16))</f>
        <v>AUTO</v>
      </c>
      <c r="K16" s="16"/>
      <c r="L16" s="16"/>
      <c r="M16" s="14"/>
      <c r="N16" s="14"/>
      <c r="O16" s="14"/>
      <c r="P16" s="14"/>
      <c r="Q16" s="14"/>
      <c r="R16" s="14"/>
      <c r="S16" s="14"/>
      <c r="T16" s="14"/>
      <c r="U16" s="14"/>
      <c r="V16" s="14"/>
      <c r="W16" s="14"/>
    </row>
    <row r="17" spans="2:23" ht="31.5" customHeight="1" x14ac:dyDescent="0.3">
      <c r="B17" s="42" t="s">
        <v>20</v>
      </c>
      <c r="C17" s="41"/>
      <c r="D17" s="65"/>
      <c r="E17" s="69"/>
      <c r="F17" s="11" t="str">
        <f t="shared" si="1"/>
        <v>AUTO</v>
      </c>
      <c r="G17" s="76">
        <v>3.79</v>
      </c>
      <c r="H17" s="36" t="s">
        <v>15</v>
      </c>
      <c r="I17" s="11" t="str">
        <f t="shared" ref="I17:I22" si="3">IF(D17="","AUTO",G17*E17)</f>
        <v>AUTO</v>
      </c>
      <c r="J17" s="49" t="str">
        <f t="shared" si="2"/>
        <v>AUTO</v>
      </c>
      <c r="K17" s="16"/>
      <c r="L17" s="16"/>
      <c r="M17" s="14"/>
      <c r="N17" s="14"/>
      <c r="O17" s="14"/>
      <c r="P17" s="14"/>
      <c r="Q17" s="14"/>
      <c r="R17" s="14"/>
      <c r="S17" s="14"/>
      <c r="T17" s="14"/>
      <c r="U17" s="14"/>
      <c r="V17" s="14"/>
      <c r="W17" s="14"/>
    </row>
    <row r="18" spans="2:23" ht="31.5" customHeight="1" x14ac:dyDescent="0.3">
      <c r="B18" s="43" t="s">
        <v>21</v>
      </c>
      <c r="C18" s="44"/>
      <c r="D18" s="81"/>
      <c r="E18" s="70"/>
      <c r="F18" s="77" t="str">
        <f t="shared" si="1"/>
        <v>AUTO</v>
      </c>
      <c r="G18" s="76">
        <v>0.14000000000000001</v>
      </c>
      <c r="H18" s="36" t="s">
        <v>15</v>
      </c>
      <c r="I18" s="11" t="str">
        <f t="shared" si="3"/>
        <v>AUTO</v>
      </c>
      <c r="J18" s="49" t="str">
        <f t="shared" si="2"/>
        <v>AUTO</v>
      </c>
      <c r="K18" s="16"/>
      <c r="L18" s="16"/>
      <c r="M18" s="14"/>
      <c r="N18" s="14"/>
      <c r="O18" s="14"/>
      <c r="P18" s="14"/>
      <c r="Q18" s="14"/>
      <c r="R18" s="14"/>
      <c r="S18" s="14"/>
      <c r="T18" s="14"/>
      <c r="U18" s="14"/>
      <c r="V18" s="14"/>
      <c r="W18" s="14"/>
    </row>
    <row r="19" spans="2:23" ht="31.5" customHeight="1" x14ac:dyDescent="0.3">
      <c r="B19" s="40" t="s">
        <v>22</v>
      </c>
      <c r="C19" s="41"/>
      <c r="D19" s="51" t="str">
        <f>IF(D18="","AUTO",D18*1)</f>
        <v>AUTO</v>
      </c>
      <c r="E19" s="80" t="str">
        <f>IF(E18="","AUTO",E18*1)</f>
        <v>AUTO</v>
      </c>
      <c r="F19" s="77" t="str">
        <f>IF(D19="AUTO", "AUTO",D19*E19)</f>
        <v>AUTO</v>
      </c>
      <c r="G19" s="76">
        <v>0.14000000000000001</v>
      </c>
      <c r="H19" s="36" t="s">
        <v>15</v>
      </c>
      <c r="I19" s="11" t="str">
        <f>IF(D19="AUTO","AUTO",G19*E19)</f>
        <v>AUTO</v>
      </c>
      <c r="J19" s="49" t="str">
        <f>IF(D19="AUTO","AUTO",1-(F19/I19))</f>
        <v>AUTO</v>
      </c>
      <c r="K19" s="16"/>
      <c r="L19" s="16"/>
      <c r="M19" s="14"/>
      <c r="N19" s="14"/>
      <c r="O19" s="14"/>
      <c r="P19" s="14"/>
      <c r="Q19" s="14"/>
      <c r="R19" s="14"/>
      <c r="S19" s="14"/>
      <c r="T19" s="14"/>
      <c r="U19" s="14"/>
      <c r="V19" s="14"/>
      <c r="W19" s="14"/>
    </row>
    <row r="20" spans="2:23" ht="31.5" customHeight="1" x14ac:dyDescent="0.3">
      <c r="B20" s="40" t="s">
        <v>23</v>
      </c>
      <c r="C20" s="41"/>
      <c r="D20" s="51" t="str">
        <f>IF(D18="","AUTO",D18*1)</f>
        <v>AUTO</v>
      </c>
      <c r="E20" s="80" t="str">
        <f>IF(E18="","AUTO",E18*1)</f>
        <v>AUTO</v>
      </c>
      <c r="F20" s="77" t="str">
        <f>IF(D20="AUTO", "AUTO",D20*E20)</f>
        <v>AUTO</v>
      </c>
      <c r="G20" s="76">
        <v>0.14000000000000001</v>
      </c>
      <c r="H20" s="36" t="s">
        <v>15</v>
      </c>
      <c r="I20" s="11" t="str">
        <f>IF(D20="AUTO","AUTO",G20*E20)</f>
        <v>AUTO</v>
      </c>
      <c r="J20" s="49" t="str">
        <f>IF(D20="AUTO","AUTO",1-(F20/I20))</f>
        <v>AUTO</v>
      </c>
      <c r="K20" s="16"/>
      <c r="L20" s="16"/>
      <c r="M20" s="14"/>
      <c r="N20" s="14"/>
      <c r="O20" s="14"/>
      <c r="P20" s="14"/>
      <c r="Q20" s="14"/>
      <c r="R20" s="14"/>
      <c r="S20" s="14"/>
      <c r="T20" s="14"/>
      <c r="U20" s="14"/>
      <c r="V20" s="14"/>
      <c r="W20" s="14"/>
    </row>
    <row r="21" spans="2:23" ht="31.5" customHeight="1" x14ac:dyDescent="0.3">
      <c r="B21" s="40" t="s">
        <v>24</v>
      </c>
      <c r="C21" s="41"/>
      <c r="D21" s="65"/>
      <c r="E21" s="68"/>
      <c r="F21" s="77" t="str">
        <f t="shared" si="1"/>
        <v>AUTO</v>
      </c>
      <c r="G21" s="76">
        <v>2.29</v>
      </c>
      <c r="H21" s="36" t="s">
        <v>15</v>
      </c>
      <c r="I21" s="11" t="str">
        <f t="shared" si="3"/>
        <v>AUTO</v>
      </c>
      <c r="J21" s="49" t="str">
        <f t="shared" si="2"/>
        <v>AUTO</v>
      </c>
      <c r="K21" s="16"/>
      <c r="L21" s="16"/>
      <c r="M21" s="14"/>
      <c r="N21" s="14"/>
      <c r="O21" s="14"/>
      <c r="P21" s="14"/>
      <c r="Q21" s="14"/>
      <c r="R21" s="14"/>
      <c r="S21" s="14"/>
      <c r="T21" s="14"/>
      <c r="U21" s="14"/>
      <c r="V21" s="14"/>
      <c r="W21" s="14"/>
    </row>
    <row r="22" spans="2:23" ht="31.5" customHeight="1" x14ac:dyDescent="0.3">
      <c r="B22" s="40" t="s">
        <v>25</v>
      </c>
      <c r="C22" s="41"/>
      <c r="D22" s="65"/>
      <c r="E22" s="68"/>
      <c r="F22" s="77" t="str">
        <f t="shared" si="1"/>
        <v>AUTO</v>
      </c>
      <c r="G22" s="76">
        <v>0.14000000000000001</v>
      </c>
      <c r="H22" s="36" t="s">
        <v>15</v>
      </c>
      <c r="I22" s="11" t="str">
        <f t="shared" si="3"/>
        <v>AUTO</v>
      </c>
      <c r="J22" s="49" t="str">
        <f t="shared" si="2"/>
        <v>AUTO</v>
      </c>
      <c r="K22" s="16"/>
      <c r="L22" s="16"/>
      <c r="M22" s="14"/>
      <c r="N22" s="14"/>
      <c r="O22" s="14"/>
      <c r="P22" s="14"/>
      <c r="Q22" s="14"/>
      <c r="R22" s="14"/>
      <c r="S22" s="14"/>
      <c r="T22" s="14"/>
      <c r="U22" s="14"/>
      <c r="V22" s="14"/>
      <c r="W22" s="14"/>
    </row>
    <row r="23" spans="2:23" ht="31.5" customHeight="1" x14ac:dyDescent="0.3">
      <c r="B23" s="40" t="s">
        <v>26</v>
      </c>
      <c r="C23" s="41"/>
      <c r="D23" s="51" t="str">
        <f>IF(D22="","AUTO",D22*1)</f>
        <v>AUTO</v>
      </c>
      <c r="E23" s="80" t="str">
        <f>IF(E22="","AUTO",E22*1)</f>
        <v>AUTO</v>
      </c>
      <c r="F23" s="77" t="str">
        <f>IF(D23="AUTO", "AUTO",D23*E23)</f>
        <v>AUTO</v>
      </c>
      <c r="G23" s="76">
        <v>0.14000000000000001</v>
      </c>
      <c r="H23" s="36" t="s">
        <v>15</v>
      </c>
      <c r="I23" s="11" t="str">
        <f>IF(D23="AUTO","AUTO",G23*E23)</f>
        <v>AUTO</v>
      </c>
      <c r="J23" s="49" t="str">
        <f>IF(D23="AUTO","AUTO",1-(F23/I23))</f>
        <v>AUTO</v>
      </c>
      <c r="K23" s="16"/>
      <c r="L23" s="16"/>
      <c r="M23" s="14"/>
      <c r="N23" s="14"/>
      <c r="O23" s="14"/>
      <c r="P23" s="14"/>
      <c r="Q23" s="14"/>
      <c r="R23" s="14"/>
      <c r="S23" s="14"/>
      <c r="T23" s="14"/>
      <c r="U23" s="14"/>
      <c r="V23" s="14"/>
      <c r="W23" s="14"/>
    </row>
    <row r="24" spans="2:23" ht="31.5" customHeight="1" x14ac:dyDescent="0.3">
      <c r="B24" s="40" t="s">
        <v>27</v>
      </c>
      <c r="C24" s="41"/>
      <c r="D24" s="51" t="str">
        <f>IF(D22="","AUTO",D22*1)</f>
        <v>AUTO</v>
      </c>
      <c r="E24" s="80" t="str">
        <f>IF(E22="","AUTO",E22*1)</f>
        <v>AUTO</v>
      </c>
      <c r="F24" s="77" t="str">
        <f>IF(D24="AUTO", "AUTO",D24*E24)</f>
        <v>AUTO</v>
      </c>
      <c r="G24" s="76">
        <v>0.14000000000000001</v>
      </c>
      <c r="H24" s="36" t="s">
        <v>15</v>
      </c>
      <c r="I24" s="11" t="str">
        <f>IF(D24="AUTO","AUTO",G24*E24)</f>
        <v>AUTO</v>
      </c>
      <c r="J24" s="49" t="str">
        <f>IF(D24="AUTO","AUTO",1-(F24/I24))</f>
        <v>AUTO</v>
      </c>
      <c r="K24" s="16"/>
      <c r="L24" s="16"/>
      <c r="M24" s="14"/>
      <c r="N24" s="14"/>
      <c r="O24" s="14"/>
      <c r="P24" s="14"/>
      <c r="Q24" s="14"/>
      <c r="R24" s="14"/>
      <c r="S24" s="14"/>
      <c r="T24" s="14"/>
      <c r="U24" s="14"/>
      <c r="V24" s="14"/>
      <c r="W24" s="14"/>
    </row>
    <row r="25" spans="2:23" ht="31.5" customHeight="1" x14ac:dyDescent="0.3">
      <c r="B25" s="40" t="s">
        <v>28</v>
      </c>
      <c r="C25" s="41"/>
      <c r="D25" s="65"/>
      <c r="E25" s="71"/>
      <c r="F25" s="77" t="str">
        <f t="shared" si="1"/>
        <v>AUTO</v>
      </c>
      <c r="G25" s="78">
        <v>2</v>
      </c>
      <c r="H25" s="36" t="s">
        <v>29</v>
      </c>
      <c r="I25" s="45" t="str">
        <f t="shared" ref="I25:I32" si="4">IF(D25="","AUTO",G25*E25)</f>
        <v>AUTO</v>
      </c>
      <c r="J25" s="49" t="str">
        <f t="shared" si="2"/>
        <v>AUTO</v>
      </c>
      <c r="K25" s="16"/>
      <c r="L25" s="16"/>
      <c r="M25" s="14"/>
      <c r="N25" s="14"/>
      <c r="O25" s="14"/>
      <c r="P25" s="14"/>
      <c r="Q25" s="14"/>
      <c r="R25" s="14"/>
      <c r="S25" s="14"/>
      <c r="T25" s="14"/>
      <c r="U25" s="14"/>
      <c r="V25" s="14"/>
      <c r="W25" s="14"/>
    </row>
    <row r="26" spans="2:23" ht="31.5" customHeight="1" x14ac:dyDescent="0.3">
      <c r="B26" s="40" t="s">
        <v>30</v>
      </c>
      <c r="C26" s="41"/>
      <c r="D26" s="65"/>
      <c r="E26" s="71"/>
      <c r="F26" s="77" t="str">
        <f t="shared" si="1"/>
        <v>AUTO</v>
      </c>
      <c r="G26" s="76">
        <v>60.93</v>
      </c>
      <c r="H26" s="36" t="s">
        <v>72</v>
      </c>
      <c r="I26" s="45" t="str">
        <f t="shared" si="4"/>
        <v>AUTO</v>
      </c>
      <c r="J26" s="49" t="str">
        <f t="shared" si="2"/>
        <v>AUTO</v>
      </c>
      <c r="K26" s="16"/>
      <c r="L26" s="16"/>
      <c r="M26" s="14"/>
      <c r="N26" s="14"/>
      <c r="O26" s="14"/>
      <c r="P26" s="14"/>
      <c r="Q26" s="14"/>
      <c r="R26" s="14"/>
      <c r="S26" s="14"/>
      <c r="T26" s="14"/>
      <c r="U26" s="14"/>
      <c r="V26" s="14"/>
      <c r="W26" s="14"/>
    </row>
    <row r="27" spans="2:23" ht="31.5" customHeight="1" x14ac:dyDescent="0.3">
      <c r="B27" s="43" t="s">
        <v>31</v>
      </c>
      <c r="C27" s="41"/>
      <c r="D27" s="65"/>
      <c r="E27" s="71"/>
      <c r="F27" s="77" t="str">
        <f t="shared" si="1"/>
        <v>AUTO</v>
      </c>
      <c r="G27" s="76">
        <v>5</v>
      </c>
      <c r="H27" s="36" t="s">
        <v>32</v>
      </c>
      <c r="I27" s="46" t="str">
        <f t="shared" ref="I27:I31" si="5">IF(D27="","AUTO",G27*E27)</f>
        <v>AUTO</v>
      </c>
      <c r="J27" s="49" t="str">
        <f t="shared" ref="J27:J31" si="6">IF(D27="","AUTO",1-(F27/I27))</f>
        <v>AUTO</v>
      </c>
      <c r="K27" s="16"/>
      <c r="L27" s="16"/>
      <c r="M27" s="14"/>
      <c r="N27" s="14"/>
      <c r="O27" s="14"/>
      <c r="P27" s="14"/>
      <c r="Q27" s="14"/>
      <c r="R27" s="14"/>
      <c r="S27" s="14"/>
      <c r="T27" s="14"/>
      <c r="U27" s="14"/>
      <c r="V27" s="14"/>
      <c r="W27" s="14"/>
    </row>
    <row r="28" spans="2:23" ht="31.5" customHeight="1" x14ac:dyDescent="0.3">
      <c r="B28" s="43" t="s">
        <v>33</v>
      </c>
      <c r="C28" s="41"/>
      <c r="D28" s="65"/>
      <c r="E28" s="71"/>
      <c r="F28" s="77" t="str">
        <f t="shared" si="1"/>
        <v>AUTO</v>
      </c>
      <c r="G28" s="76">
        <v>8.5500000000000007</v>
      </c>
      <c r="H28" s="36" t="s">
        <v>32</v>
      </c>
      <c r="I28" s="46" t="str">
        <f t="shared" si="5"/>
        <v>AUTO</v>
      </c>
      <c r="J28" s="49" t="str">
        <f t="shared" si="6"/>
        <v>AUTO</v>
      </c>
      <c r="K28" s="16"/>
      <c r="L28" s="16"/>
      <c r="M28" s="14"/>
      <c r="N28" s="14"/>
      <c r="O28" s="14"/>
      <c r="P28" s="14"/>
      <c r="Q28" s="14"/>
      <c r="R28" s="14"/>
      <c r="S28" s="14"/>
      <c r="T28" s="14"/>
      <c r="U28" s="14"/>
      <c r="V28" s="14"/>
      <c r="W28" s="14"/>
    </row>
    <row r="29" spans="2:23" ht="31.5" customHeight="1" x14ac:dyDescent="0.3">
      <c r="B29" s="43" t="s">
        <v>34</v>
      </c>
      <c r="C29" s="41"/>
      <c r="D29" s="65"/>
      <c r="E29" s="71"/>
      <c r="F29" s="77" t="str">
        <f t="shared" si="1"/>
        <v>AUTO</v>
      </c>
      <c r="G29" s="76">
        <v>6.5</v>
      </c>
      <c r="H29" s="36" t="s">
        <v>32</v>
      </c>
      <c r="I29" s="46" t="str">
        <f t="shared" si="5"/>
        <v>AUTO</v>
      </c>
      <c r="J29" s="49" t="str">
        <f t="shared" si="6"/>
        <v>AUTO</v>
      </c>
      <c r="K29" s="16"/>
      <c r="L29" s="16"/>
      <c r="M29" s="14"/>
      <c r="N29" s="14"/>
      <c r="O29" s="14"/>
      <c r="P29" s="14"/>
      <c r="Q29" s="14"/>
      <c r="R29" s="14"/>
      <c r="S29" s="14"/>
      <c r="T29" s="14"/>
      <c r="U29" s="14"/>
      <c r="V29" s="14"/>
      <c r="W29" s="14"/>
    </row>
    <row r="30" spans="2:23" ht="31.5" customHeight="1" x14ac:dyDescent="0.3">
      <c r="B30" s="43" t="s">
        <v>35</v>
      </c>
      <c r="C30" s="41"/>
      <c r="D30" s="65"/>
      <c r="E30" s="71"/>
      <c r="F30" s="77" t="str">
        <f t="shared" si="1"/>
        <v>AUTO</v>
      </c>
      <c r="G30" s="76">
        <v>3.13</v>
      </c>
      <c r="H30" s="36" t="s">
        <v>32</v>
      </c>
      <c r="I30" s="46" t="str">
        <f t="shared" si="5"/>
        <v>AUTO</v>
      </c>
      <c r="J30" s="49" t="str">
        <f t="shared" si="6"/>
        <v>AUTO</v>
      </c>
      <c r="K30" s="16"/>
      <c r="L30" s="16"/>
      <c r="M30" s="14"/>
      <c r="N30" s="14"/>
      <c r="O30" s="14"/>
      <c r="P30" s="14"/>
      <c r="Q30" s="14"/>
      <c r="R30" s="14"/>
      <c r="S30" s="14"/>
      <c r="T30" s="14"/>
      <c r="U30" s="14"/>
      <c r="V30" s="14"/>
      <c r="W30" s="14"/>
    </row>
    <row r="31" spans="2:23" ht="31.5" customHeight="1" x14ac:dyDescent="0.3">
      <c r="B31" s="43" t="s">
        <v>36</v>
      </c>
      <c r="C31" s="41"/>
      <c r="D31" s="65"/>
      <c r="E31" s="71"/>
      <c r="F31" s="77" t="str">
        <f t="shared" si="1"/>
        <v>AUTO</v>
      </c>
      <c r="G31" s="76">
        <v>6.13</v>
      </c>
      <c r="H31" s="36" t="s">
        <v>32</v>
      </c>
      <c r="I31" s="46" t="str">
        <f t="shared" si="5"/>
        <v>AUTO</v>
      </c>
      <c r="J31" s="49" t="str">
        <f t="shared" si="6"/>
        <v>AUTO</v>
      </c>
      <c r="K31" s="16"/>
      <c r="L31" s="16"/>
      <c r="M31" s="14"/>
      <c r="N31" s="14"/>
      <c r="O31" s="14"/>
      <c r="P31" s="14"/>
      <c r="Q31" s="14"/>
      <c r="R31" s="14"/>
      <c r="S31" s="14"/>
      <c r="T31" s="14"/>
      <c r="U31" s="14"/>
      <c r="V31" s="14"/>
      <c r="W31" s="14"/>
    </row>
    <row r="32" spans="2:23" ht="31.5" customHeight="1" x14ac:dyDescent="0.3">
      <c r="B32" s="43" t="s">
        <v>37</v>
      </c>
      <c r="C32" s="44"/>
      <c r="D32" s="66"/>
      <c r="E32" s="72"/>
      <c r="F32" s="77" t="str">
        <f t="shared" si="1"/>
        <v>AUTO</v>
      </c>
      <c r="G32" s="78">
        <v>4.5</v>
      </c>
      <c r="H32" s="36" t="s">
        <v>32</v>
      </c>
      <c r="I32" s="45" t="str">
        <f t="shared" si="4"/>
        <v>AUTO</v>
      </c>
      <c r="J32" s="49" t="str">
        <f t="shared" si="2"/>
        <v>AUTO</v>
      </c>
      <c r="K32" s="16"/>
      <c r="L32" s="16"/>
      <c r="M32" s="14"/>
      <c r="N32" s="14"/>
      <c r="O32" s="14"/>
      <c r="P32" s="14"/>
      <c r="Q32" s="14"/>
      <c r="R32" s="14"/>
      <c r="S32" s="14"/>
      <c r="T32" s="14"/>
      <c r="U32" s="14"/>
      <c r="V32" s="14"/>
      <c r="W32" s="14"/>
    </row>
    <row r="33" spans="2:23" ht="31.5" customHeight="1" x14ac:dyDescent="0.3">
      <c r="B33" s="43" t="s">
        <v>38</v>
      </c>
      <c r="C33" s="44"/>
      <c r="D33" s="66"/>
      <c r="E33" s="72"/>
      <c r="F33" s="77" t="str">
        <f t="shared" si="1"/>
        <v>AUTO</v>
      </c>
      <c r="G33" s="78">
        <v>487.5</v>
      </c>
      <c r="H33" s="36" t="s">
        <v>39</v>
      </c>
      <c r="I33" s="45" t="str">
        <f t="shared" ref="I33:I36" si="7">IF(D33="","AUTO",G33*E33)</f>
        <v>AUTO</v>
      </c>
      <c r="J33" s="49" t="str">
        <f t="shared" ref="J33:J36" si="8">IF(D33="","AUTO",1-(F33/I33))</f>
        <v>AUTO</v>
      </c>
      <c r="K33" s="16"/>
      <c r="L33" s="16"/>
      <c r="M33" s="14"/>
      <c r="N33" s="14"/>
      <c r="O33" s="14"/>
      <c r="P33" s="14"/>
      <c r="Q33" s="14"/>
      <c r="R33" s="14"/>
      <c r="S33" s="14"/>
      <c r="T33" s="14"/>
      <c r="U33" s="14"/>
      <c r="V33" s="14"/>
      <c r="W33" s="14"/>
    </row>
    <row r="34" spans="2:23" ht="31.5" customHeight="1" x14ac:dyDescent="0.3">
      <c r="B34" s="43" t="s">
        <v>40</v>
      </c>
      <c r="C34" s="44"/>
      <c r="D34" s="66"/>
      <c r="E34" s="72"/>
      <c r="F34" s="77" t="str">
        <f t="shared" si="1"/>
        <v>AUTO</v>
      </c>
      <c r="G34" s="78">
        <v>168.75</v>
      </c>
      <c r="H34" s="36" t="s">
        <v>39</v>
      </c>
      <c r="I34" s="45" t="str">
        <f t="shared" si="7"/>
        <v>AUTO</v>
      </c>
      <c r="J34" s="49" t="str">
        <f t="shared" si="8"/>
        <v>AUTO</v>
      </c>
      <c r="K34" s="16"/>
      <c r="L34" s="16"/>
      <c r="M34" s="14"/>
      <c r="N34" s="14"/>
      <c r="O34" s="14"/>
      <c r="P34" s="14"/>
      <c r="Q34" s="14"/>
      <c r="R34" s="14"/>
      <c r="S34" s="14"/>
      <c r="T34" s="14"/>
      <c r="U34" s="14"/>
      <c r="V34" s="14"/>
      <c r="W34" s="14"/>
    </row>
    <row r="35" spans="2:23" ht="31.5" customHeight="1" x14ac:dyDescent="0.3">
      <c r="B35" s="43" t="s">
        <v>41</v>
      </c>
      <c r="C35" s="44"/>
      <c r="D35" s="66"/>
      <c r="E35" s="72"/>
      <c r="F35" s="77" t="str">
        <f t="shared" si="1"/>
        <v>AUTO</v>
      </c>
      <c r="G35" s="78">
        <v>430.76</v>
      </c>
      <c r="H35" s="36" t="s">
        <v>39</v>
      </c>
      <c r="I35" s="45" t="str">
        <f t="shared" si="7"/>
        <v>AUTO</v>
      </c>
      <c r="J35" s="49" t="str">
        <f t="shared" si="8"/>
        <v>AUTO</v>
      </c>
      <c r="K35" s="16"/>
      <c r="L35" s="16"/>
      <c r="M35" s="14"/>
      <c r="N35" s="14"/>
      <c r="O35" s="14"/>
      <c r="P35" s="14"/>
      <c r="Q35" s="14"/>
      <c r="R35" s="14"/>
      <c r="S35" s="14"/>
      <c r="T35" s="14"/>
      <c r="U35" s="14"/>
      <c r="V35" s="14"/>
      <c r="W35" s="14"/>
    </row>
    <row r="36" spans="2:23" ht="31.5" customHeight="1" x14ac:dyDescent="0.3">
      <c r="B36" s="40" t="s">
        <v>42</v>
      </c>
      <c r="C36" s="41"/>
      <c r="D36" s="65"/>
      <c r="E36" s="71"/>
      <c r="F36" s="77" t="str">
        <f t="shared" si="1"/>
        <v>AUTO</v>
      </c>
      <c r="G36" s="76">
        <v>339.85</v>
      </c>
      <c r="H36" s="36" t="s">
        <v>39</v>
      </c>
      <c r="I36" s="47" t="str">
        <f t="shared" si="7"/>
        <v>AUTO</v>
      </c>
      <c r="J36" s="49" t="str">
        <f t="shared" si="8"/>
        <v>AUTO</v>
      </c>
      <c r="K36" s="16"/>
      <c r="L36" s="16"/>
      <c r="M36" s="14"/>
      <c r="N36" s="14"/>
      <c r="O36" s="14"/>
      <c r="P36" s="14"/>
      <c r="Q36" s="14"/>
      <c r="R36" s="14"/>
      <c r="S36" s="14"/>
      <c r="T36" s="14"/>
      <c r="U36" s="14"/>
      <c r="V36" s="14"/>
      <c r="W36" s="14"/>
    </row>
    <row r="37" spans="2:23" ht="31.5" customHeight="1" x14ac:dyDescent="0.3">
      <c r="B37" s="58"/>
      <c r="C37" s="59"/>
      <c r="D37" s="60"/>
      <c r="E37" s="61"/>
      <c r="F37" s="61"/>
      <c r="G37" s="62"/>
      <c r="H37" s="61"/>
      <c r="I37" s="59"/>
      <c r="J37" s="63"/>
      <c r="K37" s="16"/>
      <c r="L37" s="16"/>
      <c r="M37" s="14"/>
      <c r="N37" s="14"/>
      <c r="O37" s="14"/>
      <c r="P37" s="14"/>
      <c r="Q37" s="14"/>
      <c r="R37" s="14"/>
      <c r="S37" s="14"/>
      <c r="T37" s="14"/>
      <c r="U37" s="14"/>
      <c r="V37" s="14"/>
      <c r="W37" s="14"/>
    </row>
    <row r="38" spans="2:23" ht="31.5" customHeight="1" x14ac:dyDescent="0.3">
      <c r="B38" s="95" t="s">
        <v>71</v>
      </c>
      <c r="C38" s="96"/>
      <c r="D38" s="96"/>
      <c r="E38" s="96"/>
      <c r="F38" s="96"/>
      <c r="G38" s="96"/>
      <c r="H38" s="96"/>
      <c r="I38" s="96"/>
      <c r="J38" s="97"/>
      <c r="K38" s="16"/>
      <c r="L38" s="16"/>
      <c r="M38" s="14"/>
      <c r="N38" s="14"/>
      <c r="O38" s="14"/>
      <c r="P38" s="14"/>
      <c r="Q38" s="14"/>
      <c r="R38" s="14"/>
      <c r="S38" s="14"/>
      <c r="T38" s="14"/>
      <c r="U38" s="14"/>
      <c r="V38" s="14"/>
      <c r="W38" s="14"/>
    </row>
    <row r="39" spans="2:23" ht="66" customHeight="1" x14ac:dyDescent="0.3">
      <c r="B39" s="101" t="s">
        <v>80</v>
      </c>
      <c r="C39" s="102"/>
      <c r="D39" s="102"/>
      <c r="E39" s="102"/>
      <c r="F39" s="102"/>
      <c r="G39" s="102"/>
      <c r="H39" s="102"/>
      <c r="I39" s="102"/>
      <c r="J39" s="103"/>
      <c r="K39" s="16"/>
      <c r="L39" s="16"/>
      <c r="M39" s="14"/>
      <c r="N39" s="14"/>
      <c r="O39" s="14"/>
      <c r="P39" s="14"/>
      <c r="Q39" s="14"/>
      <c r="R39" s="14"/>
      <c r="S39" s="14"/>
      <c r="T39" s="14"/>
      <c r="U39" s="14"/>
      <c r="V39" s="14"/>
      <c r="W39" s="14"/>
    </row>
    <row r="40" spans="2:23" ht="16.5" customHeight="1" x14ac:dyDescent="0.3">
      <c r="B40" s="93" t="s">
        <v>0</v>
      </c>
      <c r="C40" s="94"/>
      <c r="D40" s="54" t="s">
        <v>1</v>
      </c>
      <c r="E40" s="54" t="s">
        <v>2</v>
      </c>
      <c r="F40" s="54" t="s">
        <v>3</v>
      </c>
      <c r="G40" s="24"/>
      <c r="H40" s="24"/>
      <c r="I40" s="24"/>
      <c r="J40" s="24"/>
      <c r="K40" s="16"/>
      <c r="L40" s="16"/>
      <c r="M40" s="14"/>
      <c r="N40" s="14"/>
      <c r="O40" s="14"/>
      <c r="P40" s="14"/>
      <c r="Q40" s="14"/>
      <c r="R40" s="14"/>
      <c r="S40" s="14"/>
      <c r="T40" s="14"/>
      <c r="U40" s="14"/>
      <c r="V40" s="14"/>
      <c r="W40" s="14"/>
    </row>
    <row r="41" spans="2:23" ht="66" customHeight="1" x14ac:dyDescent="0.3">
      <c r="B41" s="104" t="s">
        <v>7</v>
      </c>
      <c r="C41" s="105"/>
      <c r="D41" s="55" t="s">
        <v>8</v>
      </c>
      <c r="E41" s="55" t="s">
        <v>9</v>
      </c>
      <c r="F41" s="55" t="s">
        <v>10</v>
      </c>
      <c r="G41" s="24"/>
      <c r="H41" s="24"/>
      <c r="I41" s="24"/>
      <c r="J41" s="24"/>
      <c r="K41" s="16"/>
      <c r="L41" s="16"/>
      <c r="M41" s="14"/>
      <c r="N41" s="14"/>
      <c r="O41" s="14"/>
      <c r="P41" s="14"/>
      <c r="Q41" s="14"/>
      <c r="R41" s="14"/>
      <c r="S41" s="14"/>
      <c r="T41" s="14"/>
      <c r="U41" s="14"/>
      <c r="V41" s="14"/>
      <c r="W41" s="14"/>
    </row>
    <row r="42" spans="2:23" ht="33" customHeight="1" x14ac:dyDescent="0.3">
      <c r="B42" s="56">
        <v>1</v>
      </c>
      <c r="C42" s="25" t="s">
        <v>73</v>
      </c>
      <c r="D42" s="52">
        <v>1.5</v>
      </c>
      <c r="E42" s="72">
        <v>25</v>
      </c>
      <c r="F42" s="50">
        <f t="shared" si="1"/>
        <v>37.5</v>
      </c>
      <c r="G42" s="26"/>
      <c r="H42" s="26"/>
      <c r="I42" s="26"/>
      <c r="J42" s="26"/>
      <c r="K42" s="16"/>
      <c r="L42" s="16"/>
      <c r="M42" s="14"/>
      <c r="N42" s="14"/>
      <c r="O42" s="14"/>
      <c r="P42" s="14"/>
      <c r="Q42" s="14"/>
      <c r="R42" s="14"/>
      <c r="S42" s="14"/>
      <c r="T42" s="14"/>
      <c r="U42" s="14"/>
      <c r="V42" s="14"/>
      <c r="W42" s="14"/>
    </row>
    <row r="43" spans="2:23" ht="30.65" customHeight="1" x14ac:dyDescent="0.3">
      <c r="B43" s="57">
        <v>2</v>
      </c>
      <c r="C43" s="27"/>
      <c r="D43" s="52"/>
      <c r="E43" s="72"/>
      <c r="F43" s="51" t="str">
        <f t="shared" si="1"/>
        <v>AUTO</v>
      </c>
      <c r="G43" s="26"/>
      <c r="H43" s="26"/>
      <c r="I43" s="26"/>
      <c r="J43" s="26"/>
      <c r="K43" s="16"/>
      <c r="L43" s="16"/>
      <c r="M43" s="14"/>
      <c r="N43" s="14"/>
      <c r="O43" s="14"/>
      <c r="P43" s="14"/>
      <c r="Q43" s="14"/>
      <c r="R43" s="14"/>
      <c r="S43" s="14"/>
      <c r="T43" s="14"/>
      <c r="U43" s="14"/>
      <c r="V43" s="14"/>
      <c r="W43" s="14"/>
    </row>
    <row r="44" spans="2:23" ht="30.65" customHeight="1" x14ac:dyDescent="0.3">
      <c r="B44" s="57">
        <v>3</v>
      </c>
      <c r="C44" s="28"/>
      <c r="D44" s="52"/>
      <c r="E44" s="72"/>
      <c r="F44" s="51" t="str">
        <f t="shared" si="1"/>
        <v>AUTO</v>
      </c>
      <c r="G44" s="26"/>
      <c r="H44" s="26"/>
      <c r="I44" s="26"/>
      <c r="J44" s="26"/>
      <c r="K44" s="16"/>
      <c r="L44" s="16"/>
      <c r="M44" s="14"/>
      <c r="N44" s="14"/>
      <c r="O44" s="14"/>
      <c r="P44" s="14"/>
      <c r="Q44" s="14"/>
      <c r="R44" s="14"/>
      <c r="S44" s="14"/>
      <c r="T44" s="14"/>
      <c r="U44" s="14"/>
      <c r="V44" s="14"/>
      <c r="W44" s="14"/>
    </row>
    <row r="45" spans="2:23" ht="30.65" customHeight="1" x14ac:dyDescent="0.3">
      <c r="B45" s="57">
        <v>4</v>
      </c>
      <c r="C45" s="28"/>
      <c r="D45" s="52"/>
      <c r="E45" s="72"/>
      <c r="F45" s="51" t="str">
        <f t="shared" si="1"/>
        <v>AUTO</v>
      </c>
      <c r="G45" s="26"/>
      <c r="H45" s="26"/>
      <c r="I45" s="26"/>
      <c r="J45" s="26"/>
      <c r="K45" s="16"/>
      <c r="L45" s="16"/>
      <c r="M45" s="14"/>
      <c r="N45" s="14"/>
      <c r="O45" s="14"/>
      <c r="P45" s="14"/>
      <c r="Q45" s="14"/>
      <c r="R45" s="14"/>
      <c r="S45" s="14"/>
      <c r="T45" s="14"/>
      <c r="U45" s="14"/>
      <c r="V45" s="14"/>
      <c r="W45" s="14"/>
    </row>
    <row r="46" spans="2:23" ht="30.65" customHeight="1" x14ac:dyDescent="0.3">
      <c r="B46" s="57">
        <v>5</v>
      </c>
      <c r="C46" s="28"/>
      <c r="D46" s="52"/>
      <c r="E46" s="72"/>
      <c r="F46" s="51" t="str">
        <f t="shared" si="1"/>
        <v>AUTO</v>
      </c>
      <c r="G46" s="26"/>
      <c r="H46" s="26"/>
      <c r="I46" s="26"/>
      <c r="J46" s="26"/>
      <c r="K46" s="16"/>
      <c r="L46" s="16"/>
      <c r="M46" s="14"/>
      <c r="N46" s="14"/>
      <c r="O46" s="14"/>
      <c r="P46" s="14"/>
      <c r="Q46" s="14"/>
      <c r="R46" s="14"/>
      <c r="S46" s="14"/>
      <c r="T46" s="14"/>
      <c r="U46" s="14"/>
      <c r="V46" s="14"/>
      <c r="W46" s="14"/>
    </row>
    <row r="47" spans="2:23" ht="30.65" customHeight="1" x14ac:dyDescent="0.3">
      <c r="B47" s="57">
        <v>6</v>
      </c>
      <c r="C47" s="28"/>
      <c r="D47" s="52"/>
      <c r="E47" s="72"/>
      <c r="F47" s="51" t="str">
        <f t="shared" si="1"/>
        <v>AUTO</v>
      </c>
      <c r="G47" s="26"/>
      <c r="H47" s="26"/>
      <c r="I47" s="26"/>
      <c r="J47" s="26"/>
      <c r="K47" s="16"/>
      <c r="L47" s="16"/>
      <c r="M47" s="14"/>
      <c r="N47" s="14"/>
      <c r="O47" s="14"/>
      <c r="P47" s="14"/>
      <c r="Q47" s="14"/>
      <c r="R47" s="14"/>
      <c r="S47" s="14"/>
      <c r="T47" s="14"/>
      <c r="U47" s="14"/>
      <c r="V47" s="14"/>
      <c r="W47" s="14"/>
    </row>
    <row r="48" spans="2:23" ht="30.65" customHeight="1" x14ac:dyDescent="0.3">
      <c r="B48" s="57">
        <v>7</v>
      </c>
      <c r="C48" s="28"/>
      <c r="D48" s="52"/>
      <c r="E48" s="72"/>
      <c r="F48" s="51" t="str">
        <f t="shared" si="1"/>
        <v>AUTO</v>
      </c>
      <c r="G48" s="26"/>
      <c r="H48" s="26"/>
      <c r="I48" s="26"/>
      <c r="J48" s="26"/>
      <c r="K48" s="16"/>
      <c r="L48" s="16"/>
      <c r="M48" s="14"/>
      <c r="N48" s="14"/>
      <c r="O48" s="14"/>
      <c r="P48" s="14"/>
      <c r="Q48" s="14"/>
      <c r="R48" s="14"/>
      <c r="S48" s="14"/>
      <c r="T48" s="14"/>
      <c r="U48" s="14"/>
      <c r="V48" s="14"/>
      <c r="W48" s="14"/>
    </row>
    <row r="49" spans="2:23" ht="30.65" customHeight="1" x14ac:dyDescent="0.3">
      <c r="B49" s="57">
        <v>8</v>
      </c>
      <c r="C49" s="28"/>
      <c r="D49" s="52"/>
      <c r="E49" s="72"/>
      <c r="F49" s="51" t="str">
        <f t="shared" si="1"/>
        <v>AUTO</v>
      </c>
      <c r="G49" s="26"/>
      <c r="H49" s="26"/>
      <c r="I49" s="26"/>
      <c r="J49" s="26"/>
      <c r="K49" s="16"/>
      <c r="L49" s="16"/>
      <c r="M49" s="14"/>
      <c r="N49" s="14"/>
      <c r="O49" s="14"/>
      <c r="P49" s="14"/>
      <c r="Q49" s="14"/>
      <c r="R49" s="14"/>
      <c r="S49" s="14"/>
      <c r="T49" s="14"/>
      <c r="U49" s="14"/>
      <c r="V49" s="14"/>
      <c r="W49" s="14"/>
    </row>
    <row r="50" spans="2:23" ht="30.65" customHeight="1" x14ac:dyDescent="0.3">
      <c r="B50" s="57">
        <v>9</v>
      </c>
      <c r="C50" s="28"/>
      <c r="D50" s="52"/>
      <c r="E50" s="72"/>
      <c r="F50" s="51" t="str">
        <f t="shared" si="1"/>
        <v>AUTO</v>
      </c>
      <c r="G50" s="26"/>
      <c r="H50" s="26"/>
      <c r="I50" s="26"/>
      <c r="J50" s="26"/>
      <c r="K50" s="16"/>
      <c r="L50" s="16"/>
      <c r="M50" s="14"/>
      <c r="N50" s="14"/>
      <c r="O50" s="14"/>
      <c r="P50" s="14"/>
      <c r="Q50" s="14"/>
      <c r="R50" s="14"/>
      <c r="S50" s="14"/>
      <c r="T50" s="14"/>
      <c r="U50" s="14"/>
      <c r="V50" s="14"/>
      <c r="W50" s="14"/>
    </row>
    <row r="51" spans="2:23" ht="30.65" customHeight="1" x14ac:dyDescent="0.3">
      <c r="B51" s="57">
        <v>10</v>
      </c>
      <c r="C51" s="28"/>
      <c r="D51" s="52"/>
      <c r="E51" s="72"/>
      <c r="F51" s="51" t="str">
        <f t="shared" si="1"/>
        <v>AUTO</v>
      </c>
      <c r="G51" s="26"/>
      <c r="H51" s="26"/>
      <c r="I51" s="26"/>
      <c r="J51" s="26"/>
      <c r="K51" s="16"/>
      <c r="L51" s="16"/>
      <c r="M51" s="14"/>
      <c r="N51" s="14"/>
      <c r="O51" s="14"/>
      <c r="P51" s="14"/>
      <c r="Q51" s="14"/>
      <c r="R51" s="14"/>
      <c r="S51" s="14"/>
      <c r="T51" s="14"/>
      <c r="U51" s="14"/>
      <c r="V51" s="14"/>
      <c r="W51" s="14"/>
    </row>
    <row r="52" spans="2:23" ht="30.65" customHeight="1" x14ac:dyDescent="0.3">
      <c r="B52" s="57">
        <v>11</v>
      </c>
      <c r="C52" s="28"/>
      <c r="D52" s="52"/>
      <c r="E52" s="72"/>
      <c r="F52" s="51" t="str">
        <f t="shared" si="1"/>
        <v>AUTO</v>
      </c>
      <c r="G52" s="26"/>
      <c r="H52" s="26"/>
      <c r="I52" s="26"/>
      <c r="J52" s="26"/>
      <c r="K52" s="16"/>
      <c r="L52" s="16"/>
      <c r="M52" s="14"/>
      <c r="N52" s="14"/>
      <c r="O52" s="14"/>
      <c r="P52" s="14"/>
      <c r="Q52" s="14"/>
      <c r="R52" s="14"/>
      <c r="S52" s="14"/>
      <c r="T52" s="14"/>
      <c r="U52" s="14"/>
      <c r="V52" s="14"/>
      <c r="W52" s="14"/>
    </row>
    <row r="53" spans="2:23" ht="30.65" customHeight="1" x14ac:dyDescent="0.3">
      <c r="B53" s="57">
        <v>12</v>
      </c>
      <c r="C53" s="28"/>
      <c r="D53" s="52"/>
      <c r="E53" s="72"/>
      <c r="F53" s="51" t="str">
        <f t="shared" si="1"/>
        <v>AUTO</v>
      </c>
      <c r="G53" s="26"/>
      <c r="H53" s="26"/>
      <c r="I53" s="26"/>
      <c r="J53" s="26"/>
      <c r="K53" s="16"/>
      <c r="L53" s="16"/>
      <c r="M53" s="14"/>
      <c r="N53" s="14"/>
      <c r="O53" s="14"/>
      <c r="P53" s="14"/>
      <c r="Q53" s="14"/>
      <c r="R53" s="14"/>
      <c r="S53" s="14"/>
      <c r="T53" s="14"/>
      <c r="U53" s="14"/>
      <c r="V53" s="14"/>
      <c r="W53" s="14"/>
    </row>
    <row r="54" spans="2:23" ht="30.65" customHeight="1" x14ac:dyDescent="0.3">
      <c r="B54" s="57">
        <v>13</v>
      </c>
      <c r="C54" s="28"/>
      <c r="D54" s="52"/>
      <c r="E54" s="72"/>
      <c r="F54" s="51" t="str">
        <f t="shared" si="1"/>
        <v>AUTO</v>
      </c>
      <c r="G54" s="26"/>
      <c r="H54" s="26"/>
      <c r="I54" s="26"/>
      <c r="J54" s="26"/>
      <c r="K54" s="16"/>
      <c r="L54" s="16"/>
      <c r="M54" s="14"/>
      <c r="N54" s="14"/>
      <c r="O54" s="14"/>
      <c r="P54" s="14"/>
      <c r="Q54" s="14"/>
      <c r="R54" s="14"/>
      <c r="S54" s="14"/>
      <c r="T54" s="14"/>
      <c r="U54" s="14"/>
      <c r="V54" s="14"/>
      <c r="W54" s="14"/>
    </row>
    <row r="55" spans="2:23" ht="30.65" customHeight="1" x14ac:dyDescent="0.3">
      <c r="B55" s="57">
        <v>14</v>
      </c>
      <c r="C55" s="28"/>
      <c r="D55" s="52"/>
      <c r="E55" s="72"/>
      <c r="F55" s="51" t="str">
        <f t="shared" si="1"/>
        <v>AUTO</v>
      </c>
      <c r="G55" s="26"/>
      <c r="H55" s="26"/>
      <c r="I55" s="26"/>
      <c r="J55" s="26"/>
      <c r="K55" s="16"/>
      <c r="L55" s="16"/>
      <c r="M55" s="14"/>
      <c r="N55" s="14"/>
      <c r="O55" s="14"/>
      <c r="P55" s="14"/>
      <c r="Q55" s="14"/>
      <c r="R55" s="14"/>
      <c r="S55" s="14"/>
      <c r="T55" s="14"/>
      <c r="U55" s="14"/>
      <c r="V55" s="14"/>
      <c r="W55" s="14"/>
    </row>
    <row r="56" spans="2:23" ht="30.65" customHeight="1" x14ac:dyDescent="0.3">
      <c r="B56" s="57">
        <v>15</v>
      </c>
      <c r="C56" s="28"/>
      <c r="D56" s="52"/>
      <c r="E56" s="72"/>
      <c r="F56" s="51" t="str">
        <f t="shared" si="1"/>
        <v>AUTO</v>
      </c>
      <c r="G56" s="26"/>
      <c r="H56" s="26"/>
      <c r="I56" s="26"/>
      <c r="J56" s="26"/>
      <c r="K56" s="16"/>
      <c r="L56" s="16"/>
      <c r="M56" s="14"/>
      <c r="N56" s="14"/>
      <c r="O56" s="14"/>
      <c r="P56" s="14"/>
      <c r="Q56" s="14"/>
      <c r="R56" s="14"/>
      <c r="S56" s="14"/>
      <c r="T56" s="14"/>
      <c r="U56" s="14"/>
      <c r="V56" s="14"/>
      <c r="W56" s="14"/>
    </row>
    <row r="57" spans="2:23" ht="30.65" customHeight="1" x14ac:dyDescent="0.3">
      <c r="B57" s="57">
        <v>16</v>
      </c>
      <c r="C57" s="28"/>
      <c r="D57" s="52"/>
      <c r="E57" s="72"/>
      <c r="F57" s="51" t="str">
        <f t="shared" si="1"/>
        <v>AUTO</v>
      </c>
      <c r="G57" s="26"/>
      <c r="H57" s="26"/>
      <c r="I57" s="26"/>
      <c r="J57" s="26"/>
      <c r="K57" s="16"/>
      <c r="L57" s="16"/>
      <c r="M57" s="14"/>
      <c r="N57" s="14"/>
      <c r="O57" s="14"/>
      <c r="P57" s="14"/>
      <c r="Q57" s="14"/>
      <c r="R57" s="14"/>
      <c r="S57" s="14"/>
      <c r="T57" s="14"/>
      <c r="U57" s="14"/>
      <c r="V57" s="14"/>
      <c r="W57" s="14"/>
    </row>
    <row r="58" spans="2:23" ht="30.65" customHeight="1" x14ac:dyDescent="0.3">
      <c r="B58" s="57">
        <v>17</v>
      </c>
      <c r="C58" s="28"/>
      <c r="D58" s="52"/>
      <c r="E58" s="72"/>
      <c r="F58" s="51" t="str">
        <f t="shared" si="1"/>
        <v>AUTO</v>
      </c>
      <c r="G58" s="26"/>
      <c r="H58" s="26"/>
      <c r="I58" s="26"/>
      <c r="J58" s="26"/>
      <c r="K58" s="16"/>
      <c r="L58" s="16"/>
      <c r="M58" s="14"/>
      <c r="N58" s="14"/>
      <c r="O58" s="14"/>
      <c r="P58" s="14"/>
      <c r="Q58" s="14"/>
      <c r="R58" s="14"/>
      <c r="S58" s="14"/>
      <c r="T58" s="14"/>
      <c r="U58" s="14"/>
      <c r="V58" s="14"/>
      <c r="W58" s="14"/>
    </row>
    <row r="59" spans="2:23" ht="30.65" customHeight="1" x14ac:dyDescent="0.3">
      <c r="B59" s="57">
        <v>18</v>
      </c>
      <c r="C59" s="28"/>
      <c r="D59" s="52"/>
      <c r="E59" s="72"/>
      <c r="F59" s="51" t="str">
        <f t="shared" si="1"/>
        <v>AUTO</v>
      </c>
      <c r="G59" s="26"/>
      <c r="H59" s="26"/>
      <c r="I59" s="26"/>
      <c r="J59" s="26"/>
      <c r="K59" s="16"/>
      <c r="L59" s="16"/>
      <c r="M59" s="14"/>
      <c r="N59" s="14"/>
      <c r="O59" s="14"/>
      <c r="P59" s="14"/>
      <c r="Q59" s="14"/>
      <c r="R59" s="14"/>
      <c r="S59" s="14"/>
      <c r="T59" s="14"/>
      <c r="U59" s="14"/>
      <c r="V59" s="14"/>
      <c r="W59" s="14"/>
    </row>
    <row r="60" spans="2:23" ht="30.65" customHeight="1" x14ac:dyDescent="0.3">
      <c r="B60" s="57">
        <v>19</v>
      </c>
      <c r="C60" s="28"/>
      <c r="D60" s="52"/>
      <c r="E60" s="72"/>
      <c r="F60" s="51" t="str">
        <f t="shared" si="1"/>
        <v>AUTO</v>
      </c>
      <c r="G60" s="26"/>
      <c r="H60" s="26"/>
      <c r="I60" s="26"/>
      <c r="J60" s="26"/>
      <c r="K60" s="16"/>
      <c r="L60" s="16"/>
      <c r="M60" s="14"/>
      <c r="N60" s="14"/>
      <c r="O60" s="14"/>
      <c r="P60" s="14"/>
      <c r="Q60" s="14"/>
      <c r="R60" s="14"/>
      <c r="S60" s="14"/>
      <c r="T60" s="14"/>
      <c r="U60" s="14"/>
      <c r="V60" s="14"/>
      <c r="W60" s="14"/>
    </row>
    <row r="61" spans="2:23" ht="30" customHeight="1" x14ac:dyDescent="0.3">
      <c r="B61" s="57">
        <v>20</v>
      </c>
      <c r="C61" s="28"/>
      <c r="D61" s="53"/>
      <c r="E61" s="71"/>
      <c r="F61" s="51" t="str">
        <f t="shared" si="1"/>
        <v>AUTO</v>
      </c>
      <c r="G61" s="26"/>
      <c r="H61" s="26"/>
      <c r="I61" s="26"/>
      <c r="J61" s="26"/>
      <c r="K61" s="16"/>
      <c r="L61" s="16"/>
      <c r="M61" s="14"/>
      <c r="N61" s="14"/>
      <c r="O61" s="14"/>
      <c r="P61" s="14"/>
      <c r="Q61" s="14"/>
      <c r="R61" s="14"/>
      <c r="S61" s="14"/>
      <c r="T61" s="14"/>
      <c r="U61" s="14"/>
      <c r="V61" s="14"/>
      <c r="W61" s="14"/>
    </row>
    <row r="62" spans="2:23" ht="30.65" customHeight="1" x14ac:dyDescent="0.3">
      <c r="B62" s="29"/>
      <c r="C62" s="30"/>
      <c r="D62" s="30"/>
      <c r="E62" s="30"/>
      <c r="F62" s="30"/>
      <c r="G62" s="30"/>
      <c r="H62" s="30"/>
      <c r="I62" s="30"/>
      <c r="J62" s="30"/>
      <c r="K62" s="16"/>
      <c r="L62" s="16"/>
      <c r="M62" s="14"/>
      <c r="N62" s="14"/>
      <c r="O62" s="14"/>
      <c r="P62" s="14"/>
      <c r="Q62" s="14"/>
      <c r="R62" s="14"/>
      <c r="S62" s="14"/>
      <c r="T62" s="14"/>
      <c r="U62" s="14"/>
      <c r="V62" s="14"/>
      <c r="W62" s="14"/>
    </row>
    <row r="63" spans="2:23" ht="30.65" customHeight="1" thickBot="1" x14ac:dyDescent="0.35">
      <c r="B63" s="30"/>
      <c r="C63" s="30"/>
      <c r="D63" s="31" t="s">
        <v>43</v>
      </c>
      <c r="E63" s="30"/>
      <c r="F63" s="30"/>
      <c r="G63" s="30"/>
      <c r="H63" s="30"/>
      <c r="I63" s="30"/>
      <c r="J63" s="30"/>
      <c r="K63" s="16"/>
      <c r="L63" s="16"/>
      <c r="M63" s="14"/>
      <c r="N63" s="14"/>
      <c r="O63" s="14"/>
      <c r="P63" s="14"/>
      <c r="Q63" s="14"/>
      <c r="R63" s="14"/>
      <c r="S63" s="14"/>
      <c r="T63" s="14"/>
      <c r="U63" s="14"/>
      <c r="V63" s="14"/>
      <c r="W63" s="14"/>
    </row>
    <row r="64" spans="2:23" ht="30.65" customHeight="1" thickBot="1" x14ac:dyDescent="0.35">
      <c r="B64" s="87" t="s">
        <v>44</v>
      </c>
      <c r="C64" s="86"/>
      <c r="D64" s="85" t="s">
        <v>75</v>
      </c>
      <c r="E64" s="30"/>
      <c r="F64" s="30"/>
      <c r="G64" s="30"/>
      <c r="H64" s="30"/>
      <c r="I64" s="30"/>
      <c r="J64" s="30"/>
      <c r="K64" s="16"/>
      <c r="L64" s="16"/>
      <c r="M64" s="14"/>
      <c r="N64" s="14"/>
      <c r="O64" s="14"/>
      <c r="P64" s="14"/>
      <c r="Q64" s="14"/>
      <c r="R64" s="14"/>
      <c r="S64" s="14"/>
      <c r="T64" s="14"/>
      <c r="U64" s="14"/>
      <c r="V64" s="14"/>
      <c r="W64" s="14"/>
    </row>
    <row r="65" spans="2:23" ht="30.65" customHeight="1" x14ac:dyDescent="0.3">
      <c r="B65" s="31"/>
      <c r="C65" s="30"/>
      <c r="D65" s="30"/>
      <c r="E65" s="30"/>
      <c r="F65" s="30"/>
      <c r="G65" s="30"/>
      <c r="H65" s="30"/>
      <c r="I65" s="30"/>
      <c r="J65" s="30"/>
      <c r="K65" s="16"/>
      <c r="L65" s="16"/>
      <c r="M65" s="14"/>
      <c r="N65" s="14"/>
      <c r="O65" s="14"/>
      <c r="P65" s="14"/>
      <c r="Q65" s="14"/>
      <c r="R65" s="14"/>
      <c r="S65" s="14"/>
      <c r="T65" s="14"/>
      <c r="U65" s="14"/>
      <c r="V65" s="14"/>
      <c r="W65" s="14"/>
    </row>
    <row r="66" spans="2:23" ht="30.65" customHeight="1" x14ac:dyDescent="0.3">
      <c r="B66" s="31" t="s">
        <v>45</v>
      </c>
      <c r="C66" s="30"/>
      <c r="D66" s="30"/>
      <c r="E66" s="30"/>
      <c r="F66" s="30"/>
      <c r="G66" s="30"/>
      <c r="H66" s="30"/>
      <c r="I66" s="30"/>
      <c r="J66" s="30"/>
      <c r="K66" s="16"/>
      <c r="L66" s="16"/>
      <c r="M66" s="14"/>
      <c r="N66" s="14"/>
      <c r="O66" s="14"/>
      <c r="P66" s="14"/>
      <c r="Q66" s="14"/>
      <c r="R66" s="14"/>
      <c r="S66" s="14"/>
      <c r="T66" s="14"/>
      <c r="U66" s="14"/>
      <c r="V66" s="14"/>
      <c r="W66" s="14"/>
    </row>
    <row r="67" spans="2:23" ht="30.65" customHeight="1" thickBot="1" x14ac:dyDescent="0.35">
      <c r="B67" s="31"/>
      <c r="C67" s="30"/>
      <c r="D67" s="30"/>
      <c r="E67" s="30"/>
      <c r="F67" s="30"/>
      <c r="G67" s="30"/>
      <c r="H67" s="30"/>
      <c r="I67" s="30"/>
      <c r="J67" s="30"/>
      <c r="K67" s="16"/>
      <c r="L67" s="16"/>
      <c r="M67" s="14"/>
      <c r="N67" s="14"/>
      <c r="O67" s="14"/>
      <c r="P67" s="14"/>
      <c r="Q67" s="14"/>
      <c r="R67" s="14"/>
      <c r="S67" s="14"/>
      <c r="T67" s="14"/>
      <c r="U67" s="14"/>
      <c r="V67" s="14"/>
      <c r="W67" s="14"/>
    </row>
    <row r="68" spans="2:23" s="14" customFormat="1" ht="30.65" customHeight="1" thickBot="1" x14ac:dyDescent="0.35">
      <c r="B68" s="90" t="s">
        <v>74</v>
      </c>
      <c r="C68" s="91"/>
      <c r="D68" s="91"/>
      <c r="E68" s="91"/>
      <c r="F68" s="91"/>
      <c r="G68" s="91"/>
      <c r="H68" s="92"/>
      <c r="I68" s="32"/>
      <c r="J68" s="32"/>
    </row>
    <row r="69" spans="2:23" s="14" customFormat="1" ht="47" thickBot="1" x14ac:dyDescent="0.35">
      <c r="B69" s="84"/>
      <c r="C69" s="82" t="s">
        <v>46</v>
      </c>
      <c r="D69" s="82" t="s">
        <v>47</v>
      </c>
      <c r="E69" s="82" t="s">
        <v>76</v>
      </c>
      <c r="F69" s="82" t="s">
        <v>77</v>
      </c>
      <c r="G69" s="82" t="s">
        <v>78</v>
      </c>
      <c r="H69" s="82" t="s">
        <v>48</v>
      </c>
      <c r="I69" s="33"/>
      <c r="J69" s="33"/>
    </row>
    <row r="70" spans="2:23" s="14" customFormat="1" ht="30.65" customHeight="1" thickBot="1" x14ac:dyDescent="0.35">
      <c r="B70" s="82" t="s">
        <v>49</v>
      </c>
      <c r="C70" s="83">
        <f>SUM(F43:F61,F25:F36,F21,F17,F13)/2</f>
        <v>0</v>
      </c>
      <c r="D70" s="73">
        <f>SUM(F43:F61,F25:F36,F21,F17,F13)/2</f>
        <v>0</v>
      </c>
      <c r="E70" s="73">
        <f>SUM(F14,F18,F22)</f>
        <v>0</v>
      </c>
      <c r="F70" s="73">
        <f>SUM(F15,F23,F19)</f>
        <v>0</v>
      </c>
      <c r="G70" s="73">
        <f>SUM(F16,F20,F24)</f>
        <v>0</v>
      </c>
      <c r="H70" s="73">
        <f>SUM(C70:G70)</f>
        <v>0</v>
      </c>
      <c r="I70" s="34"/>
      <c r="J70" s="34"/>
    </row>
    <row r="71" spans="2:23" s="14" customFormat="1" ht="14" x14ac:dyDescent="0.3"/>
    <row r="72" spans="2:23" s="14" customFormat="1" ht="14" x14ac:dyDescent="0.3"/>
    <row r="73" spans="2:23" s="14" customFormat="1" ht="14" x14ac:dyDescent="0.3">
      <c r="C73" s="34"/>
      <c r="D73" s="34"/>
      <c r="E73" s="34"/>
      <c r="F73" s="34"/>
      <c r="G73" s="34"/>
    </row>
    <row r="74" spans="2:23" s="14" customFormat="1" ht="14" hidden="1" x14ac:dyDescent="0.3"/>
    <row r="75" spans="2:23" s="14" customFormat="1" ht="14" hidden="1" x14ac:dyDescent="0.3"/>
    <row r="76" spans="2:23" s="14" customFormat="1" ht="14" hidden="1" x14ac:dyDescent="0.3"/>
    <row r="77" spans="2:23" s="14" customFormat="1" ht="14" hidden="1" x14ac:dyDescent="0.3"/>
    <row r="78" spans="2:23" s="14" customFormat="1" ht="14" hidden="1" x14ac:dyDescent="0.3"/>
    <row r="79" spans="2:23" s="14" customFormat="1" ht="14" hidden="1" x14ac:dyDescent="0.3"/>
    <row r="80" spans="2:23" s="14" customFormat="1" ht="14" hidden="1" x14ac:dyDescent="0.3"/>
    <row r="81" spans="1:10" s="16" customFormat="1" ht="14" hidden="1" x14ac:dyDescent="0.3">
      <c r="A81" s="14"/>
      <c r="B81" s="14"/>
      <c r="C81" s="14"/>
      <c r="D81" s="14"/>
      <c r="E81" s="14"/>
      <c r="F81" s="14"/>
      <c r="G81" s="14"/>
      <c r="H81" s="14"/>
      <c r="I81" s="14"/>
      <c r="J81" s="14"/>
    </row>
    <row r="82" spans="1:10" s="16" customFormat="1" ht="14" hidden="1" x14ac:dyDescent="0.3">
      <c r="A82" s="14"/>
      <c r="B82" s="14"/>
      <c r="C82" s="14"/>
      <c r="D82" s="14"/>
      <c r="E82" s="14"/>
      <c r="F82" s="14"/>
      <c r="G82" s="14"/>
      <c r="H82" s="14"/>
      <c r="I82" s="14"/>
      <c r="J82" s="14"/>
    </row>
    <row r="83" spans="1:10" s="16" customFormat="1" ht="14" hidden="1" x14ac:dyDescent="0.3">
      <c r="A83" s="14"/>
      <c r="B83" s="14"/>
      <c r="C83" s="14"/>
      <c r="D83" s="14"/>
      <c r="E83" s="14"/>
      <c r="F83" s="14"/>
      <c r="G83" s="14"/>
      <c r="H83" s="14"/>
      <c r="I83" s="14"/>
      <c r="J83" s="14"/>
    </row>
    <row r="84" spans="1:10" s="16" customFormat="1" ht="14" hidden="1" x14ac:dyDescent="0.3">
      <c r="A84" s="14"/>
      <c r="B84" s="14"/>
      <c r="C84" s="14"/>
      <c r="D84" s="14"/>
      <c r="E84" s="14"/>
      <c r="F84" s="14"/>
      <c r="G84" s="14"/>
      <c r="H84" s="14"/>
      <c r="I84" s="14"/>
      <c r="J84" s="14"/>
    </row>
    <row r="85" spans="1:10" s="16" customFormat="1" ht="14" hidden="1" x14ac:dyDescent="0.3">
      <c r="A85" s="14"/>
      <c r="B85" s="14"/>
      <c r="C85" s="14"/>
      <c r="D85" s="14"/>
      <c r="E85" s="14"/>
      <c r="F85" s="14"/>
      <c r="G85" s="14"/>
      <c r="H85" s="14"/>
      <c r="I85" s="14"/>
      <c r="J85" s="14"/>
    </row>
    <row r="86" spans="1:10" s="16" customFormat="1" ht="14" hidden="1" x14ac:dyDescent="0.3">
      <c r="A86" s="14"/>
      <c r="B86" s="14"/>
      <c r="C86" s="14"/>
      <c r="D86" s="14"/>
      <c r="E86" s="14"/>
      <c r="F86" s="14"/>
      <c r="G86" s="14"/>
      <c r="H86" s="14"/>
      <c r="I86" s="14"/>
      <c r="J86" s="14"/>
    </row>
    <row r="87" spans="1:10" s="16" customFormat="1" ht="14" hidden="1" x14ac:dyDescent="0.3">
      <c r="A87" s="14"/>
      <c r="B87" s="14"/>
      <c r="C87" s="14"/>
      <c r="D87" s="14"/>
      <c r="E87" s="14"/>
      <c r="F87" s="14"/>
      <c r="G87" s="14"/>
      <c r="H87" s="14"/>
      <c r="I87" s="14"/>
      <c r="J87" s="14"/>
    </row>
    <row r="88" spans="1:10" s="16" customFormat="1" ht="14" hidden="1" x14ac:dyDescent="0.3">
      <c r="A88" s="14"/>
      <c r="B88" s="14"/>
      <c r="C88" s="14"/>
      <c r="D88" s="14"/>
      <c r="E88" s="14"/>
      <c r="F88" s="14"/>
      <c r="G88" s="14"/>
      <c r="H88" s="14"/>
      <c r="I88" s="14"/>
      <c r="J88" s="14"/>
    </row>
    <row r="89" spans="1:10" s="16" customFormat="1" ht="14" hidden="1" x14ac:dyDescent="0.3">
      <c r="A89" s="14"/>
      <c r="B89" s="14"/>
      <c r="C89" s="14"/>
      <c r="D89" s="14"/>
      <c r="E89" s="14"/>
      <c r="F89" s="14"/>
      <c r="G89" s="14"/>
      <c r="H89" s="14"/>
      <c r="I89" s="14"/>
      <c r="J89" s="14"/>
    </row>
    <row r="90" spans="1:10" s="16" customFormat="1" ht="14" hidden="1" x14ac:dyDescent="0.3">
      <c r="A90" s="14"/>
      <c r="B90" s="14"/>
      <c r="C90" s="14"/>
      <c r="D90" s="14"/>
      <c r="E90" s="14"/>
      <c r="F90" s="14"/>
      <c r="G90" s="14"/>
      <c r="H90" s="14"/>
      <c r="I90" s="14"/>
      <c r="J90" s="14"/>
    </row>
    <row r="91" spans="1:10" s="16" customFormat="1" ht="14" hidden="1" x14ac:dyDescent="0.3">
      <c r="A91" s="14"/>
      <c r="B91" s="14"/>
      <c r="C91" s="14"/>
      <c r="D91" s="14"/>
      <c r="E91" s="14"/>
      <c r="F91" s="14"/>
      <c r="G91" s="14"/>
      <c r="H91" s="14"/>
      <c r="I91" s="14"/>
      <c r="J91" s="14"/>
    </row>
    <row r="92" spans="1:10" s="16" customFormat="1" ht="14" hidden="1" x14ac:dyDescent="0.3">
      <c r="A92" s="14"/>
      <c r="B92" s="14"/>
      <c r="C92" s="14"/>
      <c r="D92" s="14"/>
      <c r="E92" s="14"/>
      <c r="F92" s="14"/>
      <c r="G92" s="14"/>
      <c r="H92" s="14"/>
      <c r="I92" s="14"/>
      <c r="J92" s="14"/>
    </row>
    <row r="93" spans="1:10" s="16" customFormat="1" ht="14" x14ac:dyDescent="0.3">
      <c r="A93" s="14"/>
      <c r="B93" s="14"/>
      <c r="C93" s="14"/>
      <c r="D93" s="14"/>
      <c r="E93" s="14"/>
      <c r="F93" s="14"/>
      <c r="G93" s="14"/>
      <c r="H93" s="14"/>
      <c r="I93" s="14"/>
      <c r="J93" s="14"/>
    </row>
    <row r="94" spans="1:10" s="16" customFormat="1" ht="14" x14ac:dyDescent="0.3">
      <c r="A94" s="14"/>
      <c r="B94" s="14"/>
      <c r="C94" s="14"/>
      <c r="D94" s="14"/>
      <c r="E94" s="14"/>
      <c r="F94" s="14"/>
      <c r="G94" s="14"/>
      <c r="H94" s="14"/>
      <c r="I94" s="14"/>
      <c r="J94" s="14"/>
    </row>
    <row r="95" spans="1:10" s="16" customFormat="1" ht="14" x14ac:dyDescent="0.3">
      <c r="A95" s="14"/>
      <c r="B95" s="14"/>
    </row>
    <row r="96" spans="1:10" s="16" customFormat="1" ht="14" x14ac:dyDescent="0.3">
      <c r="A96" s="14"/>
      <c r="B96" s="14"/>
    </row>
    <row r="97" x14ac:dyDescent="0.35"/>
    <row r="98" x14ac:dyDescent="0.35"/>
    <row r="99" x14ac:dyDescent="0.35"/>
    <row r="100" x14ac:dyDescent="0.35"/>
    <row r="101" x14ac:dyDescent="0.35"/>
    <row r="102" x14ac:dyDescent="0.35"/>
  </sheetData>
  <sheetProtection algorithmName="SHA-512" hashValue="8372Umv9DBoePBc77GbDRi31XWqA5hoQMTszLT3INgA7Ij4t5saN0FeGXPBQftVjyr3ugRCvVqJukzpyHDKAvg==" saltValue="rMUVssAvSGo8kizwqGK2+Q==" spinCount="100000" sheet="1" objects="1" scenarios="1" selectLockedCells="1"/>
  <protectedRanges>
    <protectedRange algorithmName="SHA-512" hashValue="fLqywrC6NRiSRxAD+IO7hvTnBqzBCxTqlGGsOWqJGLtgY6ivBKs3fK5r4GVgSlgdCQ3N78cR0h5K4U2vwwiPmQ==" saltValue="7LOpDRPzImidhYZhSmO3eQ==" spinCount="100000" sqref="G13:H36" name="Range5"/>
    <protectedRange algorithmName="SHA-512" hashValue="C+fPpTThE6+jdDdfc5wphYNd3r7zmuhhaBpSUcVHXQHTXado26kfbXqPWICZFxth0Dki9JF+LOySv17oSn/psQ==" saltValue="jMXutWt0UOaja4CuXuN8gA==" spinCount="100000" sqref="F42:F61" name="Other Costs Calculations"/>
    <protectedRange algorithmName="SHA-512" hashValue="wrn8glakJAV6PFpMw9fc9TgGA3y4f6G0TeBJ+QHgEF6dZoxu/2Auco2aaPfR1l+Bx//QF66pALL6zePM/YYVuw==" saltValue="56O8PsBhoS12Lj+bwYejtg==" spinCount="100000" sqref="F13:J36" name="Standard Costs and Calculations"/>
    <protectedRange algorithmName="SHA-512" hashValue="GjwaQl6SPPzIW7DPZ3abO/V4n/UpHHF1rhaVcC89S3CTmeWacaARMu5XE2PGxXQZbDRDc9hWhBU+dAUbfYiL9Q==" saltValue="Fi+h2xLBhXD79pjfXyFY1w==" spinCount="100000" sqref="B68:H70" name="Claim Totals"/>
  </protectedRanges>
  <mergeCells count="8">
    <mergeCell ref="B68:H68"/>
    <mergeCell ref="B40:C40"/>
    <mergeCell ref="B38:J38"/>
    <mergeCell ref="B10:C10"/>
    <mergeCell ref="G11:H11"/>
    <mergeCell ref="G10:H10"/>
    <mergeCell ref="B39:J39"/>
    <mergeCell ref="B41:C41"/>
  </mergeCells>
  <conditionalFormatting sqref="C42:C55 D18:F18 F12:F17 D25:E26 F19:F35 D33:E35 C61 I13:J35 D13:E16 D19:E20">
    <cfRule type="containsBlanks" dxfId="26" priority="80">
      <formula>LEN(TRIM(C12))=0</formula>
    </cfRule>
  </conditionalFormatting>
  <conditionalFormatting sqref="E17">
    <cfRule type="containsBlanks" dxfId="25" priority="79">
      <formula>LEN(TRIM(E17))=0</formula>
    </cfRule>
  </conditionalFormatting>
  <conditionalFormatting sqref="E25:E26 F13:F35 E33:E35 I13:J35">
    <cfRule type="cellIs" dxfId="24" priority="75" operator="equal">
      <formula>"AUTO"</formula>
    </cfRule>
  </conditionalFormatting>
  <conditionalFormatting sqref="F42:F61">
    <cfRule type="containsBlanks" dxfId="23" priority="72">
      <formula>LEN(TRIM(F42))=0</formula>
    </cfRule>
  </conditionalFormatting>
  <conditionalFormatting sqref="F42:F61">
    <cfRule type="cellIs" dxfId="22" priority="71" operator="equal">
      <formula>"AUTO"</formula>
    </cfRule>
  </conditionalFormatting>
  <conditionalFormatting sqref="D17">
    <cfRule type="containsBlanks" dxfId="21" priority="69">
      <formula>LEN(TRIM(D17))=0</formula>
    </cfRule>
  </conditionalFormatting>
  <conditionalFormatting sqref="E21:E22">
    <cfRule type="containsBlanks" dxfId="20" priority="67">
      <formula>LEN(TRIM(E21))=0</formula>
    </cfRule>
  </conditionalFormatting>
  <conditionalFormatting sqref="D21:D22">
    <cfRule type="containsBlanks" dxfId="19" priority="65">
      <formula>LEN(TRIM(D21))=0</formula>
    </cfRule>
  </conditionalFormatting>
  <conditionalFormatting sqref="D32">
    <cfRule type="containsBlanks" dxfId="18" priority="56">
      <formula>LEN(TRIM(D32))=0</formula>
    </cfRule>
  </conditionalFormatting>
  <conditionalFormatting sqref="E32">
    <cfRule type="containsBlanks" dxfId="17" priority="60">
      <formula>LEN(TRIM(E32))=0</formula>
    </cfRule>
  </conditionalFormatting>
  <conditionalFormatting sqref="E32">
    <cfRule type="cellIs" dxfId="16" priority="59" operator="equal">
      <formula>"AUTO"</formula>
    </cfRule>
  </conditionalFormatting>
  <conditionalFormatting sqref="D27:D31">
    <cfRule type="containsBlanks" dxfId="15" priority="41">
      <formula>LEN(TRIM(D27))=0</formula>
    </cfRule>
  </conditionalFormatting>
  <conditionalFormatting sqref="E27:E31">
    <cfRule type="containsBlanks" dxfId="14" priority="43">
      <formula>LEN(TRIM(E27))=0</formula>
    </cfRule>
  </conditionalFormatting>
  <conditionalFormatting sqref="E27:E31">
    <cfRule type="cellIs" dxfId="13" priority="42" operator="equal">
      <formula>"AUTO"</formula>
    </cfRule>
  </conditionalFormatting>
  <conditionalFormatting sqref="D42:D55 D61">
    <cfRule type="containsBlanks" dxfId="12" priority="18">
      <formula>LEN(TRIM(D42))=0</formula>
    </cfRule>
  </conditionalFormatting>
  <conditionalFormatting sqref="E42:E55 E61">
    <cfRule type="containsBlanks" dxfId="11" priority="17">
      <formula>LEN(TRIM(E42))=0</formula>
    </cfRule>
  </conditionalFormatting>
  <conditionalFormatting sqref="E42:E55 E61">
    <cfRule type="cellIs" dxfId="10" priority="16" operator="equal">
      <formula>"AUTO"</formula>
    </cfRule>
  </conditionalFormatting>
  <conditionalFormatting sqref="I36:J36 D36:F36">
    <cfRule type="containsBlanks" dxfId="9" priority="13">
      <formula>LEN(TRIM(D36))=0</formula>
    </cfRule>
  </conditionalFormatting>
  <conditionalFormatting sqref="I36:J36 E36:F36">
    <cfRule type="cellIs" dxfId="8" priority="12" operator="equal">
      <formula>"AUTO"</formula>
    </cfRule>
  </conditionalFormatting>
  <conditionalFormatting sqref="C56:C60">
    <cfRule type="containsBlanks" dxfId="7" priority="11">
      <formula>LEN(TRIM(C56))=0</formula>
    </cfRule>
  </conditionalFormatting>
  <conditionalFormatting sqref="D56:D60">
    <cfRule type="containsBlanks" dxfId="6" priority="8">
      <formula>LEN(TRIM(D56))=0</formula>
    </cfRule>
  </conditionalFormatting>
  <conditionalFormatting sqref="E56:E60">
    <cfRule type="containsBlanks" dxfId="5" priority="7">
      <formula>LEN(TRIM(E56))=0</formula>
    </cfRule>
  </conditionalFormatting>
  <conditionalFormatting sqref="E56:E60">
    <cfRule type="cellIs" dxfId="4" priority="6" operator="equal">
      <formula>"AUTO"</formula>
    </cfRule>
  </conditionalFormatting>
  <conditionalFormatting sqref="D15:E16">
    <cfRule type="cellIs" dxfId="3" priority="4" operator="equal">
      <formula>"AUTO"</formula>
    </cfRule>
  </conditionalFormatting>
  <conditionalFormatting sqref="D19:E20">
    <cfRule type="cellIs" dxfId="2" priority="3" operator="equal">
      <formula>"AUTO"</formula>
    </cfRule>
  </conditionalFormatting>
  <conditionalFormatting sqref="D23:E24">
    <cfRule type="containsBlanks" dxfId="1" priority="2">
      <formula>LEN(TRIM(D23))=0</formula>
    </cfRule>
  </conditionalFormatting>
  <conditionalFormatting sqref="D23:E24">
    <cfRule type="cellIs" dxfId="0" priority="1" operator="equal">
      <formula>"AUTO"</formula>
    </cfRule>
  </conditionalFormatting>
  <dataValidations count="2">
    <dataValidation type="list" allowBlank="1" showInputMessage="1" showErrorMessage="1" sqref="D65:D67" xr:uid="{9D4CDFFC-C848-4634-B6B6-0136FC3B8716}">
      <formula1>"YES,NO"</formula1>
    </dataValidation>
    <dataValidation type="list" allowBlank="1" showInputMessage="1" showErrorMessage="1" sqref="D64" xr:uid="{7A8E06F9-DE16-43C1-90BA-C8C40DA6BD0C}">
      <formula1>"Please Select,YES,NO"</formula1>
    </dataValidation>
  </dataValidations>
  <pageMargins left="0.70866141732283472" right="0.70866141732283472" top="0.74803149606299213" bottom="0.74803149606299213" header="0.31496062992125984" footer="0.31496062992125984"/>
  <pageSetup paperSize="9" scale="3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
  <sheetViews>
    <sheetView workbookViewId="0">
      <selection activeCell="G11" sqref="G11"/>
    </sheetView>
  </sheetViews>
  <sheetFormatPr defaultRowHeight="14.5" x14ac:dyDescent="0.35"/>
  <cols>
    <col min="1" max="1" width="14.26953125" customWidth="1"/>
    <col min="2" max="2" width="6.26953125" customWidth="1"/>
  </cols>
  <sheetData>
    <row r="1" spans="1:4" x14ac:dyDescent="0.35">
      <c r="A1" t="s">
        <v>50</v>
      </c>
      <c r="B1" t="s">
        <v>50</v>
      </c>
      <c r="C1" t="s">
        <v>51</v>
      </c>
      <c r="D1" s="8" t="s">
        <v>52</v>
      </c>
    </row>
    <row r="2" spans="1:4" x14ac:dyDescent="0.35">
      <c r="A2" t="s">
        <v>53</v>
      </c>
      <c r="B2" t="s">
        <v>54</v>
      </c>
      <c r="C2" t="s">
        <v>55</v>
      </c>
      <c r="D2" s="8" t="s">
        <v>56</v>
      </c>
    </row>
    <row r="3" spans="1:4" x14ac:dyDescent="0.35">
      <c r="C3" t="s">
        <v>57</v>
      </c>
      <c r="D3" s="8" t="s">
        <v>58</v>
      </c>
    </row>
    <row r="4" spans="1:4" x14ac:dyDescent="0.35">
      <c r="C4" t="s">
        <v>59</v>
      </c>
      <c r="D4" s="8" t="s">
        <v>60</v>
      </c>
    </row>
    <row r="5" spans="1:4" x14ac:dyDescent="0.35">
      <c r="D5" s="8" t="s">
        <v>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
  <sheetViews>
    <sheetView workbookViewId="0">
      <selection activeCell="D13" sqref="D13"/>
    </sheetView>
  </sheetViews>
  <sheetFormatPr defaultRowHeight="14.5" x14ac:dyDescent="0.35"/>
  <cols>
    <col min="1" max="1" width="19.1796875" bestFit="1" customWidth="1"/>
    <col min="4" max="4" width="17.7265625" bestFit="1" customWidth="1"/>
    <col min="6" max="6" width="17.7265625" bestFit="1" customWidth="1"/>
  </cols>
  <sheetData>
    <row r="1" spans="1:8" x14ac:dyDescent="0.35">
      <c r="A1" s="1" t="s">
        <v>62</v>
      </c>
      <c r="B1" s="1" t="s">
        <v>63</v>
      </c>
      <c r="C1" s="1" t="s">
        <v>64</v>
      </c>
      <c r="D1" s="1" t="s">
        <v>65</v>
      </c>
      <c r="E1" s="1" t="s">
        <v>64</v>
      </c>
      <c r="F1" s="1" t="s">
        <v>66</v>
      </c>
      <c r="G1" s="1" t="s">
        <v>64</v>
      </c>
      <c r="H1" s="1" t="s">
        <v>67</v>
      </c>
    </row>
    <row r="2" spans="1:8" x14ac:dyDescent="0.35">
      <c r="A2" s="5" t="s">
        <v>68</v>
      </c>
      <c r="B2" s="6">
        <v>135.22999999999999</v>
      </c>
      <c r="C2" s="7">
        <v>0.32295273804121982</v>
      </c>
      <c r="D2" s="6">
        <v>94.5</v>
      </c>
      <c r="E2" s="7">
        <v>0.22568242065292671</v>
      </c>
      <c r="F2" s="6">
        <f>D2*3</f>
        <v>283.5</v>
      </c>
      <c r="G2" s="7">
        <v>0.67704726195878007</v>
      </c>
      <c r="H2" s="6">
        <f>SUM(B2,F2)</f>
        <v>418.73</v>
      </c>
    </row>
    <row r="3" spans="1:8" x14ac:dyDescent="0.35">
      <c r="A3" s="2" t="s">
        <v>69</v>
      </c>
      <c r="B3" s="3">
        <v>1.69</v>
      </c>
      <c r="C3" s="4">
        <v>0.88947368421052631</v>
      </c>
      <c r="D3" s="3">
        <v>7.0000000000000007E-2</v>
      </c>
      <c r="E3" s="4">
        <v>3.6842105263157898E-2</v>
      </c>
      <c r="F3" s="3">
        <f>D3*3</f>
        <v>0.21000000000000002</v>
      </c>
      <c r="G3" s="4">
        <v>0.11052631578947369</v>
      </c>
      <c r="H3" s="3">
        <f>SUM(B3,F3)</f>
        <v>1.9</v>
      </c>
    </row>
    <row r="4" spans="1:8" x14ac:dyDescent="0.35">
      <c r="A4" s="2" t="s">
        <v>70</v>
      </c>
      <c r="B4" s="3">
        <v>0.94</v>
      </c>
      <c r="C4" s="4">
        <v>0.81739130434782614</v>
      </c>
      <c r="D4" s="3">
        <v>7.0000000000000007E-2</v>
      </c>
      <c r="E4" s="4">
        <v>6.0869565217391314E-2</v>
      </c>
      <c r="F4" s="3">
        <f>D4*3</f>
        <v>0.21000000000000002</v>
      </c>
      <c r="G4" s="4">
        <v>0.18260869565217394</v>
      </c>
      <c r="H4" s="3">
        <f>SUM(B4,F4)</f>
        <v>1.1499999999999999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atereceived xmlns="1aa15122-7a3b-43e8-ba3a-0115801293e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8806A2E32C3DC4FA2BD04FED59D2190" ma:contentTypeVersion="14" ma:contentTypeDescription="Create a new document." ma:contentTypeScope="" ma:versionID="8fa22c9865a44c9e581181884d5cd7d1">
  <xsd:schema xmlns:xsd="http://www.w3.org/2001/XMLSchema" xmlns:xs="http://www.w3.org/2001/XMLSchema" xmlns:p="http://schemas.microsoft.com/office/2006/metadata/properties" xmlns:ns2="fb75907c-f151-45bd-9639-5d72b9c9a855" xmlns:ns3="1aa15122-7a3b-43e8-ba3a-0115801293e8" targetNamespace="http://schemas.microsoft.com/office/2006/metadata/properties" ma:root="true" ma:fieldsID="1094352fcfc2bc7620d24e274a5c6bd7" ns2:_="" ns3:_="">
    <xsd:import namespace="fb75907c-f151-45bd-9639-5d72b9c9a855"/>
    <xsd:import namespace="1aa15122-7a3b-43e8-ba3a-0115801293e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3:Daterecei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5907c-f151-45bd-9639-5d72b9c9a85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a15122-7a3b-43e8-ba3a-0115801293e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Datereceived" ma:index="20" nillable="true" ma:displayName="Date received" ma:description="Date that enquiry or issue was received" ma:format="DateOnly" ma:internalName="Datereceived">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0D5F4C-2952-4C38-A4C4-A2A7C40943D4}">
  <ds:schemaRefs>
    <ds:schemaRef ds:uri="http://schemas.microsoft.com/sharepoint/v3/contenttype/forms"/>
  </ds:schemaRefs>
</ds:datastoreItem>
</file>

<file path=customXml/itemProps2.xml><?xml version="1.0" encoding="utf-8"?>
<ds:datastoreItem xmlns:ds="http://schemas.openxmlformats.org/officeDocument/2006/customXml" ds:itemID="{7317F7CA-53A2-4F10-BA7B-42FBEE3567FF}">
  <ds:schemaRefs>
    <ds:schemaRef ds:uri="1aa15122-7a3b-43e8-ba3a-0115801293e8"/>
    <ds:schemaRef ds:uri="http://schemas.microsoft.com/office/2006/documentManagement/types"/>
    <ds:schemaRef ds:uri="http://schemas.microsoft.com/office/infopath/2007/PartnerControls"/>
    <ds:schemaRef ds:uri="http://purl.org/dc/elements/1.1/"/>
    <ds:schemaRef ds:uri="http://schemas.microsoft.com/office/2006/metadata/properties"/>
    <ds:schemaRef ds:uri="fb75907c-f151-45bd-9639-5d72b9c9a855"/>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C931C5DB-7870-4CBD-A881-8FBFB2EF62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75907c-f151-45bd-9639-5d72b9c9a855"/>
    <ds:schemaRef ds:uri="1aa15122-7a3b-43e8-ba3a-0115801293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1 - Project Summary</vt:lpstr>
      <vt:lpstr>Dropdowns HIDDEN</vt:lpstr>
      <vt:lpstr>Costs HIDDEN</vt:lpstr>
      <vt:lpstr>'1 - Project Summary'!Print_Area</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Pollock, Samantha</dc:creator>
  <cp:keywords/>
  <dc:description/>
  <cp:lastModifiedBy>Davies, Gemma</cp:lastModifiedBy>
  <cp:revision/>
  <dcterms:created xsi:type="dcterms:W3CDTF">2019-11-25T09:53:19Z</dcterms:created>
  <dcterms:modified xsi:type="dcterms:W3CDTF">2021-04-20T13:57:36Z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0x01010058806A2E32C3DC4FA2BD04FED59D2190</vt:lpwstr>
  </property>
</Properties>
</file>