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1702C3BD-4604-44C1-9298-B5CFD37795F6}" xr6:coauthVersionLast="46" xr6:coauthVersionMax="46" xr10:uidLastSave="{00000000-0000-0000-0000-000000000000}"/>
  <bookViews>
    <workbookView xWindow="57510" yWindow="-90" windowWidth="28980" windowHeight="15780" tabRatio="674" xr2:uid="{00000000-000D-0000-FFFF-FFFF00000000}"/>
  </bookViews>
  <sheets>
    <sheet name="Cover Sheet" sheetId="28" r:id="rId1"/>
    <sheet name="Contents" sheetId="27" r:id="rId2"/>
    <sheet name="1" sheetId="2" r:id="rId3"/>
    <sheet name="2" sheetId="4" r:id="rId4"/>
    <sheet name="3" sheetId="5" r:id="rId5"/>
    <sheet name="4" sheetId="6" r:id="rId6"/>
    <sheet name="5" sheetId="16" r:id="rId7"/>
    <sheet name="6A" sheetId="17" r:id="rId8"/>
    <sheet name="6B" sheetId="18" r:id="rId9"/>
    <sheet name="7A" sheetId="7" r:id="rId10"/>
    <sheet name="7B" sheetId="8" r:id="rId11"/>
    <sheet name="8" sheetId="9" r:id="rId12"/>
    <sheet name="9A" sheetId="12" r:id="rId13"/>
    <sheet name="9B" sheetId="14" r:id="rId14"/>
    <sheet name="10A" sheetId="13" r:id="rId15"/>
    <sheet name="10B" sheetId="15" r:id="rId16"/>
    <sheet name="11A" sheetId="19" r:id="rId17"/>
    <sheet name="11B" sheetId="20" r:id="rId18"/>
    <sheet name="12A" sheetId="21" r:id="rId19"/>
    <sheet name="12B" sheetId="22" r:id="rId20"/>
    <sheet name="13" sheetId="25" r:id="rId21"/>
    <sheet name="14A" sheetId="23" r:id="rId22"/>
    <sheet name="14B" sheetId="24" r:id="rId23"/>
    <sheet name="15" sheetId="10" r:id="rId2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5" l="1"/>
  <c r="C16" i="25" s="1"/>
  <c r="C14" i="25" l="1"/>
  <c r="C18" i="25"/>
  <c r="C17" i="25"/>
  <c r="C15" i="25"/>
  <c r="M7" i="5" l="1"/>
  <c r="C7" i="5"/>
  <c r="I7" i="5" l="1"/>
  <c r="L7" i="5"/>
  <c r="D7" i="5"/>
  <c r="E7" i="5"/>
  <c r="F7" i="5"/>
  <c r="G7" i="5"/>
  <c r="H7" i="5"/>
  <c r="J7" i="5"/>
  <c r="K7" i="5"/>
  <c r="L6" i="5"/>
  <c r="M6" i="5"/>
  <c r="B6" i="5"/>
  <c r="D6" i="5"/>
  <c r="C6" i="5" l="1"/>
  <c r="E6" i="5"/>
  <c r="F6" i="5"/>
  <c r="G6" i="5"/>
  <c r="H6" i="5"/>
  <c r="I6" i="5"/>
  <c r="J6" i="5"/>
  <c r="K6" i="5"/>
</calcChain>
</file>

<file path=xl/sharedStrings.xml><?xml version="1.0" encoding="utf-8"?>
<sst xmlns="http://schemas.openxmlformats.org/spreadsheetml/2006/main" count="697" uniqueCount="242">
  <si>
    <t>Life Science Competitiveness Indicators, 2020</t>
  </si>
  <si>
    <t>Data on the life science sector in the UK and other countries</t>
  </si>
  <si>
    <r>
      <t xml:space="preserve">Published: </t>
    </r>
    <r>
      <rPr>
        <sz val="12"/>
        <color theme="1"/>
        <rFont val="Arial"/>
        <family val="2"/>
      </rPr>
      <t>15</t>
    </r>
    <r>
      <rPr>
        <b/>
        <sz val="12"/>
        <color theme="1"/>
        <rFont val="Arial"/>
        <family val="2"/>
      </rPr>
      <t xml:space="preserve"> </t>
    </r>
    <r>
      <rPr>
        <sz val="12"/>
        <color theme="1"/>
        <rFont val="Arial"/>
        <family val="2"/>
      </rPr>
      <t>February 2021</t>
    </r>
  </si>
  <si>
    <r>
      <t xml:space="preserve">Email: </t>
    </r>
    <r>
      <rPr>
        <u/>
        <sz val="12"/>
        <color rgb="FF0000FF"/>
        <rFont val="Arial"/>
        <family val="2"/>
      </rPr>
      <t>analysis@officeforlifesciences.gov.uk</t>
    </r>
  </si>
  <si>
    <r>
      <t xml:space="preserve">Press enquiries: </t>
    </r>
    <r>
      <rPr>
        <sz val="12"/>
        <color theme="1"/>
        <rFont val="Arial"/>
        <family val="2"/>
      </rPr>
      <t>020 7215 1000</t>
    </r>
  </si>
  <si>
    <t>Crown copyright © 2021</t>
  </si>
  <si>
    <t>Contents</t>
  </si>
  <si>
    <t>Life Science Competitiveness Indicators, 2020: data tables</t>
  </si>
  <si>
    <t xml:space="preserve">To access data tables, select the table number or tabs. </t>
  </si>
  <si>
    <t>Cover Sheet</t>
  </si>
  <si>
    <t>Table</t>
  </si>
  <si>
    <t>Section</t>
  </si>
  <si>
    <t>Title</t>
  </si>
  <si>
    <t>Reinforcing the UK Science Offer</t>
  </si>
  <si>
    <t>Government spend on health research and development</t>
  </si>
  <si>
    <t xml:space="preserve">Non-industry spend on research and development in the UK </t>
  </si>
  <si>
    <t>Pharmaceutical industry spend on research and development in the UK</t>
  </si>
  <si>
    <t>Share of patients recruited to global studies (all trial phases)</t>
  </si>
  <si>
    <t>Time from core package received to first patient enrolled in country (all trial phases)</t>
  </si>
  <si>
    <t>6A</t>
  </si>
  <si>
    <t>Share of life sciences academic citations</t>
  </si>
  <si>
    <t>6B</t>
  </si>
  <si>
    <t>Share of most cited (top 1%) life sciences academic citations</t>
  </si>
  <si>
    <t>7A</t>
  </si>
  <si>
    <t>Growth and Infrastructure</t>
  </si>
  <si>
    <t>Number of people employed in manufacture of basic pharmaceutical products and pharmaceutical preparations</t>
  </si>
  <si>
    <t>7B</t>
  </si>
  <si>
    <t>Number of people employed in manufacture of medical technology products</t>
  </si>
  <si>
    <t>Gross Value Added for pharmaceutical manufacturing</t>
  </si>
  <si>
    <t>9A</t>
  </si>
  <si>
    <t>Global exports of pharmaceutical products</t>
  </si>
  <si>
    <t>9B</t>
  </si>
  <si>
    <t>Global exports of medical technology products</t>
  </si>
  <si>
    <t>10A</t>
  </si>
  <si>
    <t>Global imports of pharmaceutical products</t>
  </si>
  <si>
    <t>10B</t>
  </si>
  <si>
    <t>Global imports of medical technology products</t>
  </si>
  <si>
    <t>11A</t>
  </si>
  <si>
    <t>Life sciences foreign direct investment projects</t>
  </si>
  <si>
    <t>11B</t>
  </si>
  <si>
    <t>Life sciences foreign direct investment - capital expenditure</t>
  </si>
  <si>
    <t>12A</t>
  </si>
  <si>
    <t>Share of global life science Initial Public Offerings in 2018 (IPOs) </t>
  </si>
  <si>
    <t>12B</t>
  </si>
  <si>
    <t>Initial Public Offerings (IPOs) in life sciences in 2018 - amount raised (where known)</t>
  </si>
  <si>
    <t>NHS collaboration</t>
  </si>
  <si>
    <t>Speed and volume of NICE Technology Appraisals</t>
  </si>
  <si>
    <t>14A</t>
  </si>
  <si>
    <t>Per capita uptake of new medicines - NICE approved</t>
  </si>
  <si>
    <t>14B</t>
  </si>
  <si>
    <t>Per capita uptake of new medicines - non-NICE reviewed</t>
  </si>
  <si>
    <t>Skills</t>
  </si>
  <si>
    <t>Percentage of graduates from tertiary education graduating from Natural Sciences, Mathematics and Statistics programmes, both sexes (%)</t>
  </si>
  <si>
    <t>Table 1: Government spend on health research and development</t>
  </si>
  <si>
    <t>Spend ($m)</t>
  </si>
  <si>
    <t>USA</t>
  </si>
  <si>
    <t>UK</t>
  </si>
  <si>
    <t>*</t>
  </si>
  <si>
    <t>Japan</t>
  </si>
  <si>
    <t>Germany</t>
  </si>
  <si>
    <t>Canada</t>
  </si>
  <si>
    <t>Spain</t>
  </si>
  <si>
    <t>France</t>
  </si>
  <si>
    <t>Italy</t>
  </si>
  <si>
    <t>Netherlands</t>
  </si>
  <si>
    <t>Sweden</t>
  </si>
  <si>
    <t>Belgium</t>
  </si>
  <si>
    <t>Ireland</t>
  </si>
  <si>
    <t>Switzerland</t>
  </si>
  <si>
    <t>Table notes</t>
  </si>
  <si>
    <t>* = data not available.</t>
  </si>
  <si>
    <t>Figures derived from government budget appropriations or outlays on R&amp;D.</t>
  </si>
  <si>
    <t>Figures are shown in terms of 2010 Dollars - Constant prices and PPPs</t>
  </si>
  <si>
    <t>Sources</t>
  </si>
  <si>
    <t>OECD Research &amp; Development statistics</t>
  </si>
  <si>
    <t>Table 2: Non-industry spend on research and development in the UK</t>
  </si>
  <si>
    <t>2012/13</t>
  </si>
  <si>
    <t>2013/14</t>
  </si>
  <si>
    <t>2014/15</t>
  </si>
  <si>
    <t>2015/16</t>
  </si>
  <si>
    <t>2016/17</t>
  </si>
  <si>
    <t>2017/18</t>
  </si>
  <si>
    <t>2018/19</t>
  </si>
  <si>
    <t>AMRC member charities</t>
  </si>
  <si>
    <t>Medical Research Council</t>
  </si>
  <si>
    <t>National Institute for Health Research</t>
  </si>
  <si>
    <t>Spend by health departments in Scotland, Wales, and Northern Ireland excluded.</t>
  </si>
  <si>
    <t>AMRC annual report 2018/19</t>
  </si>
  <si>
    <t>MRC annual report 2017/18</t>
  </si>
  <si>
    <t>NIHR annual report 2017/18</t>
  </si>
  <si>
    <t>Table 3: Pharmaceutical industry spend on research and development in the UK</t>
  </si>
  <si>
    <t>Spend (£m)</t>
  </si>
  <si>
    <t>Pharma industry UK R&amp;D spend</t>
  </si>
  <si>
    <t>Total industry UK R&amp;D spend</t>
  </si>
  <si>
    <t>Pharma industry UK R&amp;D spend as a proportion of total industry R&amp;D spend</t>
  </si>
  <si>
    <t>% change in pharma industry spend from previous year</t>
  </si>
  <si>
    <t>Data are not available for medical technology industry spend.</t>
  </si>
  <si>
    <t>All prices are shown at current prices in 2018.</t>
  </si>
  <si>
    <t>The values in this table show a variation against those reported in the previous edition of this publication. This is due to revisions in the source dataset, and figures in this report are in line with the latest statistics published by ONS.</t>
  </si>
  <si>
    <t>UK Business Expenditure on Research and Development (BERD) 2018 survey, Office for National Statistics (ONS)</t>
  </si>
  <si>
    <t>Table 4: Share of patients recruited to global studies (all trial phases)</t>
  </si>
  <si>
    <t>Percentage (%)</t>
  </si>
  <si>
    <t>Australia</t>
  </si>
  <si>
    <t xml:space="preserve">Switzerland </t>
  </si>
  <si>
    <t>Number of records at study level included</t>
  </si>
  <si>
    <t>Clarivate Analytics; Medicines Healthcare Products Regulatory Agency; National Institute for Health Research (NIHR)</t>
  </si>
  <si>
    <t>Table 5: Time from core package received to first patient enrolled in country (all trial phases)</t>
  </si>
  <si>
    <t>Table 6A: Share of life science academic citations</t>
  </si>
  <si>
    <t>Percentage</t>
  </si>
  <si>
    <t>China</t>
  </si>
  <si>
    <t>Republic of Korea</t>
  </si>
  <si>
    <t>Brazil</t>
  </si>
  <si>
    <t>India</t>
  </si>
  <si>
    <t>Singapore</t>
  </si>
  <si>
    <t>Russia</t>
  </si>
  <si>
    <t>Where papers are co-authored by researchers from different companies or institutions, citations will be recorded for both countries so totals may be more than 100%.</t>
  </si>
  <si>
    <t>International Comparative Performance of the UK Research Base</t>
  </si>
  <si>
    <t>Table 6B: Share of top 1% (most cited) life science academic citations</t>
  </si>
  <si>
    <t xml:space="preserve">Table 7A: Number of people employed in manufacture of basic pharmaceuticals and pharmaceutical products </t>
  </si>
  <si>
    <t>Number of people</t>
  </si>
  <si>
    <t>United Kingdom</t>
  </si>
  <si>
    <t>Austria</t>
  </si>
  <si>
    <t>Finland</t>
  </si>
  <si>
    <t>Eurostat - Data Explorer Annual Detailed Enterprise Statistics for Industry</t>
  </si>
  <si>
    <t>Table 7B: Number of people employed in manufacture of medical technology products</t>
  </si>
  <si>
    <t>Figures presented are the sum of figures for category 266 (Manufacture of irradiation, electromedical and electrotherapeutic equipment) and category 325 (Manufacture of medical and dental instruments and supplies). This is an underrepresentation of the medical technology sub-sector.</t>
  </si>
  <si>
    <t>Table 8: Gross Value Added for pharmaceutical manufacturing</t>
  </si>
  <si>
    <t>GVA (€m)</t>
  </si>
  <si>
    <t>Finalnd</t>
  </si>
  <si>
    <t>Category used is "Manufacture of basic pharmaceuticals and pharmaceutical products". Data are in chain linked volumes (2005).</t>
  </si>
  <si>
    <t>Table 9A: Global exports of pharmaceutical products by exporting country</t>
  </si>
  <si>
    <t>Exports ($m)</t>
  </si>
  <si>
    <t>Mexico</t>
  </si>
  <si>
    <t>Categories used are UNCTAD "541 Medicinal and pharmaceutical products" and "542 Medicaments including veterinary medicament".</t>
  </si>
  <si>
    <t>Data are in current prices.</t>
  </si>
  <si>
    <t>UNCTAD STAT Data Center: International trade in goods and services: trade structure by partner, product or service: merchandise trade matrix - detailed products</t>
  </si>
  <si>
    <t>Table 9B: Global exports of medical technology products by exporting country</t>
  </si>
  <si>
    <t>Categories used are UNCTAD "Electro-diagnostic appa. for medical sciences, etc." and " Instruments &amp; appliances, n.e.s., for medical, etc.".</t>
  </si>
  <si>
    <t>Table 10A: Global imports of pharmaceutical products by importing country</t>
  </si>
  <si>
    <t>Imports ($m)</t>
  </si>
  <si>
    <t>Table 10B: Global imports of medical technology products by importing country</t>
  </si>
  <si>
    <t>2008</t>
  </si>
  <si>
    <t>2009</t>
  </si>
  <si>
    <t>2010</t>
  </si>
  <si>
    <t>2011</t>
  </si>
  <si>
    <t>2012</t>
  </si>
  <si>
    <t>2013</t>
  </si>
  <si>
    <t>2014</t>
  </si>
  <si>
    <t>2015</t>
  </si>
  <si>
    <t>2016</t>
  </si>
  <si>
    <t>2017</t>
  </si>
  <si>
    <t>2018</t>
  </si>
  <si>
    <t>Table 11A: Number of life science foreign direct investment projects</t>
  </si>
  <si>
    <t>Number</t>
  </si>
  <si>
    <t>fDI markets, Financial Times Ltd.</t>
  </si>
  <si>
    <t>Table 11B: Life sciences foreign direct investment - capital expenditure</t>
  </si>
  <si>
    <t>Expenditure (£m)</t>
  </si>
  <si>
    <t>United States</t>
  </si>
  <si>
    <t>Table 12A: Share of global life science Initial Public Offerings (IPOs) in 2018</t>
  </si>
  <si>
    <r>
      <t>Country</t>
    </r>
    <r>
      <rPr>
        <b/>
        <vertAlign val="superscript"/>
        <sz val="12"/>
        <color theme="1"/>
        <rFont val="Arial"/>
        <family val="2"/>
      </rPr>
      <t>1</t>
    </r>
  </si>
  <si>
    <t>Number of life sciences IPOs</t>
  </si>
  <si>
    <t>Global share of life sciences IPOs</t>
  </si>
  <si>
    <r>
      <t>USA</t>
    </r>
    <r>
      <rPr>
        <vertAlign val="superscript"/>
        <sz val="12"/>
        <rFont val="Arial"/>
        <family val="2"/>
      </rPr>
      <t>2</t>
    </r>
  </si>
  <si>
    <r>
      <t>China</t>
    </r>
    <r>
      <rPr>
        <vertAlign val="superscript"/>
        <sz val="12"/>
        <rFont val="Arial"/>
        <family val="2"/>
      </rPr>
      <t>3</t>
    </r>
  </si>
  <si>
    <r>
      <t>Nordic countries</t>
    </r>
    <r>
      <rPr>
        <vertAlign val="superscript"/>
        <sz val="12"/>
        <rFont val="Arial"/>
        <family val="2"/>
      </rPr>
      <t>4</t>
    </r>
  </si>
  <si>
    <t>Bangladesh</t>
  </si>
  <si>
    <t>&lt;1%</t>
  </si>
  <si>
    <t>Denmark</t>
  </si>
  <si>
    <t>Poland</t>
  </si>
  <si>
    <t>Taiwan</t>
  </si>
  <si>
    <t>Uganda</t>
  </si>
  <si>
    <t>Total</t>
  </si>
  <si>
    <r>
      <rPr>
        <vertAlign val="superscript"/>
        <sz val="12"/>
        <color theme="1"/>
        <rFont val="Arial"/>
        <family val="2"/>
      </rPr>
      <t>1 "</t>
    </r>
    <r>
      <rPr>
        <sz val="12"/>
        <color theme="1"/>
        <rFont val="Arial"/>
        <family val="2"/>
      </rPr>
      <t>Country" is the country in which the IPO was launched, not the domicile of the company being listed</t>
    </r>
  </si>
  <si>
    <r>
      <rPr>
        <vertAlign val="superscript"/>
        <sz val="12"/>
        <color theme="1"/>
        <rFont val="Arial"/>
        <family val="2"/>
      </rPr>
      <t>2</t>
    </r>
    <r>
      <rPr>
        <sz val="12"/>
        <color theme="1"/>
        <rFont val="Arial"/>
        <family val="2"/>
      </rPr>
      <t xml:space="preserve"> Figures for USA include Over The Counter (OTC) and Pink Sheets stocks which are not traded on the stock exchanges</t>
    </r>
  </si>
  <si>
    <r>
      <rPr>
        <vertAlign val="superscript"/>
        <sz val="12"/>
        <color theme="1"/>
        <rFont val="Arial"/>
        <family val="2"/>
      </rPr>
      <t>3</t>
    </r>
    <r>
      <rPr>
        <sz val="12"/>
        <color theme="1"/>
        <rFont val="Arial"/>
        <family val="2"/>
      </rPr>
      <t xml:space="preserve"> Figures for China include Hong Kong</t>
    </r>
  </si>
  <si>
    <r>
      <rPr>
        <vertAlign val="superscript"/>
        <sz val="12"/>
        <color theme="1"/>
        <rFont val="Arial"/>
        <family val="2"/>
      </rPr>
      <t>4</t>
    </r>
    <r>
      <rPr>
        <sz val="12"/>
        <color theme="1"/>
        <rFont val="Arial"/>
        <family val="2"/>
      </rPr>
      <t xml:space="preserve"> Six companies were listed on the Nordic Growth Market stock exchange, which operates in Sweden, Finland, Denmark, and Norway.</t>
    </r>
  </si>
  <si>
    <t>Percentages may not sum to 100% due to rounding</t>
  </si>
  <si>
    <t>S&amp;P Capital IQ under subscription</t>
  </si>
  <si>
    <t>Table 12B: Amount raised in global life science Initial Public Offerings (IPOs) in 2018 (where known)</t>
  </si>
  <si>
    <t>Amount raised (£m)</t>
  </si>
  <si>
    <t xml:space="preserve">Sweden </t>
  </si>
  <si>
    <r>
      <t>Belgium</t>
    </r>
    <r>
      <rPr>
        <vertAlign val="superscript"/>
        <sz val="12"/>
        <rFont val="Arial"/>
        <family val="2"/>
      </rPr>
      <t>4</t>
    </r>
  </si>
  <si>
    <r>
      <t>Uganda</t>
    </r>
    <r>
      <rPr>
        <vertAlign val="superscript"/>
        <sz val="12"/>
        <rFont val="Arial"/>
        <family val="2"/>
      </rPr>
      <t>4</t>
    </r>
  </si>
  <si>
    <r>
      <t>Singapore</t>
    </r>
    <r>
      <rPr>
        <vertAlign val="superscript"/>
        <sz val="12"/>
        <rFont val="Arial"/>
        <family val="2"/>
      </rPr>
      <t>5</t>
    </r>
  </si>
  <si>
    <r>
      <t>Poland</t>
    </r>
    <r>
      <rPr>
        <vertAlign val="superscript"/>
        <sz val="12"/>
        <rFont val="Arial"/>
        <family val="2"/>
      </rPr>
      <t>4</t>
    </r>
  </si>
  <si>
    <r>
      <t>Nordic countries</t>
    </r>
    <r>
      <rPr>
        <vertAlign val="superscript"/>
        <sz val="12"/>
        <rFont val="Arial"/>
        <family val="2"/>
      </rPr>
      <t>6</t>
    </r>
  </si>
  <si>
    <r>
      <t>Denmark</t>
    </r>
    <r>
      <rPr>
        <vertAlign val="superscript"/>
        <sz val="12"/>
        <rFont val="Arial"/>
        <family val="2"/>
      </rPr>
      <t>4</t>
    </r>
  </si>
  <si>
    <r>
      <t>Finland</t>
    </r>
    <r>
      <rPr>
        <vertAlign val="superscript"/>
        <sz val="12"/>
        <rFont val="Arial"/>
        <family val="2"/>
      </rPr>
      <t>4</t>
    </r>
  </si>
  <si>
    <r>
      <t>Bangladesh</t>
    </r>
    <r>
      <rPr>
        <vertAlign val="superscript"/>
        <sz val="12"/>
        <rFont val="Arial"/>
        <family val="2"/>
      </rPr>
      <t>4</t>
    </r>
  </si>
  <si>
    <r>
      <t>Taiwan</t>
    </r>
    <r>
      <rPr>
        <vertAlign val="superscript"/>
        <sz val="12"/>
        <rFont val="Arial"/>
        <family val="2"/>
      </rPr>
      <t>7</t>
    </r>
  </si>
  <si>
    <t>-</t>
  </si>
  <si>
    <r>
      <t>Total</t>
    </r>
    <r>
      <rPr>
        <b/>
        <vertAlign val="superscript"/>
        <sz val="12"/>
        <rFont val="Arial"/>
        <family val="2"/>
      </rPr>
      <t>8</t>
    </r>
  </si>
  <si>
    <r>
      <rPr>
        <vertAlign val="superscript"/>
        <sz val="12"/>
        <color theme="1"/>
        <rFont val="Arial"/>
        <family val="2"/>
      </rPr>
      <t>3</t>
    </r>
    <r>
      <rPr>
        <sz val="12"/>
        <color theme="1"/>
        <rFont val="Arial"/>
        <family val="2"/>
      </rPr>
      <t xml:space="preserve"> Data on amount raised are not available for five of the IPOs launched in China (5 of 36) so total amount for China will be an underestimate. Figures for China include Hong Kong.</t>
    </r>
  </si>
  <si>
    <r>
      <rPr>
        <vertAlign val="superscript"/>
        <sz val="12"/>
        <color theme="1"/>
        <rFont val="Arial"/>
        <family val="2"/>
      </rPr>
      <t>4</t>
    </r>
    <r>
      <rPr>
        <sz val="12"/>
        <color theme="1"/>
        <rFont val="Arial"/>
        <family val="2"/>
      </rPr>
      <t xml:space="preserve"> Full amount raised is from one listing.</t>
    </r>
  </si>
  <si>
    <r>
      <rPr>
        <vertAlign val="superscript"/>
        <sz val="12"/>
        <color theme="1"/>
        <rFont val="Arial"/>
        <family val="2"/>
      </rPr>
      <t>5</t>
    </r>
    <r>
      <rPr>
        <sz val="12"/>
        <color theme="1"/>
        <rFont val="Arial"/>
        <family val="2"/>
      </rPr>
      <t xml:space="preserve"> Data on amount raised are not available for 1 of 3 IPOs launched in Singapore so total amount will be an underestimate.</t>
    </r>
  </si>
  <si>
    <r>
      <rPr>
        <vertAlign val="superscript"/>
        <sz val="12"/>
        <color theme="1"/>
        <rFont val="Arial"/>
        <family val="2"/>
      </rPr>
      <t xml:space="preserve">6 </t>
    </r>
    <r>
      <rPr>
        <sz val="12"/>
        <color theme="1"/>
        <rFont val="Arial"/>
        <family val="2"/>
      </rPr>
      <t>Six companies were listed on the Nordic Growth Market stock exchange, which operates in Sweden, Finland, Denmark, and Norway.</t>
    </r>
  </si>
  <si>
    <r>
      <rPr>
        <vertAlign val="superscript"/>
        <sz val="12"/>
        <color theme="1"/>
        <rFont val="Arial"/>
        <family val="2"/>
      </rPr>
      <t>7</t>
    </r>
    <r>
      <rPr>
        <sz val="12"/>
        <color theme="1"/>
        <rFont val="Arial"/>
        <family val="2"/>
      </rPr>
      <t xml:space="preserve"> Data on amount raised are not available for the IPO launched in Taiwan so total amount is unavailable.</t>
    </r>
  </si>
  <si>
    <r>
      <rPr>
        <vertAlign val="superscript"/>
        <sz val="12"/>
        <color theme="1"/>
        <rFont val="Arial"/>
        <family val="2"/>
      </rPr>
      <t>8</t>
    </r>
    <r>
      <rPr>
        <sz val="12"/>
        <color theme="1"/>
        <rFont val="Arial"/>
        <family val="2"/>
      </rPr>
      <t xml:space="preserve"> Underestimate as data on amount raised not available for all IPOs.</t>
    </r>
  </si>
  <si>
    <t>Table 13: Speed and volume of NICE Technology Appraisals</t>
  </si>
  <si>
    <t>Time from Marketing Authorisation to first NICE output and final guidance</t>
  </si>
  <si>
    <t>Time (months)</t>
  </si>
  <si>
    <t>2018/19*</t>
  </si>
  <si>
    <t>2019/20</t>
  </si>
  <si>
    <t>First output</t>
  </si>
  <si>
    <t>All topics</t>
  </si>
  <si>
    <t>Cancer</t>
  </si>
  <si>
    <t>Non-Cancer</t>
  </si>
  <si>
    <t>Final guidance</t>
  </si>
  <si>
    <t>Recommendations made from 1 April 2013 to 31 March 2020</t>
  </si>
  <si>
    <t>Categories</t>
  </si>
  <si>
    <t>Recommended</t>
  </si>
  <si>
    <t>Optimised</t>
  </si>
  <si>
    <r>
      <t>CDF</t>
    </r>
    <r>
      <rPr>
        <vertAlign val="superscript"/>
        <sz val="12"/>
        <color theme="1"/>
        <rFont val="Arial"/>
        <family val="2"/>
      </rPr>
      <t>2</t>
    </r>
  </si>
  <si>
    <t>Only in Research</t>
  </si>
  <si>
    <t>Not Recommended</t>
  </si>
  <si>
    <t>* 2018/19 data has been revised by NICE.</t>
  </si>
  <si>
    <t>NICE target is that 90% of Single Technical Appraisals should issue first NICE output within 6 months.</t>
  </si>
  <si>
    <t>CDF was introduced in 2016, re-appraisals of existing products have been excluded.</t>
  </si>
  <si>
    <t>Source: National Institute for Health Care and Excellence (NICE)</t>
  </si>
  <si>
    <t>Table 14A: Per capita uptake of new medicines - NICE-approved</t>
  </si>
  <si>
    <r>
      <t>Relative uptake per capita</t>
    </r>
    <r>
      <rPr>
        <b/>
        <vertAlign val="superscript"/>
        <sz val="12"/>
        <color theme="1"/>
        <rFont val="Arial"/>
        <family val="2"/>
      </rPr>
      <t>1</t>
    </r>
    <r>
      <rPr>
        <b/>
        <sz val="12"/>
        <color theme="1"/>
        <rFont val="Arial"/>
        <family val="2"/>
      </rPr>
      <t xml:space="preserve"> compared against the median uptake per capita</t>
    </r>
    <r>
      <rPr>
        <b/>
        <vertAlign val="superscript"/>
        <sz val="12"/>
        <color theme="1"/>
        <rFont val="Arial"/>
        <family val="2"/>
      </rPr>
      <t>2</t>
    </r>
    <r>
      <rPr>
        <b/>
        <sz val="12"/>
        <color theme="1"/>
        <rFont val="Arial"/>
        <family val="2"/>
      </rPr>
      <t xml:space="preserve"> for 15 comparator coutnries</t>
    </r>
    <r>
      <rPr>
        <b/>
        <vertAlign val="superscript"/>
        <sz val="12"/>
        <color theme="1"/>
        <rFont val="Arial"/>
        <family val="2"/>
      </rPr>
      <t>3,4</t>
    </r>
  </si>
  <si>
    <r>
      <t>Years since launch</t>
    </r>
    <r>
      <rPr>
        <b/>
        <vertAlign val="superscript"/>
        <sz val="12"/>
        <color theme="1"/>
        <rFont val="Arial"/>
        <family val="2"/>
      </rPr>
      <t>5</t>
    </r>
  </si>
  <si>
    <t>2012-16</t>
  </si>
  <si>
    <t>2013-17</t>
  </si>
  <si>
    <t>2014-18</t>
  </si>
  <si>
    <t>Year 1</t>
  </si>
  <si>
    <t>Year 2</t>
  </si>
  <si>
    <t>Year 3</t>
  </si>
  <si>
    <t>Year 4</t>
  </si>
  <si>
    <t>Year 5</t>
  </si>
  <si>
    <r>
      <rPr>
        <vertAlign val="superscript"/>
        <sz val="12"/>
        <color theme="1"/>
        <rFont val="Arial"/>
        <family val="2"/>
      </rPr>
      <t xml:space="preserve">1 </t>
    </r>
    <r>
      <rPr>
        <sz val="12"/>
        <color theme="1"/>
        <rFont val="Arial"/>
        <family val="2"/>
      </rPr>
      <t>A value of 100% would mean the per capita uptake of the new medicine in the UK matched exactly the average (median) uptake of that medicine in the comparator countries</t>
    </r>
  </si>
  <si>
    <r>
      <rPr>
        <vertAlign val="superscript"/>
        <sz val="12"/>
        <color theme="1"/>
        <rFont val="Arial"/>
        <family val="2"/>
      </rPr>
      <t xml:space="preserve">2 </t>
    </r>
    <r>
      <rPr>
        <sz val="12"/>
        <color theme="1"/>
        <rFont val="Arial"/>
        <family val="2"/>
      </rPr>
      <t>The analysis adjusts for the different populations in coutnries, but not the the need (no. of cases), standard clinical practice, or total medicine spend in each country; which are likely to affect uptake.</t>
    </r>
  </si>
  <si>
    <r>
      <rPr>
        <vertAlign val="superscript"/>
        <sz val="12"/>
        <color theme="1"/>
        <rFont val="Arial"/>
        <family val="2"/>
      </rPr>
      <t xml:space="preserve">3 </t>
    </r>
    <r>
      <rPr>
        <sz val="12"/>
        <color theme="1"/>
        <rFont val="Arial"/>
        <family val="2"/>
      </rPr>
      <t>Comparator countries; Australia, Austria, Belgium, Canada, Finland, France, Germany, Ireland, Italy, Japan, Netherlands, Spain, Switzerland, Sweden, USA.</t>
    </r>
  </si>
  <si>
    <r>
      <rPr>
        <vertAlign val="superscript"/>
        <sz val="12"/>
        <color theme="1"/>
        <rFont val="Arial"/>
        <family val="2"/>
      </rPr>
      <t xml:space="preserve">4 </t>
    </r>
    <r>
      <rPr>
        <sz val="12"/>
        <color theme="1"/>
        <rFont val="Arial"/>
        <family val="2"/>
      </rPr>
      <t>The analysis only looks at medicines first marketed in the first year of each group, that were NICE-approved, have UK sales of over £1m in 2019, and on sale for at least 12 months in at least 4 of the 15 comparator countries.</t>
    </r>
  </si>
  <si>
    <t>There were 61 medicines included in the 2014-18 cohort, 64 in 2013-17 and 48 in 2012-16.</t>
  </si>
  <si>
    <t>ABPI analysis of IQVIA data</t>
  </si>
  <si>
    <t>Table 14B: Per capita uptake of new medicines - non-NICE-approved</t>
  </si>
  <si>
    <t>There were 35 medicines launched in 2012, 37 in 2013 and 35 in 2014.</t>
  </si>
  <si>
    <t>Table 15: Percentage of graduates from tertiary education graduating from Natural Sciences, Mathematics and Statistics programmes, both sexes (%)</t>
  </si>
  <si>
    <t>Korea</t>
  </si>
  <si>
    <t>*= data not available.</t>
  </si>
  <si>
    <t>UNESCO, Education theme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</si>
</sst>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0"/>
    <numFmt numFmtId="166" formatCode="0.0"/>
    <numFmt numFmtId="167" formatCode="#,##0_ ;\-#,##0\ "/>
    <numFmt numFmtId="168" formatCode="_-* #,##0_-;\-* #,##0_-;_-* &quot;-&quot;??_-;_-@_-"/>
    <numFmt numFmtId="169" formatCode="#,##0.0"/>
  </numFmts>
  <fonts count="2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8"/>
      <name val="Calibri"/>
      <family val="2"/>
      <scheme val="minor"/>
    </font>
    <font>
      <sz val="10"/>
      <color rgb="FF000000"/>
      <name val="Arial"/>
      <family val="2"/>
    </font>
    <font>
      <sz val="11"/>
      <color theme="1"/>
      <name val="Arial"/>
      <family val="2"/>
    </font>
    <font>
      <u/>
      <sz val="11"/>
      <color theme="10"/>
      <name val="Arial"/>
      <family val="2"/>
    </font>
    <font>
      <sz val="30"/>
      <color theme="1"/>
      <name val="Arial"/>
      <family val="2"/>
    </font>
    <font>
      <sz val="14"/>
      <color rgb="FF0B0C0C"/>
      <name val="Arial"/>
      <family val="2"/>
    </font>
    <font>
      <u/>
      <sz val="11"/>
      <color rgb="FF0000FF"/>
      <name val="Arial"/>
      <family val="2"/>
    </font>
    <font>
      <sz val="12"/>
      <color rgb="FF000000"/>
      <name val="Arial"/>
      <family val="2"/>
    </font>
    <font>
      <b/>
      <sz val="12"/>
      <color theme="1"/>
      <name val="Arial"/>
      <family val="2"/>
    </font>
    <font>
      <sz val="12"/>
      <color theme="1"/>
      <name val="Arial"/>
      <family val="2"/>
    </font>
    <font>
      <u/>
      <sz val="12"/>
      <color theme="10"/>
      <name val="Arial"/>
      <family val="2"/>
    </font>
    <font>
      <sz val="12"/>
      <color theme="1"/>
      <name val="Calibri"/>
      <family val="2"/>
      <scheme val="minor"/>
    </font>
    <font>
      <u/>
      <sz val="12"/>
      <color rgb="FF0000FF"/>
      <name val="Arial"/>
      <family val="2"/>
    </font>
    <font>
      <b/>
      <vertAlign val="superscript"/>
      <sz val="12"/>
      <color theme="1"/>
      <name val="Arial"/>
      <family val="2"/>
    </font>
    <font>
      <sz val="12"/>
      <name val="Arial"/>
      <family val="2"/>
    </font>
    <font>
      <b/>
      <sz val="12"/>
      <name val="Arial"/>
      <family val="2"/>
    </font>
    <font>
      <vertAlign val="superscript"/>
      <sz val="12"/>
      <name val="Arial"/>
      <family val="2"/>
    </font>
    <font>
      <b/>
      <vertAlign val="superscript"/>
      <sz val="12"/>
      <name val="Arial"/>
      <family val="2"/>
    </font>
    <font>
      <vertAlign val="superscript"/>
      <sz val="12"/>
      <color theme="1"/>
      <name val="Arial"/>
      <family val="2"/>
    </font>
    <font>
      <sz val="12"/>
      <color rgb="FFFF0000"/>
      <name val="Arial"/>
      <family val="2"/>
    </font>
    <font>
      <u/>
      <sz val="12"/>
      <color theme="10"/>
      <name val="Calibri"/>
      <family val="2"/>
      <scheme val="minor"/>
    </font>
    <font>
      <b/>
      <sz val="12"/>
      <color indexed="8"/>
      <name val="Arial"/>
      <family val="2"/>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4">
    <border>
      <left/>
      <right/>
      <top/>
      <bottom/>
      <diagonal/>
    </border>
    <border>
      <left/>
      <right/>
      <top style="thin">
        <color auto="1"/>
      </top>
      <bottom style="thin">
        <color auto="1"/>
      </bottom>
      <diagonal/>
    </border>
    <border>
      <left/>
      <right/>
      <top style="thin">
        <color indexed="64"/>
      </top>
      <bottom/>
      <diagonal/>
    </border>
    <border>
      <left/>
      <right/>
      <top/>
      <bottom style="thin">
        <color indexed="64"/>
      </bottom>
      <diagonal/>
    </border>
  </borders>
  <cellStyleXfs count="6">
    <xf numFmtId="0" fontId="0" fillId="0" borderId="0"/>
    <xf numFmtId="0" fontId="1"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5" fillId="0" borderId="0" applyNumberFormat="0" applyBorder="0" applyProtection="0"/>
  </cellStyleXfs>
  <cellXfs count="114">
    <xf numFmtId="0" fontId="0" fillId="0" borderId="0" xfId="0"/>
    <xf numFmtId="0" fontId="3" fillId="0" borderId="0" xfId="0" applyFont="1"/>
    <xf numFmtId="0" fontId="6" fillId="0" borderId="0" xfId="0" applyFont="1"/>
    <xf numFmtId="0" fontId="3" fillId="0" borderId="0" xfId="0" applyFont="1" applyAlignment="1">
      <alignment wrapText="1"/>
    </xf>
    <xf numFmtId="0" fontId="0" fillId="2" borderId="0" xfId="0" applyFill="1"/>
    <xf numFmtId="0" fontId="6" fillId="2" borderId="0" xfId="0" applyFont="1" applyFill="1"/>
    <xf numFmtId="0" fontId="8" fillId="2" borderId="0" xfId="0" applyFont="1" applyFill="1"/>
    <xf numFmtId="0" fontId="3" fillId="2" borderId="0" xfId="0" applyFont="1" applyFill="1"/>
    <xf numFmtId="0" fontId="9" fillId="2" borderId="0" xfId="0" applyFont="1" applyFill="1"/>
    <xf numFmtId="14" fontId="3" fillId="2" borderId="0" xfId="0" applyNumberFormat="1" applyFont="1" applyFill="1"/>
    <xf numFmtId="0" fontId="7" fillId="2" borderId="0" xfId="1" applyFont="1" applyFill="1"/>
    <xf numFmtId="0" fontId="11" fillId="3" borderId="0" xfId="5" applyFont="1" applyFill="1" applyAlignment="1">
      <alignment vertical="center"/>
    </xf>
    <xf numFmtId="0" fontId="13" fillId="2" borderId="0" xfId="0" applyFont="1" applyFill="1"/>
    <xf numFmtId="0" fontId="12" fillId="2" borderId="0" xfId="0" applyFont="1" applyFill="1"/>
    <xf numFmtId="0" fontId="16" fillId="2" borderId="0" xfId="0" applyFont="1" applyFill="1"/>
    <xf numFmtId="0" fontId="12" fillId="0" borderId="0" xfId="0" applyFont="1"/>
    <xf numFmtId="0" fontId="12" fillId="2" borderId="0" xfId="0" applyFont="1" applyFill="1" applyBorder="1" applyAlignment="1">
      <alignment vertical="center"/>
    </xf>
    <xf numFmtId="0" fontId="13" fillId="2" borderId="0" xfId="0" applyFont="1" applyFill="1" applyBorder="1" applyAlignment="1">
      <alignment vertical="center"/>
    </xf>
    <xf numFmtId="0" fontId="16" fillId="2" borderId="0" xfId="0" applyFont="1" applyFill="1" applyAlignment="1">
      <alignment horizontal="left"/>
    </xf>
    <xf numFmtId="0" fontId="16" fillId="2" borderId="0" xfId="0" applyFont="1" applyFill="1" applyAlignment="1">
      <alignment horizontal="center" vertical="center"/>
    </xf>
    <xf numFmtId="0" fontId="13" fillId="0" borderId="0" xfId="0" applyFont="1"/>
    <xf numFmtId="3" fontId="13" fillId="2" borderId="2" xfId="0" applyNumberFormat="1" applyFont="1" applyFill="1" applyBorder="1" applyAlignment="1">
      <alignment horizontal="right"/>
    </xf>
    <xf numFmtId="3" fontId="13" fillId="2" borderId="0" xfId="0" applyNumberFormat="1" applyFont="1" applyFill="1" applyBorder="1" applyAlignment="1">
      <alignment horizontal="right"/>
    </xf>
    <xf numFmtId="3" fontId="13" fillId="2" borderId="3" xfId="0" applyNumberFormat="1" applyFont="1" applyFill="1" applyBorder="1" applyAlignment="1">
      <alignment horizontal="right"/>
    </xf>
    <xf numFmtId="0" fontId="13" fillId="2" borderId="2" xfId="0" applyFont="1" applyFill="1" applyBorder="1" applyAlignment="1">
      <alignment horizontal="right"/>
    </xf>
    <xf numFmtId="0" fontId="13" fillId="2" borderId="0" xfId="0" applyFont="1" applyFill="1" applyBorder="1" applyAlignment="1">
      <alignment horizontal="right"/>
    </xf>
    <xf numFmtId="1" fontId="13" fillId="2" borderId="0" xfId="0" applyNumberFormat="1" applyFont="1" applyFill="1" applyBorder="1" applyAlignment="1">
      <alignment horizontal="right"/>
    </xf>
    <xf numFmtId="0" fontId="13" fillId="2" borderId="3" xfId="0" applyFont="1" applyFill="1" applyBorder="1" applyAlignment="1">
      <alignment horizontal="right"/>
    </xf>
    <xf numFmtId="0" fontId="12" fillId="2" borderId="1" xfId="0" applyFont="1" applyFill="1" applyBorder="1" applyAlignment="1">
      <alignment horizontal="right"/>
    </xf>
    <xf numFmtId="9" fontId="13" fillId="2" borderId="2" xfId="2" applyFont="1" applyFill="1" applyBorder="1" applyAlignment="1">
      <alignment horizontal="right"/>
    </xf>
    <xf numFmtId="9" fontId="13" fillId="2" borderId="0" xfId="2" applyFont="1" applyFill="1" applyBorder="1" applyAlignment="1">
      <alignment horizontal="right"/>
    </xf>
    <xf numFmtId="9" fontId="13" fillId="2" borderId="3" xfId="2" applyFont="1" applyFill="1" applyBorder="1" applyAlignment="1">
      <alignment horizontal="right"/>
    </xf>
    <xf numFmtId="0" fontId="18" fillId="2" borderId="0" xfId="0" applyFont="1" applyFill="1" applyBorder="1" applyAlignment="1">
      <alignment vertical="center"/>
    </xf>
    <xf numFmtId="0" fontId="12" fillId="2" borderId="1" xfId="0" applyFont="1" applyFill="1" applyBorder="1" applyAlignment="1">
      <alignment horizontal="right" vertical="center"/>
    </xf>
    <xf numFmtId="9" fontId="13" fillId="2" borderId="0" xfId="2" applyFont="1" applyFill="1" applyBorder="1" applyAlignment="1">
      <alignment vertical="center"/>
    </xf>
    <xf numFmtId="164" fontId="13" fillId="2" borderId="0" xfId="2" applyNumberFormat="1" applyFont="1" applyFill="1" applyBorder="1" applyAlignment="1">
      <alignment horizontal="right" vertical="center"/>
    </xf>
    <xf numFmtId="9" fontId="12" fillId="2" borderId="1" xfId="0" applyNumberFormat="1" applyFont="1" applyFill="1" applyBorder="1" applyAlignment="1">
      <alignment vertical="center"/>
    </xf>
    <xf numFmtId="0" fontId="13" fillId="2" borderId="0" xfId="0" applyFont="1" applyFill="1" applyBorder="1" applyAlignment="1">
      <alignment vertical="top"/>
    </xf>
    <xf numFmtId="0" fontId="12" fillId="2" borderId="1" xfId="0" applyFont="1" applyFill="1" applyBorder="1" applyAlignment="1">
      <alignment vertical="center"/>
    </xf>
    <xf numFmtId="1" fontId="13" fillId="2" borderId="3" xfId="0" applyNumberFormat="1" applyFont="1" applyFill="1" applyBorder="1" applyAlignment="1">
      <alignment horizontal="right"/>
    </xf>
    <xf numFmtId="0" fontId="11" fillId="2" borderId="0" xfId="0" applyFont="1" applyFill="1" applyBorder="1" applyAlignment="1">
      <alignment horizontal="right" vertical="center"/>
    </xf>
    <xf numFmtId="0" fontId="11" fillId="2" borderId="0" xfId="0" applyFont="1" applyFill="1" applyBorder="1" applyAlignment="1">
      <alignment horizontal="right"/>
    </xf>
    <xf numFmtId="0" fontId="13" fillId="2" borderId="0" xfId="0" applyFont="1" applyFill="1" applyBorder="1" applyAlignment="1"/>
    <xf numFmtId="0" fontId="12" fillId="2" borderId="1" xfId="0" applyFont="1" applyFill="1" applyBorder="1" applyAlignment="1"/>
    <xf numFmtId="0" fontId="13" fillId="2" borderId="2" xfId="0" applyFont="1" applyFill="1" applyBorder="1" applyAlignment="1"/>
    <xf numFmtId="0" fontId="13" fillId="2" borderId="3" xfId="0" applyFont="1" applyFill="1" applyBorder="1" applyAlignment="1"/>
    <xf numFmtId="0" fontId="14" fillId="2" borderId="0" xfId="1" applyFont="1" applyFill="1" applyBorder="1" applyAlignment="1"/>
    <xf numFmtId="0" fontId="18" fillId="2" borderId="0" xfId="0" applyFont="1" applyFill="1" applyBorder="1" applyAlignment="1"/>
    <xf numFmtId="3" fontId="13" fillId="2" borderId="0" xfId="0" applyNumberFormat="1" applyFont="1" applyFill="1" applyBorder="1" applyAlignment="1"/>
    <xf numFmtId="0" fontId="15" fillId="2" borderId="0" xfId="0" applyFont="1" applyFill="1" applyBorder="1" applyAlignment="1">
      <alignment vertical="center"/>
    </xf>
    <xf numFmtId="0" fontId="19" fillId="2" borderId="1" xfId="0" applyFont="1" applyFill="1" applyBorder="1" applyAlignment="1"/>
    <xf numFmtId="0" fontId="13" fillId="2" borderId="3" xfId="0" applyFont="1" applyFill="1" applyBorder="1" applyAlignment="1">
      <alignment vertical="center"/>
    </xf>
    <xf numFmtId="0" fontId="13" fillId="2" borderId="2" xfId="0" applyFont="1" applyFill="1" applyBorder="1" applyAlignment="1">
      <alignment vertical="center"/>
    </xf>
    <xf numFmtId="0" fontId="12" fillId="2" borderId="0" xfId="0" applyFont="1" applyFill="1" applyBorder="1" applyAlignment="1"/>
    <xf numFmtId="167" fontId="18" fillId="2" borderId="0" xfId="3" applyNumberFormat="1" applyFont="1" applyFill="1" applyBorder="1" applyAlignment="1">
      <alignment vertical="center"/>
    </xf>
    <xf numFmtId="167" fontId="18" fillId="2" borderId="0" xfId="3" applyNumberFormat="1" applyFont="1" applyFill="1" applyBorder="1" applyAlignment="1">
      <alignment horizontal="right" vertical="center"/>
    </xf>
    <xf numFmtId="0" fontId="19" fillId="2" borderId="1" xfId="0" applyFont="1" applyFill="1" applyBorder="1" applyAlignment="1">
      <alignment vertical="center"/>
    </xf>
    <xf numFmtId="9" fontId="13" fillId="2" borderId="0" xfId="0" applyNumberFormat="1" applyFont="1" applyFill="1" applyBorder="1" applyAlignment="1"/>
    <xf numFmtId="166" fontId="13" fillId="2" borderId="0" xfId="0" applyNumberFormat="1" applyFont="1" applyFill="1" applyBorder="1" applyAlignment="1"/>
    <xf numFmtId="164" fontId="13" fillId="2" borderId="0" xfId="2" applyNumberFormat="1" applyFont="1" applyFill="1" applyBorder="1" applyAlignment="1"/>
    <xf numFmtId="0" fontId="24" fillId="2" borderId="0" xfId="1" applyFont="1" applyFill="1" applyBorder="1" applyAlignment="1"/>
    <xf numFmtId="9" fontId="13" fillId="2" borderId="0" xfId="2" applyFont="1" applyFill="1" applyBorder="1" applyAlignment="1"/>
    <xf numFmtId="165" fontId="13" fillId="2" borderId="0" xfId="0" applyNumberFormat="1" applyFont="1" applyFill="1" applyBorder="1" applyAlignment="1"/>
    <xf numFmtId="3" fontId="13" fillId="2" borderId="3" xfId="0" applyNumberFormat="1" applyFont="1" applyFill="1" applyBorder="1" applyAlignment="1"/>
    <xf numFmtId="0" fontId="23" fillId="2" borderId="0" xfId="0" applyFont="1" applyFill="1" applyBorder="1" applyAlignment="1"/>
    <xf numFmtId="166" fontId="13" fillId="2" borderId="0" xfId="2" applyNumberFormat="1" applyFont="1" applyFill="1" applyBorder="1" applyAlignment="1"/>
    <xf numFmtId="166" fontId="13" fillId="2" borderId="3" xfId="0" applyNumberFormat="1" applyFont="1" applyFill="1" applyBorder="1" applyAlignment="1"/>
    <xf numFmtId="0" fontId="13" fillId="2" borderId="1" xfId="0" applyFont="1" applyFill="1" applyBorder="1" applyAlignment="1"/>
    <xf numFmtId="9" fontId="13" fillId="2" borderId="3" xfId="0" applyNumberFormat="1" applyFont="1" applyFill="1" applyBorder="1" applyAlignment="1"/>
    <xf numFmtId="3" fontId="15" fillId="2" borderId="0" xfId="0" applyNumberFormat="1" applyFont="1" applyFill="1" applyBorder="1" applyAlignment="1">
      <alignment vertical="center"/>
    </xf>
    <xf numFmtId="0" fontId="13" fillId="2" borderId="0" xfId="0" applyFont="1" applyFill="1" applyAlignment="1"/>
    <xf numFmtId="3" fontId="13" fillId="2" borderId="2" xfId="0" applyNumberFormat="1" applyFont="1" applyFill="1" applyBorder="1" applyAlignment="1"/>
    <xf numFmtId="0" fontId="14" fillId="2" borderId="0" xfId="1" applyFont="1" applyFill="1" applyAlignment="1"/>
    <xf numFmtId="0" fontId="24" fillId="2" borderId="0" xfId="1" applyFont="1" applyFill="1" applyAlignment="1"/>
    <xf numFmtId="3" fontId="13" fillId="2" borderId="0" xfId="0" applyNumberFormat="1" applyFont="1" applyFill="1" applyAlignment="1"/>
    <xf numFmtId="0" fontId="12" fillId="2" borderId="0" xfId="0" applyFont="1" applyFill="1" applyAlignment="1"/>
    <xf numFmtId="0" fontId="16" fillId="2" borderId="0" xfId="1" applyFont="1" applyFill="1" applyAlignment="1"/>
    <xf numFmtId="4" fontId="13" fillId="2" borderId="0" xfId="0" applyNumberFormat="1" applyFont="1" applyFill="1" applyAlignment="1"/>
    <xf numFmtId="0" fontId="16" fillId="0" borderId="0" xfId="1" applyFont="1"/>
    <xf numFmtId="0" fontId="12" fillId="2" borderId="3" xfId="0" applyFont="1" applyFill="1" applyBorder="1" applyAlignment="1"/>
    <xf numFmtId="3" fontId="12" fillId="2" borderId="3" xfId="0" applyNumberFormat="1" applyFont="1" applyFill="1" applyBorder="1" applyAlignment="1"/>
    <xf numFmtId="0" fontId="12" fillId="0" borderId="1" xfId="0" applyFont="1" applyBorder="1"/>
    <xf numFmtId="0" fontId="16" fillId="2" borderId="0"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 xfId="0" applyFont="1" applyFill="1" applyBorder="1" applyAlignment="1">
      <alignment horizontal="center" vertical="center"/>
    </xf>
    <xf numFmtId="0" fontId="13" fillId="2" borderId="1" xfId="0" applyFont="1" applyFill="1" applyBorder="1" applyAlignment="1">
      <alignment vertical="center"/>
    </xf>
    <xf numFmtId="9" fontId="13" fillId="2" borderId="3" xfId="0" applyNumberFormat="1" applyFont="1" applyFill="1" applyBorder="1" applyAlignment="1">
      <alignment horizontal="right"/>
    </xf>
    <xf numFmtId="0" fontId="25" fillId="2" borderId="0" xfId="0" applyFont="1" applyFill="1" applyBorder="1" applyAlignment="1"/>
    <xf numFmtId="0" fontId="25" fillId="2" borderId="0" xfId="0" applyFont="1" applyFill="1" applyAlignment="1"/>
    <xf numFmtId="168" fontId="19" fillId="2" borderId="1" xfId="3" applyNumberFormat="1" applyFont="1" applyFill="1" applyBorder="1" applyAlignment="1">
      <alignment vertical="center"/>
    </xf>
    <xf numFmtId="0" fontId="10" fillId="2" borderId="0" xfId="1" applyFont="1" applyFill="1" applyAlignment="1"/>
    <xf numFmtId="0" fontId="19" fillId="2" borderId="0" xfId="0" applyFont="1" applyFill="1" applyBorder="1" applyAlignment="1"/>
    <xf numFmtId="169" fontId="13" fillId="2" borderId="0" xfId="0" applyNumberFormat="1" applyFont="1" applyFill="1" applyBorder="1" applyAlignment="1"/>
    <xf numFmtId="0" fontId="0" fillId="0" borderId="0" xfId="0"/>
    <xf numFmtId="0" fontId="12" fillId="2" borderId="0" xfId="0" applyFont="1" applyFill="1" applyBorder="1" applyAlignment="1">
      <alignment horizontal="center" vertical="center"/>
    </xf>
    <xf numFmtId="0" fontId="12" fillId="2" borderId="1" xfId="0" applyFont="1" applyFill="1" applyBorder="1" applyAlignment="1">
      <alignment horizontal="center" vertical="center"/>
    </xf>
    <xf numFmtId="0" fontId="19" fillId="2" borderId="1" xfId="0" applyFont="1" applyFill="1" applyBorder="1" applyAlignment="1">
      <alignment horizontal="right"/>
    </xf>
    <xf numFmtId="0" fontId="13" fillId="2" borderId="0" xfId="0" applyFont="1" applyFill="1" applyBorder="1" applyAlignment="1">
      <alignment horizontal="left"/>
    </xf>
    <xf numFmtId="169" fontId="13" fillId="2" borderId="0" xfId="0" applyNumberFormat="1" applyFont="1" applyFill="1" applyBorder="1" applyAlignment="1">
      <alignment horizontal="right"/>
    </xf>
    <xf numFmtId="0" fontId="13" fillId="2" borderId="3" xfId="0" applyFont="1" applyFill="1" applyBorder="1" applyAlignment="1">
      <alignment horizontal="left"/>
    </xf>
    <xf numFmtId="169" fontId="13" fillId="2" borderId="3" xfId="0" applyNumberFormat="1" applyFont="1" applyFill="1" applyBorder="1" applyAlignment="1">
      <alignment horizontal="right"/>
    </xf>
    <xf numFmtId="0" fontId="12" fillId="2" borderId="2" xfId="0" applyFont="1" applyFill="1" applyBorder="1" applyAlignment="1">
      <alignment vertical="center"/>
    </xf>
    <xf numFmtId="0" fontId="12" fillId="2" borderId="2" xfId="0" applyFont="1" applyFill="1" applyBorder="1" applyAlignment="1">
      <alignment horizontal="right"/>
    </xf>
    <xf numFmtId="0" fontId="13" fillId="2" borderId="2" xfId="4" applyFont="1" applyFill="1" applyBorder="1" applyAlignment="1">
      <alignment horizontal="right"/>
    </xf>
    <xf numFmtId="9" fontId="13" fillId="2" borderId="2" xfId="4" applyNumberFormat="1" applyFont="1" applyFill="1" applyBorder="1" applyAlignment="1">
      <alignment horizontal="right"/>
    </xf>
    <xf numFmtId="0" fontId="13" fillId="2" borderId="0" xfId="4" applyFont="1" applyFill="1" applyBorder="1" applyAlignment="1">
      <alignment horizontal="right"/>
    </xf>
    <xf numFmtId="9" fontId="13" fillId="2" borderId="0" xfId="4" applyNumberFormat="1" applyFont="1" applyFill="1" applyBorder="1" applyAlignment="1">
      <alignment horizontal="right"/>
    </xf>
    <xf numFmtId="0" fontId="13" fillId="2" borderId="3" xfId="4" applyFont="1" applyFill="1" applyBorder="1" applyAlignment="1">
      <alignment horizontal="right"/>
    </xf>
    <xf numFmtId="9" fontId="13" fillId="2" borderId="3" xfId="4" applyNumberFormat="1" applyFont="1" applyFill="1" applyBorder="1" applyAlignment="1">
      <alignment horizontal="right"/>
    </xf>
    <xf numFmtId="0" fontId="12" fillId="2" borderId="3" xfId="4" applyFont="1" applyFill="1" applyBorder="1" applyAlignment="1">
      <alignment horizontal="right"/>
    </xf>
    <xf numFmtId="9" fontId="12" fillId="2" borderId="3" xfId="4" applyNumberFormat="1" applyFont="1" applyFill="1" applyBorder="1" applyAlignment="1">
      <alignment horizontal="right"/>
    </xf>
    <xf numFmtId="0" fontId="3" fillId="0" borderId="0" xfId="0" applyFont="1" applyAlignment="1">
      <alignment horizontal="center"/>
    </xf>
    <xf numFmtId="0" fontId="3" fillId="0" borderId="0" xfId="0" applyFont="1" applyAlignment="1">
      <alignment horizontal="center" vertical="top"/>
    </xf>
  </cellXfs>
  <cellStyles count="6">
    <cellStyle name="Comma" xfId="3" builtinId="3"/>
    <cellStyle name="Hyperlink" xfId="1" builtinId="8"/>
    <cellStyle name="Normal" xfId="0" builtinId="0"/>
    <cellStyle name="Normal 3" xfId="4" xr:uid="{EFB9F30A-2B59-44D7-9471-8EE5D19CB0AD}"/>
    <cellStyle name="Normal 6 2" xfId="5" xr:uid="{EC8D84AC-34FC-42B7-89D4-C5424FBE8CC3}"/>
    <cellStyle name="Percent" xfId="2" builtin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38100</xdr:rowOff>
    </xdr:from>
    <xdr:to>
      <xdr:col>0</xdr:col>
      <xdr:colOff>1517029</xdr:colOff>
      <xdr:row>4</xdr:row>
      <xdr:rowOff>167640</xdr:rowOff>
    </xdr:to>
    <xdr:pic>
      <xdr:nvPicPr>
        <xdr:cNvPr id="3" name="Picture 2">
          <a:extLst>
            <a:ext uri="{FF2B5EF4-FFF2-40B4-BE49-F238E27FC236}">
              <a16:creationId xmlns:a16="http://schemas.microsoft.com/office/drawing/2014/main" id="{A48A946D-E4E4-4E8E-9155-8FA4FD36075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38100"/>
          <a:ext cx="1440828" cy="838200"/>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alysis@officeforlifescience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appsso.eurostat.ec.europa.eu/nui/submitViewTableAction.do"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appsso.eurostat.ec.europa.eu/nui/submitViewTableAction.do"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appsso.eurostat.ec.europa.eu/nui/submitViewTableAction.do"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unctadstat.unctad.org/wds/ReportFolders/reportFolders.aspx?sCS_ChosenLang=en"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unctadstat.unctad.org/wds/ReportFolders/reportFolders.aspx?sCS_ChosenLang=en"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unctadstat.unctad.org/wds/ReportFolders/reportFolders.aspx?sCS_ChosenLang=en"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unctadstat.unctad.org/wds/ReportFolders/reportFolders.aspx?sCS_ChosenLang=en"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pcapitali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pcapitaliq.co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data.uis.unesco.org/index.aspx?queryid=16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tats.oecd.org/viewhtml.aspx?datasetcode=GBARD_NABS2007&amp;lang=e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hr.ac.uk/documents/about-us/our-contribution-to-research/research-performance/NIHR-Annual-Report-2017-18.pdf" TargetMode="External"/><Relationship Id="rId2" Type="http://schemas.openxmlformats.org/officeDocument/2006/relationships/hyperlink" Target="https://mrc.ukri.org/publications/browse/annual-report-and-accounts-2017-18/" TargetMode="External"/><Relationship Id="rId1" Type="http://schemas.openxmlformats.org/officeDocument/2006/relationships/hyperlink" Target="https://datastudio.google.com/reporting/1rjJpBX6RrXrPWjfmH0Iqso9ZCKuHp69i/page/RgHw"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economy/governmentpublicsectorandtaxes/researchanddevelopmentexpenditure/datasets/ukbusinessenterpriseresearchanddevelopmen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performance-of-the-uk-research-base-international-comparison-201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performance-of-the-uk-research-base-international-comparison-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B716C-A954-4CE3-B50C-12730B64766D}">
  <sheetPr>
    <pageSetUpPr autoPageBreaks="0"/>
  </sheetPr>
  <dimension ref="A1:D27"/>
  <sheetViews>
    <sheetView tabSelected="1" zoomScaleNormal="100" workbookViewId="0"/>
  </sheetViews>
  <sheetFormatPr defaultColWidth="9.1328125" defaultRowHeight="14.25" x14ac:dyDescent="0.65"/>
  <cols>
    <col min="1" max="1" width="29.40625" style="5" customWidth="1"/>
    <col min="2" max="2" width="11" style="5" bestFit="1" customWidth="1"/>
    <col min="3" max="3" width="11.40625" style="5" bestFit="1" customWidth="1"/>
    <col min="4" max="16384" width="9.1328125" style="5"/>
  </cols>
  <sheetData>
    <row r="1" spans="1:3" ht="14.75" x14ac:dyDescent="0.75">
      <c r="A1" s="4"/>
      <c r="B1" s="7"/>
      <c r="C1" s="7"/>
    </row>
    <row r="7" spans="1:3" ht="37.5" x14ac:dyDescent="1.5">
      <c r="A7" s="6" t="s">
        <v>0</v>
      </c>
      <c r="B7" s="7"/>
      <c r="C7" s="7"/>
    </row>
    <row r="8" spans="1:3" ht="18" x14ac:dyDescent="0.8">
      <c r="A8" s="8" t="s">
        <v>1</v>
      </c>
      <c r="B8" s="7"/>
      <c r="C8" s="7"/>
    </row>
    <row r="9" spans="1:3" ht="18" x14ac:dyDescent="0.8">
      <c r="A9" s="8"/>
      <c r="B9" s="7"/>
      <c r="C9" s="7"/>
    </row>
    <row r="10" spans="1:3" ht="15.5" x14ac:dyDescent="0.7">
      <c r="A10" s="13" t="s">
        <v>2</v>
      </c>
      <c r="B10" s="9"/>
      <c r="C10" s="7"/>
    </row>
    <row r="11" spans="1:3" ht="15.5" x14ac:dyDescent="0.7">
      <c r="A11" s="13" t="s">
        <v>3</v>
      </c>
      <c r="B11" s="10"/>
      <c r="C11" s="7"/>
    </row>
    <row r="12" spans="1:3" ht="15.5" x14ac:dyDescent="0.7">
      <c r="A12" s="13" t="s">
        <v>4</v>
      </c>
      <c r="B12" s="7"/>
      <c r="C12" s="7"/>
    </row>
    <row r="13" spans="1:3" ht="15.25" x14ac:dyDescent="0.65">
      <c r="A13" s="11" t="s">
        <v>5</v>
      </c>
      <c r="B13" s="7"/>
      <c r="C13" s="7"/>
    </row>
    <row r="14" spans="1:3" ht="15.25" x14ac:dyDescent="0.65">
      <c r="A14" s="12"/>
      <c r="B14" s="7"/>
      <c r="C14" s="7"/>
    </row>
    <row r="15" spans="1:3" ht="15.25" x14ac:dyDescent="0.65">
      <c r="A15" s="14" t="s">
        <v>6</v>
      </c>
      <c r="B15" s="7"/>
      <c r="C15" s="7"/>
    </row>
    <row r="27" spans="4:4" ht="14.75" x14ac:dyDescent="0.75">
      <c r="D27" s="4"/>
    </row>
  </sheetData>
  <hyperlinks>
    <hyperlink ref="A11" r:id="rId1" xr:uid="{56166AA3-950B-4F9B-A3CD-8BE2C45BF33E}"/>
    <hyperlink ref="A15" location="Contents!A1" display="Contents" xr:uid="{BA62F52B-FB2B-47FB-9D8F-318C40B10560}"/>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0561-D5BC-4233-A0F7-18DF6AE9785E}">
  <sheetPr>
    <pageSetUpPr autoPageBreaks="0"/>
  </sheetPr>
  <dimension ref="A1:K22"/>
  <sheetViews>
    <sheetView zoomScaleNormal="100" workbookViewId="0"/>
  </sheetViews>
  <sheetFormatPr defaultColWidth="8.86328125" defaultRowHeight="15.25" x14ac:dyDescent="0.65"/>
  <cols>
    <col min="1" max="1" width="19.1328125" style="42" customWidth="1"/>
    <col min="2" max="7" width="11.1328125" style="42" customWidth="1"/>
    <col min="8" max="16384" width="8.86328125" style="42"/>
  </cols>
  <sheetData>
    <row r="1" spans="1:11" ht="15.5" x14ac:dyDescent="0.7">
      <c r="A1" s="88" t="s">
        <v>118</v>
      </c>
    </row>
    <row r="3" spans="1:11" ht="15.5" x14ac:dyDescent="0.7">
      <c r="A3" s="43" t="s">
        <v>119</v>
      </c>
      <c r="B3" s="43">
        <v>2013</v>
      </c>
      <c r="C3" s="43">
        <v>2014</v>
      </c>
      <c r="D3" s="43">
        <v>2015</v>
      </c>
      <c r="E3" s="43">
        <v>2016</v>
      </c>
      <c r="F3" s="43">
        <v>2017</v>
      </c>
      <c r="G3" s="43">
        <v>2018</v>
      </c>
    </row>
    <row r="4" spans="1:11" x14ac:dyDescent="0.65">
      <c r="A4" s="42" t="s">
        <v>59</v>
      </c>
      <c r="B4" s="22">
        <v>125910</v>
      </c>
      <c r="C4" s="22">
        <v>127717</v>
      </c>
      <c r="D4" s="22">
        <v>128545</v>
      </c>
      <c r="E4" s="22">
        <v>130902</v>
      </c>
      <c r="F4" s="22">
        <v>121415</v>
      </c>
      <c r="G4" s="22">
        <v>133743</v>
      </c>
      <c r="I4" s="61"/>
      <c r="J4" s="48"/>
    </row>
    <row r="5" spans="1:11" x14ac:dyDescent="0.65">
      <c r="A5" s="42" t="s">
        <v>62</v>
      </c>
      <c r="B5" s="22">
        <v>79035</v>
      </c>
      <c r="C5" s="22">
        <v>88849</v>
      </c>
      <c r="D5" s="22" t="s">
        <v>57</v>
      </c>
      <c r="E5" s="22" t="s">
        <v>57</v>
      </c>
      <c r="F5" s="22">
        <v>96992</v>
      </c>
      <c r="G5" s="22" t="s">
        <v>57</v>
      </c>
      <c r="I5" s="61"/>
    </row>
    <row r="6" spans="1:11" x14ac:dyDescent="0.65">
      <c r="A6" s="42" t="s">
        <v>63</v>
      </c>
      <c r="B6" s="22">
        <v>59869</v>
      </c>
      <c r="C6" s="22">
        <v>57047</v>
      </c>
      <c r="D6" s="22">
        <v>57569</v>
      </c>
      <c r="E6" s="22">
        <v>58528</v>
      </c>
      <c r="F6" s="22">
        <v>64114</v>
      </c>
      <c r="G6" s="22">
        <v>65639</v>
      </c>
      <c r="I6" s="61"/>
      <c r="J6" s="48"/>
    </row>
    <row r="7" spans="1:11" x14ac:dyDescent="0.65">
      <c r="A7" s="42" t="s">
        <v>120</v>
      </c>
      <c r="B7" s="22" t="s">
        <v>57</v>
      </c>
      <c r="C7" s="22">
        <v>37017</v>
      </c>
      <c r="D7" s="22" t="s">
        <v>57</v>
      </c>
      <c r="E7" s="22">
        <v>32180</v>
      </c>
      <c r="F7" s="22">
        <v>43739</v>
      </c>
      <c r="G7" s="22">
        <v>50126</v>
      </c>
      <c r="I7" s="61"/>
      <c r="J7" s="48"/>
      <c r="K7" s="48"/>
    </row>
    <row r="8" spans="1:11" x14ac:dyDescent="0.65">
      <c r="A8" s="42" t="s">
        <v>68</v>
      </c>
      <c r="B8" s="22">
        <v>43109</v>
      </c>
      <c r="C8" s="22">
        <v>44744</v>
      </c>
      <c r="D8" s="22">
        <v>46053</v>
      </c>
      <c r="E8" s="22">
        <v>45461</v>
      </c>
      <c r="F8" s="22">
        <v>46568</v>
      </c>
      <c r="G8" s="22">
        <v>46529</v>
      </c>
      <c r="I8" s="61"/>
      <c r="J8" s="48"/>
    </row>
    <row r="9" spans="1:11" x14ac:dyDescent="0.65">
      <c r="A9" s="42" t="s">
        <v>61</v>
      </c>
      <c r="B9" s="22">
        <v>36745</v>
      </c>
      <c r="C9" s="22">
        <v>38495</v>
      </c>
      <c r="D9" s="22">
        <v>39121</v>
      </c>
      <c r="E9" s="22">
        <v>41102</v>
      </c>
      <c r="F9" s="22">
        <v>42653</v>
      </c>
      <c r="G9" s="22">
        <v>45922</v>
      </c>
      <c r="I9" s="61"/>
      <c r="J9" s="48"/>
    </row>
    <row r="10" spans="1:11" x14ac:dyDescent="0.65">
      <c r="A10" s="42" t="s">
        <v>66</v>
      </c>
      <c r="B10" s="22">
        <v>22863</v>
      </c>
      <c r="C10" s="22">
        <v>24013</v>
      </c>
      <c r="D10" s="22">
        <v>23938</v>
      </c>
      <c r="E10" s="22">
        <v>24587</v>
      </c>
      <c r="F10" s="22">
        <v>25381</v>
      </c>
      <c r="G10" s="22">
        <v>25055</v>
      </c>
      <c r="I10" s="61"/>
      <c r="J10" s="48"/>
    </row>
    <row r="11" spans="1:11" x14ac:dyDescent="0.65">
      <c r="A11" s="42" t="s">
        <v>121</v>
      </c>
      <c r="B11" s="22">
        <v>13117</v>
      </c>
      <c r="C11" s="22">
        <v>13591</v>
      </c>
      <c r="D11" s="22">
        <v>14159</v>
      </c>
      <c r="E11" s="22">
        <v>14691</v>
      </c>
      <c r="F11" s="22">
        <v>14888</v>
      </c>
      <c r="G11" s="22">
        <v>16600</v>
      </c>
      <c r="I11" s="61"/>
      <c r="J11" s="48"/>
    </row>
    <row r="12" spans="1:11" x14ac:dyDescent="0.65">
      <c r="A12" s="42" t="s">
        <v>67</v>
      </c>
      <c r="B12" s="22">
        <v>13049</v>
      </c>
      <c r="C12" s="22">
        <v>16137</v>
      </c>
      <c r="D12" s="22" t="s">
        <v>57</v>
      </c>
      <c r="E12" s="22" t="s">
        <v>57</v>
      </c>
      <c r="F12" s="22" t="s">
        <v>57</v>
      </c>
      <c r="G12" s="22" t="s">
        <v>57</v>
      </c>
      <c r="I12" s="61"/>
    </row>
    <row r="13" spans="1:11" x14ac:dyDescent="0.65">
      <c r="A13" s="42" t="s">
        <v>65</v>
      </c>
      <c r="B13" s="22">
        <v>13827</v>
      </c>
      <c r="C13" s="22" t="s">
        <v>57</v>
      </c>
      <c r="D13" s="22">
        <v>12732</v>
      </c>
      <c r="E13" s="22">
        <v>12736</v>
      </c>
      <c r="F13" s="22">
        <v>12902</v>
      </c>
      <c r="G13" s="22">
        <v>14420</v>
      </c>
      <c r="I13" s="61"/>
      <c r="J13" s="48"/>
    </row>
    <row r="14" spans="1:11" x14ac:dyDescent="0.65">
      <c r="A14" s="42" t="s">
        <v>64</v>
      </c>
      <c r="B14" s="22">
        <v>12336</v>
      </c>
      <c r="C14" s="22">
        <v>12456</v>
      </c>
      <c r="D14" s="22">
        <v>12744</v>
      </c>
      <c r="E14" s="22">
        <v>12686</v>
      </c>
      <c r="F14" s="22">
        <v>12947</v>
      </c>
      <c r="G14" s="22">
        <v>13139</v>
      </c>
      <c r="I14" s="61"/>
      <c r="J14" s="48"/>
    </row>
    <row r="15" spans="1:11" x14ac:dyDescent="0.65">
      <c r="A15" s="45" t="s">
        <v>122</v>
      </c>
      <c r="B15" s="23" t="s">
        <v>57</v>
      </c>
      <c r="C15" s="23">
        <v>4555</v>
      </c>
      <c r="D15" s="23" t="s">
        <v>57</v>
      </c>
      <c r="E15" s="23">
        <v>4499</v>
      </c>
      <c r="F15" s="23">
        <v>4615</v>
      </c>
      <c r="G15" s="23">
        <v>4693</v>
      </c>
      <c r="I15" s="61"/>
      <c r="J15" s="48"/>
    </row>
    <row r="17" spans="1:1" ht="15.5" x14ac:dyDescent="0.7">
      <c r="A17" s="53" t="s">
        <v>69</v>
      </c>
    </row>
    <row r="18" spans="1:1" x14ac:dyDescent="0.65">
      <c r="A18" s="42" t="s">
        <v>70</v>
      </c>
    </row>
    <row r="20" spans="1:1" ht="15.5" x14ac:dyDescent="0.7">
      <c r="A20" s="53" t="s">
        <v>73</v>
      </c>
    </row>
    <row r="21" spans="1:1" x14ac:dyDescent="0.65">
      <c r="A21" s="76" t="s">
        <v>123</v>
      </c>
    </row>
    <row r="22" spans="1:1" x14ac:dyDescent="0.65">
      <c r="A22" s="46"/>
    </row>
  </sheetData>
  <hyperlinks>
    <hyperlink ref="A21" r:id="rId1" xr:uid="{3E99459E-E07D-48EB-BAB6-C2304F0567C6}"/>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80D4E-E45C-4FC0-83AD-6C4D589EC245}">
  <sheetPr>
    <pageSetUpPr autoPageBreaks="0"/>
  </sheetPr>
  <dimension ref="A1:I23"/>
  <sheetViews>
    <sheetView zoomScaleNormal="100" workbookViewId="0"/>
  </sheetViews>
  <sheetFormatPr defaultColWidth="8.86328125" defaultRowHeight="15.25" x14ac:dyDescent="0.65"/>
  <cols>
    <col min="1" max="1" width="21" style="42" customWidth="1"/>
    <col min="2" max="7" width="11.1328125" style="42" customWidth="1"/>
    <col min="8" max="16384" width="8.86328125" style="42"/>
  </cols>
  <sheetData>
    <row r="1" spans="1:9" ht="15.5" x14ac:dyDescent="0.7">
      <c r="A1" s="88" t="s">
        <v>124</v>
      </c>
    </row>
    <row r="3" spans="1:9" ht="15.5" x14ac:dyDescent="0.7">
      <c r="A3" s="38" t="s">
        <v>119</v>
      </c>
      <c r="B3" s="43">
        <v>2013</v>
      </c>
      <c r="C3" s="43">
        <v>2014</v>
      </c>
      <c r="D3" s="43">
        <v>2015</v>
      </c>
      <c r="E3" s="43">
        <v>2016</v>
      </c>
      <c r="F3" s="43">
        <v>2017</v>
      </c>
      <c r="G3" s="43">
        <v>2018</v>
      </c>
    </row>
    <row r="4" spans="1:9" x14ac:dyDescent="0.65">
      <c r="A4" s="42" t="s">
        <v>59</v>
      </c>
      <c r="B4" s="22">
        <v>193352</v>
      </c>
      <c r="C4" s="22">
        <v>198851</v>
      </c>
      <c r="D4" s="22">
        <v>207302</v>
      </c>
      <c r="E4" s="22">
        <v>198216</v>
      </c>
      <c r="F4" s="22">
        <v>214422</v>
      </c>
      <c r="G4" s="22">
        <v>216851</v>
      </c>
      <c r="I4" s="48"/>
    </row>
    <row r="5" spans="1:9" x14ac:dyDescent="0.65">
      <c r="A5" s="42" t="s">
        <v>63</v>
      </c>
      <c r="B5" s="22">
        <v>71257</v>
      </c>
      <c r="C5" s="22">
        <v>70311</v>
      </c>
      <c r="D5" s="22">
        <v>71393</v>
      </c>
      <c r="E5" s="22">
        <v>73258</v>
      </c>
      <c r="F5" s="22">
        <v>74476</v>
      </c>
      <c r="G5" s="22">
        <v>75524</v>
      </c>
      <c r="I5" s="48"/>
    </row>
    <row r="6" spans="1:9" x14ac:dyDescent="0.65">
      <c r="A6" s="42" t="s">
        <v>62</v>
      </c>
      <c r="B6" s="22">
        <v>55019</v>
      </c>
      <c r="C6" s="22">
        <v>56146</v>
      </c>
      <c r="D6" s="22">
        <v>54268</v>
      </c>
      <c r="E6" s="22">
        <v>55987</v>
      </c>
      <c r="F6" s="22">
        <v>57726</v>
      </c>
      <c r="G6" s="22" t="s">
        <v>57</v>
      </c>
      <c r="I6" s="48"/>
    </row>
    <row r="7" spans="1:9" x14ac:dyDescent="0.65">
      <c r="A7" s="42" t="s">
        <v>56</v>
      </c>
      <c r="B7" s="22">
        <v>41492</v>
      </c>
      <c r="C7" s="22">
        <v>40223</v>
      </c>
      <c r="D7" s="22" t="s">
        <v>57</v>
      </c>
      <c r="E7" s="22">
        <v>41303</v>
      </c>
      <c r="F7" s="22">
        <v>41791</v>
      </c>
      <c r="G7" s="22" t="s">
        <v>57</v>
      </c>
      <c r="I7" s="48"/>
    </row>
    <row r="8" spans="1:9" x14ac:dyDescent="0.65">
      <c r="A8" s="42" t="s">
        <v>67</v>
      </c>
      <c r="B8" s="22">
        <v>25527</v>
      </c>
      <c r="C8" s="22">
        <v>26352</v>
      </c>
      <c r="D8" s="22" t="s">
        <v>57</v>
      </c>
      <c r="E8" s="22" t="s">
        <v>57</v>
      </c>
      <c r="F8" s="22" t="s">
        <v>57</v>
      </c>
      <c r="G8" s="22" t="s">
        <v>57</v>
      </c>
      <c r="I8" s="48"/>
    </row>
    <row r="9" spans="1:9" x14ac:dyDescent="0.65">
      <c r="A9" s="42" t="s">
        <v>68</v>
      </c>
      <c r="B9" s="22">
        <v>23124</v>
      </c>
      <c r="C9" s="22">
        <v>24486</v>
      </c>
      <c r="D9" s="22">
        <v>23860</v>
      </c>
      <c r="E9" s="22">
        <v>25229</v>
      </c>
      <c r="F9" s="22">
        <v>24919</v>
      </c>
      <c r="G9" s="22">
        <v>26096</v>
      </c>
      <c r="I9" s="48"/>
    </row>
    <row r="10" spans="1:9" x14ac:dyDescent="0.65">
      <c r="A10" s="42" t="s">
        <v>61</v>
      </c>
      <c r="B10" s="22">
        <v>19761</v>
      </c>
      <c r="C10" s="22">
        <v>20257</v>
      </c>
      <c r="D10" s="22">
        <v>21734</v>
      </c>
      <c r="E10" s="22">
        <v>22789</v>
      </c>
      <c r="F10" s="22">
        <v>23866</v>
      </c>
      <c r="G10" s="22">
        <v>23698</v>
      </c>
      <c r="I10" s="48"/>
    </row>
    <row r="11" spans="1:9" x14ac:dyDescent="0.65">
      <c r="A11" s="42" t="s">
        <v>64</v>
      </c>
      <c r="B11" s="22">
        <v>17182</v>
      </c>
      <c r="C11" s="22">
        <v>17011</v>
      </c>
      <c r="D11" s="22">
        <v>16980</v>
      </c>
      <c r="E11" s="22">
        <v>16271</v>
      </c>
      <c r="F11" s="22">
        <v>16831</v>
      </c>
      <c r="G11" s="22">
        <v>17867</v>
      </c>
      <c r="I11" s="48"/>
    </row>
    <row r="12" spans="1:9" x14ac:dyDescent="0.65">
      <c r="A12" s="42" t="s">
        <v>121</v>
      </c>
      <c r="B12" s="22">
        <v>11162</v>
      </c>
      <c r="C12" s="22">
        <v>10976</v>
      </c>
      <c r="D12" s="22">
        <v>11045</v>
      </c>
      <c r="E12" s="22">
        <v>11164</v>
      </c>
      <c r="F12" s="22">
        <v>11302</v>
      </c>
      <c r="G12" s="22">
        <v>11303</v>
      </c>
      <c r="I12" s="48"/>
    </row>
    <row r="13" spans="1:9" x14ac:dyDescent="0.65">
      <c r="A13" s="42" t="s">
        <v>65</v>
      </c>
      <c r="B13" s="22">
        <v>9533</v>
      </c>
      <c r="C13" s="22">
        <v>9296</v>
      </c>
      <c r="D13" s="22" t="s">
        <v>57</v>
      </c>
      <c r="E13" s="22" t="s">
        <v>57</v>
      </c>
      <c r="F13" s="22" t="s">
        <v>57</v>
      </c>
      <c r="G13" s="22" t="s">
        <v>57</v>
      </c>
      <c r="I13" s="48"/>
    </row>
    <row r="14" spans="1:9" x14ac:dyDescent="0.65">
      <c r="A14" s="42" t="s">
        <v>66</v>
      </c>
      <c r="B14" s="22" t="s">
        <v>57</v>
      </c>
      <c r="C14" s="22" t="s">
        <v>57</v>
      </c>
      <c r="D14" s="22" t="s">
        <v>57</v>
      </c>
      <c r="E14" s="22" t="s">
        <v>57</v>
      </c>
      <c r="F14" s="22">
        <v>6808</v>
      </c>
      <c r="G14" s="22" t="s">
        <v>57</v>
      </c>
      <c r="I14" s="48"/>
    </row>
    <row r="15" spans="1:9" x14ac:dyDescent="0.65">
      <c r="A15" s="45" t="s">
        <v>122</v>
      </c>
      <c r="B15" s="23">
        <v>4139</v>
      </c>
      <c r="C15" s="23">
        <v>4135</v>
      </c>
      <c r="D15" s="23">
        <v>4172</v>
      </c>
      <c r="E15" s="23">
        <v>4291</v>
      </c>
      <c r="F15" s="23">
        <v>4264</v>
      </c>
      <c r="G15" s="23">
        <v>4340</v>
      </c>
      <c r="I15" s="48"/>
    </row>
    <row r="17" spans="1:1" ht="15.5" x14ac:dyDescent="0.7">
      <c r="A17" s="53" t="s">
        <v>69</v>
      </c>
    </row>
    <row r="18" spans="1:1" x14ac:dyDescent="0.65">
      <c r="A18" s="42" t="s">
        <v>70</v>
      </c>
    </row>
    <row r="19" spans="1:1" x14ac:dyDescent="0.65">
      <c r="A19" s="42" t="s">
        <v>125</v>
      </c>
    </row>
    <row r="21" spans="1:1" ht="15.5" x14ac:dyDescent="0.7">
      <c r="A21" s="53" t="s">
        <v>73</v>
      </c>
    </row>
    <row r="22" spans="1:1" x14ac:dyDescent="0.65">
      <c r="A22" s="76" t="s">
        <v>123</v>
      </c>
    </row>
    <row r="23" spans="1:1" ht="16" x14ac:dyDescent="0.8">
      <c r="A23" s="60"/>
    </row>
  </sheetData>
  <hyperlinks>
    <hyperlink ref="A22" r:id="rId1" xr:uid="{4064FA61-A5F9-413C-A889-E2AEDFD40201}"/>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450B1-CC3F-4A80-A7DD-C5362D446337}">
  <sheetPr>
    <pageSetUpPr autoPageBreaks="0"/>
  </sheetPr>
  <dimension ref="A1:I28"/>
  <sheetViews>
    <sheetView zoomScaleNormal="100" workbookViewId="0"/>
  </sheetViews>
  <sheetFormatPr defaultColWidth="8.86328125" defaultRowHeight="15.25" x14ac:dyDescent="0.65"/>
  <cols>
    <col min="1" max="1" width="18.40625" style="42" customWidth="1"/>
    <col min="2" max="7" width="11.1328125" style="42" customWidth="1"/>
    <col min="8" max="16384" width="8.86328125" style="42"/>
  </cols>
  <sheetData>
    <row r="1" spans="1:9" ht="15.5" x14ac:dyDescent="0.7">
      <c r="A1" s="88" t="s">
        <v>126</v>
      </c>
    </row>
    <row r="3" spans="1:9" ht="15.5" x14ac:dyDescent="0.7">
      <c r="A3" s="43" t="s">
        <v>127</v>
      </c>
      <c r="B3" s="43">
        <v>2013</v>
      </c>
      <c r="C3" s="43">
        <v>2014</v>
      </c>
      <c r="D3" s="43">
        <v>2015</v>
      </c>
      <c r="E3" s="43">
        <v>2016</v>
      </c>
      <c r="F3" s="43">
        <v>2017</v>
      </c>
      <c r="G3" s="43">
        <v>2018</v>
      </c>
    </row>
    <row r="4" spans="1:9" x14ac:dyDescent="0.65">
      <c r="A4" s="42" t="s">
        <v>68</v>
      </c>
      <c r="B4" s="22">
        <v>21293</v>
      </c>
      <c r="C4" s="22">
        <v>21938</v>
      </c>
      <c r="D4" s="22">
        <v>26283</v>
      </c>
      <c r="E4" s="22">
        <v>31647</v>
      </c>
      <c r="F4" s="22">
        <v>35651</v>
      </c>
      <c r="G4" s="22" t="s">
        <v>57</v>
      </c>
      <c r="I4" s="48"/>
    </row>
    <row r="5" spans="1:9" x14ac:dyDescent="0.65">
      <c r="A5" s="42" t="s">
        <v>59</v>
      </c>
      <c r="B5" s="22">
        <v>20873</v>
      </c>
      <c r="C5" s="22">
        <v>21307</v>
      </c>
      <c r="D5" s="22">
        <v>19988</v>
      </c>
      <c r="E5" s="22">
        <v>22104</v>
      </c>
      <c r="F5" s="22">
        <v>19042</v>
      </c>
      <c r="G5" s="22" t="s">
        <v>57</v>
      </c>
    </row>
    <row r="6" spans="1:9" x14ac:dyDescent="0.65">
      <c r="A6" s="42" t="s">
        <v>62</v>
      </c>
      <c r="B6" s="22">
        <v>15219</v>
      </c>
      <c r="C6" s="22">
        <v>15376</v>
      </c>
      <c r="D6" s="22">
        <v>16382</v>
      </c>
      <c r="E6" s="22">
        <v>17107</v>
      </c>
      <c r="F6" s="22">
        <v>18130</v>
      </c>
      <c r="G6" s="22">
        <v>18258</v>
      </c>
    </row>
    <row r="7" spans="1:9" x14ac:dyDescent="0.65">
      <c r="A7" s="42" t="s">
        <v>67</v>
      </c>
      <c r="B7" s="22">
        <v>13488</v>
      </c>
      <c r="C7" s="22">
        <v>15241</v>
      </c>
      <c r="D7" s="22" t="s">
        <v>57</v>
      </c>
      <c r="E7" s="22" t="s">
        <v>57</v>
      </c>
      <c r="F7" s="22" t="s">
        <v>57</v>
      </c>
      <c r="G7" s="22" t="s">
        <v>57</v>
      </c>
    </row>
    <row r="8" spans="1:9" x14ac:dyDescent="0.65">
      <c r="A8" s="42" t="s">
        <v>56</v>
      </c>
      <c r="B8" s="22">
        <v>12837</v>
      </c>
      <c r="C8" s="22">
        <v>12204</v>
      </c>
      <c r="D8" s="22">
        <v>12281</v>
      </c>
      <c r="E8" s="22">
        <v>12856</v>
      </c>
      <c r="F8" s="22" t="s">
        <v>57</v>
      </c>
      <c r="G8" s="22" t="s">
        <v>57</v>
      </c>
    </row>
    <row r="9" spans="1:9" x14ac:dyDescent="0.65">
      <c r="A9" s="42" t="s">
        <v>63</v>
      </c>
      <c r="B9" s="22">
        <v>9402</v>
      </c>
      <c r="C9" s="22">
        <v>9113</v>
      </c>
      <c r="D9" s="22">
        <v>9902</v>
      </c>
      <c r="E9" s="22">
        <v>10050</v>
      </c>
      <c r="F9" s="22">
        <v>10277</v>
      </c>
      <c r="G9" s="22">
        <v>10580</v>
      </c>
    </row>
    <row r="10" spans="1:9" x14ac:dyDescent="0.65">
      <c r="A10" s="42" t="s">
        <v>61</v>
      </c>
      <c r="B10" s="22">
        <v>7527</v>
      </c>
      <c r="C10" s="22">
        <v>8220</v>
      </c>
      <c r="D10" s="22">
        <v>7932</v>
      </c>
      <c r="E10" s="22">
        <v>7957</v>
      </c>
      <c r="F10" s="22">
        <v>7707</v>
      </c>
      <c r="G10" s="22" t="s">
        <v>57</v>
      </c>
    </row>
    <row r="11" spans="1:9" x14ac:dyDescent="0.65">
      <c r="A11" s="42" t="s">
        <v>66</v>
      </c>
      <c r="B11" s="22">
        <v>5628</v>
      </c>
      <c r="C11" s="22">
        <v>5499</v>
      </c>
      <c r="D11" s="22">
        <v>5200</v>
      </c>
      <c r="E11" s="22">
        <v>5556</v>
      </c>
      <c r="F11" s="22">
        <v>5964</v>
      </c>
      <c r="G11" s="22">
        <v>6559</v>
      </c>
    </row>
    <row r="12" spans="1:9" x14ac:dyDescent="0.65">
      <c r="A12" s="42" t="s">
        <v>64</v>
      </c>
      <c r="B12" s="22">
        <v>3257</v>
      </c>
      <c r="C12" s="22">
        <v>3319</v>
      </c>
      <c r="D12" s="22">
        <v>3842</v>
      </c>
      <c r="E12" s="22">
        <v>4094</v>
      </c>
      <c r="F12" s="22">
        <v>4256</v>
      </c>
      <c r="G12" s="22">
        <v>4497</v>
      </c>
    </row>
    <row r="13" spans="1:9" x14ac:dyDescent="0.65">
      <c r="A13" s="42" t="s">
        <v>121</v>
      </c>
      <c r="B13" s="22">
        <v>1885</v>
      </c>
      <c r="C13" s="22">
        <v>2016</v>
      </c>
      <c r="D13" s="22">
        <v>2110</v>
      </c>
      <c r="E13" s="22">
        <v>2130</v>
      </c>
      <c r="F13" s="22">
        <v>2170</v>
      </c>
      <c r="G13" s="22">
        <v>2129</v>
      </c>
    </row>
    <row r="14" spans="1:9" x14ac:dyDescent="0.65">
      <c r="A14" s="42" t="s">
        <v>128</v>
      </c>
      <c r="B14" s="22">
        <v>1179</v>
      </c>
      <c r="C14" s="22">
        <v>1401</v>
      </c>
      <c r="D14" s="22">
        <v>1365</v>
      </c>
      <c r="E14" s="22">
        <v>1611</v>
      </c>
      <c r="F14" s="22">
        <v>1616</v>
      </c>
      <c r="G14" s="22">
        <v>1614</v>
      </c>
    </row>
    <row r="15" spans="1:9" x14ac:dyDescent="0.65">
      <c r="A15" s="45" t="s">
        <v>65</v>
      </c>
      <c r="B15" s="23" t="s">
        <v>57</v>
      </c>
      <c r="C15" s="23" t="s">
        <v>57</v>
      </c>
      <c r="D15" s="23" t="s">
        <v>57</v>
      </c>
      <c r="E15" s="23" t="s">
        <v>57</v>
      </c>
      <c r="F15" s="23" t="s">
        <v>57</v>
      </c>
      <c r="G15" s="23" t="s">
        <v>57</v>
      </c>
    </row>
    <row r="17" spans="1:1" ht="15.5" x14ac:dyDescent="0.7">
      <c r="A17" s="53" t="s">
        <v>69</v>
      </c>
    </row>
    <row r="18" spans="1:1" x14ac:dyDescent="0.65">
      <c r="A18" s="42" t="s">
        <v>70</v>
      </c>
    </row>
    <row r="19" spans="1:1" x14ac:dyDescent="0.65">
      <c r="A19" s="42" t="s">
        <v>129</v>
      </c>
    </row>
    <row r="21" spans="1:1" ht="15.5" x14ac:dyDescent="0.7">
      <c r="A21" s="53" t="s">
        <v>73</v>
      </c>
    </row>
    <row r="22" spans="1:1" x14ac:dyDescent="0.65">
      <c r="A22" s="76" t="s">
        <v>123</v>
      </c>
    </row>
    <row r="23" spans="1:1" ht="15.5" x14ac:dyDescent="0.7">
      <c r="A23" s="53"/>
    </row>
    <row r="27" spans="1:1" ht="15.5" x14ac:dyDescent="0.7">
      <c r="A27" s="53"/>
    </row>
    <row r="28" spans="1:1" x14ac:dyDescent="0.65">
      <c r="A28" s="76"/>
    </row>
  </sheetData>
  <hyperlinks>
    <hyperlink ref="A22" r:id="rId1" xr:uid="{A5F52C99-911C-41F5-9351-32547465E0E0}"/>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C70F6-51A3-4688-8401-46DF92E2CFD6}">
  <sheetPr>
    <pageSetUpPr autoPageBreaks="0"/>
  </sheetPr>
  <dimension ref="A1:N30"/>
  <sheetViews>
    <sheetView zoomScaleNormal="100" workbookViewId="0"/>
  </sheetViews>
  <sheetFormatPr defaultColWidth="8.86328125" defaultRowHeight="15.25" x14ac:dyDescent="0.65"/>
  <cols>
    <col min="1" max="1" width="18.40625" style="42" customWidth="1"/>
    <col min="2" max="12" width="9.7265625" style="42" customWidth="1"/>
    <col min="13" max="16384" width="8.86328125" style="42"/>
  </cols>
  <sheetData>
    <row r="1" spans="1:14" ht="15.5" x14ac:dyDescent="0.7">
      <c r="A1" s="88" t="s">
        <v>130</v>
      </c>
    </row>
    <row r="3" spans="1:14" ht="15.5" x14ac:dyDescent="0.7">
      <c r="A3" s="43" t="s">
        <v>131</v>
      </c>
      <c r="B3" s="43">
        <v>2008</v>
      </c>
      <c r="C3" s="43">
        <v>2009</v>
      </c>
      <c r="D3" s="43">
        <v>2010</v>
      </c>
      <c r="E3" s="43">
        <v>2011</v>
      </c>
      <c r="F3" s="43">
        <v>2012</v>
      </c>
      <c r="G3" s="43">
        <v>2013</v>
      </c>
      <c r="H3" s="43">
        <v>2014</v>
      </c>
      <c r="I3" s="43">
        <v>2015</v>
      </c>
      <c r="J3" s="43">
        <v>2016</v>
      </c>
      <c r="K3" s="43">
        <v>2017</v>
      </c>
      <c r="L3" s="43">
        <v>2018</v>
      </c>
    </row>
    <row r="4" spans="1:14" x14ac:dyDescent="0.65">
      <c r="A4" s="42" t="s">
        <v>59</v>
      </c>
      <c r="B4" s="22">
        <v>68104.096925999998</v>
      </c>
      <c r="C4" s="22">
        <v>65486.860696999996</v>
      </c>
      <c r="D4" s="22">
        <v>65289.391293000001</v>
      </c>
      <c r="E4" s="22">
        <v>70069.771275999999</v>
      </c>
      <c r="F4" s="22">
        <v>71548.518316999995</v>
      </c>
      <c r="G4" s="22">
        <v>75300.509143999996</v>
      </c>
      <c r="H4" s="22">
        <v>79996.661670000001</v>
      </c>
      <c r="I4" s="22">
        <v>75974.081469000012</v>
      </c>
      <c r="J4" s="22">
        <v>76796.960400999989</v>
      </c>
      <c r="K4" s="22">
        <v>84271.344505000001</v>
      </c>
      <c r="L4" s="22">
        <v>97099.198189000002</v>
      </c>
    </row>
    <row r="5" spans="1:14" x14ac:dyDescent="0.65">
      <c r="A5" s="42" t="s">
        <v>68</v>
      </c>
      <c r="B5" s="22">
        <v>43273.127309000003</v>
      </c>
      <c r="C5" s="22">
        <v>44583.491611000005</v>
      </c>
      <c r="D5" s="22">
        <v>49061.095871999998</v>
      </c>
      <c r="E5" s="22">
        <v>57726.074070999995</v>
      </c>
      <c r="F5" s="22">
        <v>58868.849783999991</v>
      </c>
      <c r="G5" s="22">
        <v>62330.001324000004</v>
      </c>
      <c r="H5" s="22">
        <v>67168.008302000002</v>
      </c>
      <c r="I5" s="22">
        <v>64881.918797999999</v>
      </c>
      <c r="J5" s="22">
        <v>71754.540658999991</v>
      </c>
      <c r="K5" s="22">
        <v>71706.153919999997</v>
      </c>
      <c r="L5" s="22">
        <v>76867.547953999994</v>
      </c>
    </row>
    <row r="6" spans="1:14" x14ac:dyDescent="0.65">
      <c r="A6" s="42" t="s">
        <v>67</v>
      </c>
      <c r="B6" s="22">
        <v>24549.095182000001</v>
      </c>
      <c r="C6" s="22">
        <v>29378.175791000001</v>
      </c>
      <c r="D6" s="22">
        <v>31653.156278999999</v>
      </c>
      <c r="E6" s="22">
        <v>36552.101383000001</v>
      </c>
      <c r="F6" s="22">
        <v>31352.348318</v>
      </c>
      <c r="G6" s="22">
        <v>28108.456744999996</v>
      </c>
      <c r="H6" s="22">
        <v>29387.160973999999</v>
      </c>
      <c r="I6" s="22">
        <v>33423.406883000003</v>
      </c>
      <c r="J6" s="22">
        <v>33265.728857000002</v>
      </c>
      <c r="K6" s="22">
        <v>39246.286026999995</v>
      </c>
      <c r="L6" s="22">
        <v>54324.678691000001</v>
      </c>
    </row>
    <row r="7" spans="1:14" x14ac:dyDescent="0.65">
      <c r="A7" s="42" t="s">
        <v>66</v>
      </c>
      <c r="B7" s="22">
        <v>49286.043168999997</v>
      </c>
      <c r="C7" s="22">
        <v>51446.212925</v>
      </c>
      <c r="D7" s="22">
        <v>50803.063827999991</v>
      </c>
      <c r="E7" s="22">
        <v>49415.774149000004</v>
      </c>
      <c r="F7" s="22">
        <v>46975.223723000003</v>
      </c>
      <c r="G7" s="22">
        <v>53472.749528</v>
      </c>
      <c r="H7" s="22">
        <v>53084.593909999996</v>
      </c>
      <c r="I7" s="22">
        <v>46042.635519999996</v>
      </c>
      <c r="J7" s="22">
        <v>45074.417302000002</v>
      </c>
      <c r="K7" s="22">
        <v>45603.914788000002</v>
      </c>
      <c r="L7" s="22">
        <v>50615.494121000003</v>
      </c>
    </row>
    <row r="8" spans="1:14" x14ac:dyDescent="0.65">
      <c r="A8" s="42" t="s">
        <v>55</v>
      </c>
      <c r="B8" s="22">
        <v>38076.66616500001</v>
      </c>
      <c r="C8" s="22">
        <v>44083.538973000002</v>
      </c>
      <c r="D8" s="22">
        <v>44385.47133</v>
      </c>
      <c r="E8" s="22">
        <v>42514.764684000002</v>
      </c>
      <c r="F8" s="22">
        <v>44560.156524000005</v>
      </c>
      <c r="G8" s="22">
        <v>44169.194124000001</v>
      </c>
      <c r="H8" s="22">
        <v>48496.930996000003</v>
      </c>
      <c r="I8" s="22">
        <v>52384.236322999997</v>
      </c>
      <c r="J8" s="22">
        <v>51217.566397000002</v>
      </c>
      <c r="K8" s="22">
        <v>46937.302173999997</v>
      </c>
      <c r="L8" s="22">
        <v>50562.530342999991</v>
      </c>
    </row>
    <row r="9" spans="1:14" x14ac:dyDescent="0.65">
      <c r="A9" s="42" t="s">
        <v>64</v>
      </c>
      <c r="B9" s="22">
        <v>15829.703957999998</v>
      </c>
      <c r="C9" s="22">
        <v>16371.466715</v>
      </c>
      <c r="D9" s="22">
        <v>19098.739145</v>
      </c>
      <c r="E9" s="22">
        <v>24831.502772</v>
      </c>
      <c r="F9" s="22">
        <v>25274.868977999999</v>
      </c>
      <c r="G9" s="22">
        <v>30231.979500000001</v>
      </c>
      <c r="H9" s="22">
        <v>35064.975656999995</v>
      </c>
      <c r="I9" s="22">
        <v>30881.847371</v>
      </c>
      <c r="J9" s="22">
        <v>30048.489845</v>
      </c>
      <c r="K9" s="22">
        <v>38943.992568000001</v>
      </c>
      <c r="L9" s="22">
        <v>42626.068600999999</v>
      </c>
    </row>
    <row r="10" spans="1:14" x14ac:dyDescent="0.65">
      <c r="A10" s="42" t="s">
        <v>62</v>
      </c>
      <c r="B10" s="22">
        <v>33189.466349000002</v>
      </c>
      <c r="C10" s="22">
        <v>34186.548612000006</v>
      </c>
      <c r="D10" s="22">
        <v>34352.513425000005</v>
      </c>
      <c r="E10" s="22">
        <v>34123.762129000002</v>
      </c>
      <c r="F10" s="22">
        <v>35824.054134999998</v>
      </c>
      <c r="G10" s="22">
        <v>37782.437136</v>
      </c>
      <c r="H10" s="22">
        <v>35845.967405000003</v>
      </c>
      <c r="I10" s="22">
        <v>30732.399905999999</v>
      </c>
      <c r="J10" s="22">
        <v>30857.056913000004</v>
      </c>
      <c r="K10" s="22">
        <v>32151.021441999997</v>
      </c>
      <c r="L10" s="22">
        <v>34595.273196999995</v>
      </c>
    </row>
    <row r="11" spans="1:14" x14ac:dyDescent="0.65">
      <c r="A11" s="42" t="s">
        <v>56</v>
      </c>
      <c r="B11" s="22">
        <v>31999.744019000002</v>
      </c>
      <c r="C11" s="22">
        <v>31774.835773000003</v>
      </c>
      <c r="D11" s="22">
        <v>34215.636186999996</v>
      </c>
      <c r="E11" s="22">
        <v>35909.010678000006</v>
      </c>
      <c r="F11" s="22">
        <v>36373.701205999998</v>
      </c>
      <c r="G11" s="22">
        <v>32868.065155999997</v>
      </c>
      <c r="H11" s="22">
        <v>34490.671752999995</v>
      </c>
      <c r="I11" s="22">
        <v>36749.215744000001</v>
      </c>
      <c r="J11" s="22">
        <v>33337.634560000006</v>
      </c>
      <c r="K11" s="22">
        <v>33299.497738999999</v>
      </c>
      <c r="L11" s="22">
        <v>31017.409324999997</v>
      </c>
      <c r="N11" s="62"/>
    </row>
    <row r="12" spans="1:14" x14ac:dyDescent="0.65">
      <c r="A12" s="42" t="s">
        <v>63</v>
      </c>
      <c r="B12" s="22">
        <v>16608.957316</v>
      </c>
      <c r="C12" s="22">
        <v>16045.306122</v>
      </c>
      <c r="D12" s="22">
        <v>17592.224548999999</v>
      </c>
      <c r="E12" s="22">
        <v>20412.460534999998</v>
      </c>
      <c r="F12" s="22">
        <v>21277.141478999998</v>
      </c>
      <c r="G12" s="22">
        <v>24921.533354999996</v>
      </c>
      <c r="H12" s="22">
        <v>26698.253173999998</v>
      </c>
      <c r="I12" s="22">
        <v>21111.900848999998</v>
      </c>
      <c r="J12" s="22">
        <v>22702.305277000003</v>
      </c>
      <c r="K12" s="22">
        <v>26925.956722000003</v>
      </c>
      <c r="L12" s="22">
        <v>29355.293180000001</v>
      </c>
    </row>
    <row r="13" spans="1:14" x14ac:dyDescent="0.65">
      <c r="A13" s="42" t="s">
        <v>109</v>
      </c>
      <c r="B13" s="22">
        <v>8090.8950759999998</v>
      </c>
      <c r="C13" s="22">
        <v>8613.7354030000006</v>
      </c>
      <c r="D13" s="22">
        <v>10680.456547</v>
      </c>
      <c r="E13" s="22">
        <v>11809.999626000001</v>
      </c>
      <c r="F13" s="22">
        <v>11919.948737000001</v>
      </c>
      <c r="G13" s="22">
        <v>12306.709490999998</v>
      </c>
      <c r="H13" s="22">
        <v>13362.238019</v>
      </c>
      <c r="I13" s="22">
        <v>13480.542563999999</v>
      </c>
      <c r="J13" s="22">
        <v>13584.834354000001</v>
      </c>
      <c r="K13" s="22">
        <v>14986.065939</v>
      </c>
      <c r="L13" s="22">
        <v>16698.645355999997</v>
      </c>
    </row>
    <row r="14" spans="1:14" x14ac:dyDescent="0.65">
      <c r="A14" s="42" t="s">
        <v>112</v>
      </c>
      <c r="B14" s="22">
        <v>5822.749554</v>
      </c>
      <c r="C14" s="22">
        <v>5921.5431150000004</v>
      </c>
      <c r="D14" s="22">
        <v>7124.0648560000009</v>
      </c>
      <c r="E14" s="22">
        <v>9502.6278149999998</v>
      </c>
      <c r="F14" s="22">
        <v>10859.696280999999</v>
      </c>
      <c r="G14" s="22">
        <v>13174.38774</v>
      </c>
      <c r="H14" s="22">
        <v>12935.312903999999</v>
      </c>
      <c r="I14" s="22">
        <v>13903.098805</v>
      </c>
      <c r="J14" s="22">
        <v>14391.495025</v>
      </c>
      <c r="K14" s="22">
        <v>14275.985135999999</v>
      </c>
      <c r="L14" s="22">
        <v>15755.34425</v>
      </c>
    </row>
    <row r="15" spans="1:14" x14ac:dyDescent="0.65">
      <c r="A15" s="42" t="s">
        <v>113</v>
      </c>
      <c r="B15" s="22">
        <v>6182.1024289999996</v>
      </c>
      <c r="C15" s="22">
        <v>7115.0411249999997</v>
      </c>
      <c r="D15" s="22">
        <v>9098.7563680000003</v>
      </c>
      <c r="E15" s="22">
        <v>10797.348706999999</v>
      </c>
      <c r="F15" s="22">
        <v>11708.626936000001</v>
      </c>
      <c r="G15" s="22">
        <v>11312.185851</v>
      </c>
      <c r="H15" s="22">
        <v>10202.115275</v>
      </c>
      <c r="I15" s="22">
        <v>9463.1235120000001</v>
      </c>
      <c r="J15" s="22">
        <v>9475.2114729999994</v>
      </c>
      <c r="K15" s="22">
        <v>10167.632677</v>
      </c>
      <c r="L15" s="22">
        <v>14159.161644000002</v>
      </c>
    </row>
    <row r="16" spans="1:14" x14ac:dyDescent="0.65">
      <c r="A16" s="42" t="s">
        <v>60</v>
      </c>
      <c r="B16" s="22">
        <v>6180.8922689999999</v>
      </c>
      <c r="C16" s="22">
        <v>6439.2322160000003</v>
      </c>
      <c r="D16" s="22">
        <v>5703.3745749999998</v>
      </c>
      <c r="E16" s="22">
        <v>5636.1241399999999</v>
      </c>
      <c r="F16" s="22">
        <v>5179.689993</v>
      </c>
      <c r="G16" s="22">
        <v>5529.1147780000001</v>
      </c>
      <c r="H16" s="22">
        <v>7136.7372649999998</v>
      </c>
      <c r="I16" s="22">
        <v>7774.49629</v>
      </c>
      <c r="J16" s="22">
        <v>8439.5580869999994</v>
      </c>
      <c r="K16" s="22">
        <v>6337.103924</v>
      </c>
      <c r="L16" s="22">
        <v>7924.3441739999998</v>
      </c>
    </row>
    <row r="17" spans="1:12" x14ac:dyDescent="0.65">
      <c r="A17" s="42" t="s">
        <v>58</v>
      </c>
      <c r="B17" s="22">
        <v>3662.661075</v>
      </c>
      <c r="C17" s="22">
        <v>4120.5345729999999</v>
      </c>
      <c r="D17" s="22">
        <v>4323.8821849999995</v>
      </c>
      <c r="E17" s="22">
        <v>4506.7239230000005</v>
      </c>
      <c r="F17" s="22">
        <v>4011.5462460000003</v>
      </c>
      <c r="G17" s="22">
        <v>3683.2762950000001</v>
      </c>
      <c r="H17" s="22">
        <v>3330.4565899999998</v>
      </c>
      <c r="I17" s="22">
        <v>3819.1434220000001</v>
      </c>
      <c r="J17" s="22">
        <v>4510.7142300000005</v>
      </c>
      <c r="K17" s="22">
        <v>4954.9451840000002</v>
      </c>
      <c r="L17" s="22">
        <v>5845.3423349999994</v>
      </c>
    </row>
    <row r="18" spans="1:12" x14ac:dyDescent="0.65">
      <c r="A18" s="42" t="s">
        <v>110</v>
      </c>
      <c r="B18" s="22">
        <v>1015.578232</v>
      </c>
      <c r="C18" s="22">
        <v>1178.3624569999999</v>
      </c>
      <c r="D18" s="22">
        <v>1213.283688</v>
      </c>
      <c r="E18" s="22">
        <v>1308.157242</v>
      </c>
      <c r="F18" s="22">
        <v>1512.3016269999998</v>
      </c>
      <c r="G18" s="22">
        <v>1571.9463040000001</v>
      </c>
      <c r="H18" s="22">
        <v>1798.778626</v>
      </c>
      <c r="I18" s="22">
        <v>2313.4980909999999</v>
      </c>
      <c r="J18" s="22">
        <v>2747.5620640000002</v>
      </c>
      <c r="K18" s="22">
        <v>3209.653883</v>
      </c>
      <c r="L18" s="22">
        <v>3801.1650359999999</v>
      </c>
    </row>
    <row r="19" spans="1:12" x14ac:dyDescent="0.65">
      <c r="A19" s="42" t="s">
        <v>132</v>
      </c>
      <c r="B19" s="22">
        <v>1475.303146</v>
      </c>
      <c r="C19" s="22">
        <v>1432.589864</v>
      </c>
      <c r="D19" s="22">
        <v>1603.6324079999999</v>
      </c>
      <c r="E19" s="22">
        <v>1929.636219</v>
      </c>
      <c r="F19" s="22">
        <v>2068.2480489999998</v>
      </c>
      <c r="G19" s="22">
        <v>1930.4000819999999</v>
      </c>
      <c r="H19" s="22">
        <v>2005.28619</v>
      </c>
      <c r="I19" s="22">
        <v>2118.5963279999996</v>
      </c>
      <c r="J19" s="22">
        <v>1735.594638</v>
      </c>
      <c r="K19" s="22">
        <v>1490.2785449999999</v>
      </c>
      <c r="L19" s="22">
        <v>1696.101895</v>
      </c>
    </row>
    <row r="20" spans="1:12" x14ac:dyDescent="0.65">
      <c r="A20" s="42" t="s">
        <v>111</v>
      </c>
      <c r="B20" s="22">
        <v>1050.777382</v>
      </c>
      <c r="C20" s="22">
        <v>1170.1461779999997</v>
      </c>
      <c r="D20" s="22">
        <v>1360.3802539999999</v>
      </c>
      <c r="E20" s="22">
        <v>1570.3535159999999</v>
      </c>
      <c r="F20" s="22">
        <v>1598.3288099999997</v>
      </c>
      <c r="G20" s="22">
        <v>1605.3144840000002</v>
      </c>
      <c r="H20" s="22">
        <v>1658.0562870000001</v>
      </c>
      <c r="I20" s="22">
        <v>1390.0963330000002</v>
      </c>
      <c r="J20" s="22">
        <v>1275.285779</v>
      </c>
      <c r="K20" s="22">
        <v>1325.730611</v>
      </c>
      <c r="L20" s="22">
        <v>1253.5782749999998</v>
      </c>
    </row>
    <row r="21" spans="1:12" x14ac:dyDescent="0.65">
      <c r="A21" s="45" t="s">
        <v>114</v>
      </c>
      <c r="B21" s="23">
        <v>322.76688100000001</v>
      </c>
      <c r="C21" s="23">
        <v>315.40084200000001</v>
      </c>
      <c r="D21" s="23">
        <v>318.396818</v>
      </c>
      <c r="E21" s="23">
        <v>341.18823800000001</v>
      </c>
      <c r="F21" s="23">
        <v>644.071101</v>
      </c>
      <c r="G21" s="23">
        <v>591.88934100000006</v>
      </c>
      <c r="H21" s="23">
        <v>623.30907100000002</v>
      </c>
      <c r="I21" s="23">
        <v>549.44283799999994</v>
      </c>
      <c r="J21" s="23">
        <v>634.86667599999998</v>
      </c>
      <c r="K21" s="23">
        <v>738.44914700000004</v>
      </c>
      <c r="L21" s="23">
        <v>800.16292199999998</v>
      </c>
    </row>
    <row r="23" spans="1:12" ht="15.5" x14ac:dyDescent="0.7">
      <c r="A23" s="53" t="s">
        <v>69</v>
      </c>
    </row>
    <row r="24" spans="1:12" x14ac:dyDescent="0.65">
      <c r="A24" s="42" t="s">
        <v>70</v>
      </c>
    </row>
    <row r="25" spans="1:12" x14ac:dyDescent="0.65">
      <c r="A25" s="42" t="s">
        <v>133</v>
      </c>
    </row>
    <row r="26" spans="1:12" x14ac:dyDescent="0.65">
      <c r="A26" s="42" t="s">
        <v>134</v>
      </c>
    </row>
    <row r="28" spans="1:12" ht="15.5" x14ac:dyDescent="0.7">
      <c r="A28" s="53" t="s">
        <v>73</v>
      </c>
    </row>
    <row r="29" spans="1:12" x14ac:dyDescent="0.65">
      <c r="A29" s="76" t="s">
        <v>135</v>
      </c>
    </row>
    <row r="30" spans="1:12" ht="16" x14ac:dyDescent="0.8">
      <c r="A30" s="60"/>
    </row>
  </sheetData>
  <sortState xmlns:xlrd2="http://schemas.microsoft.com/office/spreadsheetml/2017/richdata2" ref="A4:L21">
    <sortCondition descending="1" ref="L4:L21"/>
  </sortState>
  <hyperlinks>
    <hyperlink ref="A29" r:id="rId1" xr:uid="{F1CECC23-D055-43B0-A394-E99D7022EC16}"/>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E4D9-AE6F-4F79-8051-FFEFAD5DD596}">
  <sheetPr>
    <pageSetUpPr autoPageBreaks="0"/>
  </sheetPr>
  <dimension ref="A1:N30"/>
  <sheetViews>
    <sheetView zoomScaleNormal="100" workbookViewId="0"/>
  </sheetViews>
  <sheetFormatPr defaultColWidth="8.86328125" defaultRowHeight="15.25" x14ac:dyDescent="0.65"/>
  <cols>
    <col min="1" max="1" width="18.40625" style="42" customWidth="1"/>
    <col min="2" max="12" width="9.7265625" style="42" customWidth="1"/>
    <col min="13" max="16384" width="8.86328125" style="42"/>
  </cols>
  <sheetData>
    <row r="1" spans="1:14" ht="15.5" x14ac:dyDescent="0.7">
      <c r="A1" s="88" t="s">
        <v>136</v>
      </c>
    </row>
    <row r="3" spans="1:14" ht="15.5" x14ac:dyDescent="0.7">
      <c r="A3" s="43" t="s">
        <v>131</v>
      </c>
      <c r="B3" s="43">
        <v>2008</v>
      </c>
      <c r="C3" s="43">
        <v>2009</v>
      </c>
      <c r="D3" s="43">
        <v>2010</v>
      </c>
      <c r="E3" s="43">
        <v>2011</v>
      </c>
      <c r="F3" s="43">
        <v>2012</v>
      </c>
      <c r="G3" s="43">
        <v>2013</v>
      </c>
      <c r="H3" s="43">
        <v>2014</v>
      </c>
      <c r="I3" s="43">
        <v>2015</v>
      </c>
      <c r="J3" s="43">
        <v>2016</v>
      </c>
      <c r="K3" s="43">
        <v>2017</v>
      </c>
      <c r="L3" s="43">
        <v>2018</v>
      </c>
    </row>
    <row r="4" spans="1:14" x14ac:dyDescent="0.65">
      <c r="A4" s="42" t="s">
        <v>55</v>
      </c>
      <c r="B4" s="22">
        <v>25547.776934000001</v>
      </c>
      <c r="C4" s="22">
        <v>25503.820086999996</v>
      </c>
      <c r="D4" s="22">
        <v>28039.598938000003</v>
      </c>
      <c r="E4" s="22">
        <v>30010.465585999998</v>
      </c>
      <c r="F4" s="22">
        <v>31465.196758000002</v>
      </c>
      <c r="G4" s="22">
        <v>31803.559743999998</v>
      </c>
      <c r="H4" s="22">
        <v>32644.752299</v>
      </c>
      <c r="I4" s="22">
        <v>32521.135903999999</v>
      </c>
      <c r="J4" s="22">
        <v>32974.692507</v>
      </c>
      <c r="K4" s="22">
        <v>33346.534932000002</v>
      </c>
      <c r="L4" s="22">
        <v>35460.690616</v>
      </c>
      <c r="M4" s="61"/>
      <c r="N4" s="61"/>
    </row>
    <row r="5" spans="1:14" x14ac:dyDescent="0.65">
      <c r="A5" s="42" t="s">
        <v>59</v>
      </c>
      <c r="B5" s="22">
        <v>18405.358397</v>
      </c>
      <c r="C5" s="22">
        <v>16789.023967000001</v>
      </c>
      <c r="D5" s="22">
        <v>17838.056787999998</v>
      </c>
      <c r="E5" s="22">
        <v>20011.642490000002</v>
      </c>
      <c r="F5" s="22">
        <v>19940.602949</v>
      </c>
      <c r="G5" s="22">
        <v>20827.360335999998</v>
      </c>
      <c r="H5" s="22">
        <v>20814.029083000001</v>
      </c>
      <c r="I5" s="22">
        <v>19052.941806999999</v>
      </c>
      <c r="J5" s="22">
        <v>19357.499829999997</v>
      </c>
      <c r="K5" s="22">
        <v>20851.645756999998</v>
      </c>
      <c r="L5" s="22">
        <v>22872.318447999998</v>
      </c>
      <c r="M5" s="61"/>
      <c r="N5" s="61"/>
    </row>
    <row r="6" spans="1:14" x14ac:dyDescent="0.65">
      <c r="A6" s="42" t="s">
        <v>64</v>
      </c>
      <c r="B6" s="22">
        <v>8740.8716569999997</v>
      </c>
      <c r="C6" s="22">
        <v>8208.5394790000009</v>
      </c>
      <c r="D6" s="22">
        <v>8814.0948530000005</v>
      </c>
      <c r="E6" s="22">
        <v>10774.096088</v>
      </c>
      <c r="F6" s="22">
        <v>10369.899906999999</v>
      </c>
      <c r="G6" s="22">
        <v>9982.1276710000002</v>
      </c>
      <c r="H6" s="22">
        <v>10583.486305</v>
      </c>
      <c r="I6" s="22">
        <v>10532.706879000001</v>
      </c>
      <c r="J6" s="22">
        <v>10962.062618999998</v>
      </c>
      <c r="K6" s="22">
        <v>12344.366190999999</v>
      </c>
      <c r="L6" s="22">
        <v>14419.419597999999</v>
      </c>
      <c r="M6" s="61"/>
      <c r="N6" s="61"/>
    </row>
    <row r="7" spans="1:14" x14ac:dyDescent="0.65">
      <c r="A7" s="42" t="s">
        <v>109</v>
      </c>
      <c r="B7" s="22">
        <v>5055.4171330000008</v>
      </c>
      <c r="C7" s="22">
        <v>5068.4037209999997</v>
      </c>
      <c r="D7" s="22">
        <v>6111.76343</v>
      </c>
      <c r="E7" s="22">
        <v>7307.1947399999999</v>
      </c>
      <c r="F7" s="22">
        <v>8131.7892920000004</v>
      </c>
      <c r="G7" s="22">
        <v>9034.3817959999997</v>
      </c>
      <c r="H7" s="22">
        <v>9763.0327699999998</v>
      </c>
      <c r="I7" s="22">
        <v>10465.158666000001</v>
      </c>
      <c r="J7" s="22">
        <v>10253.202579999999</v>
      </c>
      <c r="K7" s="22">
        <v>11094.095944000001</v>
      </c>
      <c r="L7" s="22">
        <v>12359.174591000001</v>
      </c>
      <c r="M7" s="61"/>
      <c r="N7" s="61"/>
    </row>
    <row r="8" spans="1:14" x14ac:dyDescent="0.65">
      <c r="A8" s="42" t="s">
        <v>132</v>
      </c>
      <c r="B8" s="22">
        <v>4384.5379280000006</v>
      </c>
      <c r="C8" s="22">
        <v>4314.6002390000003</v>
      </c>
      <c r="D8" s="22">
        <v>5041.301147000001</v>
      </c>
      <c r="E8" s="22">
        <v>5261.7920020000001</v>
      </c>
      <c r="F8" s="22">
        <v>5419.0874320000003</v>
      </c>
      <c r="G8" s="22">
        <v>5938.5225650000002</v>
      </c>
      <c r="H8" s="22">
        <v>6708.3845810000003</v>
      </c>
      <c r="I8" s="22">
        <v>7313.7952019999993</v>
      </c>
      <c r="J8" s="22">
        <v>7861.4360489999999</v>
      </c>
      <c r="K8" s="22">
        <v>8118.1428690000002</v>
      </c>
      <c r="L8" s="22">
        <v>8793.4268460000003</v>
      </c>
      <c r="M8" s="61"/>
      <c r="N8" s="61"/>
    </row>
    <row r="9" spans="1:14" x14ac:dyDescent="0.65">
      <c r="A9" s="42" t="s">
        <v>58</v>
      </c>
      <c r="B9" s="22">
        <v>5767.4289560000007</v>
      </c>
      <c r="C9" s="22">
        <v>5272.2965340000001</v>
      </c>
      <c r="D9" s="22">
        <v>5999.7160180000001</v>
      </c>
      <c r="E9" s="22">
        <v>6356.7899369999996</v>
      </c>
      <c r="F9" s="22">
        <v>6467.845601</v>
      </c>
      <c r="G9" s="22">
        <v>6220.8010720000002</v>
      </c>
      <c r="H9" s="22">
        <v>6379.7438890000003</v>
      </c>
      <c r="I9" s="22">
        <v>6199.056329</v>
      </c>
      <c r="J9" s="22">
        <v>6454.1468519999999</v>
      </c>
      <c r="K9" s="22">
        <v>6830.226772</v>
      </c>
      <c r="L9" s="22">
        <v>7358.0453090000001</v>
      </c>
      <c r="M9" s="61"/>
      <c r="N9" s="61"/>
    </row>
    <row r="10" spans="1:14" x14ac:dyDescent="0.65">
      <c r="A10" s="42" t="s">
        <v>66</v>
      </c>
      <c r="B10" s="22">
        <v>4754.7466499999991</v>
      </c>
      <c r="C10" s="22">
        <v>4760.0450780000001</v>
      </c>
      <c r="D10" s="22">
        <v>4958.2918650000001</v>
      </c>
      <c r="E10" s="22">
        <v>5613.4674089999999</v>
      </c>
      <c r="F10" s="22">
        <v>5831.3555459999998</v>
      </c>
      <c r="G10" s="22">
        <v>6804.7947279999998</v>
      </c>
      <c r="H10" s="22">
        <v>7533.2619730000006</v>
      </c>
      <c r="I10" s="22">
        <v>6760.5954969999993</v>
      </c>
      <c r="J10" s="22">
        <v>7044.2190040000005</v>
      </c>
      <c r="K10" s="22">
        <v>7695.5447359999998</v>
      </c>
      <c r="L10" s="22">
        <v>6585.4361789999994</v>
      </c>
      <c r="M10" s="61"/>
      <c r="N10" s="61"/>
    </row>
    <row r="11" spans="1:14" x14ac:dyDescent="0.65">
      <c r="A11" s="42" t="s">
        <v>67</v>
      </c>
      <c r="B11" s="22">
        <v>3576.7298049999999</v>
      </c>
      <c r="C11" s="22">
        <v>3455.5503360000002</v>
      </c>
      <c r="D11" s="22">
        <v>4170.580258</v>
      </c>
      <c r="E11" s="22">
        <v>4851.3111160000008</v>
      </c>
      <c r="F11" s="22">
        <v>4692.418471</v>
      </c>
      <c r="G11" s="22">
        <v>5270.1808449999999</v>
      </c>
      <c r="H11" s="22">
        <v>6074.4296759999997</v>
      </c>
      <c r="I11" s="22">
        <v>5894.1905509999997</v>
      </c>
      <c r="J11" s="22">
        <v>5700.1607529999992</v>
      </c>
      <c r="K11" s="22">
        <v>5714.3270259999999</v>
      </c>
      <c r="L11" s="22">
        <v>6283.1503830000001</v>
      </c>
      <c r="M11" s="61"/>
      <c r="N11" s="61"/>
    </row>
    <row r="12" spans="1:14" x14ac:dyDescent="0.65">
      <c r="A12" s="42" t="s">
        <v>62</v>
      </c>
      <c r="B12" s="22">
        <v>5454.3721079999996</v>
      </c>
      <c r="C12" s="22">
        <v>4944.7286530000001</v>
      </c>
      <c r="D12" s="22">
        <v>5093.7878909999999</v>
      </c>
      <c r="E12" s="22">
        <v>5355.2432719999997</v>
      </c>
      <c r="F12" s="22">
        <v>5165.8092980000001</v>
      </c>
      <c r="G12" s="22">
        <v>5308.3766679999999</v>
      </c>
      <c r="H12" s="22">
        <v>5054.3590800000002</v>
      </c>
      <c r="I12" s="22">
        <v>4295.0421589999996</v>
      </c>
      <c r="J12" s="22">
        <v>4466.2755549999993</v>
      </c>
      <c r="K12" s="22">
        <v>4746.5537489999997</v>
      </c>
      <c r="L12" s="22">
        <v>5100.4841739999993</v>
      </c>
      <c r="M12" s="61"/>
      <c r="N12" s="61"/>
    </row>
    <row r="13" spans="1:14" x14ac:dyDescent="0.65">
      <c r="A13" s="42" t="s">
        <v>113</v>
      </c>
      <c r="B13" s="22">
        <v>1882.4297959999999</v>
      </c>
      <c r="C13" s="22">
        <v>1838.2550739999999</v>
      </c>
      <c r="D13" s="22">
        <v>2186.6529209999999</v>
      </c>
      <c r="E13" s="22">
        <v>2761.5034899999996</v>
      </c>
      <c r="F13" s="22">
        <v>3579.568659</v>
      </c>
      <c r="G13" s="22">
        <v>4163.1672060000001</v>
      </c>
      <c r="H13" s="22">
        <v>4203.2191720000001</v>
      </c>
      <c r="I13" s="22">
        <v>3901.4924999999998</v>
      </c>
      <c r="J13" s="22">
        <v>3932.1112039999998</v>
      </c>
      <c r="K13" s="22">
        <v>4429.8861899999993</v>
      </c>
      <c r="L13" s="22">
        <v>4810.1390300000003</v>
      </c>
      <c r="M13" s="61"/>
      <c r="N13" s="61"/>
    </row>
    <row r="14" spans="1:14" x14ac:dyDescent="0.65">
      <c r="A14" s="42" t="s">
        <v>68</v>
      </c>
      <c r="B14" s="22">
        <v>2848.3414939999998</v>
      </c>
      <c r="C14" s="22">
        <v>2589.9186560000003</v>
      </c>
      <c r="D14" s="22">
        <v>2903.9964030000001</v>
      </c>
      <c r="E14" s="22">
        <v>3531.5366439999998</v>
      </c>
      <c r="F14" s="22">
        <v>3459.723798</v>
      </c>
      <c r="G14" s="22">
        <v>3736.2679290000001</v>
      </c>
      <c r="H14" s="22">
        <v>3865.203035</v>
      </c>
      <c r="I14" s="22">
        <v>3659.5365510000001</v>
      </c>
      <c r="J14" s="22">
        <v>3863.7163679999999</v>
      </c>
      <c r="K14" s="22">
        <v>4229.3146139999999</v>
      </c>
      <c r="L14" s="22">
        <v>4678.3368</v>
      </c>
      <c r="M14" s="61"/>
      <c r="N14" s="61"/>
    </row>
    <row r="15" spans="1:14" x14ac:dyDescent="0.65">
      <c r="A15" s="42" t="s">
        <v>56</v>
      </c>
      <c r="B15" s="22">
        <v>3543.2030209999998</v>
      </c>
      <c r="C15" s="22">
        <v>3544.8975759999998</v>
      </c>
      <c r="D15" s="22">
        <v>3682.0307520000001</v>
      </c>
      <c r="E15" s="22">
        <v>3989.485514</v>
      </c>
      <c r="F15" s="22">
        <v>3956.1512740000003</v>
      </c>
      <c r="G15" s="22">
        <v>4320.4271330000001</v>
      </c>
      <c r="H15" s="22">
        <v>4431.9388360000003</v>
      </c>
      <c r="I15" s="22">
        <v>4113.7532310000006</v>
      </c>
      <c r="J15" s="22">
        <v>3829.3773070000002</v>
      </c>
      <c r="K15" s="22">
        <v>4028.8597290000002</v>
      </c>
      <c r="L15" s="22">
        <v>4375.1394739999996</v>
      </c>
      <c r="M15" s="61"/>
      <c r="N15" s="61"/>
    </row>
    <row r="16" spans="1:14" x14ac:dyDescent="0.65">
      <c r="A16" s="42" t="s">
        <v>63</v>
      </c>
      <c r="B16" s="22">
        <v>2709.2108990000002</v>
      </c>
      <c r="C16" s="22">
        <v>2453.5310299999996</v>
      </c>
      <c r="D16" s="22">
        <v>2542.5072810000001</v>
      </c>
      <c r="E16" s="22">
        <v>2671.5807879999998</v>
      </c>
      <c r="F16" s="22">
        <v>2613.8067809999998</v>
      </c>
      <c r="G16" s="22">
        <v>2792.6763599999999</v>
      </c>
      <c r="H16" s="22">
        <v>2861.3404369999998</v>
      </c>
      <c r="I16" s="22">
        <v>2579.0543679999996</v>
      </c>
      <c r="J16" s="22">
        <v>2703.7889879999998</v>
      </c>
      <c r="K16" s="22">
        <v>2854.6469139999999</v>
      </c>
      <c r="L16" s="22">
        <v>3045.2892319999996</v>
      </c>
      <c r="M16" s="61"/>
      <c r="N16" s="61"/>
    </row>
    <row r="17" spans="1:14" x14ac:dyDescent="0.65">
      <c r="A17" s="42" t="s">
        <v>110</v>
      </c>
      <c r="B17" s="22">
        <v>1121.0406379999999</v>
      </c>
      <c r="C17" s="22">
        <v>1057.5470749999999</v>
      </c>
      <c r="D17" s="22">
        <v>1302.5324410000001</v>
      </c>
      <c r="E17" s="22">
        <v>1478.1915120000001</v>
      </c>
      <c r="F17" s="22">
        <v>1744.475383</v>
      </c>
      <c r="G17" s="22">
        <v>1882.8176159999998</v>
      </c>
      <c r="H17" s="22">
        <v>2054.3189429999998</v>
      </c>
      <c r="I17" s="22">
        <v>2085.58565</v>
      </c>
      <c r="J17" s="22">
        <v>2160.366297</v>
      </c>
      <c r="K17" s="22">
        <v>2385.3390199999999</v>
      </c>
      <c r="L17" s="22">
        <v>2599.4496440000003</v>
      </c>
      <c r="M17" s="61"/>
      <c r="N17" s="61"/>
    </row>
    <row r="18" spans="1:14" x14ac:dyDescent="0.65">
      <c r="A18" s="42" t="s">
        <v>60</v>
      </c>
      <c r="B18" s="22">
        <v>1185.3864590000001</v>
      </c>
      <c r="C18" s="22">
        <v>990.16946200000007</v>
      </c>
      <c r="D18" s="22">
        <v>1098.3763100000001</v>
      </c>
      <c r="E18" s="22">
        <v>1209.9306199999999</v>
      </c>
      <c r="F18" s="22">
        <v>1167.071009</v>
      </c>
      <c r="G18" s="22">
        <v>1166.722168</v>
      </c>
      <c r="H18" s="22">
        <v>1231.181061</v>
      </c>
      <c r="I18" s="22">
        <v>1290.9633119999999</v>
      </c>
      <c r="J18" s="22">
        <v>1439.985351</v>
      </c>
      <c r="K18" s="22">
        <v>1582.9335100000001</v>
      </c>
      <c r="L18" s="22">
        <v>1652.704686</v>
      </c>
      <c r="M18" s="61"/>
      <c r="N18" s="61"/>
    </row>
    <row r="19" spans="1:14" x14ac:dyDescent="0.65">
      <c r="A19" s="42" t="s">
        <v>112</v>
      </c>
      <c r="B19" s="22">
        <v>484.80875699999996</v>
      </c>
      <c r="C19" s="22">
        <v>492.48566800000003</v>
      </c>
      <c r="D19" s="22">
        <v>619.43916400000001</v>
      </c>
      <c r="E19" s="22">
        <v>669.08330599999999</v>
      </c>
      <c r="F19" s="22">
        <v>672.62244999999996</v>
      </c>
      <c r="G19" s="22">
        <v>844.94451200000015</v>
      </c>
      <c r="H19" s="22">
        <v>877.32051299999989</v>
      </c>
      <c r="I19" s="22">
        <v>824.70436700000005</v>
      </c>
      <c r="J19" s="22">
        <v>886.45173599999998</v>
      </c>
      <c r="K19" s="22">
        <v>910.815788</v>
      </c>
      <c r="L19" s="22">
        <v>1121.5595290000001</v>
      </c>
      <c r="M19" s="61"/>
      <c r="N19" s="61"/>
    </row>
    <row r="20" spans="1:14" x14ac:dyDescent="0.65">
      <c r="A20" s="42" t="s">
        <v>111</v>
      </c>
      <c r="B20" s="22">
        <v>201.50396900000001</v>
      </c>
      <c r="C20" s="22">
        <v>176.14159600000002</v>
      </c>
      <c r="D20" s="22">
        <v>200.70437200000001</v>
      </c>
      <c r="E20" s="22">
        <v>221.60221999999999</v>
      </c>
      <c r="F20" s="22">
        <v>206.32931299999998</v>
      </c>
      <c r="G20" s="22">
        <v>192.01065599999998</v>
      </c>
      <c r="H20" s="22">
        <v>192.928271</v>
      </c>
      <c r="I20" s="22">
        <v>182.31810400000001</v>
      </c>
      <c r="J20" s="22">
        <v>154.66646700000001</v>
      </c>
      <c r="K20" s="22">
        <v>186.755684</v>
      </c>
      <c r="L20" s="22">
        <v>178.078542</v>
      </c>
      <c r="M20" s="61"/>
      <c r="N20" s="61"/>
    </row>
    <row r="21" spans="1:14" x14ac:dyDescent="0.65">
      <c r="A21" s="45" t="s">
        <v>114</v>
      </c>
      <c r="B21" s="23">
        <v>120.17267199999999</v>
      </c>
      <c r="C21" s="23">
        <v>88.370839000000004</v>
      </c>
      <c r="D21" s="23">
        <v>74.941801999999996</v>
      </c>
      <c r="E21" s="23">
        <v>92.733337000000006</v>
      </c>
      <c r="F21" s="23">
        <v>123.992448</v>
      </c>
      <c r="G21" s="23">
        <v>123.37926899999999</v>
      </c>
      <c r="H21" s="23">
        <v>122.672071</v>
      </c>
      <c r="I21" s="23">
        <v>119.32805799999998</v>
      </c>
      <c r="J21" s="23">
        <v>120.595201</v>
      </c>
      <c r="K21" s="23">
        <v>147.19770700000001</v>
      </c>
      <c r="L21" s="23">
        <v>144.20491799999999</v>
      </c>
      <c r="M21" s="61"/>
      <c r="N21" s="61"/>
    </row>
    <row r="23" spans="1:14" ht="15.5" x14ac:dyDescent="0.7">
      <c r="A23" s="53" t="s">
        <v>69</v>
      </c>
    </row>
    <row r="24" spans="1:14" x14ac:dyDescent="0.65">
      <c r="A24" s="42" t="s">
        <v>70</v>
      </c>
    </row>
    <row r="25" spans="1:14" x14ac:dyDescent="0.65">
      <c r="A25" s="42" t="s">
        <v>137</v>
      </c>
    </row>
    <row r="26" spans="1:14" x14ac:dyDescent="0.65">
      <c r="A26" s="42" t="s">
        <v>134</v>
      </c>
    </row>
    <row r="28" spans="1:14" ht="15.5" x14ac:dyDescent="0.7">
      <c r="A28" s="53" t="s">
        <v>73</v>
      </c>
    </row>
    <row r="29" spans="1:14" x14ac:dyDescent="0.65">
      <c r="A29" s="76" t="s">
        <v>135</v>
      </c>
    </row>
    <row r="30" spans="1:14" ht="16" x14ac:dyDescent="0.8">
      <c r="A30" s="60"/>
    </row>
  </sheetData>
  <sortState xmlns:xlrd2="http://schemas.microsoft.com/office/spreadsheetml/2017/richdata2" ref="A4:L21">
    <sortCondition descending="1" ref="L4:L21"/>
  </sortState>
  <conditionalFormatting sqref="N4:N21">
    <cfRule type="colorScale" priority="1">
      <colorScale>
        <cfvo type="min"/>
        <cfvo type="percentile" val="50"/>
        <cfvo type="max"/>
        <color rgb="FF63BE7B"/>
        <color rgb="FFFFEB84"/>
        <color rgb="FFF8696B"/>
      </colorScale>
    </cfRule>
  </conditionalFormatting>
  <hyperlinks>
    <hyperlink ref="A29" r:id="rId1" xr:uid="{69C591C0-BFF2-4F42-875F-7CC5740BA0C2}"/>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36CFA-0CC5-4198-B200-393291E41999}">
  <sheetPr>
    <pageSetUpPr autoPageBreaks="0"/>
  </sheetPr>
  <dimension ref="A1:N29"/>
  <sheetViews>
    <sheetView zoomScaleNormal="100" workbookViewId="0"/>
  </sheetViews>
  <sheetFormatPr defaultColWidth="8.86328125" defaultRowHeight="15.25" x14ac:dyDescent="0.65"/>
  <cols>
    <col min="1" max="1" width="18.40625" style="42" customWidth="1"/>
    <col min="2" max="12" width="9.7265625" style="42" customWidth="1"/>
    <col min="13" max="16384" width="8.86328125" style="42"/>
  </cols>
  <sheetData>
    <row r="1" spans="1:14" ht="15.5" x14ac:dyDescent="0.7">
      <c r="A1" s="88" t="s">
        <v>138</v>
      </c>
    </row>
    <row r="3" spans="1:14" ht="15.5" x14ac:dyDescent="0.7">
      <c r="A3" s="43" t="s">
        <v>139</v>
      </c>
      <c r="B3" s="43">
        <v>2008</v>
      </c>
      <c r="C3" s="43">
        <v>2009</v>
      </c>
      <c r="D3" s="43">
        <v>2010</v>
      </c>
      <c r="E3" s="43">
        <v>2011</v>
      </c>
      <c r="F3" s="43">
        <v>2012</v>
      </c>
      <c r="G3" s="43">
        <v>2013</v>
      </c>
      <c r="H3" s="43">
        <v>2014</v>
      </c>
      <c r="I3" s="43">
        <v>2015</v>
      </c>
      <c r="J3" s="43">
        <v>2016</v>
      </c>
      <c r="K3" s="43">
        <v>2017</v>
      </c>
      <c r="L3" s="43">
        <v>2018</v>
      </c>
    </row>
    <row r="4" spans="1:14" x14ac:dyDescent="0.65">
      <c r="A4" s="42" t="s">
        <v>55</v>
      </c>
      <c r="B4" s="22">
        <v>59868.181980000001</v>
      </c>
      <c r="C4" s="22">
        <v>60156.531772000002</v>
      </c>
      <c r="D4" s="22">
        <v>65463.464657000004</v>
      </c>
      <c r="E4" s="22">
        <v>70060.678912999982</v>
      </c>
      <c r="F4" s="22">
        <v>69277.359990000012</v>
      </c>
      <c r="G4" s="22">
        <v>67162.664651999992</v>
      </c>
      <c r="H4" s="22">
        <v>76573.926312000011</v>
      </c>
      <c r="I4" s="22">
        <v>89735.303310000003</v>
      </c>
      <c r="J4" s="22">
        <v>95944.705043000009</v>
      </c>
      <c r="K4" s="22">
        <v>100004.37356200001</v>
      </c>
      <c r="L4" s="22">
        <v>119801.051075</v>
      </c>
      <c r="M4" s="48"/>
      <c r="N4" s="59"/>
    </row>
    <row r="5" spans="1:14" x14ac:dyDescent="0.65">
      <c r="A5" s="42" t="s">
        <v>59</v>
      </c>
      <c r="B5" s="22">
        <v>47772.837158000002</v>
      </c>
      <c r="C5" s="22">
        <v>47713.413061000007</v>
      </c>
      <c r="D5" s="22">
        <v>47733.523045000002</v>
      </c>
      <c r="E5" s="22">
        <v>51703.640904</v>
      </c>
      <c r="F5" s="22">
        <v>46426.604656999996</v>
      </c>
      <c r="G5" s="22">
        <v>47092.181770999996</v>
      </c>
      <c r="H5" s="22">
        <v>50574.071877000002</v>
      </c>
      <c r="I5" s="22">
        <v>47187.155240999993</v>
      </c>
      <c r="J5" s="22">
        <v>49561.421386000002</v>
      </c>
      <c r="K5" s="22">
        <v>53403.313977999998</v>
      </c>
      <c r="L5" s="22">
        <v>57950.531848999999</v>
      </c>
      <c r="M5" s="48"/>
      <c r="N5" s="59"/>
    </row>
    <row r="6" spans="1:14" x14ac:dyDescent="0.65">
      <c r="A6" s="42" t="s">
        <v>66</v>
      </c>
      <c r="B6" s="22">
        <v>43670.873919999998</v>
      </c>
      <c r="C6" s="22">
        <v>42413.674155000001</v>
      </c>
      <c r="D6" s="22">
        <v>41687.816482999995</v>
      </c>
      <c r="E6" s="22">
        <v>37176.862546000004</v>
      </c>
      <c r="F6" s="22">
        <v>37989.992332000002</v>
      </c>
      <c r="G6" s="22">
        <v>44916.667547000005</v>
      </c>
      <c r="H6" s="22">
        <v>42651.154953999998</v>
      </c>
      <c r="I6" s="22">
        <v>38538.289047999999</v>
      </c>
      <c r="J6" s="22">
        <v>37062.900848999998</v>
      </c>
      <c r="K6" s="22">
        <v>36305.746331000002</v>
      </c>
      <c r="L6" s="22">
        <v>42156.167802000004</v>
      </c>
      <c r="M6" s="48"/>
      <c r="N6" s="59"/>
    </row>
    <row r="7" spans="1:14" x14ac:dyDescent="0.65">
      <c r="A7" s="42" t="s">
        <v>56</v>
      </c>
      <c r="B7" s="22">
        <v>20967.903186</v>
      </c>
      <c r="C7" s="22">
        <v>21253.564954000001</v>
      </c>
      <c r="D7" s="22">
        <v>24331.433698000001</v>
      </c>
      <c r="E7" s="22">
        <v>26828.692866999998</v>
      </c>
      <c r="F7" s="22">
        <v>28019.323893000001</v>
      </c>
      <c r="G7" s="22">
        <v>28670.807271999998</v>
      </c>
      <c r="H7" s="22">
        <v>34743.224895000007</v>
      </c>
      <c r="I7" s="22">
        <v>34617.057439000004</v>
      </c>
      <c r="J7" s="22">
        <v>33381.143375</v>
      </c>
      <c r="K7" s="22">
        <v>33967.16893</v>
      </c>
      <c r="L7" s="22">
        <v>31098.66964</v>
      </c>
      <c r="M7" s="48"/>
      <c r="N7" s="59"/>
    </row>
    <row r="8" spans="1:14" x14ac:dyDescent="0.65">
      <c r="A8" s="42" t="s">
        <v>68</v>
      </c>
      <c r="B8" s="22">
        <v>17681.089453000001</v>
      </c>
      <c r="C8" s="22">
        <v>17434.721336999999</v>
      </c>
      <c r="D8" s="22">
        <v>18779.061986000001</v>
      </c>
      <c r="E8" s="22">
        <v>22339.616318999997</v>
      </c>
      <c r="F8" s="22">
        <v>21882.302271</v>
      </c>
      <c r="G8" s="22">
        <v>23958.717906000002</v>
      </c>
      <c r="H8" s="22">
        <v>25252.279674000001</v>
      </c>
      <c r="I8" s="22">
        <v>23091.685064000005</v>
      </c>
      <c r="J8" s="22">
        <v>25984.920819999999</v>
      </c>
      <c r="K8" s="22">
        <v>29330.527844</v>
      </c>
      <c r="L8" s="22">
        <v>30625.905815999999</v>
      </c>
      <c r="M8" s="48"/>
      <c r="N8" s="59"/>
    </row>
    <row r="9" spans="1:14" x14ac:dyDescent="0.65">
      <c r="A9" s="42" t="s">
        <v>63</v>
      </c>
      <c r="B9" s="22">
        <v>20196.327929999999</v>
      </c>
      <c r="C9" s="22">
        <v>21380.077213</v>
      </c>
      <c r="D9" s="22">
        <v>21700.828475999999</v>
      </c>
      <c r="E9" s="22">
        <v>25131.877972999999</v>
      </c>
      <c r="F9" s="22">
        <v>23959.776008000001</v>
      </c>
      <c r="G9" s="22">
        <v>24887.736994999996</v>
      </c>
      <c r="H9" s="22">
        <v>24773.806465999998</v>
      </c>
      <c r="I9" s="22">
        <v>23633.778355999999</v>
      </c>
      <c r="J9" s="22">
        <v>24402.995071000001</v>
      </c>
      <c r="K9" s="22">
        <v>25341.856714000001</v>
      </c>
      <c r="L9" s="22">
        <v>29013.564626000003</v>
      </c>
      <c r="M9" s="48"/>
      <c r="N9" s="59"/>
    </row>
    <row r="10" spans="1:14" x14ac:dyDescent="0.65">
      <c r="A10" s="42" t="s">
        <v>62</v>
      </c>
      <c r="B10" s="22">
        <v>24820.572361999999</v>
      </c>
      <c r="C10" s="22">
        <v>27177.268421999997</v>
      </c>
      <c r="D10" s="22">
        <v>28388.669748999997</v>
      </c>
      <c r="E10" s="22">
        <v>29936.243427000001</v>
      </c>
      <c r="F10" s="22">
        <v>29954.858505000004</v>
      </c>
      <c r="G10" s="22">
        <v>29712.095085000001</v>
      </c>
      <c r="H10" s="22">
        <v>32482.474111000003</v>
      </c>
      <c r="I10" s="22">
        <v>26194.184373999997</v>
      </c>
      <c r="J10" s="22">
        <v>25390.784759000002</v>
      </c>
      <c r="K10" s="22">
        <v>25216.985862000001</v>
      </c>
      <c r="L10" s="22">
        <v>27904.547256999998</v>
      </c>
      <c r="M10" s="48"/>
      <c r="N10" s="59"/>
    </row>
    <row r="11" spans="1:14" x14ac:dyDescent="0.65">
      <c r="A11" s="42" t="s">
        <v>64</v>
      </c>
      <c r="B11" s="22">
        <v>17503.431951000002</v>
      </c>
      <c r="C11" s="22">
        <v>16800.972086000002</v>
      </c>
      <c r="D11" s="22">
        <v>17821.261784999999</v>
      </c>
      <c r="E11" s="22">
        <v>18804.317004</v>
      </c>
      <c r="F11" s="22">
        <v>18758.686758</v>
      </c>
      <c r="G11" s="22">
        <v>21592.957054999999</v>
      </c>
      <c r="H11" s="22">
        <v>22280.341394000003</v>
      </c>
      <c r="I11" s="22">
        <v>21665.634256000001</v>
      </c>
      <c r="J11" s="22">
        <v>21210.517663000002</v>
      </c>
      <c r="K11" s="22">
        <v>22628.229292</v>
      </c>
      <c r="L11" s="22">
        <v>27691.335300000002</v>
      </c>
      <c r="M11" s="48"/>
      <c r="N11" s="59"/>
    </row>
    <row r="12" spans="1:14" x14ac:dyDescent="0.65">
      <c r="A12" s="42" t="s">
        <v>109</v>
      </c>
      <c r="B12" s="22">
        <v>5529.7985349999999</v>
      </c>
      <c r="C12" s="22">
        <v>6699.3758570000009</v>
      </c>
      <c r="D12" s="22">
        <v>8030.4630260000004</v>
      </c>
      <c r="E12" s="22">
        <v>11295.360821</v>
      </c>
      <c r="F12" s="22">
        <v>13868.951747999999</v>
      </c>
      <c r="G12" s="22">
        <v>16195.768078999999</v>
      </c>
      <c r="H12" s="22">
        <v>19066.727835000002</v>
      </c>
      <c r="I12" s="22">
        <v>20314.928410999997</v>
      </c>
      <c r="J12" s="22">
        <v>22051.513888000001</v>
      </c>
      <c r="K12" s="22">
        <v>26236.949170999997</v>
      </c>
      <c r="L12" s="22">
        <v>27673.011034000003</v>
      </c>
      <c r="M12" s="48"/>
      <c r="N12" s="59"/>
    </row>
    <row r="13" spans="1:14" x14ac:dyDescent="0.65">
      <c r="A13" s="42" t="s">
        <v>58</v>
      </c>
      <c r="B13" s="22">
        <v>10998.515923000001</v>
      </c>
      <c r="C13" s="22">
        <v>14197.078507</v>
      </c>
      <c r="D13" s="22">
        <v>17338.263357</v>
      </c>
      <c r="E13" s="22">
        <v>21598.710358</v>
      </c>
      <c r="F13" s="22">
        <v>24265.556906000002</v>
      </c>
      <c r="G13" s="22">
        <v>21830.864087999998</v>
      </c>
      <c r="H13" s="22">
        <v>20866.672369</v>
      </c>
      <c r="I13" s="22">
        <v>24102.629358999999</v>
      </c>
      <c r="J13" s="22">
        <v>25380.073567000003</v>
      </c>
      <c r="K13" s="22">
        <v>23190.521067000001</v>
      </c>
      <c r="L13" s="22">
        <v>26330.561688000002</v>
      </c>
      <c r="M13" s="48"/>
      <c r="N13" s="59"/>
    </row>
    <row r="14" spans="1:14" x14ac:dyDescent="0.65">
      <c r="A14" s="42" t="s">
        <v>67</v>
      </c>
      <c r="B14" s="22">
        <v>4539.3366410000008</v>
      </c>
      <c r="C14" s="22">
        <v>4558.3061019999996</v>
      </c>
      <c r="D14" s="22">
        <v>5117.1648530000002</v>
      </c>
      <c r="E14" s="22">
        <v>6206.4458809999996</v>
      </c>
      <c r="F14" s="22">
        <v>4923.6343559999996</v>
      </c>
      <c r="G14" s="22">
        <v>6218.0839219999998</v>
      </c>
      <c r="H14" s="22">
        <v>6612.1864930000002</v>
      </c>
      <c r="I14" s="22">
        <v>6712.7492279999997</v>
      </c>
      <c r="J14" s="22">
        <v>7352.4530869999999</v>
      </c>
      <c r="K14" s="22">
        <v>10873.469601000001</v>
      </c>
      <c r="L14" s="22">
        <v>15070.287824999999</v>
      </c>
      <c r="M14" s="48"/>
      <c r="N14" s="59"/>
    </row>
    <row r="15" spans="1:14" x14ac:dyDescent="0.65">
      <c r="A15" s="42" t="s">
        <v>60</v>
      </c>
      <c r="B15" s="22">
        <v>11226.934927</v>
      </c>
      <c r="C15" s="22">
        <v>12057.872157</v>
      </c>
      <c r="D15" s="22">
        <v>12323.510792999999</v>
      </c>
      <c r="E15" s="22">
        <v>13085.572576999999</v>
      </c>
      <c r="F15" s="22">
        <v>12891.311352000001</v>
      </c>
      <c r="G15" s="22">
        <v>12723.309641000002</v>
      </c>
      <c r="H15" s="22">
        <v>13311.533517000002</v>
      </c>
      <c r="I15" s="22">
        <v>12586.647317000001</v>
      </c>
      <c r="J15" s="22">
        <v>12394.983923</v>
      </c>
      <c r="K15" s="22">
        <v>12895.122957000001</v>
      </c>
      <c r="L15" s="22">
        <v>13952.392916000001</v>
      </c>
      <c r="M15" s="48"/>
      <c r="N15" s="59"/>
    </row>
    <row r="16" spans="1:14" x14ac:dyDescent="0.65">
      <c r="A16" s="42" t="s">
        <v>114</v>
      </c>
      <c r="B16" s="22">
        <v>8170.654477</v>
      </c>
      <c r="C16" s="22">
        <v>8156.038114</v>
      </c>
      <c r="D16" s="22">
        <v>10973.837374000001</v>
      </c>
      <c r="E16" s="22">
        <v>13319.719827999999</v>
      </c>
      <c r="F16" s="22">
        <v>12841.415123999999</v>
      </c>
      <c r="G16" s="22">
        <v>14081.730564000001</v>
      </c>
      <c r="H16" s="22">
        <v>12626.972260000002</v>
      </c>
      <c r="I16" s="22">
        <v>8932.3473720000002</v>
      </c>
      <c r="J16" s="22">
        <v>8997.6547960000007</v>
      </c>
      <c r="K16" s="22">
        <v>11130.954589999999</v>
      </c>
      <c r="L16" s="22">
        <v>10960.188609000001</v>
      </c>
      <c r="M16" s="48"/>
      <c r="N16" s="59"/>
    </row>
    <row r="17" spans="1:14" x14ac:dyDescent="0.65">
      <c r="A17" s="42" t="s">
        <v>111</v>
      </c>
      <c r="B17" s="22">
        <v>4971.5704000000005</v>
      </c>
      <c r="C17" s="22">
        <v>5124.0475269999997</v>
      </c>
      <c r="D17" s="22">
        <v>6840.8778479999992</v>
      </c>
      <c r="E17" s="22">
        <v>7250.2446639999998</v>
      </c>
      <c r="F17" s="22">
        <v>7642.7658510000001</v>
      </c>
      <c r="G17" s="22">
        <v>8225.7291129999994</v>
      </c>
      <c r="H17" s="22">
        <v>8235.0411169999988</v>
      </c>
      <c r="I17" s="22">
        <v>7201.3916650000001</v>
      </c>
      <c r="J17" s="22">
        <v>7117.0811519999997</v>
      </c>
      <c r="K17" s="22">
        <v>7303.526605</v>
      </c>
      <c r="L17" s="22">
        <v>8107.3362450000004</v>
      </c>
      <c r="M17" s="48"/>
      <c r="N17" s="59"/>
    </row>
    <row r="18" spans="1:14" x14ac:dyDescent="0.65">
      <c r="A18" s="42" t="s">
        <v>110</v>
      </c>
      <c r="B18" s="22">
        <v>3440.0040759999997</v>
      </c>
      <c r="C18" s="22">
        <v>3475.9264179999996</v>
      </c>
      <c r="D18" s="22">
        <v>3954.1521009999997</v>
      </c>
      <c r="E18" s="22">
        <v>4331.1043730000001</v>
      </c>
      <c r="F18" s="22">
        <v>4643.7140470000004</v>
      </c>
      <c r="G18" s="22">
        <v>4672.3312619999997</v>
      </c>
      <c r="H18" s="22">
        <v>5275.7429440000005</v>
      </c>
      <c r="I18" s="22">
        <v>5204.2608330000003</v>
      </c>
      <c r="J18" s="22">
        <v>6018.8989169999995</v>
      </c>
      <c r="K18" s="22">
        <v>6090.3406630000009</v>
      </c>
      <c r="L18" s="22">
        <v>7060.0128540000005</v>
      </c>
      <c r="M18" s="48"/>
      <c r="N18" s="59"/>
    </row>
    <row r="19" spans="1:14" x14ac:dyDescent="0.65">
      <c r="A19" s="42" t="s">
        <v>132</v>
      </c>
      <c r="B19" s="22">
        <v>4605.2487239999991</v>
      </c>
      <c r="C19" s="22">
        <v>4374.5027259999997</v>
      </c>
      <c r="D19" s="22">
        <v>4815.7834759999996</v>
      </c>
      <c r="E19" s="22">
        <v>5042.2097520000007</v>
      </c>
      <c r="F19" s="22">
        <v>5478.3379849999992</v>
      </c>
      <c r="G19" s="22">
        <v>5545.2420119999997</v>
      </c>
      <c r="H19" s="22">
        <v>5475.7280939999991</v>
      </c>
      <c r="I19" s="22">
        <v>5317.6259769999997</v>
      </c>
      <c r="J19" s="22">
        <v>4633.179459</v>
      </c>
      <c r="K19" s="22">
        <v>4747.1710649999995</v>
      </c>
      <c r="L19" s="22">
        <v>5283.5073179999999</v>
      </c>
      <c r="M19" s="48"/>
      <c r="N19" s="59"/>
    </row>
    <row r="20" spans="1:14" x14ac:dyDescent="0.65">
      <c r="A20" s="42" t="s">
        <v>112</v>
      </c>
      <c r="B20" s="22">
        <v>2148.1319140000001</v>
      </c>
      <c r="C20" s="22">
        <v>2343.4403169999996</v>
      </c>
      <c r="D20" s="22">
        <v>2895.635025</v>
      </c>
      <c r="E20" s="22">
        <v>3301.5040649999996</v>
      </c>
      <c r="F20" s="22">
        <v>3326.4239259999999</v>
      </c>
      <c r="G20" s="22">
        <v>3364.8389939999997</v>
      </c>
      <c r="H20" s="22">
        <v>3473.5483770000001</v>
      </c>
      <c r="I20" s="22">
        <v>3330.6915470000004</v>
      </c>
      <c r="J20" s="22">
        <v>3416.777431</v>
      </c>
      <c r="K20" s="22">
        <v>3612.2939800000004</v>
      </c>
      <c r="L20" s="22">
        <v>4300.6405250000007</v>
      </c>
      <c r="M20" s="48"/>
      <c r="N20" s="59"/>
    </row>
    <row r="21" spans="1:14" x14ac:dyDescent="0.65">
      <c r="A21" s="45" t="s">
        <v>113</v>
      </c>
      <c r="B21" s="23">
        <v>1855.092472</v>
      </c>
      <c r="C21" s="23">
        <v>1962.9807349999999</v>
      </c>
      <c r="D21" s="23">
        <v>2331.4022020000002</v>
      </c>
      <c r="E21" s="23">
        <v>2856.7519939999997</v>
      </c>
      <c r="F21" s="23">
        <v>2845.4504889999998</v>
      </c>
      <c r="G21" s="23">
        <v>2740.8661310000002</v>
      </c>
      <c r="H21" s="23">
        <v>2821.3214220000004</v>
      </c>
      <c r="I21" s="23">
        <v>2745.1225410000002</v>
      </c>
      <c r="J21" s="23">
        <v>2688.5679139999997</v>
      </c>
      <c r="K21" s="23">
        <v>2973.7946849999998</v>
      </c>
      <c r="L21" s="23">
        <v>3306.827511</v>
      </c>
      <c r="M21" s="48"/>
      <c r="N21" s="59"/>
    </row>
    <row r="23" spans="1:14" ht="15.5" x14ac:dyDescent="0.7">
      <c r="A23" s="53" t="s">
        <v>69</v>
      </c>
    </row>
    <row r="24" spans="1:14" x14ac:dyDescent="0.65">
      <c r="A24" s="42" t="s">
        <v>70</v>
      </c>
    </row>
    <row r="25" spans="1:14" x14ac:dyDescent="0.65">
      <c r="A25" s="42" t="s">
        <v>133</v>
      </c>
    </row>
    <row r="26" spans="1:14" x14ac:dyDescent="0.65">
      <c r="A26" s="42" t="s">
        <v>134</v>
      </c>
    </row>
    <row r="28" spans="1:14" ht="15.5" x14ac:dyDescent="0.7">
      <c r="A28" s="53" t="s">
        <v>73</v>
      </c>
    </row>
    <row r="29" spans="1:14" x14ac:dyDescent="0.65">
      <c r="A29" s="76" t="s">
        <v>135</v>
      </c>
    </row>
  </sheetData>
  <sortState xmlns:xlrd2="http://schemas.microsoft.com/office/spreadsheetml/2017/richdata2" ref="A4:L21">
    <sortCondition descending="1" ref="L4:L21"/>
  </sortState>
  <hyperlinks>
    <hyperlink ref="A29" r:id="rId1" xr:uid="{8E62ABD4-4E59-4546-8976-93B021E5C48B}"/>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4ABD-AFB9-4F7C-ABD9-C6B5062D5313}">
  <sheetPr>
    <pageSetUpPr autoPageBreaks="0"/>
  </sheetPr>
  <dimension ref="A1:N29"/>
  <sheetViews>
    <sheetView zoomScaleNormal="100" workbookViewId="0"/>
  </sheetViews>
  <sheetFormatPr defaultColWidth="8.86328125" defaultRowHeight="15.25" x14ac:dyDescent="0.65"/>
  <cols>
    <col min="1" max="1" width="18.40625" style="42" customWidth="1"/>
    <col min="2" max="12" width="9.7265625" style="42" customWidth="1"/>
    <col min="13" max="16384" width="8.86328125" style="42"/>
  </cols>
  <sheetData>
    <row r="1" spans="1:14" ht="15.5" x14ac:dyDescent="0.7">
      <c r="A1" s="88" t="s">
        <v>140</v>
      </c>
    </row>
    <row r="3" spans="1:14" ht="15.5" x14ac:dyDescent="0.7">
      <c r="A3" s="43" t="s">
        <v>139</v>
      </c>
      <c r="B3" s="43" t="s">
        <v>141</v>
      </c>
      <c r="C3" s="43" t="s">
        <v>142</v>
      </c>
      <c r="D3" s="43" t="s">
        <v>143</v>
      </c>
      <c r="E3" s="43" t="s">
        <v>144</v>
      </c>
      <c r="F3" s="43" t="s">
        <v>145</v>
      </c>
      <c r="G3" s="43" t="s">
        <v>146</v>
      </c>
      <c r="H3" s="43" t="s">
        <v>147</v>
      </c>
      <c r="I3" s="43" t="s">
        <v>148</v>
      </c>
      <c r="J3" s="43" t="s">
        <v>149</v>
      </c>
      <c r="K3" s="43" t="s">
        <v>150</v>
      </c>
      <c r="L3" s="43" t="s">
        <v>151</v>
      </c>
    </row>
    <row r="4" spans="1:14" x14ac:dyDescent="0.65">
      <c r="A4" s="42" t="s">
        <v>55</v>
      </c>
      <c r="B4" s="22">
        <v>20763.850218</v>
      </c>
      <c r="C4" s="22">
        <v>19056.273408000001</v>
      </c>
      <c r="D4" s="22">
        <v>21429.238138000001</v>
      </c>
      <c r="E4" s="22">
        <v>23611.997831000001</v>
      </c>
      <c r="F4" s="22">
        <v>24497.252668000001</v>
      </c>
      <c r="G4" s="22">
        <v>25371.723942000001</v>
      </c>
      <c r="H4" s="22">
        <v>27101.941984999998</v>
      </c>
      <c r="I4" s="22">
        <v>28596.924524999999</v>
      </c>
      <c r="J4" s="22">
        <v>30473.554964000003</v>
      </c>
      <c r="K4" s="22">
        <v>31801.735123000002</v>
      </c>
      <c r="L4" s="22">
        <v>34788.404947999996</v>
      </c>
      <c r="M4" s="48"/>
      <c r="N4" s="59"/>
    </row>
    <row r="5" spans="1:14" x14ac:dyDescent="0.65">
      <c r="A5" s="42" t="s">
        <v>109</v>
      </c>
      <c r="B5" s="22">
        <v>3733.5877</v>
      </c>
      <c r="C5" s="22">
        <v>4377.7060120000006</v>
      </c>
      <c r="D5" s="22">
        <v>5608.3466600000002</v>
      </c>
      <c r="E5" s="22">
        <v>7108.9324999999999</v>
      </c>
      <c r="F5" s="22">
        <v>8335.8956020000005</v>
      </c>
      <c r="G5" s="22">
        <v>9169.8073299999996</v>
      </c>
      <c r="H5" s="22">
        <v>9684.7859349999981</v>
      </c>
      <c r="I5" s="22">
        <v>9524.4133519999996</v>
      </c>
      <c r="J5" s="22">
        <v>10438.806511999999</v>
      </c>
      <c r="K5" s="22">
        <v>11306.620870000001</v>
      </c>
      <c r="L5" s="22">
        <v>12633.177088</v>
      </c>
      <c r="M5" s="48"/>
      <c r="N5" s="59"/>
    </row>
    <row r="6" spans="1:14" x14ac:dyDescent="0.65">
      <c r="A6" s="42" t="s">
        <v>64</v>
      </c>
      <c r="B6" s="22">
        <v>6677.4568859999999</v>
      </c>
      <c r="C6" s="22">
        <v>6481.9569069999998</v>
      </c>
      <c r="D6" s="22">
        <v>6816.3861310000002</v>
      </c>
      <c r="E6" s="22">
        <v>7800.2395419999993</v>
      </c>
      <c r="F6" s="22">
        <v>7769.8406079999995</v>
      </c>
      <c r="G6" s="22">
        <v>8361.8789830000005</v>
      </c>
      <c r="H6" s="22">
        <v>8703.2566549999992</v>
      </c>
      <c r="I6" s="22">
        <v>9216.5272199999981</v>
      </c>
      <c r="J6" s="22">
        <v>10184.197541</v>
      </c>
      <c r="K6" s="22">
        <v>10822.503461</v>
      </c>
      <c r="L6" s="22">
        <v>12521.933392000001</v>
      </c>
      <c r="M6" s="48"/>
      <c r="N6" s="59"/>
    </row>
    <row r="7" spans="1:14" x14ac:dyDescent="0.65">
      <c r="A7" s="42" t="s">
        <v>59</v>
      </c>
      <c r="B7" s="22">
        <v>9236.3314629999986</v>
      </c>
      <c r="C7" s="22">
        <v>8815.6566180000009</v>
      </c>
      <c r="D7" s="22">
        <v>9329.1319050000002</v>
      </c>
      <c r="E7" s="22">
        <v>10366.738809</v>
      </c>
      <c r="F7" s="22">
        <v>10320.440121</v>
      </c>
      <c r="G7" s="22">
        <v>10996.330400000001</v>
      </c>
      <c r="H7" s="22">
        <v>11295.309603</v>
      </c>
      <c r="I7" s="22">
        <v>10380.14185</v>
      </c>
      <c r="J7" s="22">
        <v>10649.747248</v>
      </c>
      <c r="K7" s="22">
        <v>11268.388837</v>
      </c>
      <c r="L7" s="22">
        <v>12454.310602</v>
      </c>
      <c r="M7" s="48"/>
      <c r="N7" s="59"/>
    </row>
    <row r="8" spans="1:14" x14ac:dyDescent="0.65">
      <c r="A8" s="42" t="s">
        <v>58</v>
      </c>
      <c r="B8" s="22">
        <v>6071.2123030000002</v>
      </c>
      <c r="C8" s="22">
        <v>6007.9560739999997</v>
      </c>
      <c r="D8" s="22">
        <v>7517.215956</v>
      </c>
      <c r="E8" s="22">
        <v>7971.2980459999999</v>
      </c>
      <c r="F8" s="22">
        <v>8877.1436730000005</v>
      </c>
      <c r="G8" s="22">
        <v>8193.8913339999999</v>
      </c>
      <c r="H8" s="22">
        <v>8141.8910869999991</v>
      </c>
      <c r="I8" s="22">
        <v>7447.2399089999999</v>
      </c>
      <c r="J8" s="22">
        <v>7944.8031750000009</v>
      </c>
      <c r="K8" s="22">
        <v>8096.9608959999996</v>
      </c>
      <c r="L8" s="22">
        <v>8655.4479930000016</v>
      </c>
      <c r="M8" s="48"/>
      <c r="N8" s="59"/>
    </row>
    <row r="9" spans="1:14" x14ac:dyDescent="0.65">
      <c r="A9" s="42" t="s">
        <v>62</v>
      </c>
      <c r="B9" s="22">
        <v>5891.9682410000005</v>
      </c>
      <c r="C9" s="22">
        <v>5372.7807730000004</v>
      </c>
      <c r="D9" s="22">
        <v>5644.9167419999994</v>
      </c>
      <c r="E9" s="22">
        <v>6435.8152530000007</v>
      </c>
      <c r="F9" s="22">
        <v>6076.753834000001</v>
      </c>
      <c r="G9" s="22">
        <v>6398.7869440000004</v>
      </c>
      <c r="H9" s="22">
        <v>6287.4380970000002</v>
      </c>
      <c r="I9" s="22">
        <v>5749.8820290000003</v>
      </c>
      <c r="J9" s="22">
        <v>6113.692728</v>
      </c>
      <c r="K9" s="22">
        <v>6348.337767</v>
      </c>
      <c r="L9" s="22">
        <v>6424.1417520000005</v>
      </c>
      <c r="M9" s="48"/>
      <c r="N9" s="59"/>
    </row>
    <row r="10" spans="1:14" x14ac:dyDescent="0.65">
      <c r="A10" s="42" t="s">
        <v>66</v>
      </c>
      <c r="B10" s="22">
        <v>4794.4882950000001</v>
      </c>
      <c r="C10" s="22">
        <v>4862.5821390000001</v>
      </c>
      <c r="D10" s="22">
        <v>4804.683325</v>
      </c>
      <c r="E10" s="22">
        <v>5602.028585</v>
      </c>
      <c r="F10" s="22">
        <v>5565.6445160000021</v>
      </c>
      <c r="G10" s="22">
        <v>6597.3375930000002</v>
      </c>
      <c r="H10" s="22">
        <v>6413.5733060000002</v>
      </c>
      <c r="I10" s="22">
        <v>6078.627195</v>
      </c>
      <c r="J10" s="22">
        <v>5999.2338789999994</v>
      </c>
      <c r="K10" s="22">
        <v>6300.9591710000004</v>
      </c>
      <c r="L10" s="22">
        <v>6213.2457350000004</v>
      </c>
      <c r="M10" s="48"/>
      <c r="N10" s="59"/>
    </row>
    <row r="11" spans="1:14" x14ac:dyDescent="0.65">
      <c r="A11" s="42" t="s">
        <v>56</v>
      </c>
      <c r="B11" s="22">
        <v>5634.6733290000002</v>
      </c>
      <c r="C11" s="22">
        <v>5201.5001659999998</v>
      </c>
      <c r="D11" s="22">
        <v>4681.5472570000002</v>
      </c>
      <c r="E11" s="22">
        <v>4528.2117019999996</v>
      </c>
      <c r="F11" s="22">
        <v>4685.1002239999998</v>
      </c>
      <c r="G11" s="22">
        <v>4959.2366520000005</v>
      </c>
      <c r="H11" s="22">
        <v>5543.8967499999999</v>
      </c>
      <c r="I11" s="22">
        <v>5468.4681660000006</v>
      </c>
      <c r="J11" s="22">
        <v>5064.6821639999998</v>
      </c>
      <c r="K11" s="22">
        <v>5119.6819880000003</v>
      </c>
      <c r="L11" s="22">
        <v>5514.4040810000006</v>
      </c>
      <c r="M11" s="48"/>
      <c r="N11" s="59"/>
    </row>
    <row r="12" spans="1:14" x14ac:dyDescent="0.65">
      <c r="A12" s="42" t="s">
        <v>63</v>
      </c>
      <c r="B12" s="22">
        <v>3840.8500180000001</v>
      </c>
      <c r="C12" s="22">
        <v>3811.873063</v>
      </c>
      <c r="D12" s="22">
        <v>3781.9830670000001</v>
      </c>
      <c r="E12" s="22">
        <v>3980.33743</v>
      </c>
      <c r="F12" s="22">
        <v>3557.2836820000002</v>
      </c>
      <c r="G12" s="22">
        <v>3718.3437469999999</v>
      </c>
      <c r="H12" s="22">
        <v>3876.3382339999998</v>
      </c>
      <c r="I12" s="22">
        <v>3482.2240059999999</v>
      </c>
      <c r="J12" s="22">
        <v>3666.0362400000004</v>
      </c>
      <c r="K12" s="22">
        <v>4002.5673969999998</v>
      </c>
      <c r="L12" s="22">
        <v>4326.0361659999999</v>
      </c>
      <c r="M12" s="48"/>
      <c r="N12" s="59"/>
    </row>
    <row r="13" spans="1:14" x14ac:dyDescent="0.65">
      <c r="A13" s="42" t="s">
        <v>60</v>
      </c>
      <c r="B13" s="22">
        <v>3160.655127</v>
      </c>
      <c r="C13" s="22">
        <v>3012.3428990000002</v>
      </c>
      <c r="D13" s="22">
        <v>3227.0248689999999</v>
      </c>
      <c r="E13" s="22">
        <v>3605.7097659999999</v>
      </c>
      <c r="F13" s="22">
        <v>3820.7786549999996</v>
      </c>
      <c r="G13" s="22">
        <v>3762.5017620000003</v>
      </c>
      <c r="H13" s="22">
        <v>3767.3108890000003</v>
      </c>
      <c r="I13" s="22">
        <v>3649.7089890000002</v>
      </c>
      <c r="J13" s="22">
        <v>3589.1491759999999</v>
      </c>
      <c r="K13" s="22">
        <v>3786.5414270000001</v>
      </c>
      <c r="L13" s="22">
        <v>3951.9826799999996</v>
      </c>
      <c r="M13" s="48"/>
      <c r="N13" s="59"/>
    </row>
    <row r="14" spans="1:14" x14ac:dyDescent="0.65">
      <c r="A14" s="42" t="s">
        <v>132</v>
      </c>
      <c r="B14" s="22">
        <v>1949.1328020000001</v>
      </c>
      <c r="C14" s="22">
        <v>1911.7482209999998</v>
      </c>
      <c r="D14" s="22">
        <v>2209.9250320000001</v>
      </c>
      <c r="E14" s="22">
        <v>2379.190239</v>
      </c>
      <c r="F14" s="22">
        <v>2445.0784549999998</v>
      </c>
      <c r="G14" s="22">
        <v>2720.458611</v>
      </c>
      <c r="H14" s="22">
        <v>2943.5233470000003</v>
      </c>
      <c r="I14" s="22">
        <v>3099.3066329999997</v>
      </c>
      <c r="J14" s="22">
        <v>3374.2332970000002</v>
      </c>
      <c r="K14" s="22">
        <v>3388.5422939999999</v>
      </c>
      <c r="L14" s="22">
        <v>3634.2847750000001</v>
      </c>
      <c r="M14" s="48"/>
      <c r="N14" s="59"/>
    </row>
    <row r="15" spans="1:14" x14ac:dyDescent="0.65">
      <c r="A15" s="42" t="s">
        <v>110</v>
      </c>
      <c r="B15" s="22">
        <v>1720.4759279999998</v>
      </c>
      <c r="C15" s="22">
        <v>1486.6211989999999</v>
      </c>
      <c r="D15" s="22">
        <v>1879.605867</v>
      </c>
      <c r="E15" s="22">
        <v>2078.6779320000001</v>
      </c>
      <c r="F15" s="22">
        <v>2104.1244879999999</v>
      </c>
      <c r="G15" s="22">
        <v>2120.3614360000001</v>
      </c>
      <c r="H15" s="22">
        <v>2183.2319780000003</v>
      </c>
      <c r="I15" s="22">
        <v>2323.2080549999996</v>
      </c>
      <c r="J15" s="22">
        <v>2537.8659680000001</v>
      </c>
      <c r="K15" s="22">
        <v>2846.4022229999996</v>
      </c>
      <c r="L15" s="22">
        <v>3139.8934179999997</v>
      </c>
      <c r="M15" s="48"/>
      <c r="N15" s="59"/>
    </row>
    <row r="16" spans="1:14" x14ac:dyDescent="0.65">
      <c r="A16" s="42" t="s">
        <v>113</v>
      </c>
      <c r="B16" s="22">
        <v>1394.9433790000003</v>
      </c>
      <c r="C16" s="22">
        <v>1367.052169</v>
      </c>
      <c r="D16" s="22">
        <v>1787.2027179999998</v>
      </c>
      <c r="E16" s="22">
        <v>2061.5771100000002</v>
      </c>
      <c r="F16" s="22">
        <v>2322.9859179999999</v>
      </c>
      <c r="G16" s="22">
        <v>2674.1251779999998</v>
      </c>
      <c r="H16" s="22">
        <v>2686.5200789999999</v>
      </c>
      <c r="I16" s="22">
        <v>2530.571731</v>
      </c>
      <c r="J16" s="22">
        <v>2645.0345050000001</v>
      </c>
      <c r="K16" s="22">
        <v>2710.541643</v>
      </c>
      <c r="L16" s="22">
        <v>2891.1188930000003</v>
      </c>
      <c r="M16" s="48"/>
      <c r="N16" s="59"/>
    </row>
    <row r="17" spans="1:14" x14ac:dyDescent="0.65">
      <c r="A17" s="42" t="s">
        <v>112</v>
      </c>
      <c r="B17" s="22">
        <v>1356.6679320000001</v>
      </c>
      <c r="C17" s="22">
        <v>1343.180975</v>
      </c>
      <c r="D17" s="22">
        <v>1659.4347919999998</v>
      </c>
      <c r="E17" s="22">
        <v>1919.5620139999999</v>
      </c>
      <c r="F17" s="22">
        <v>2038.133358</v>
      </c>
      <c r="G17" s="22">
        <v>2168.0623509999996</v>
      </c>
      <c r="H17" s="22">
        <v>2092.3990819999999</v>
      </c>
      <c r="I17" s="22">
        <v>2162.8409569999999</v>
      </c>
      <c r="J17" s="22">
        <v>2223.5859419999997</v>
      </c>
      <c r="K17" s="22">
        <v>2493.3281550000002</v>
      </c>
      <c r="L17" s="22">
        <v>2865.5019510000002</v>
      </c>
      <c r="M17" s="48"/>
      <c r="N17" s="59"/>
    </row>
    <row r="18" spans="1:14" x14ac:dyDescent="0.65">
      <c r="A18" s="42" t="s">
        <v>68</v>
      </c>
      <c r="B18" s="22">
        <v>1673.177966</v>
      </c>
      <c r="C18" s="22">
        <v>1671.232929</v>
      </c>
      <c r="D18" s="22">
        <v>1767.3033809999999</v>
      </c>
      <c r="E18" s="22">
        <v>2070.959695</v>
      </c>
      <c r="F18" s="22">
        <v>2114.1812250000003</v>
      </c>
      <c r="G18" s="22">
        <v>2316.9830010000001</v>
      </c>
      <c r="H18" s="22">
        <v>2467.590181</v>
      </c>
      <c r="I18" s="22">
        <v>2420.3286230000003</v>
      </c>
      <c r="J18" s="22">
        <v>2463.1181230000002</v>
      </c>
      <c r="K18" s="22">
        <v>2509.5883709999998</v>
      </c>
      <c r="L18" s="22">
        <v>2687.7391870000001</v>
      </c>
      <c r="M18" s="48"/>
      <c r="N18" s="59"/>
    </row>
    <row r="19" spans="1:14" x14ac:dyDescent="0.65">
      <c r="A19" s="42" t="s">
        <v>114</v>
      </c>
      <c r="B19" s="22">
        <v>2894.162597</v>
      </c>
      <c r="C19" s="22">
        <v>2018.3756389999999</v>
      </c>
      <c r="D19" s="22">
        <v>2441.5080499999999</v>
      </c>
      <c r="E19" s="22">
        <v>3145.6244019999999</v>
      </c>
      <c r="F19" s="22">
        <v>4282.9852349999992</v>
      </c>
      <c r="G19" s="22">
        <v>3121.4104969999999</v>
      </c>
      <c r="H19" s="22">
        <v>2661.404614</v>
      </c>
      <c r="I19" s="22">
        <v>1675.2375670000001</v>
      </c>
      <c r="J19" s="22">
        <v>1786.2782529999999</v>
      </c>
      <c r="K19" s="22">
        <v>2158.6258420000004</v>
      </c>
      <c r="L19" s="22">
        <v>2356.3786349999996</v>
      </c>
      <c r="M19" s="48"/>
      <c r="N19" s="59"/>
    </row>
    <row r="20" spans="1:14" x14ac:dyDescent="0.65">
      <c r="A20" s="42" t="s">
        <v>111</v>
      </c>
      <c r="B20" s="22">
        <v>1160.334552</v>
      </c>
      <c r="C20" s="22">
        <v>1146.8251800000003</v>
      </c>
      <c r="D20" s="22">
        <v>1631.225815</v>
      </c>
      <c r="E20" s="22">
        <v>1731.2554250000001</v>
      </c>
      <c r="F20" s="22">
        <v>1830.5245799999998</v>
      </c>
      <c r="G20" s="22">
        <v>2054.5439240000001</v>
      </c>
      <c r="H20" s="22">
        <v>2029.2116289999999</v>
      </c>
      <c r="I20" s="22">
        <v>1729.1268230000001</v>
      </c>
      <c r="J20" s="22">
        <v>1453.0800160000001</v>
      </c>
      <c r="K20" s="22">
        <v>1593.103298</v>
      </c>
      <c r="L20" s="22">
        <v>1889.1873419999999</v>
      </c>
      <c r="M20" s="48"/>
      <c r="N20" s="59"/>
    </row>
    <row r="21" spans="1:14" x14ac:dyDescent="0.65">
      <c r="A21" s="45" t="s">
        <v>67</v>
      </c>
      <c r="B21" s="23">
        <v>888.78738800000008</v>
      </c>
      <c r="C21" s="23">
        <v>871.02472399999999</v>
      </c>
      <c r="D21" s="23">
        <v>845.20300800000007</v>
      </c>
      <c r="E21" s="23">
        <v>913.15501600000005</v>
      </c>
      <c r="F21" s="23">
        <v>804.7215930000001</v>
      </c>
      <c r="G21" s="23">
        <v>1066.0914140000002</v>
      </c>
      <c r="H21" s="23">
        <v>1324.8296310000001</v>
      </c>
      <c r="I21" s="23">
        <v>1358.5334229999999</v>
      </c>
      <c r="J21" s="23">
        <v>1441.7326400000002</v>
      </c>
      <c r="K21" s="23">
        <v>1479.890989</v>
      </c>
      <c r="L21" s="23">
        <v>1644.7563799999998</v>
      </c>
      <c r="M21" s="48"/>
      <c r="N21" s="59"/>
    </row>
    <row r="23" spans="1:14" ht="15.5" x14ac:dyDescent="0.7">
      <c r="A23" s="53" t="s">
        <v>69</v>
      </c>
    </row>
    <row r="24" spans="1:14" x14ac:dyDescent="0.65">
      <c r="A24" s="42" t="s">
        <v>70</v>
      </c>
    </row>
    <row r="25" spans="1:14" x14ac:dyDescent="0.65">
      <c r="A25" s="42" t="s">
        <v>137</v>
      </c>
    </row>
    <row r="26" spans="1:14" x14ac:dyDescent="0.65">
      <c r="A26" s="42" t="s">
        <v>134</v>
      </c>
    </row>
    <row r="28" spans="1:14" ht="15.5" x14ac:dyDescent="0.7">
      <c r="A28" s="53" t="s">
        <v>73</v>
      </c>
    </row>
    <row r="29" spans="1:14" x14ac:dyDescent="0.65">
      <c r="A29" s="76" t="s">
        <v>135</v>
      </c>
    </row>
  </sheetData>
  <sortState xmlns:xlrd2="http://schemas.microsoft.com/office/spreadsheetml/2017/richdata2" ref="A4:L21">
    <sortCondition descending="1" ref="L4:L21"/>
  </sortState>
  <hyperlinks>
    <hyperlink ref="A29" r:id="rId1" xr:uid="{87AEA9B3-A303-4AA2-B9D4-0341490EDF19}"/>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B978-FACF-45ED-9549-46B45E198BB1}">
  <sheetPr>
    <pageSetUpPr autoPageBreaks="0"/>
  </sheetPr>
  <dimension ref="A1:J25"/>
  <sheetViews>
    <sheetView zoomScaleNormal="100" workbookViewId="0"/>
  </sheetViews>
  <sheetFormatPr defaultColWidth="8.86328125" defaultRowHeight="15.25" x14ac:dyDescent="0.65"/>
  <cols>
    <col min="1" max="1" width="14.54296875" style="42" customWidth="1"/>
    <col min="2" max="9" width="11.1328125" style="42" customWidth="1"/>
    <col min="10" max="16384" width="8.86328125" style="42"/>
  </cols>
  <sheetData>
    <row r="1" spans="1:10" ht="15.5" x14ac:dyDescent="0.7">
      <c r="A1" s="88" t="s">
        <v>152</v>
      </c>
    </row>
    <row r="3" spans="1:10" ht="15.5" x14ac:dyDescent="0.7">
      <c r="A3" s="43" t="s">
        <v>153</v>
      </c>
      <c r="B3" s="43">
        <v>2012</v>
      </c>
      <c r="C3" s="43">
        <v>2013</v>
      </c>
      <c r="D3" s="43">
        <v>2014</v>
      </c>
      <c r="E3" s="43">
        <v>2015</v>
      </c>
      <c r="F3" s="43">
        <v>2016</v>
      </c>
      <c r="G3" s="43">
        <v>2017</v>
      </c>
      <c r="H3" s="43">
        <v>2018</v>
      </c>
      <c r="I3" s="43">
        <v>2019</v>
      </c>
    </row>
    <row r="4" spans="1:10" x14ac:dyDescent="0.65">
      <c r="A4" s="42" t="s">
        <v>55</v>
      </c>
      <c r="B4" s="22">
        <v>96</v>
      </c>
      <c r="C4" s="22">
        <v>100</v>
      </c>
      <c r="D4" s="22">
        <v>106</v>
      </c>
      <c r="E4" s="22">
        <v>115</v>
      </c>
      <c r="F4" s="22">
        <v>139</v>
      </c>
      <c r="G4" s="22">
        <v>142</v>
      </c>
      <c r="H4" s="22">
        <v>140</v>
      </c>
      <c r="I4" s="22">
        <v>222</v>
      </c>
      <c r="J4" s="48"/>
    </row>
    <row r="5" spans="1:10" x14ac:dyDescent="0.65">
      <c r="A5" s="42" t="s">
        <v>56</v>
      </c>
      <c r="B5" s="22">
        <v>41</v>
      </c>
      <c r="C5" s="22">
        <v>60</v>
      </c>
      <c r="D5" s="22">
        <v>49</v>
      </c>
      <c r="E5" s="22">
        <v>61</v>
      </c>
      <c r="F5" s="22">
        <v>56</v>
      </c>
      <c r="G5" s="22">
        <v>65</v>
      </c>
      <c r="H5" s="22">
        <v>42</v>
      </c>
      <c r="I5" s="22">
        <v>82</v>
      </c>
      <c r="J5" s="48"/>
    </row>
    <row r="6" spans="1:10" x14ac:dyDescent="0.65">
      <c r="A6" s="42" t="s">
        <v>109</v>
      </c>
      <c r="B6" s="22">
        <v>49</v>
      </c>
      <c r="C6" s="22">
        <v>59</v>
      </c>
      <c r="D6" s="22">
        <v>65</v>
      </c>
      <c r="E6" s="22">
        <v>56</v>
      </c>
      <c r="F6" s="22">
        <v>38</v>
      </c>
      <c r="G6" s="22">
        <v>54</v>
      </c>
      <c r="H6" s="22">
        <v>58</v>
      </c>
      <c r="I6" s="22">
        <v>64</v>
      </c>
      <c r="J6" s="48"/>
    </row>
    <row r="7" spans="1:10" x14ac:dyDescent="0.65">
      <c r="A7" s="42" t="s">
        <v>112</v>
      </c>
      <c r="B7" s="22">
        <v>34</v>
      </c>
      <c r="C7" s="22">
        <v>28</v>
      </c>
      <c r="D7" s="22">
        <v>28</v>
      </c>
      <c r="E7" s="22">
        <v>34</v>
      </c>
      <c r="F7" s="22">
        <v>57</v>
      </c>
      <c r="G7" s="22">
        <v>33</v>
      </c>
      <c r="H7" s="22">
        <v>22</v>
      </c>
      <c r="I7" s="22">
        <v>44</v>
      </c>
      <c r="J7" s="48"/>
    </row>
    <row r="8" spans="1:10" x14ac:dyDescent="0.65">
      <c r="A8" s="42" t="s">
        <v>114</v>
      </c>
      <c r="B8" s="22">
        <v>7</v>
      </c>
      <c r="C8" s="22">
        <v>8</v>
      </c>
      <c r="D8" s="22">
        <v>5</v>
      </c>
      <c r="E8" s="22">
        <v>4</v>
      </c>
      <c r="F8" s="22">
        <v>10</v>
      </c>
      <c r="G8" s="22">
        <v>8</v>
      </c>
      <c r="H8" s="22">
        <v>4</v>
      </c>
      <c r="I8" s="22">
        <v>27</v>
      </c>
      <c r="J8" s="48"/>
    </row>
    <row r="9" spans="1:10" x14ac:dyDescent="0.65">
      <c r="A9" s="42" t="s">
        <v>59</v>
      </c>
      <c r="B9" s="22">
        <v>49</v>
      </c>
      <c r="C9" s="22">
        <v>61</v>
      </c>
      <c r="D9" s="22">
        <v>58</v>
      </c>
      <c r="E9" s="22">
        <v>78</v>
      </c>
      <c r="F9" s="22">
        <v>79</v>
      </c>
      <c r="G9" s="22">
        <v>71</v>
      </c>
      <c r="H9" s="22">
        <v>23</v>
      </c>
      <c r="I9" s="22">
        <v>25</v>
      </c>
      <c r="J9" s="48"/>
    </row>
    <row r="10" spans="1:10" x14ac:dyDescent="0.65">
      <c r="A10" s="42" t="s">
        <v>62</v>
      </c>
      <c r="B10" s="22">
        <v>24</v>
      </c>
      <c r="C10" s="22">
        <v>21</v>
      </c>
      <c r="D10" s="22">
        <v>20</v>
      </c>
      <c r="E10" s="22">
        <v>24</v>
      </c>
      <c r="F10" s="22">
        <v>21</v>
      </c>
      <c r="G10" s="22">
        <v>34</v>
      </c>
      <c r="H10" s="22">
        <v>33</v>
      </c>
      <c r="I10" s="22">
        <v>23</v>
      </c>
      <c r="J10" s="48"/>
    </row>
    <row r="11" spans="1:10" x14ac:dyDescent="0.65">
      <c r="A11" s="42" t="s">
        <v>102</v>
      </c>
      <c r="B11" s="22">
        <v>4</v>
      </c>
      <c r="C11" s="22">
        <v>7</v>
      </c>
      <c r="D11" s="22">
        <v>14</v>
      </c>
      <c r="E11" s="22">
        <v>7</v>
      </c>
      <c r="F11" s="22">
        <v>14</v>
      </c>
      <c r="G11" s="22">
        <v>7</v>
      </c>
      <c r="H11" s="22">
        <v>7</v>
      </c>
      <c r="I11" s="22">
        <v>22</v>
      </c>
      <c r="J11" s="48"/>
    </row>
    <row r="12" spans="1:10" x14ac:dyDescent="0.65">
      <c r="A12" s="42" t="s">
        <v>67</v>
      </c>
      <c r="B12" s="22">
        <v>19</v>
      </c>
      <c r="C12" s="22">
        <v>19</v>
      </c>
      <c r="D12" s="22">
        <v>27</v>
      </c>
      <c r="E12" s="22">
        <v>20</v>
      </c>
      <c r="F12" s="22">
        <v>32</v>
      </c>
      <c r="G12" s="22">
        <v>27</v>
      </c>
      <c r="H12" s="22">
        <v>24</v>
      </c>
      <c r="I12" s="22">
        <v>21</v>
      </c>
      <c r="J12" s="48"/>
    </row>
    <row r="13" spans="1:10" x14ac:dyDescent="0.65">
      <c r="A13" s="42" t="s">
        <v>68</v>
      </c>
      <c r="B13" s="22">
        <v>7</v>
      </c>
      <c r="C13" s="22">
        <v>8</v>
      </c>
      <c r="D13" s="22">
        <v>12</v>
      </c>
      <c r="E13" s="22">
        <v>14</v>
      </c>
      <c r="F13" s="22">
        <v>16</v>
      </c>
      <c r="G13" s="22">
        <v>13</v>
      </c>
      <c r="H13" s="22">
        <v>15</v>
      </c>
      <c r="I13" s="22">
        <v>15</v>
      </c>
      <c r="J13" s="48"/>
    </row>
    <row r="14" spans="1:10" x14ac:dyDescent="0.65">
      <c r="A14" s="42" t="s">
        <v>63</v>
      </c>
      <c r="B14" s="22">
        <v>3</v>
      </c>
      <c r="C14" s="22">
        <v>6</v>
      </c>
      <c r="D14" s="22">
        <v>15</v>
      </c>
      <c r="E14" s="22">
        <v>4</v>
      </c>
      <c r="F14" s="22">
        <v>12</v>
      </c>
      <c r="G14" s="22">
        <v>6</v>
      </c>
      <c r="H14" s="22">
        <v>9</v>
      </c>
      <c r="I14" s="22">
        <v>14</v>
      </c>
      <c r="J14" s="48"/>
    </row>
    <row r="15" spans="1:10" x14ac:dyDescent="0.65">
      <c r="A15" s="42" t="s">
        <v>58</v>
      </c>
      <c r="B15" s="22">
        <v>4</v>
      </c>
      <c r="C15" s="22">
        <v>10</v>
      </c>
      <c r="D15" s="22">
        <v>13</v>
      </c>
      <c r="E15" s="22">
        <v>4</v>
      </c>
      <c r="F15" s="22">
        <v>8</v>
      </c>
      <c r="G15" s="22">
        <v>26</v>
      </c>
      <c r="H15" s="22">
        <v>17</v>
      </c>
      <c r="I15" s="22">
        <v>12</v>
      </c>
      <c r="J15" s="48"/>
    </row>
    <row r="16" spans="1:10" x14ac:dyDescent="0.65">
      <c r="A16" s="42" t="s">
        <v>60</v>
      </c>
      <c r="B16" s="22">
        <v>8</v>
      </c>
      <c r="C16" s="22">
        <v>7</v>
      </c>
      <c r="D16" s="22">
        <v>18</v>
      </c>
      <c r="E16" s="22">
        <v>7</v>
      </c>
      <c r="F16" s="22">
        <v>12</v>
      </c>
      <c r="G16" s="22">
        <v>13</v>
      </c>
      <c r="H16" s="22">
        <v>18</v>
      </c>
      <c r="I16" s="22">
        <v>11</v>
      </c>
      <c r="J16" s="48"/>
    </row>
    <row r="17" spans="1:10" x14ac:dyDescent="0.65">
      <c r="A17" s="42" t="s">
        <v>110</v>
      </c>
      <c r="B17" s="22">
        <v>11</v>
      </c>
      <c r="C17" s="22">
        <v>9</v>
      </c>
      <c r="D17" s="22">
        <v>3</v>
      </c>
      <c r="E17" s="22">
        <v>6</v>
      </c>
      <c r="F17" s="22">
        <v>10</v>
      </c>
      <c r="G17" s="22">
        <v>9</v>
      </c>
      <c r="H17" s="22">
        <v>14</v>
      </c>
      <c r="I17" s="22">
        <v>6</v>
      </c>
      <c r="J17" s="48"/>
    </row>
    <row r="18" spans="1:10" x14ac:dyDescent="0.65">
      <c r="A18" s="45" t="s">
        <v>65</v>
      </c>
      <c r="B18" s="23">
        <v>2</v>
      </c>
      <c r="C18" s="23">
        <v>1</v>
      </c>
      <c r="D18" s="23">
        <v>3</v>
      </c>
      <c r="E18" s="23">
        <v>6</v>
      </c>
      <c r="F18" s="23">
        <v>2</v>
      </c>
      <c r="G18" s="23">
        <v>3</v>
      </c>
      <c r="H18" s="23">
        <v>3</v>
      </c>
      <c r="I18" s="23">
        <v>2</v>
      </c>
      <c r="J18" s="48"/>
    </row>
    <row r="20" spans="1:10" ht="15.5" x14ac:dyDescent="0.7">
      <c r="A20" s="53" t="s">
        <v>73</v>
      </c>
    </row>
    <row r="21" spans="1:10" x14ac:dyDescent="0.65">
      <c r="A21" s="42" t="s">
        <v>154</v>
      </c>
    </row>
    <row r="23" spans="1:10" x14ac:dyDescent="0.65">
      <c r="H23" s="48"/>
      <c r="J23" s="48"/>
    </row>
    <row r="24" spans="1:10" x14ac:dyDescent="0.65">
      <c r="H24" s="48"/>
      <c r="J24" s="48"/>
    </row>
    <row r="25" spans="1:10" x14ac:dyDescent="0.65">
      <c r="A25" s="46"/>
    </row>
  </sheetData>
  <sortState xmlns:xlrd2="http://schemas.microsoft.com/office/spreadsheetml/2017/richdata2" ref="B27:J41">
    <sortCondition descending="1" ref="J27:J41"/>
  </sortState>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F5F6-EFC0-4EAB-88B3-96180D5D1889}">
  <sheetPr>
    <pageSetUpPr autoPageBreaks="0"/>
  </sheetPr>
  <dimension ref="A1:Q31"/>
  <sheetViews>
    <sheetView zoomScaleNormal="100" workbookViewId="0"/>
  </sheetViews>
  <sheetFormatPr defaultColWidth="8.86328125" defaultRowHeight="15.25" x14ac:dyDescent="0.65"/>
  <cols>
    <col min="1" max="1" width="19.26953125" style="42" customWidth="1"/>
    <col min="2" max="9" width="11.1328125" style="42" customWidth="1"/>
    <col min="10" max="16384" width="8.86328125" style="42"/>
  </cols>
  <sheetData>
    <row r="1" spans="1:17" ht="15.5" x14ac:dyDescent="0.7">
      <c r="A1" s="88" t="s">
        <v>155</v>
      </c>
    </row>
    <row r="3" spans="1:17" ht="15.5" x14ac:dyDescent="0.7">
      <c r="A3" s="43" t="s">
        <v>156</v>
      </c>
      <c r="B3" s="43">
        <v>2012</v>
      </c>
      <c r="C3" s="43">
        <v>2013</v>
      </c>
      <c r="D3" s="43">
        <v>2014</v>
      </c>
      <c r="E3" s="43">
        <v>2015</v>
      </c>
      <c r="F3" s="43">
        <v>2016</v>
      </c>
      <c r="G3" s="43">
        <v>2017</v>
      </c>
      <c r="H3" s="43">
        <v>2018</v>
      </c>
      <c r="I3" s="43">
        <v>2019</v>
      </c>
    </row>
    <row r="4" spans="1:17" x14ac:dyDescent="0.65">
      <c r="A4" s="42" t="s">
        <v>157</v>
      </c>
      <c r="B4" s="22">
        <v>1862.2</v>
      </c>
      <c r="C4" s="22">
        <v>1973.6</v>
      </c>
      <c r="D4" s="22">
        <v>3118.8</v>
      </c>
      <c r="E4" s="22">
        <v>3305.9</v>
      </c>
      <c r="F4" s="22">
        <v>4180.3</v>
      </c>
      <c r="G4" s="22">
        <v>3653.8</v>
      </c>
      <c r="H4" s="22">
        <v>3253.8</v>
      </c>
      <c r="I4" s="22">
        <v>4918.3640946100004</v>
      </c>
      <c r="J4" s="57"/>
      <c r="N4" s="58"/>
    </row>
    <row r="5" spans="1:17" x14ac:dyDescent="0.65">
      <c r="A5" s="42" t="s">
        <v>109</v>
      </c>
      <c r="B5" s="22">
        <v>1058.0999999999999</v>
      </c>
      <c r="C5" s="22">
        <v>2808.9</v>
      </c>
      <c r="D5" s="22">
        <v>3061.3</v>
      </c>
      <c r="E5" s="22">
        <v>1821.8</v>
      </c>
      <c r="F5" s="22">
        <v>2694.2</v>
      </c>
      <c r="G5" s="22">
        <v>1406.8</v>
      </c>
      <c r="H5" s="22">
        <v>2852</v>
      </c>
      <c r="I5" s="22">
        <v>1913.54358514</v>
      </c>
      <c r="J5" s="57"/>
      <c r="N5" s="58"/>
    </row>
    <row r="6" spans="1:17" x14ac:dyDescent="0.65">
      <c r="A6" s="42" t="s">
        <v>58</v>
      </c>
      <c r="B6" s="22">
        <v>65.2</v>
      </c>
      <c r="C6" s="22">
        <v>272.89999999999998</v>
      </c>
      <c r="D6" s="22">
        <v>78.7</v>
      </c>
      <c r="E6" s="22">
        <v>23.5</v>
      </c>
      <c r="F6" s="22">
        <v>90.4</v>
      </c>
      <c r="G6" s="22">
        <v>452.7</v>
      </c>
      <c r="H6" s="22">
        <v>276.60000000000002</v>
      </c>
      <c r="I6" s="22">
        <v>992.95612682199999</v>
      </c>
      <c r="J6" s="57"/>
      <c r="N6" s="58"/>
    </row>
    <row r="7" spans="1:17" x14ac:dyDescent="0.65">
      <c r="A7" s="42" t="s">
        <v>67</v>
      </c>
      <c r="B7" s="22">
        <v>832.6</v>
      </c>
      <c r="C7" s="22">
        <v>845.1</v>
      </c>
      <c r="D7" s="22">
        <v>1638.8</v>
      </c>
      <c r="E7" s="22">
        <v>645.9</v>
      </c>
      <c r="F7" s="22">
        <v>996.7</v>
      </c>
      <c r="G7" s="22">
        <v>982.9</v>
      </c>
      <c r="H7" s="22">
        <v>1764.4</v>
      </c>
      <c r="I7" s="22">
        <v>708.26557857</v>
      </c>
      <c r="J7" s="57"/>
      <c r="N7" s="58"/>
    </row>
    <row r="8" spans="1:17" x14ac:dyDescent="0.65">
      <c r="A8" s="42" t="s">
        <v>112</v>
      </c>
      <c r="B8" s="22">
        <v>1140.7</v>
      </c>
      <c r="C8" s="22">
        <v>931</v>
      </c>
      <c r="D8" s="22">
        <v>452.2</v>
      </c>
      <c r="E8" s="22">
        <v>888.6</v>
      </c>
      <c r="F8" s="22">
        <v>828.8</v>
      </c>
      <c r="G8" s="22">
        <v>645</v>
      </c>
      <c r="H8" s="22">
        <v>521</v>
      </c>
      <c r="I8" s="22">
        <v>631.23627511999996</v>
      </c>
      <c r="J8" s="57"/>
      <c r="N8" s="58"/>
    </row>
    <row r="9" spans="1:17" x14ac:dyDescent="0.65">
      <c r="A9" s="42" t="s">
        <v>56</v>
      </c>
      <c r="B9" s="22">
        <v>360.5</v>
      </c>
      <c r="C9" s="22">
        <v>525.9</v>
      </c>
      <c r="D9" s="22">
        <v>400.5</v>
      </c>
      <c r="E9" s="22">
        <v>763.2</v>
      </c>
      <c r="F9" s="22">
        <v>474.5</v>
      </c>
      <c r="G9" s="22">
        <v>810.3</v>
      </c>
      <c r="H9" s="22">
        <v>1107.0999999999999</v>
      </c>
      <c r="I9" s="22">
        <v>510.241168437</v>
      </c>
      <c r="J9" s="57"/>
      <c r="N9" s="58"/>
      <c r="Q9" s="58"/>
    </row>
    <row r="10" spans="1:17" x14ac:dyDescent="0.65">
      <c r="A10" s="42" t="s">
        <v>114</v>
      </c>
      <c r="B10" s="22">
        <v>160.80000000000001</v>
      </c>
      <c r="C10" s="22">
        <v>118.6</v>
      </c>
      <c r="D10" s="22">
        <v>134.5</v>
      </c>
      <c r="E10" s="22">
        <v>87.3</v>
      </c>
      <c r="F10" s="22">
        <v>255.6</v>
      </c>
      <c r="G10" s="22">
        <v>41.8</v>
      </c>
      <c r="H10" s="22">
        <v>115.9</v>
      </c>
      <c r="I10" s="22">
        <v>479.2</v>
      </c>
      <c r="J10" s="57"/>
      <c r="N10" s="58"/>
    </row>
    <row r="11" spans="1:17" x14ac:dyDescent="0.65">
      <c r="A11" s="42" t="s">
        <v>59</v>
      </c>
      <c r="B11" s="22">
        <v>400.1</v>
      </c>
      <c r="C11" s="22">
        <v>835.8</v>
      </c>
      <c r="D11" s="22">
        <v>314.2</v>
      </c>
      <c r="E11" s="22">
        <v>778.2</v>
      </c>
      <c r="F11" s="22">
        <v>817</v>
      </c>
      <c r="G11" s="22">
        <v>534.1</v>
      </c>
      <c r="H11" s="22">
        <v>539.70000000000005</v>
      </c>
      <c r="I11" s="22">
        <v>477.31488023999998</v>
      </c>
      <c r="J11" s="57"/>
      <c r="N11" s="58"/>
    </row>
    <row r="12" spans="1:17" x14ac:dyDescent="0.65">
      <c r="A12" s="42" t="s">
        <v>68</v>
      </c>
      <c r="B12" s="22">
        <v>208.1</v>
      </c>
      <c r="C12" s="22">
        <v>25.6</v>
      </c>
      <c r="D12" s="22">
        <v>475.3</v>
      </c>
      <c r="E12" s="22">
        <v>968.9</v>
      </c>
      <c r="F12" s="22">
        <v>490.7</v>
      </c>
      <c r="G12" s="22">
        <v>428.5</v>
      </c>
      <c r="H12" s="22">
        <v>188.2</v>
      </c>
      <c r="I12" s="22">
        <v>315.02355213999999</v>
      </c>
      <c r="J12" s="57"/>
      <c r="N12" s="58"/>
    </row>
    <row r="13" spans="1:17" x14ac:dyDescent="0.65">
      <c r="A13" s="42" t="s">
        <v>62</v>
      </c>
      <c r="B13" s="22">
        <v>205.7</v>
      </c>
      <c r="C13" s="22">
        <v>504.5</v>
      </c>
      <c r="D13" s="22">
        <v>128.30000000000001</v>
      </c>
      <c r="E13" s="22">
        <v>327.2</v>
      </c>
      <c r="F13" s="22">
        <v>437.4</v>
      </c>
      <c r="G13" s="22">
        <v>625.70000000000005</v>
      </c>
      <c r="H13" s="22">
        <v>938.8</v>
      </c>
      <c r="I13" s="22">
        <v>305.68551188999999</v>
      </c>
      <c r="J13" s="57"/>
      <c r="N13" s="58"/>
    </row>
    <row r="14" spans="1:17" x14ac:dyDescent="0.65">
      <c r="A14" s="42" t="s">
        <v>102</v>
      </c>
      <c r="B14" s="22">
        <v>90.6</v>
      </c>
      <c r="C14" s="22">
        <v>60</v>
      </c>
      <c r="D14" s="22">
        <v>401.4</v>
      </c>
      <c r="E14" s="22">
        <v>120.9</v>
      </c>
      <c r="F14" s="22">
        <v>234</v>
      </c>
      <c r="G14" s="22">
        <v>287.60000000000002</v>
      </c>
      <c r="H14" s="22">
        <v>94</v>
      </c>
      <c r="I14" s="22">
        <v>286.23189660999998</v>
      </c>
      <c r="J14" s="57"/>
      <c r="N14" s="58"/>
    </row>
    <row r="15" spans="1:17" x14ac:dyDescent="0.65">
      <c r="A15" s="42" t="s">
        <v>60</v>
      </c>
      <c r="B15" s="22">
        <v>232.3</v>
      </c>
      <c r="C15" s="22">
        <v>155.5</v>
      </c>
      <c r="D15" s="22">
        <v>640</v>
      </c>
      <c r="E15" s="22">
        <v>385.7</v>
      </c>
      <c r="F15" s="22">
        <v>279.2</v>
      </c>
      <c r="G15" s="22">
        <v>220.3</v>
      </c>
      <c r="H15" s="22">
        <v>663.9</v>
      </c>
      <c r="I15" s="22">
        <v>225.94245960000001</v>
      </c>
      <c r="J15" s="57"/>
      <c r="N15" s="58"/>
    </row>
    <row r="16" spans="1:17" x14ac:dyDescent="0.65">
      <c r="A16" s="42" t="s">
        <v>63</v>
      </c>
      <c r="B16" s="22">
        <v>4.9000000000000004</v>
      </c>
      <c r="C16" s="22">
        <v>256.2</v>
      </c>
      <c r="D16" s="22">
        <v>175</v>
      </c>
      <c r="E16" s="22">
        <v>77.3</v>
      </c>
      <c r="F16" s="22">
        <v>277.3</v>
      </c>
      <c r="G16" s="22">
        <v>159.9</v>
      </c>
      <c r="H16" s="22">
        <v>120</v>
      </c>
      <c r="I16" s="22">
        <v>212.42128223399999</v>
      </c>
      <c r="J16" s="57"/>
      <c r="N16" s="58"/>
    </row>
    <row r="17" spans="1:17" x14ac:dyDescent="0.65">
      <c r="A17" s="42" t="s">
        <v>110</v>
      </c>
      <c r="B17" s="22">
        <v>375.8</v>
      </c>
      <c r="C17" s="22">
        <v>283.3</v>
      </c>
      <c r="D17" s="22">
        <v>61.7</v>
      </c>
      <c r="E17" s="22">
        <v>109.1</v>
      </c>
      <c r="F17" s="22">
        <v>333.1</v>
      </c>
      <c r="G17" s="22">
        <v>245.7</v>
      </c>
      <c r="H17" s="22">
        <v>304.7</v>
      </c>
      <c r="I17" s="22">
        <v>120.6</v>
      </c>
      <c r="J17" s="57"/>
      <c r="N17" s="58"/>
      <c r="Q17" s="58"/>
    </row>
    <row r="18" spans="1:17" x14ac:dyDescent="0.65">
      <c r="A18" s="45" t="s">
        <v>65</v>
      </c>
      <c r="B18" s="23">
        <v>14.5</v>
      </c>
      <c r="C18" s="23">
        <v>2</v>
      </c>
      <c r="D18" s="23">
        <v>43.9</v>
      </c>
      <c r="E18" s="23">
        <v>322</v>
      </c>
      <c r="F18" s="23">
        <v>36.799999999999997</v>
      </c>
      <c r="G18" s="23">
        <v>20.3</v>
      </c>
      <c r="H18" s="23">
        <v>6.1</v>
      </c>
      <c r="I18" s="23">
        <v>3.3540716000000002</v>
      </c>
      <c r="J18" s="57"/>
      <c r="N18" s="58"/>
    </row>
    <row r="19" spans="1:17" x14ac:dyDescent="0.65">
      <c r="B19" s="48"/>
      <c r="C19" s="48"/>
      <c r="D19" s="48"/>
      <c r="E19" s="48"/>
      <c r="F19" s="48"/>
      <c r="G19" s="48"/>
      <c r="H19" s="48"/>
      <c r="I19" s="48"/>
    </row>
    <row r="20" spans="1:17" ht="15.5" x14ac:dyDescent="0.7">
      <c r="A20" s="53" t="s">
        <v>73</v>
      </c>
      <c r="G20" s="48"/>
      <c r="I20" s="48"/>
    </row>
    <row r="21" spans="1:17" x14ac:dyDescent="0.65">
      <c r="A21" s="42" t="s">
        <v>154</v>
      </c>
    </row>
    <row r="31" spans="1:17" x14ac:dyDescent="0.65">
      <c r="G31" s="48"/>
      <c r="I31" s="48"/>
    </row>
  </sheetData>
  <sortState xmlns:xlrd2="http://schemas.microsoft.com/office/spreadsheetml/2017/richdata2" ref="A21:I35">
    <sortCondition descending="1" ref="I21:I35"/>
  </sortState>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DDD33-B4FB-4281-BE67-44C35022C960}">
  <sheetPr>
    <pageSetUpPr autoPageBreaks="0"/>
  </sheetPr>
  <dimension ref="A1:P36"/>
  <sheetViews>
    <sheetView zoomScaleNormal="100" workbookViewId="0"/>
  </sheetViews>
  <sheetFormatPr defaultColWidth="8.86328125" defaultRowHeight="15.25" x14ac:dyDescent="0.65"/>
  <cols>
    <col min="1" max="1" width="18.7265625" style="42" customWidth="1"/>
    <col min="2" max="2" width="31.86328125" style="42" bestFit="1" customWidth="1"/>
    <col min="3" max="3" width="37.1328125" style="42" bestFit="1" customWidth="1"/>
    <col min="4" max="8" width="11.1328125" style="42" customWidth="1"/>
    <col min="9" max="16384" width="8.86328125" style="42"/>
  </cols>
  <sheetData>
    <row r="1" spans="1:3" ht="15.5" x14ac:dyDescent="0.7">
      <c r="A1" s="88" t="s">
        <v>158</v>
      </c>
    </row>
    <row r="3" spans="1:3" s="53" customFormat="1" ht="17.75" x14ac:dyDescent="0.7">
      <c r="A3" s="38" t="s">
        <v>159</v>
      </c>
      <c r="B3" s="33" t="s">
        <v>160</v>
      </c>
      <c r="C3" s="33" t="s">
        <v>161</v>
      </c>
    </row>
    <row r="4" spans="1:3" ht="17.25" x14ac:dyDescent="0.65">
      <c r="A4" s="32" t="s">
        <v>162</v>
      </c>
      <c r="B4" s="32">
        <v>77</v>
      </c>
      <c r="C4" s="34">
        <v>0.40300000000000002</v>
      </c>
    </row>
    <row r="5" spans="1:3" ht="17.25" x14ac:dyDescent="0.65">
      <c r="A5" s="32" t="s">
        <v>163</v>
      </c>
      <c r="B5" s="32">
        <v>36</v>
      </c>
      <c r="C5" s="34">
        <v>0.188</v>
      </c>
    </row>
    <row r="6" spans="1:3" x14ac:dyDescent="0.65">
      <c r="A6" s="32" t="s">
        <v>110</v>
      </c>
      <c r="B6" s="32">
        <v>18</v>
      </c>
      <c r="C6" s="34">
        <v>9.4E-2</v>
      </c>
    </row>
    <row r="7" spans="1:3" x14ac:dyDescent="0.65">
      <c r="A7" s="32" t="s">
        <v>60</v>
      </c>
      <c r="B7" s="32">
        <v>11</v>
      </c>
      <c r="C7" s="34">
        <v>5.8000000000000003E-2</v>
      </c>
    </row>
    <row r="8" spans="1:3" x14ac:dyDescent="0.65">
      <c r="A8" s="32" t="s">
        <v>65</v>
      </c>
      <c r="B8" s="32">
        <v>8</v>
      </c>
      <c r="C8" s="34">
        <v>4.2000000000000003E-2</v>
      </c>
    </row>
    <row r="9" spans="1:3" x14ac:dyDescent="0.65">
      <c r="A9" s="32" t="s">
        <v>102</v>
      </c>
      <c r="B9" s="32">
        <v>7</v>
      </c>
      <c r="C9" s="34">
        <v>3.6999999999999998E-2</v>
      </c>
    </row>
    <row r="10" spans="1:3" x14ac:dyDescent="0.65">
      <c r="A10" s="32" t="s">
        <v>112</v>
      </c>
      <c r="B10" s="32">
        <v>7</v>
      </c>
      <c r="C10" s="34">
        <v>3.6999999999999998E-2</v>
      </c>
    </row>
    <row r="11" spans="1:3" ht="17.25" x14ac:dyDescent="0.65">
      <c r="A11" s="32" t="s">
        <v>164</v>
      </c>
      <c r="B11" s="32">
        <v>6</v>
      </c>
      <c r="C11" s="34">
        <v>3.1E-2</v>
      </c>
    </row>
    <row r="12" spans="1:3" x14ac:dyDescent="0.65">
      <c r="A12" s="32" t="s">
        <v>62</v>
      </c>
      <c r="B12" s="32">
        <v>3</v>
      </c>
      <c r="C12" s="34">
        <v>1.6E-2</v>
      </c>
    </row>
    <row r="13" spans="1:3" x14ac:dyDescent="0.65">
      <c r="A13" s="32" t="s">
        <v>113</v>
      </c>
      <c r="B13" s="32">
        <v>3</v>
      </c>
      <c r="C13" s="34">
        <v>1.6E-2</v>
      </c>
    </row>
    <row r="14" spans="1:3" x14ac:dyDescent="0.65">
      <c r="A14" s="32" t="s">
        <v>59</v>
      </c>
      <c r="B14" s="32">
        <v>2</v>
      </c>
      <c r="C14" s="34">
        <v>0.01</v>
      </c>
    </row>
    <row r="15" spans="1:3" x14ac:dyDescent="0.65">
      <c r="A15" s="32" t="s">
        <v>58</v>
      </c>
      <c r="B15" s="32">
        <v>2</v>
      </c>
      <c r="C15" s="34">
        <v>0.01</v>
      </c>
    </row>
    <row r="16" spans="1:3" x14ac:dyDescent="0.65">
      <c r="A16" s="32" t="s">
        <v>68</v>
      </c>
      <c r="B16" s="32">
        <v>2</v>
      </c>
      <c r="C16" s="34">
        <v>0.01</v>
      </c>
    </row>
    <row r="17" spans="1:16" x14ac:dyDescent="0.65">
      <c r="A17" s="32" t="s">
        <v>56</v>
      </c>
      <c r="B17" s="32">
        <v>2</v>
      </c>
      <c r="C17" s="34">
        <v>0.01</v>
      </c>
    </row>
    <row r="18" spans="1:16" x14ac:dyDescent="0.65">
      <c r="A18" s="32" t="s">
        <v>165</v>
      </c>
      <c r="B18" s="32">
        <v>1</v>
      </c>
      <c r="C18" s="35" t="s">
        <v>166</v>
      </c>
    </row>
    <row r="19" spans="1:16" x14ac:dyDescent="0.65">
      <c r="A19" s="32" t="s">
        <v>66</v>
      </c>
      <c r="B19" s="32">
        <v>1</v>
      </c>
      <c r="C19" s="35" t="s">
        <v>166</v>
      </c>
    </row>
    <row r="20" spans="1:16" x14ac:dyDescent="0.65">
      <c r="A20" s="32" t="s">
        <v>167</v>
      </c>
      <c r="B20" s="32">
        <v>1</v>
      </c>
      <c r="C20" s="35" t="s">
        <v>166</v>
      </c>
    </row>
    <row r="21" spans="1:16" x14ac:dyDescent="0.65">
      <c r="A21" s="32" t="s">
        <v>122</v>
      </c>
      <c r="B21" s="32">
        <v>1</v>
      </c>
      <c r="C21" s="35" t="s">
        <v>166</v>
      </c>
    </row>
    <row r="22" spans="1:16" x14ac:dyDescent="0.65">
      <c r="A22" s="32" t="s">
        <v>168</v>
      </c>
      <c r="B22" s="32">
        <v>1</v>
      </c>
      <c r="C22" s="35" t="s">
        <v>166</v>
      </c>
    </row>
    <row r="23" spans="1:16" x14ac:dyDescent="0.65">
      <c r="A23" s="32" t="s">
        <v>169</v>
      </c>
      <c r="B23" s="32">
        <v>1</v>
      </c>
      <c r="C23" s="35" t="s">
        <v>166</v>
      </c>
    </row>
    <row r="24" spans="1:16" x14ac:dyDescent="0.65">
      <c r="A24" s="32" t="s">
        <v>170</v>
      </c>
      <c r="B24" s="32">
        <v>1</v>
      </c>
      <c r="C24" s="35" t="s">
        <v>166</v>
      </c>
    </row>
    <row r="25" spans="1:16" s="53" customFormat="1" ht="15.5" x14ac:dyDescent="0.7">
      <c r="A25" s="56" t="s">
        <v>171</v>
      </c>
      <c r="B25" s="56">
        <v>191</v>
      </c>
      <c r="C25" s="36">
        <v>1</v>
      </c>
      <c r="P25" s="42"/>
    </row>
    <row r="27" spans="1:16" ht="15.5" x14ac:dyDescent="0.7">
      <c r="A27" s="53" t="s">
        <v>69</v>
      </c>
    </row>
    <row r="28" spans="1:16" ht="17.25" x14ac:dyDescent="0.65">
      <c r="A28" s="42" t="s">
        <v>172</v>
      </c>
    </row>
    <row r="29" spans="1:16" ht="17.25" x14ac:dyDescent="0.65">
      <c r="A29" s="42" t="s">
        <v>173</v>
      </c>
    </row>
    <row r="30" spans="1:16" ht="17.25" x14ac:dyDescent="0.65">
      <c r="A30" s="42" t="s">
        <v>174</v>
      </c>
      <c r="H30" s="48"/>
      <c r="J30" s="48"/>
    </row>
    <row r="31" spans="1:16" ht="17.25" x14ac:dyDescent="0.65">
      <c r="A31" s="42" t="s">
        <v>175</v>
      </c>
      <c r="H31" s="48"/>
      <c r="J31" s="48"/>
    </row>
    <row r="32" spans="1:16" x14ac:dyDescent="0.65">
      <c r="A32" s="42" t="s">
        <v>176</v>
      </c>
      <c r="H32" s="48"/>
      <c r="J32" s="48"/>
    </row>
    <row r="34" spans="1:1" ht="15.5" x14ac:dyDescent="0.7">
      <c r="A34" s="53" t="s">
        <v>73</v>
      </c>
    </row>
    <row r="35" spans="1:1" x14ac:dyDescent="0.65">
      <c r="A35" s="76" t="s">
        <v>177</v>
      </c>
    </row>
    <row r="36" spans="1:1" x14ac:dyDescent="0.65">
      <c r="A36" s="46"/>
    </row>
  </sheetData>
  <hyperlinks>
    <hyperlink ref="A35" r:id="rId1" xr:uid="{45887E17-43FD-4A41-A213-AEB90047504D}"/>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A01BA-D5C1-4B08-86EF-BBDAB311D5F2}">
  <sheetPr>
    <pageSetUpPr autoPageBreaks="0"/>
  </sheetPr>
  <dimension ref="A1:C32"/>
  <sheetViews>
    <sheetView showGridLines="0" zoomScaleNormal="100" workbookViewId="0"/>
  </sheetViews>
  <sheetFormatPr defaultColWidth="9.1328125" defaultRowHeight="14.25" x14ac:dyDescent="0.65"/>
  <cols>
    <col min="1" max="1" width="7.26953125" style="2" customWidth="1"/>
    <col min="2" max="2" width="34.86328125" style="2" customWidth="1"/>
    <col min="3" max="3" width="141.1328125" style="2" bestFit="1" customWidth="1"/>
    <col min="4" max="16384" width="9.1328125" style="2"/>
  </cols>
  <sheetData>
    <row r="1" spans="1:3" ht="15.5" x14ac:dyDescent="0.7">
      <c r="A1" s="15" t="s">
        <v>7</v>
      </c>
      <c r="B1" s="15"/>
      <c r="C1" s="1"/>
    </row>
    <row r="2" spans="1:3" ht="15.5" x14ac:dyDescent="0.7">
      <c r="A2" s="20" t="s">
        <v>8</v>
      </c>
      <c r="B2" s="15"/>
      <c r="C2" s="1"/>
    </row>
    <row r="3" spans="1:3" ht="15.5" x14ac:dyDescent="0.7">
      <c r="A3" s="18" t="s">
        <v>9</v>
      </c>
      <c r="B3" s="15"/>
      <c r="C3" s="1"/>
    </row>
    <row r="4" spans="1:3" ht="15.5" x14ac:dyDescent="0.7">
      <c r="A4" s="20"/>
      <c r="B4" s="15"/>
      <c r="C4" s="1"/>
    </row>
    <row r="5" spans="1:3" ht="15.5" x14ac:dyDescent="0.7">
      <c r="A5" s="81" t="s">
        <v>10</v>
      </c>
      <c r="B5" s="81" t="s">
        <v>11</v>
      </c>
      <c r="C5" s="81" t="s">
        <v>12</v>
      </c>
    </row>
    <row r="6" spans="1:3" ht="19.5" customHeight="1" x14ac:dyDescent="0.65">
      <c r="A6" s="84">
        <v>1</v>
      </c>
      <c r="B6" s="52" t="s">
        <v>13</v>
      </c>
      <c r="C6" s="52" t="s">
        <v>14</v>
      </c>
    </row>
    <row r="7" spans="1:3" ht="19.5" customHeight="1" x14ac:dyDescent="0.65">
      <c r="A7" s="82">
        <v>2</v>
      </c>
      <c r="B7" s="17" t="s">
        <v>13</v>
      </c>
      <c r="C7" s="17" t="s">
        <v>15</v>
      </c>
    </row>
    <row r="8" spans="1:3" ht="19.5" customHeight="1" x14ac:dyDescent="0.65">
      <c r="A8" s="82">
        <v>3</v>
      </c>
      <c r="B8" s="17" t="s">
        <v>13</v>
      </c>
      <c r="C8" s="17" t="s">
        <v>16</v>
      </c>
    </row>
    <row r="9" spans="1:3" ht="19.5" customHeight="1" x14ac:dyDescent="0.65">
      <c r="A9" s="82">
        <v>4</v>
      </c>
      <c r="B9" s="17" t="s">
        <v>13</v>
      </c>
      <c r="C9" s="17" t="s">
        <v>17</v>
      </c>
    </row>
    <row r="10" spans="1:3" ht="19.5" customHeight="1" x14ac:dyDescent="0.65">
      <c r="A10" s="82">
        <v>5</v>
      </c>
      <c r="B10" s="17" t="s">
        <v>13</v>
      </c>
      <c r="C10" s="17" t="s">
        <v>18</v>
      </c>
    </row>
    <row r="11" spans="1:3" ht="19.5" customHeight="1" x14ac:dyDescent="0.65">
      <c r="A11" s="82" t="s">
        <v>19</v>
      </c>
      <c r="B11" s="17" t="s">
        <v>13</v>
      </c>
      <c r="C11" s="17" t="s">
        <v>20</v>
      </c>
    </row>
    <row r="12" spans="1:3" ht="19.5" customHeight="1" x14ac:dyDescent="0.65">
      <c r="A12" s="83" t="s">
        <v>21</v>
      </c>
      <c r="B12" s="51" t="s">
        <v>13</v>
      </c>
      <c r="C12" s="51" t="s">
        <v>22</v>
      </c>
    </row>
    <row r="13" spans="1:3" ht="15.25" x14ac:dyDescent="0.65">
      <c r="A13" s="84" t="s">
        <v>23</v>
      </c>
      <c r="B13" s="52" t="s">
        <v>24</v>
      </c>
      <c r="C13" s="52" t="s">
        <v>25</v>
      </c>
    </row>
    <row r="14" spans="1:3" ht="19.5" customHeight="1" x14ac:dyDescent="0.65">
      <c r="A14" s="82" t="s">
        <v>26</v>
      </c>
      <c r="B14" s="17" t="s">
        <v>24</v>
      </c>
      <c r="C14" s="17" t="s">
        <v>27</v>
      </c>
    </row>
    <row r="15" spans="1:3" ht="19.5" customHeight="1" x14ac:dyDescent="0.65">
      <c r="A15" s="82">
        <v>8</v>
      </c>
      <c r="B15" s="17" t="s">
        <v>24</v>
      </c>
      <c r="C15" s="17" t="s">
        <v>28</v>
      </c>
    </row>
    <row r="16" spans="1:3" ht="19.5" customHeight="1" x14ac:dyDescent="0.65">
      <c r="A16" s="82" t="s">
        <v>29</v>
      </c>
      <c r="B16" s="17" t="s">
        <v>24</v>
      </c>
      <c r="C16" s="17" t="s">
        <v>30</v>
      </c>
    </row>
    <row r="17" spans="1:3" ht="19.5" customHeight="1" x14ac:dyDescent="0.65">
      <c r="A17" s="82" t="s">
        <v>31</v>
      </c>
      <c r="B17" s="17" t="s">
        <v>24</v>
      </c>
      <c r="C17" s="17" t="s">
        <v>32</v>
      </c>
    </row>
    <row r="18" spans="1:3" ht="19.5" customHeight="1" x14ac:dyDescent="0.65">
      <c r="A18" s="82" t="s">
        <v>33</v>
      </c>
      <c r="B18" s="17" t="s">
        <v>24</v>
      </c>
      <c r="C18" s="17" t="s">
        <v>34</v>
      </c>
    </row>
    <row r="19" spans="1:3" ht="19.5" customHeight="1" x14ac:dyDescent="0.65">
      <c r="A19" s="82" t="s">
        <v>35</v>
      </c>
      <c r="B19" s="17" t="s">
        <v>24</v>
      </c>
      <c r="C19" s="17" t="s">
        <v>36</v>
      </c>
    </row>
    <row r="20" spans="1:3" ht="19.5" customHeight="1" x14ac:dyDescent="0.65">
      <c r="A20" s="82" t="s">
        <v>37</v>
      </c>
      <c r="B20" s="17" t="s">
        <v>24</v>
      </c>
      <c r="C20" s="17" t="s">
        <v>38</v>
      </c>
    </row>
    <row r="21" spans="1:3" ht="19.5" customHeight="1" x14ac:dyDescent="0.65">
      <c r="A21" s="82" t="s">
        <v>39</v>
      </c>
      <c r="B21" s="17" t="s">
        <v>24</v>
      </c>
      <c r="C21" s="17" t="s">
        <v>40</v>
      </c>
    </row>
    <row r="22" spans="1:3" ht="19.5" customHeight="1" x14ac:dyDescent="0.65">
      <c r="A22" s="82" t="s">
        <v>41</v>
      </c>
      <c r="B22" s="17" t="s">
        <v>24</v>
      </c>
      <c r="C22" s="17" t="s">
        <v>42</v>
      </c>
    </row>
    <row r="23" spans="1:3" ht="19.5" customHeight="1" x14ac:dyDescent="0.65">
      <c r="A23" s="83" t="s">
        <v>43</v>
      </c>
      <c r="B23" s="51" t="s">
        <v>24</v>
      </c>
      <c r="C23" s="51" t="s">
        <v>44</v>
      </c>
    </row>
    <row r="24" spans="1:3" ht="19.5" customHeight="1" x14ac:dyDescent="0.65">
      <c r="A24" s="82">
        <v>13</v>
      </c>
      <c r="B24" s="17" t="s">
        <v>45</v>
      </c>
      <c r="C24" s="17" t="s">
        <v>46</v>
      </c>
    </row>
    <row r="25" spans="1:3" ht="19.5" customHeight="1" x14ac:dyDescent="0.65">
      <c r="A25" s="82" t="s">
        <v>47</v>
      </c>
      <c r="B25" s="17" t="s">
        <v>45</v>
      </c>
      <c r="C25" s="17" t="s">
        <v>48</v>
      </c>
    </row>
    <row r="26" spans="1:3" ht="19.5" customHeight="1" x14ac:dyDescent="0.65">
      <c r="A26" s="82" t="s">
        <v>49</v>
      </c>
      <c r="B26" s="17" t="s">
        <v>45</v>
      </c>
      <c r="C26" s="17" t="s">
        <v>50</v>
      </c>
    </row>
    <row r="27" spans="1:3" ht="15.25" x14ac:dyDescent="0.65">
      <c r="A27" s="85">
        <v>15</v>
      </c>
      <c r="B27" s="86" t="s">
        <v>51</v>
      </c>
      <c r="C27" s="86" t="s">
        <v>52</v>
      </c>
    </row>
    <row r="28" spans="1:3" ht="15.25" x14ac:dyDescent="0.65">
      <c r="A28" s="19"/>
      <c r="B28" s="1"/>
      <c r="C28" s="3"/>
    </row>
    <row r="29" spans="1:3" x14ac:dyDescent="0.65">
      <c r="A29" s="112"/>
      <c r="B29" s="1"/>
      <c r="C29" s="1"/>
    </row>
    <row r="32" spans="1:3" x14ac:dyDescent="0.65">
      <c r="A32" s="1"/>
      <c r="B32" s="113"/>
      <c r="C32" s="1"/>
    </row>
  </sheetData>
  <hyperlinks>
    <hyperlink ref="A27" location="'15'!A1" display="'15'!A1" xr:uid="{22F727C8-9D94-4119-8968-4AA556442EA6}"/>
    <hyperlink ref="A26" location="'14B'!A1" display="14B" xr:uid="{2CA855E0-F04E-4606-9F6A-BB9FDC2C70FE}"/>
    <hyperlink ref="A25" location="'14A'!A1" display="14A" xr:uid="{EA6A53F3-0E42-47DA-B7EC-2C8B721B6E77}"/>
    <hyperlink ref="A24" location="'13'!A1" display="'13'!A1" xr:uid="{7354CBBA-CA23-429A-BAD4-AB2B3D22C8AC}"/>
    <hyperlink ref="A23" location="'12B'!A1" display="12B" xr:uid="{1EC134B1-1D15-4D73-AE6B-4DDF5781445F}"/>
    <hyperlink ref="A22" location="'12A'!A1" display="12A" xr:uid="{73235E1E-4537-4642-85C2-89A93789F103}"/>
    <hyperlink ref="A21" location="'11B'!A1" display="11B" xr:uid="{96965C6E-E67E-4854-B694-3330A2CCAE8C}"/>
    <hyperlink ref="A20" location="'11A'!A1" display="11A" xr:uid="{537E58DF-FD60-4B56-95B6-038FF4DB1AF5}"/>
    <hyperlink ref="A19" location="'10B'!A1" display="10B" xr:uid="{BB5961E1-527C-41BF-85F1-C4ECCC19264C}"/>
    <hyperlink ref="A18" location="'10A'!A1" display="10A" xr:uid="{28F7C73A-19B2-45AF-8577-B79A0C23EB60}"/>
    <hyperlink ref="A17" location="'9B'!A1" display="9B" xr:uid="{C6A8365F-D6C8-4F72-9095-E567033F5BAD}"/>
    <hyperlink ref="A16" location="'9A'!A1" display="9A" xr:uid="{D38591C2-DB15-44A5-B270-99CA70D1043D}"/>
    <hyperlink ref="A15" location="'8'!A1" display="'8'!A1" xr:uid="{EAD9A45C-B58B-445A-8D23-A6B1F64DB592}"/>
    <hyperlink ref="A14" location="'7B'!A1" display="7B" xr:uid="{72B5CD8D-6A17-44C3-AE95-42DA346F7A43}"/>
    <hyperlink ref="A13" location="'7A'!A1" display="7A" xr:uid="{6F3AAB08-A805-4A2C-AD50-A33AB3CA9F04}"/>
    <hyperlink ref="A12" location="'6B'!A1" display="6B" xr:uid="{1C60782D-DADE-4B8C-816F-F30FBBE36383}"/>
    <hyperlink ref="A11" location="'6A'!A1" display="6A" xr:uid="{E9C049D0-5BB3-4CAF-AF05-A5BE91CA3808}"/>
    <hyperlink ref="A10" location="'5'!A1" display="'5'!A1" xr:uid="{952C1368-FA54-41DF-B4F0-655858572B90}"/>
    <hyperlink ref="A9" location="'4'!A1" display="'4'!A1" xr:uid="{990C4327-A74F-437E-9174-C050F428E357}"/>
    <hyperlink ref="A8" location="'3'!A1" display="'3'!A1" xr:uid="{19DC1C93-43A8-4015-AFB4-A2C617ACDCAC}"/>
    <hyperlink ref="A7" location="'2'!A1" display="'2'!A1" xr:uid="{FDCE92A0-9B2B-4EEE-9581-31A5A624B217}"/>
    <hyperlink ref="A6" location="'1'!A1" display="'1'!A1" xr:uid="{75B21D02-1D42-48D7-8C71-DBF476720943}"/>
    <hyperlink ref="A3" location="'Cover Sheet'!A1" display="Cover Sheet" xr:uid="{2EB310C0-86F8-464A-A74B-185EF8C0033D}"/>
  </hyperlinks>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ECCF-6C3C-4259-8133-7406F258C7A3}">
  <sheetPr>
    <pageSetUpPr autoPageBreaks="0"/>
  </sheetPr>
  <dimension ref="A1:L38"/>
  <sheetViews>
    <sheetView zoomScaleNormal="100" workbookViewId="0"/>
  </sheetViews>
  <sheetFormatPr defaultColWidth="8.86328125" defaultRowHeight="15.25" x14ac:dyDescent="0.65"/>
  <cols>
    <col min="1" max="1" width="18.7265625" style="42" customWidth="1"/>
    <col min="2" max="2" width="21.86328125" style="42" bestFit="1" customWidth="1"/>
    <col min="3" max="8" width="11.1328125" style="42" customWidth="1"/>
    <col min="9" max="16384" width="8.86328125" style="42"/>
  </cols>
  <sheetData>
    <row r="1" spans="1:2" ht="15.5" x14ac:dyDescent="0.7">
      <c r="A1" s="88" t="s">
        <v>178</v>
      </c>
    </row>
    <row r="3" spans="1:2" s="53" customFormat="1" ht="17.75" x14ac:dyDescent="0.7">
      <c r="A3" s="38" t="s">
        <v>159</v>
      </c>
      <c r="B3" s="38" t="s">
        <v>179</v>
      </c>
    </row>
    <row r="4" spans="1:2" ht="17.25" x14ac:dyDescent="0.65">
      <c r="A4" s="32" t="s">
        <v>162</v>
      </c>
      <c r="B4" s="54">
        <v>6944.5900000000011</v>
      </c>
    </row>
    <row r="5" spans="1:2" x14ac:dyDescent="0.65">
      <c r="A5" s="32" t="s">
        <v>59</v>
      </c>
      <c r="B5" s="54">
        <v>3515.37</v>
      </c>
    </row>
    <row r="6" spans="1:2" ht="17.25" x14ac:dyDescent="0.65">
      <c r="A6" s="32" t="s">
        <v>163</v>
      </c>
      <c r="B6" s="54">
        <v>3348.1600000000008</v>
      </c>
    </row>
    <row r="7" spans="1:2" x14ac:dyDescent="0.65">
      <c r="A7" s="32" t="s">
        <v>110</v>
      </c>
      <c r="B7" s="54">
        <v>420.58000000000004</v>
      </c>
    </row>
    <row r="8" spans="1:2" x14ac:dyDescent="0.65">
      <c r="A8" s="32" t="s">
        <v>68</v>
      </c>
      <c r="B8" s="54">
        <v>207.16</v>
      </c>
    </row>
    <row r="9" spans="1:2" x14ac:dyDescent="0.65">
      <c r="A9" s="32" t="s">
        <v>60</v>
      </c>
      <c r="B9" s="54">
        <v>171.798</v>
      </c>
    </row>
    <row r="10" spans="1:2" x14ac:dyDescent="0.65">
      <c r="A10" s="32" t="s">
        <v>180</v>
      </c>
      <c r="B10" s="54">
        <v>148.41</v>
      </c>
    </row>
    <row r="11" spans="1:2" x14ac:dyDescent="0.65">
      <c r="A11" s="32" t="s">
        <v>56</v>
      </c>
      <c r="B11" s="54">
        <v>63</v>
      </c>
    </row>
    <row r="12" spans="1:2" x14ac:dyDescent="0.65">
      <c r="A12" s="32" t="s">
        <v>62</v>
      </c>
      <c r="B12" s="54">
        <v>50.74</v>
      </c>
    </row>
    <row r="13" spans="1:2" x14ac:dyDescent="0.65">
      <c r="A13" s="32" t="s">
        <v>102</v>
      </c>
      <c r="B13" s="54">
        <v>42.42</v>
      </c>
    </row>
    <row r="14" spans="1:2" x14ac:dyDescent="0.65">
      <c r="A14" s="32" t="s">
        <v>112</v>
      </c>
      <c r="B14" s="54">
        <v>39.68</v>
      </c>
    </row>
    <row r="15" spans="1:2" x14ac:dyDescent="0.65">
      <c r="A15" s="32" t="s">
        <v>58</v>
      </c>
      <c r="B15" s="54">
        <v>37.629999999999995</v>
      </c>
    </row>
    <row r="16" spans="1:2" ht="17.25" x14ac:dyDescent="0.65">
      <c r="A16" s="32" t="s">
        <v>181</v>
      </c>
      <c r="B16" s="54">
        <v>35.75</v>
      </c>
    </row>
    <row r="17" spans="1:12" ht="17.25" x14ac:dyDescent="0.65">
      <c r="A17" s="32" t="s">
        <v>182</v>
      </c>
      <c r="B17" s="54">
        <v>33.94</v>
      </c>
    </row>
    <row r="18" spans="1:12" ht="17.25" x14ac:dyDescent="0.65">
      <c r="A18" s="32" t="s">
        <v>183</v>
      </c>
      <c r="B18" s="54">
        <v>13.04</v>
      </c>
    </row>
    <row r="19" spans="1:12" ht="17.25" x14ac:dyDescent="0.65">
      <c r="A19" s="32" t="s">
        <v>184</v>
      </c>
      <c r="B19" s="54">
        <v>12.05</v>
      </c>
    </row>
    <row r="20" spans="1:12" ht="17.25" x14ac:dyDescent="0.65">
      <c r="A20" s="32" t="s">
        <v>185</v>
      </c>
      <c r="B20" s="54">
        <v>11.1</v>
      </c>
    </row>
    <row r="21" spans="1:12" ht="17.25" x14ac:dyDescent="0.65">
      <c r="A21" s="32" t="s">
        <v>186</v>
      </c>
      <c r="B21" s="54">
        <v>8.83</v>
      </c>
    </row>
    <row r="22" spans="1:12" ht="17.25" x14ac:dyDescent="0.65">
      <c r="A22" s="32" t="s">
        <v>187</v>
      </c>
      <c r="B22" s="54">
        <v>3.09</v>
      </c>
    </row>
    <row r="23" spans="1:12" ht="17.25" x14ac:dyDescent="0.65">
      <c r="A23" s="32" t="s">
        <v>188</v>
      </c>
      <c r="B23" s="54">
        <v>2.75</v>
      </c>
    </row>
    <row r="24" spans="1:12" s="53" customFormat="1" ht="17.25" x14ac:dyDescent="0.7">
      <c r="A24" s="32" t="s">
        <v>189</v>
      </c>
      <c r="B24" s="55" t="s">
        <v>190</v>
      </c>
      <c r="L24" s="42"/>
    </row>
    <row r="25" spans="1:12" ht="17.75" x14ac:dyDescent="0.65">
      <c r="A25" s="56" t="s">
        <v>191</v>
      </c>
      <c r="B25" s="90">
        <v>15110.088000000002</v>
      </c>
    </row>
    <row r="27" spans="1:12" ht="15.5" x14ac:dyDescent="0.7">
      <c r="A27" s="53" t="s">
        <v>69</v>
      </c>
    </row>
    <row r="28" spans="1:12" ht="17.25" x14ac:dyDescent="0.65">
      <c r="A28" s="42" t="s">
        <v>172</v>
      </c>
    </row>
    <row r="29" spans="1:12" ht="17.25" x14ac:dyDescent="0.65">
      <c r="A29" s="42" t="s">
        <v>173</v>
      </c>
    </row>
    <row r="30" spans="1:12" ht="17.25" x14ac:dyDescent="0.65">
      <c r="A30" s="42" t="s">
        <v>192</v>
      </c>
      <c r="H30" s="48"/>
      <c r="J30" s="48"/>
    </row>
    <row r="31" spans="1:12" ht="17.25" x14ac:dyDescent="0.65">
      <c r="A31" s="42" t="s">
        <v>193</v>
      </c>
      <c r="H31" s="48"/>
      <c r="J31" s="48"/>
    </row>
    <row r="32" spans="1:12" ht="17.25" x14ac:dyDescent="0.65">
      <c r="A32" s="42" t="s">
        <v>194</v>
      </c>
    </row>
    <row r="33" spans="1:1" ht="17.25" x14ac:dyDescent="0.65">
      <c r="A33" s="42" t="s">
        <v>195</v>
      </c>
    </row>
    <row r="34" spans="1:1" ht="17.25" x14ac:dyDescent="0.65">
      <c r="A34" s="42" t="s">
        <v>196</v>
      </c>
    </row>
    <row r="35" spans="1:1" ht="17.25" x14ac:dyDescent="0.65">
      <c r="A35" s="42" t="s">
        <v>197</v>
      </c>
    </row>
    <row r="37" spans="1:1" ht="15.5" x14ac:dyDescent="0.7">
      <c r="A37" s="53" t="s">
        <v>73</v>
      </c>
    </row>
    <row r="38" spans="1:1" x14ac:dyDescent="0.65">
      <c r="A38" s="76" t="s">
        <v>177</v>
      </c>
    </row>
  </sheetData>
  <hyperlinks>
    <hyperlink ref="A38" r:id="rId1" xr:uid="{8FD0B94A-E077-4F24-BEB3-B9F75B3B16D2}"/>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57814-71FE-43DE-BD7F-8FF781A0CFBD}">
  <sheetPr>
    <pageSetUpPr autoPageBreaks="0"/>
  </sheetPr>
  <dimension ref="A1:X28"/>
  <sheetViews>
    <sheetView zoomScaleNormal="100" workbookViewId="0">
      <selection activeCell="I38" sqref="I38"/>
    </sheetView>
  </sheetViews>
  <sheetFormatPr defaultColWidth="8.86328125" defaultRowHeight="15.25" x14ac:dyDescent="0.65"/>
  <cols>
    <col min="1" max="1" width="19.7265625" style="42" customWidth="1"/>
    <col min="2" max="2" width="13.1328125" style="42" bestFit="1" customWidth="1"/>
    <col min="3" max="3" width="13.86328125" style="42" bestFit="1" customWidth="1"/>
    <col min="4" max="8" width="9" style="42" bestFit="1" customWidth="1"/>
    <col min="9" max="9" width="9.86328125" style="42" bestFit="1" customWidth="1"/>
    <col min="10" max="10" width="9" style="42" bestFit="1" customWidth="1"/>
    <col min="11" max="11" width="8.86328125" style="42"/>
    <col min="12" max="12" width="17" style="42" customWidth="1"/>
    <col min="13" max="14" width="13.1328125" style="42" customWidth="1"/>
    <col min="15" max="16384" width="8.86328125" style="42"/>
  </cols>
  <sheetData>
    <row r="1" spans="1:24" ht="15.5" x14ac:dyDescent="0.7">
      <c r="A1" s="88" t="s">
        <v>198</v>
      </c>
    </row>
    <row r="3" spans="1:24" ht="16" x14ac:dyDescent="0.7">
      <c r="A3" s="92" t="s">
        <v>199</v>
      </c>
      <c r="B3" s="95"/>
      <c r="C3" s="95"/>
      <c r="D3" s="95"/>
      <c r="E3" s="95"/>
      <c r="F3" s="95"/>
      <c r="G3" s="95"/>
      <c r="H3" s="92"/>
      <c r="I3" s="95"/>
      <c r="J3" s="95"/>
      <c r="K3" s="49"/>
    </row>
    <row r="4" spans="1:24" ht="16" x14ac:dyDescent="0.7">
      <c r="A4" s="50" t="s">
        <v>200</v>
      </c>
      <c r="B4" s="96"/>
      <c r="C4" s="28" t="s">
        <v>76</v>
      </c>
      <c r="D4" s="28" t="s">
        <v>77</v>
      </c>
      <c r="E4" s="28" t="s">
        <v>78</v>
      </c>
      <c r="F4" s="28" t="s">
        <v>79</v>
      </c>
      <c r="G4" s="28" t="s">
        <v>80</v>
      </c>
      <c r="H4" s="97" t="s">
        <v>81</v>
      </c>
      <c r="I4" s="28" t="s">
        <v>201</v>
      </c>
      <c r="J4" s="28" t="s">
        <v>202</v>
      </c>
      <c r="K4" s="49"/>
    </row>
    <row r="5" spans="1:24" ht="16" x14ac:dyDescent="0.65">
      <c r="A5" s="16" t="s">
        <v>203</v>
      </c>
      <c r="B5" s="98" t="s">
        <v>204</v>
      </c>
      <c r="C5" s="99">
        <v>9</v>
      </c>
      <c r="D5" s="99">
        <v>5.3</v>
      </c>
      <c r="E5" s="99">
        <v>8</v>
      </c>
      <c r="F5" s="99">
        <v>5.4</v>
      </c>
      <c r="G5" s="99">
        <v>7.2</v>
      </c>
      <c r="H5" s="99">
        <v>6.2</v>
      </c>
      <c r="I5" s="99">
        <v>2.5</v>
      </c>
      <c r="J5" s="99">
        <v>1.29</v>
      </c>
      <c r="K5" s="49"/>
      <c r="L5" s="93"/>
      <c r="M5" s="93"/>
      <c r="N5" s="93"/>
      <c r="O5" s="93"/>
      <c r="P5" s="93"/>
      <c r="Q5" s="93"/>
      <c r="R5" s="93"/>
      <c r="S5" s="93"/>
      <c r="T5" s="93"/>
      <c r="U5" s="93"/>
      <c r="V5" s="93"/>
      <c r="W5" s="93"/>
      <c r="X5" s="93"/>
    </row>
    <row r="6" spans="1:24" ht="16" x14ac:dyDescent="0.65">
      <c r="A6" s="16"/>
      <c r="B6" s="98" t="s">
        <v>205</v>
      </c>
      <c r="C6" s="99">
        <v>5.0999999999999996</v>
      </c>
      <c r="D6" s="99">
        <v>6</v>
      </c>
      <c r="E6" s="99">
        <v>9.3000000000000007</v>
      </c>
      <c r="F6" s="99">
        <v>4.4000000000000004</v>
      </c>
      <c r="G6" s="99">
        <v>10.7</v>
      </c>
      <c r="H6" s="99">
        <v>5.3</v>
      </c>
      <c r="I6" s="99">
        <v>1.5</v>
      </c>
      <c r="J6" s="99">
        <v>0</v>
      </c>
      <c r="K6" s="49"/>
      <c r="L6" s="93"/>
      <c r="M6" s="93"/>
      <c r="N6" s="93"/>
      <c r="O6" s="93"/>
      <c r="P6" s="93"/>
      <c r="Q6" s="93"/>
      <c r="R6" s="93"/>
      <c r="S6" s="93"/>
      <c r="T6" s="93"/>
      <c r="U6" s="93"/>
      <c r="V6" s="93"/>
      <c r="W6" s="93"/>
      <c r="X6" s="93"/>
    </row>
    <row r="7" spans="1:24" ht="16" x14ac:dyDescent="0.65">
      <c r="A7" s="16"/>
      <c r="B7" s="98" t="s">
        <v>206</v>
      </c>
      <c r="C7" s="99">
        <v>13.5</v>
      </c>
      <c r="D7" s="99">
        <v>4.9000000000000004</v>
      </c>
      <c r="E7" s="99">
        <v>6.9</v>
      </c>
      <c r="F7" s="99">
        <v>6.2</v>
      </c>
      <c r="G7" s="99">
        <v>2.8</v>
      </c>
      <c r="H7" s="99">
        <v>6.9</v>
      </c>
      <c r="I7" s="99">
        <v>4.9000000000000004</v>
      </c>
      <c r="J7" s="99">
        <v>1.8</v>
      </c>
      <c r="K7" s="49"/>
      <c r="L7" s="93"/>
      <c r="M7" s="93"/>
      <c r="N7" s="93"/>
      <c r="O7" s="93"/>
      <c r="P7" s="93"/>
      <c r="Q7" s="93"/>
      <c r="R7" s="93"/>
      <c r="S7" s="93"/>
      <c r="T7" s="93"/>
      <c r="U7" s="93"/>
      <c r="V7" s="93"/>
      <c r="W7" s="93"/>
      <c r="X7" s="93"/>
    </row>
    <row r="8" spans="1:24" ht="16" x14ac:dyDescent="0.65">
      <c r="A8" s="16" t="s">
        <v>207</v>
      </c>
      <c r="B8" s="98" t="s">
        <v>204</v>
      </c>
      <c r="C8" s="99">
        <v>15.9</v>
      </c>
      <c r="D8" s="99">
        <v>10</v>
      </c>
      <c r="E8" s="99">
        <v>14.3</v>
      </c>
      <c r="F8" s="99">
        <v>10.8</v>
      </c>
      <c r="G8" s="99">
        <v>15.2</v>
      </c>
      <c r="H8" s="99">
        <v>12.8</v>
      </c>
      <c r="I8" s="99">
        <v>7.6</v>
      </c>
      <c r="J8" s="99">
        <v>5.57</v>
      </c>
      <c r="K8" s="49"/>
      <c r="L8" s="93"/>
      <c r="M8" s="93"/>
      <c r="N8" s="93"/>
      <c r="O8" s="93"/>
      <c r="P8" s="93"/>
      <c r="Q8" s="93"/>
      <c r="R8" s="93"/>
      <c r="S8" s="93"/>
      <c r="T8" s="93"/>
      <c r="U8" s="93"/>
      <c r="V8" s="93"/>
      <c r="W8" s="93"/>
      <c r="X8" s="93"/>
    </row>
    <row r="9" spans="1:24" ht="16" x14ac:dyDescent="0.65">
      <c r="A9" s="17"/>
      <c r="B9" s="98" t="s">
        <v>205</v>
      </c>
      <c r="C9" s="99">
        <v>15</v>
      </c>
      <c r="D9" s="99">
        <v>12.6</v>
      </c>
      <c r="E9" s="99">
        <v>15</v>
      </c>
      <c r="F9" s="99">
        <v>11.7</v>
      </c>
      <c r="G9" s="99">
        <v>17.100000000000001</v>
      </c>
      <c r="H9" s="99">
        <v>15.4</v>
      </c>
      <c r="I9" s="99">
        <v>7</v>
      </c>
      <c r="J9" s="99">
        <v>2.5</v>
      </c>
      <c r="K9" s="49"/>
      <c r="L9" s="93"/>
      <c r="M9" s="93"/>
      <c r="N9" s="93"/>
      <c r="O9" s="93"/>
      <c r="P9" s="93"/>
      <c r="Q9" s="93"/>
      <c r="R9" s="93"/>
      <c r="S9" s="93"/>
      <c r="T9" s="93"/>
      <c r="U9" s="93"/>
      <c r="V9" s="93"/>
      <c r="W9" s="93"/>
      <c r="X9" s="93"/>
    </row>
    <row r="10" spans="1:24" ht="16" x14ac:dyDescent="0.65">
      <c r="A10" s="51"/>
      <c r="B10" s="100" t="s">
        <v>206</v>
      </c>
      <c r="C10" s="101">
        <v>17</v>
      </c>
      <c r="D10" s="101">
        <v>8.4</v>
      </c>
      <c r="E10" s="101">
        <v>13.7</v>
      </c>
      <c r="F10" s="101">
        <v>10.199999999999999</v>
      </c>
      <c r="G10" s="101">
        <v>12.9</v>
      </c>
      <c r="H10" s="101">
        <v>10.9</v>
      </c>
      <c r="I10" s="101">
        <v>8.9</v>
      </c>
      <c r="J10" s="101">
        <v>6.8</v>
      </c>
      <c r="K10" s="49"/>
      <c r="L10" s="93"/>
      <c r="M10" s="93"/>
      <c r="N10" s="93"/>
      <c r="O10" s="93"/>
      <c r="P10" s="93"/>
      <c r="Q10" s="93"/>
      <c r="R10" s="93"/>
      <c r="S10" s="93"/>
      <c r="T10" s="93"/>
      <c r="U10" s="93"/>
      <c r="V10" s="93"/>
      <c r="W10" s="93"/>
      <c r="X10" s="93"/>
    </row>
    <row r="12" spans="1:24" ht="15.5" x14ac:dyDescent="0.65">
      <c r="A12" s="16" t="s">
        <v>208</v>
      </c>
      <c r="B12" s="17"/>
      <c r="C12" s="17"/>
    </row>
    <row r="13" spans="1:24" ht="15.5" x14ac:dyDescent="0.7">
      <c r="A13" s="102" t="s">
        <v>209</v>
      </c>
      <c r="B13" s="103" t="s">
        <v>153</v>
      </c>
      <c r="C13" s="103" t="s">
        <v>108</v>
      </c>
    </row>
    <row r="14" spans="1:24" x14ac:dyDescent="0.65">
      <c r="A14" s="52" t="s">
        <v>210</v>
      </c>
      <c r="B14" s="104">
        <v>175</v>
      </c>
      <c r="C14" s="105">
        <f>B14/B19</f>
        <v>0.44080604534005036</v>
      </c>
    </row>
    <row r="15" spans="1:24" x14ac:dyDescent="0.65">
      <c r="A15" s="17" t="s">
        <v>211</v>
      </c>
      <c r="B15" s="106">
        <v>125</v>
      </c>
      <c r="C15" s="107">
        <f>B15/B19</f>
        <v>0.31486146095717882</v>
      </c>
    </row>
    <row r="16" spans="1:24" ht="17.25" x14ac:dyDescent="0.65">
      <c r="A16" s="17" t="s">
        <v>212</v>
      </c>
      <c r="B16" s="106">
        <v>36</v>
      </c>
      <c r="C16" s="107">
        <f>B16/B19</f>
        <v>9.06801007556675E-2</v>
      </c>
    </row>
    <row r="17" spans="1:14" x14ac:dyDescent="0.65">
      <c r="A17" s="17" t="s">
        <v>213</v>
      </c>
      <c r="B17" s="106">
        <v>3</v>
      </c>
      <c r="C17" s="107">
        <f>B17/B19</f>
        <v>7.556675062972292E-3</v>
      </c>
    </row>
    <row r="18" spans="1:14" x14ac:dyDescent="0.65">
      <c r="A18" s="51" t="s">
        <v>214</v>
      </c>
      <c r="B18" s="108">
        <v>58</v>
      </c>
      <c r="C18" s="109">
        <f>B18/B19</f>
        <v>0.14609571788413098</v>
      </c>
    </row>
    <row r="19" spans="1:14" ht="15.5" x14ac:dyDescent="0.7">
      <c r="A19" s="51" t="s">
        <v>171</v>
      </c>
      <c r="B19" s="110">
        <f>SUM(B14:B18)</f>
        <v>397</v>
      </c>
      <c r="C19" s="111">
        <v>1</v>
      </c>
    </row>
    <row r="21" spans="1:14" ht="15.5" x14ac:dyDescent="0.7">
      <c r="A21" s="53" t="s">
        <v>69</v>
      </c>
    </row>
    <row r="22" spans="1:14" x14ac:dyDescent="0.65">
      <c r="A22" s="42" t="s">
        <v>215</v>
      </c>
    </row>
    <row r="23" spans="1:14" x14ac:dyDescent="0.65">
      <c r="A23" s="17" t="s">
        <v>216</v>
      </c>
      <c r="H23" s="48"/>
      <c r="J23" s="48"/>
    </row>
    <row r="24" spans="1:14" x14ac:dyDescent="0.65">
      <c r="A24" s="17" t="s">
        <v>217</v>
      </c>
      <c r="H24" s="48"/>
      <c r="J24" s="48"/>
    </row>
    <row r="25" spans="1:14" x14ac:dyDescent="0.65">
      <c r="A25" s="17"/>
    </row>
    <row r="26" spans="1:14" x14ac:dyDescent="0.65">
      <c r="A26" s="17" t="s">
        <v>218</v>
      </c>
    </row>
    <row r="28" spans="1:14" ht="15.75" x14ac:dyDescent="0.75">
      <c r="N28" s="94"/>
    </row>
  </sheetData>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9379-8E29-404C-8507-1CB12B7F0BDF}">
  <sheetPr>
    <pageSetUpPr autoPageBreaks="0"/>
  </sheetPr>
  <dimension ref="A1:F23"/>
  <sheetViews>
    <sheetView zoomScaleNormal="100" workbookViewId="0"/>
  </sheetViews>
  <sheetFormatPr defaultColWidth="8.86328125" defaultRowHeight="15.25" x14ac:dyDescent="0.65"/>
  <cols>
    <col min="1" max="1" width="22.1328125" style="42" customWidth="1"/>
    <col min="2" max="4" width="11.1328125" style="42" customWidth="1"/>
    <col min="5" max="16384" width="8.86328125" style="42"/>
  </cols>
  <sheetData>
    <row r="1" spans="1:6" ht="15.5" x14ac:dyDescent="0.7">
      <c r="A1" s="88" t="s">
        <v>219</v>
      </c>
    </row>
    <row r="3" spans="1:6" ht="17.75" x14ac:dyDescent="0.65">
      <c r="A3" s="16" t="s">
        <v>220</v>
      </c>
    </row>
    <row r="4" spans="1:6" ht="17.75" x14ac:dyDescent="0.7">
      <c r="A4" s="43" t="s">
        <v>221</v>
      </c>
      <c r="B4" s="28" t="s">
        <v>222</v>
      </c>
      <c r="C4" s="28" t="s">
        <v>223</v>
      </c>
      <c r="D4" s="28" t="s">
        <v>224</v>
      </c>
    </row>
    <row r="5" spans="1:6" x14ac:dyDescent="0.65">
      <c r="A5" s="42" t="s">
        <v>225</v>
      </c>
      <c r="B5" s="30">
        <v>0.17</v>
      </c>
      <c r="C5" s="30">
        <v>0.19</v>
      </c>
      <c r="D5" s="30">
        <v>0.19</v>
      </c>
      <c r="F5" s="48"/>
    </row>
    <row r="6" spans="1:6" x14ac:dyDescent="0.65">
      <c r="A6" s="42" t="s">
        <v>226</v>
      </c>
      <c r="B6" s="30">
        <v>0.4</v>
      </c>
      <c r="C6" s="30">
        <v>0.41</v>
      </c>
      <c r="D6" s="30">
        <v>0.38</v>
      </c>
      <c r="F6" s="48"/>
    </row>
    <row r="7" spans="1:6" x14ac:dyDescent="0.65">
      <c r="A7" s="42" t="s">
        <v>227</v>
      </c>
      <c r="B7" s="30">
        <v>0.56999999999999995</v>
      </c>
      <c r="C7" s="30">
        <v>0.56999999999999995</v>
      </c>
      <c r="D7" s="30">
        <v>0.54</v>
      </c>
      <c r="F7" s="48"/>
    </row>
    <row r="8" spans="1:6" x14ac:dyDescent="0.65">
      <c r="A8" s="42" t="s">
        <v>228</v>
      </c>
      <c r="B8" s="30">
        <v>0.54</v>
      </c>
      <c r="C8" s="30">
        <v>0.52</v>
      </c>
      <c r="D8" s="30">
        <v>0.49</v>
      </c>
      <c r="F8" s="48"/>
    </row>
    <row r="9" spans="1:6" x14ac:dyDescent="0.65">
      <c r="A9" s="45" t="s">
        <v>229</v>
      </c>
      <c r="B9" s="31">
        <v>0.71</v>
      </c>
      <c r="C9" s="31">
        <v>0.69</v>
      </c>
      <c r="D9" s="31">
        <v>0.66</v>
      </c>
      <c r="F9" s="48"/>
    </row>
    <row r="11" spans="1:6" ht="15.5" x14ac:dyDescent="0.7">
      <c r="A11" s="53" t="s">
        <v>69</v>
      </c>
    </row>
    <row r="12" spans="1:6" ht="17.25" x14ac:dyDescent="0.65">
      <c r="A12" s="42" t="s">
        <v>230</v>
      </c>
    </row>
    <row r="13" spans="1:6" ht="17.25" x14ac:dyDescent="0.65">
      <c r="A13" s="42" t="s">
        <v>231</v>
      </c>
    </row>
    <row r="14" spans="1:6" ht="17.25" x14ac:dyDescent="0.65">
      <c r="A14" s="42" t="s">
        <v>232</v>
      </c>
    </row>
    <row r="15" spans="1:6" ht="17.25" x14ac:dyDescent="0.65">
      <c r="A15" s="42" t="s">
        <v>233</v>
      </c>
    </row>
    <row r="16" spans="1:6" x14ac:dyDescent="0.65">
      <c r="A16" s="47" t="s">
        <v>234</v>
      </c>
    </row>
    <row r="17" spans="1:6" x14ac:dyDescent="0.65">
      <c r="A17" s="47"/>
    </row>
    <row r="18" spans="1:6" ht="15.5" x14ac:dyDescent="0.7">
      <c r="A18" s="53" t="s">
        <v>73</v>
      </c>
    </row>
    <row r="19" spans="1:6" x14ac:dyDescent="0.65">
      <c r="A19" s="42" t="s">
        <v>235</v>
      </c>
    </row>
    <row r="22" spans="1:6" x14ac:dyDescent="0.65">
      <c r="F22" s="48"/>
    </row>
    <row r="23" spans="1:6" x14ac:dyDescent="0.65">
      <c r="F23" s="48"/>
    </row>
  </sheetData>
  <phoneticPr fontId="4" type="noConversion"/>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9D7E6-96DC-42C8-AEBA-B536F1C8280C}">
  <sheetPr>
    <pageSetUpPr autoPageBreaks="0"/>
  </sheetPr>
  <dimension ref="A1:D19"/>
  <sheetViews>
    <sheetView zoomScaleNormal="100" workbookViewId="0"/>
  </sheetViews>
  <sheetFormatPr defaultColWidth="8.86328125" defaultRowHeight="15.25" x14ac:dyDescent="0.65"/>
  <cols>
    <col min="1" max="1" width="17.40625" style="42" customWidth="1"/>
    <col min="2" max="8" width="11.1328125" style="42" customWidth="1"/>
    <col min="9" max="16384" width="8.86328125" style="42"/>
  </cols>
  <sheetData>
    <row r="1" spans="1:4" ht="15.5" x14ac:dyDescent="0.7">
      <c r="A1" s="88" t="s">
        <v>236</v>
      </c>
    </row>
    <row r="3" spans="1:4" ht="17.75" x14ac:dyDescent="0.65">
      <c r="A3" s="16" t="s">
        <v>220</v>
      </c>
    </row>
    <row r="4" spans="1:4" ht="17.75" x14ac:dyDescent="0.7">
      <c r="A4" s="43" t="s">
        <v>221</v>
      </c>
      <c r="B4" s="28" t="s">
        <v>222</v>
      </c>
      <c r="C4" s="28" t="s">
        <v>223</v>
      </c>
      <c r="D4" s="28" t="s">
        <v>224</v>
      </c>
    </row>
    <row r="5" spans="1:4" ht="13.15" customHeight="1" x14ac:dyDescent="0.65">
      <c r="A5" s="44" t="s">
        <v>225</v>
      </c>
      <c r="B5" s="29">
        <v>0.18</v>
      </c>
      <c r="C5" s="29">
        <v>0.18</v>
      </c>
      <c r="D5" s="29">
        <v>0.18</v>
      </c>
    </row>
    <row r="6" spans="1:4" ht="13.15" customHeight="1" x14ac:dyDescent="0.65">
      <c r="A6" s="42" t="s">
        <v>226</v>
      </c>
      <c r="B6" s="30">
        <v>0.41</v>
      </c>
      <c r="C6" s="30">
        <v>0.39</v>
      </c>
      <c r="D6" s="30">
        <v>0.41</v>
      </c>
    </row>
    <row r="7" spans="1:4" ht="13.15" customHeight="1" x14ac:dyDescent="0.65">
      <c r="A7" s="42" t="s">
        <v>227</v>
      </c>
      <c r="B7" s="30">
        <v>0.52</v>
      </c>
      <c r="C7" s="30">
        <v>0.49</v>
      </c>
      <c r="D7" s="30">
        <v>0.49</v>
      </c>
    </row>
    <row r="8" spans="1:4" ht="13.15" customHeight="1" x14ac:dyDescent="0.65">
      <c r="A8" s="42" t="s">
        <v>228</v>
      </c>
      <c r="B8" s="30">
        <v>0.69</v>
      </c>
      <c r="C8" s="30">
        <v>0.65</v>
      </c>
      <c r="D8" s="30">
        <v>0.65</v>
      </c>
    </row>
    <row r="9" spans="1:4" ht="13.15" customHeight="1" x14ac:dyDescent="0.65">
      <c r="A9" s="45" t="s">
        <v>229</v>
      </c>
      <c r="B9" s="31">
        <v>0.82</v>
      </c>
      <c r="C9" s="31">
        <v>0.72</v>
      </c>
      <c r="D9" s="31">
        <v>0.72</v>
      </c>
    </row>
    <row r="12" spans="1:4" ht="17.25" x14ac:dyDescent="0.65">
      <c r="A12" s="42" t="s">
        <v>230</v>
      </c>
    </row>
    <row r="13" spans="1:4" ht="17.25" x14ac:dyDescent="0.65">
      <c r="A13" s="42" t="s">
        <v>231</v>
      </c>
    </row>
    <row r="14" spans="1:4" ht="17.25" x14ac:dyDescent="0.65">
      <c r="A14" s="42" t="s">
        <v>232</v>
      </c>
    </row>
    <row r="15" spans="1:4" ht="17.25" x14ac:dyDescent="0.65">
      <c r="A15" s="42" t="s">
        <v>233</v>
      </c>
    </row>
    <row r="16" spans="1:4" x14ac:dyDescent="0.65">
      <c r="A16" s="47" t="s">
        <v>237</v>
      </c>
    </row>
    <row r="17" spans="1:1" x14ac:dyDescent="0.65">
      <c r="A17" s="47"/>
    </row>
    <row r="18" spans="1:1" ht="15.5" x14ac:dyDescent="0.7">
      <c r="A18" s="53" t="s">
        <v>73</v>
      </c>
    </row>
    <row r="19" spans="1:1" x14ac:dyDescent="0.65">
      <c r="A19" s="42" t="s">
        <v>235</v>
      </c>
    </row>
  </sheetData>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78CCE-F998-40A6-B612-D623CD7FC561}">
  <sheetPr>
    <pageSetUpPr autoPageBreaks="0"/>
  </sheetPr>
  <dimension ref="A1:G24"/>
  <sheetViews>
    <sheetView zoomScaleNormal="100" workbookViewId="0"/>
  </sheetViews>
  <sheetFormatPr defaultColWidth="8.86328125" defaultRowHeight="15.25" x14ac:dyDescent="0.65"/>
  <cols>
    <col min="1" max="1" width="17.1328125" style="42" customWidth="1"/>
    <col min="2" max="7" width="11.1328125" style="42" customWidth="1"/>
    <col min="8" max="16384" width="8.86328125" style="42"/>
  </cols>
  <sheetData>
    <row r="1" spans="1:7" ht="15.5" x14ac:dyDescent="0.7">
      <c r="A1" s="88" t="s">
        <v>238</v>
      </c>
    </row>
    <row r="3" spans="1:7" ht="15.5" x14ac:dyDescent="0.7">
      <c r="A3" s="43" t="s">
        <v>101</v>
      </c>
      <c r="B3" s="43">
        <v>2012</v>
      </c>
      <c r="C3" s="43">
        <v>2013</v>
      </c>
      <c r="D3" s="43">
        <v>2014</v>
      </c>
      <c r="E3" s="43">
        <v>2015</v>
      </c>
      <c r="F3" s="43">
        <v>2016</v>
      </c>
      <c r="G3" s="43">
        <v>2017</v>
      </c>
    </row>
    <row r="4" spans="1:7" x14ac:dyDescent="0.65">
      <c r="A4" s="44" t="s">
        <v>112</v>
      </c>
      <c r="B4" s="24" t="s">
        <v>57</v>
      </c>
      <c r="C4" s="24">
        <v>13</v>
      </c>
      <c r="D4" s="24">
        <v>13</v>
      </c>
      <c r="E4" s="24">
        <v>13</v>
      </c>
      <c r="F4" s="24">
        <v>13</v>
      </c>
      <c r="G4" s="24">
        <v>15</v>
      </c>
    </row>
    <row r="5" spans="1:7" x14ac:dyDescent="0.65">
      <c r="A5" s="42" t="s">
        <v>56</v>
      </c>
      <c r="B5" s="25">
        <v>9</v>
      </c>
      <c r="C5" s="25">
        <v>13</v>
      </c>
      <c r="D5" s="25">
        <v>14</v>
      </c>
      <c r="E5" s="25">
        <v>13</v>
      </c>
      <c r="F5" s="25">
        <v>14</v>
      </c>
      <c r="G5" s="25">
        <v>14</v>
      </c>
    </row>
    <row r="6" spans="1:7" x14ac:dyDescent="0.65">
      <c r="A6" s="42" t="s">
        <v>59</v>
      </c>
      <c r="B6" s="25" t="s">
        <v>57</v>
      </c>
      <c r="C6" s="25">
        <v>10</v>
      </c>
      <c r="D6" s="25">
        <v>10</v>
      </c>
      <c r="E6" s="25">
        <v>10</v>
      </c>
      <c r="F6" s="25">
        <v>9</v>
      </c>
      <c r="G6" s="25">
        <v>9</v>
      </c>
    </row>
    <row r="7" spans="1:7" x14ac:dyDescent="0.65">
      <c r="A7" s="42" t="s">
        <v>62</v>
      </c>
      <c r="B7" s="25">
        <v>6</v>
      </c>
      <c r="C7" s="25">
        <v>6</v>
      </c>
      <c r="D7" s="25">
        <v>6</v>
      </c>
      <c r="E7" s="25">
        <v>7</v>
      </c>
      <c r="F7" s="25">
        <v>8</v>
      </c>
      <c r="G7" s="25">
        <v>8</v>
      </c>
    </row>
    <row r="8" spans="1:7" x14ac:dyDescent="0.65">
      <c r="A8" s="42" t="s">
        <v>67</v>
      </c>
      <c r="B8" s="25" t="s">
        <v>57</v>
      </c>
      <c r="C8" s="25">
        <v>6</v>
      </c>
      <c r="D8" s="25">
        <v>6</v>
      </c>
      <c r="E8" s="25">
        <v>8</v>
      </c>
      <c r="F8" s="25">
        <v>8</v>
      </c>
      <c r="G8" s="26">
        <v>7</v>
      </c>
    </row>
    <row r="9" spans="1:7" x14ac:dyDescent="0.65">
      <c r="A9" s="42" t="s">
        <v>63</v>
      </c>
      <c r="B9" s="25" t="s">
        <v>57</v>
      </c>
      <c r="C9" s="25" t="s">
        <v>57</v>
      </c>
      <c r="D9" s="25" t="s">
        <v>57</v>
      </c>
      <c r="E9" s="25" t="s">
        <v>57</v>
      </c>
      <c r="F9" s="25">
        <v>8</v>
      </c>
      <c r="G9" s="26">
        <v>8</v>
      </c>
    </row>
    <row r="10" spans="1:7" x14ac:dyDescent="0.65">
      <c r="A10" s="42" t="s">
        <v>68</v>
      </c>
      <c r="B10" s="25">
        <v>6</v>
      </c>
      <c r="C10" s="25">
        <v>6</v>
      </c>
      <c r="D10" s="25">
        <v>6</v>
      </c>
      <c r="E10" s="25">
        <v>7</v>
      </c>
      <c r="F10" s="25">
        <v>7</v>
      </c>
      <c r="G10" s="25">
        <v>7</v>
      </c>
    </row>
    <row r="11" spans="1:7" x14ac:dyDescent="0.65">
      <c r="A11" s="42" t="s">
        <v>55</v>
      </c>
      <c r="B11" s="25">
        <v>6</v>
      </c>
      <c r="C11" s="25">
        <v>7</v>
      </c>
      <c r="D11" s="25">
        <v>7</v>
      </c>
      <c r="E11" s="25">
        <v>7</v>
      </c>
      <c r="F11" s="25">
        <v>7</v>
      </c>
      <c r="G11" s="25">
        <v>7</v>
      </c>
    </row>
    <row r="12" spans="1:7" x14ac:dyDescent="0.65">
      <c r="A12" s="42" t="s">
        <v>64</v>
      </c>
      <c r="B12" s="25" t="s">
        <v>57</v>
      </c>
      <c r="C12" s="25" t="s">
        <v>57</v>
      </c>
      <c r="D12" s="25" t="s">
        <v>57</v>
      </c>
      <c r="E12" s="25" t="s">
        <v>57</v>
      </c>
      <c r="F12" s="25" t="s">
        <v>57</v>
      </c>
      <c r="G12" s="25">
        <v>6</v>
      </c>
    </row>
    <row r="13" spans="1:7" x14ac:dyDescent="0.65">
      <c r="A13" s="42" t="s">
        <v>239</v>
      </c>
      <c r="B13" s="25">
        <v>5</v>
      </c>
      <c r="C13" s="25">
        <v>5</v>
      </c>
      <c r="D13" s="25">
        <v>5</v>
      </c>
      <c r="E13" s="25">
        <v>5</v>
      </c>
      <c r="F13" s="25">
        <v>5</v>
      </c>
      <c r="G13" s="25">
        <v>5</v>
      </c>
    </row>
    <row r="14" spans="1:7" x14ac:dyDescent="0.65">
      <c r="A14" s="42" t="s">
        <v>61</v>
      </c>
      <c r="B14" s="25" t="s">
        <v>57</v>
      </c>
      <c r="C14" s="25">
        <v>5</v>
      </c>
      <c r="D14" s="25">
        <v>5</v>
      </c>
      <c r="E14" s="25">
        <v>5</v>
      </c>
      <c r="F14" s="25">
        <v>5</v>
      </c>
      <c r="G14" s="25">
        <v>5</v>
      </c>
    </row>
    <row r="15" spans="1:7" x14ac:dyDescent="0.65">
      <c r="A15" s="42" t="s">
        <v>66</v>
      </c>
      <c r="B15" s="25">
        <v>4</v>
      </c>
      <c r="C15" s="25">
        <v>4</v>
      </c>
      <c r="D15" s="25" t="s">
        <v>57</v>
      </c>
      <c r="E15" s="25">
        <v>4</v>
      </c>
      <c r="F15" s="25">
        <v>4</v>
      </c>
      <c r="G15" s="25">
        <v>4</v>
      </c>
    </row>
    <row r="16" spans="1:7" x14ac:dyDescent="0.65">
      <c r="A16" s="42" t="s">
        <v>111</v>
      </c>
      <c r="B16" s="25" t="s">
        <v>57</v>
      </c>
      <c r="C16" s="25" t="s">
        <v>57</v>
      </c>
      <c r="D16" s="25">
        <v>3</v>
      </c>
      <c r="E16" s="25">
        <v>3</v>
      </c>
      <c r="F16" s="25">
        <v>3</v>
      </c>
      <c r="G16" s="25">
        <v>3</v>
      </c>
    </row>
    <row r="17" spans="1:7" x14ac:dyDescent="0.65">
      <c r="A17" s="45" t="s">
        <v>114</v>
      </c>
      <c r="B17" s="27" t="s">
        <v>57</v>
      </c>
      <c r="C17" s="27">
        <v>2</v>
      </c>
      <c r="D17" s="27">
        <v>2</v>
      </c>
      <c r="E17" s="27">
        <v>2</v>
      </c>
      <c r="F17" s="27">
        <v>3</v>
      </c>
      <c r="G17" s="27">
        <v>3</v>
      </c>
    </row>
    <row r="19" spans="1:7" ht="15.5" x14ac:dyDescent="0.7">
      <c r="A19" s="53" t="s">
        <v>69</v>
      </c>
    </row>
    <row r="20" spans="1:7" x14ac:dyDescent="0.65">
      <c r="A20" s="42" t="s">
        <v>240</v>
      </c>
    </row>
    <row r="22" spans="1:7" x14ac:dyDescent="0.65">
      <c r="A22" s="42" t="s">
        <v>73</v>
      </c>
    </row>
    <row r="23" spans="1:7" x14ac:dyDescent="0.65">
      <c r="A23" s="76" t="s">
        <v>241</v>
      </c>
    </row>
    <row r="24" spans="1:7" x14ac:dyDescent="0.65">
      <c r="A24" s="46"/>
    </row>
  </sheetData>
  <sortState xmlns:xlrd2="http://schemas.microsoft.com/office/spreadsheetml/2017/richdata2" ref="A4:G17">
    <sortCondition descending="1" ref="F4:F17"/>
  </sortState>
  <hyperlinks>
    <hyperlink ref="A23" r:id="rId1" xr:uid="{5D1AD8A1-D116-4404-92CA-E92AFF146514}"/>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F7CC-4585-4D1F-9EB8-A962F6500661}">
  <sheetPr>
    <pageSetUpPr autoPageBreaks="0"/>
  </sheetPr>
  <dimension ref="A1:J25"/>
  <sheetViews>
    <sheetView zoomScaleNormal="100" workbookViewId="0">
      <selection activeCell="I4" sqref="I4"/>
    </sheetView>
  </sheetViews>
  <sheetFormatPr defaultColWidth="8.86328125" defaultRowHeight="15.25" x14ac:dyDescent="0.65"/>
  <cols>
    <col min="1" max="1" width="14.54296875" style="70" customWidth="1"/>
    <col min="2" max="8" width="11.1328125" style="70" customWidth="1"/>
    <col min="9" max="16384" width="8.86328125" style="70"/>
  </cols>
  <sheetData>
    <row r="1" spans="1:10" ht="15.5" x14ac:dyDescent="0.7">
      <c r="A1" s="75" t="s">
        <v>53</v>
      </c>
    </row>
    <row r="3" spans="1:10" ht="15.5" x14ac:dyDescent="0.7">
      <c r="A3" s="43" t="s">
        <v>54</v>
      </c>
      <c r="B3" s="43">
        <v>2012</v>
      </c>
      <c r="C3" s="43">
        <v>2013</v>
      </c>
      <c r="D3" s="43">
        <v>2014</v>
      </c>
      <c r="E3" s="43">
        <v>2015</v>
      </c>
      <c r="F3" s="43">
        <v>2016</v>
      </c>
      <c r="G3" s="43">
        <v>2017</v>
      </c>
      <c r="H3" s="43">
        <v>2018</v>
      </c>
    </row>
    <row r="4" spans="1:10" x14ac:dyDescent="0.65">
      <c r="A4" s="44" t="s">
        <v>55</v>
      </c>
      <c r="B4" s="21">
        <v>32605</v>
      </c>
      <c r="C4" s="21">
        <v>30654</v>
      </c>
      <c r="D4" s="21">
        <v>31009</v>
      </c>
      <c r="E4" s="21">
        <v>30673</v>
      </c>
      <c r="F4" s="21">
        <v>32563</v>
      </c>
      <c r="G4" s="21">
        <v>33710</v>
      </c>
      <c r="H4" s="21">
        <v>31869</v>
      </c>
      <c r="I4" s="42"/>
      <c r="J4" s="74"/>
    </row>
    <row r="5" spans="1:10" x14ac:dyDescent="0.65">
      <c r="A5" s="42" t="s">
        <v>56</v>
      </c>
      <c r="B5" s="22">
        <v>2595</v>
      </c>
      <c r="C5" s="22">
        <v>2982</v>
      </c>
      <c r="D5" s="22">
        <v>2996</v>
      </c>
      <c r="E5" s="22">
        <v>3126</v>
      </c>
      <c r="F5" s="22">
        <v>2859</v>
      </c>
      <c r="G5" s="22">
        <v>3034</v>
      </c>
      <c r="H5" s="22" t="s">
        <v>57</v>
      </c>
      <c r="I5" s="42"/>
      <c r="J5" s="74"/>
    </row>
    <row r="6" spans="1:10" x14ac:dyDescent="0.65">
      <c r="A6" s="42" t="s">
        <v>58</v>
      </c>
      <c r="B6" s="22">
        <v>1592</v>
      </c>
      <c r="C6" s="22">
        <v>1583</v>
      </c>
      <c r="D6" s="22">
        <v>1547</v>
      </c>
      <c r="E6" s="22">
        <v>995</v>
      </c>
      <c r="F6" s="22">
        <v>1290</v>
      </c>
      <c r="G6" s="22">
        <v>1275</v>
      </c>
      <c r="H6" s="22">
        <v>1856</v>
      </c>
      <c r="I6" s="42"/>
      <c r="J6" s="74"/>
    </row>
    <row r="7" spans="1:10" x14ac:dyDescent="0.65">
      <c r="A7" s="42" t="s">
        <v>59</v>
      </c>
      <c r="B7" s="22">
        <v>1532</v>
      </c>
      <c r="C7" s="22">
        <v>1510</v>
      </c>
      <c r="D7" s="22">
        <v>1565</v>
      </c>
      <c r="E7" s="22">
        <v>1584</v>
      </c>
      <c r="F7" s="22">
        <v>1578</v>
      </c>
      <c r="G7" s="22">
        <v>1672</v>
      </c>
      <c r="H7" s="22">
        <v>1784</v>
      </c>
      <c r="I7" s="42"/>
      <c r="J7" s="74"/>
    </row>
    <row r="8" spans="1:10" x14ac:dyDescent="0.65">
      <c r="A8" s="42" t="s">
        <v>60</v>
      </c>
      <c r="B8" s="22">
        <v>1373</v>
      </c>
      <c r="C8" s="22">
        <v>1281</v>
      </c>
      <c r="D8" s="22">
        <v>1214</v>
      </c>
      <c r="E8" s="22">
        <v>1211</v>
      </c>
      <c r="F8" s="22">
        <v>1231</v>
      </c>
      <c r="G8" s="22" t="s">
        <v>57</v>
      </c>
      <c r="H8" s="22" t="s">
        <v>57</v>
      </c>
      <c r="I8" s="42"/>
      <c r="J8" s="74"/>
    </row>
    <row r="9" spans="1:10" x14ac:dyDescent="0.65">
      <c r="A9" s="42" t="s">
        <v>61</v>
      </c>
      <c r="B9" s="22">
        <v>900</v>
      </c>
      <c r="C9" s="22">
        <v>1207</v>
      </c>
      <c r="D9" s="22">
        <v>1166</v>
      </c>
      <c r="E9" s="22">
        <v>1190</v>
      </c>
      <c r="F9" s="22">
        <v>1145</v>
      </c>
      <c r="G9" s="22">
        <v>1048</v>
      </c>
      <c r="H9" s="22">
        <v>1077</v>
      </c>
      <c r="I9" s="42"/>
      <c r="J9" s="74"/>
    </row>
    <row r="10" spans="1:10" x14ac:dyDescent="0.65">
      <c r="A10" s="42" t="s">
        <v>62</v>
      </c>
      <c r="B10" s="22">
        <v>1289</v>
      </c>
      <c r="C10" s="22">
        <v>1293</v>
      </c>
      <c r="D10" s="22">
        <v>1229</v>
      </c>
      <c r="E10" s="22">
        <v>1132</v>
      </c>
      <c r="F10" s="22">
        <v>1081</v>
      </c>
      <c r="G10" s="22">
        <v>1098</v>
      </c>
      <c r="H10" s="22">
        <v>995</v>
      </c>
      <c r="I10" s="42"/>
      <c r="J10" s="74"/>
    </row>
    <row r="11" spans="1:10" x14ac:dyDescent="0.65">
      <c r="A11" s="42" t="s">
        <v>63</v>
      </c>
      <c r="B11" s="22">
        <v>1143</v>
      </c>
      <c r="C11" s="22">
        <v>1012</v>
      </c>
      <c r="D11" s="22">
        <v>958</v>
      </c>
      <c r="E11" s="22">
        <v>981</v>
      </c>
      <c r="F11" s="22">
        <v>899</v>
      </c>
      <c r="G11" s="22">
        <v>913</v>
      </c>
      <c r="H11" s="22" t="s">
        <v>57</v>
      </c>
      <c r="I11" s="42"/>
      <c r="J11" s="74"/>
    </row>
    <row r="12" spans="1:10" x14ac:dyDescent="0.65">
      <c r="A12" s="42" t="s">
        <v>64</v>
      </c>
      <c r="B12" s="22">
        <v>241</v>
      </c>
      <c r="C12" s="22">
        <v>269</v>
      </c>
      <c r="D12" s="22">
        <v>260</v>
      </c>
      <c r="E12" s="22">
        <v>236</v>
      </c>
      <c r="F12" s="22">
        <v>243</v>
      </c>
      <c r="G12" s="22">
        <v>255</v>
      </c>
      <c r="H12" s="22">
        <v>295</v>
      </c>
      <c r="I12" s="42"/>
      <c r="J12" s="74"/>
    </row>
    <row r="13" spans="1:10" x14ac:dyDescent="0.65">
      <c r="A13" s="42" t="s">
        <v>65</v>
      </c>
      <c r="B13" s="22">
        <v>42</v>
      </c>
      <c r="C13" s="22">
        <v>59</v>
      </c>
      <c r="D13" s="22">
        <v>58</v>
      </c>
      <c r="E13" s="22">
        <v>71</v>
      </c>
      <c r="F13" s="22">
        <v>77</v>
      </c>
      <c r="G13" s="22">
        <v>79</v>
      </c>
      <c r="H13" s="22">
        <v>81</v>
      </c>
      <c r="I13" s="42"/>
      <c r="J13" s="74"/>
    </row>
    <row r="14" spans="1:10" x14ac:dyDescent="0.65">
      <c r="A14" s="42" t="s">
        <v>66</v>
      </c>
      <c r="B14" s="22">
        <v>54</v>
      </c>
      <c r="C14" s="22">
        <v>57</v>
      </c>
      <c r="D14" s="22">
        <v>55</v>
      </c>
      <c r="E14" s="22">
        <v>52</v>
      </c>
      <c r="F14" s="22">
        <v>67</v>
      </c>
      <c r="G14" s="22">
        <v>67</v>
      </c>
      <c r="H14" s="22">
        <v>62</v>
      </c>
      <c r="I14" s="42"/>
      <c r="J14" s="74"/>
    </row>
    <row r="15" spans="1:10" x14ac:dyDescent="0.65">
      <c r="A15" s="42" t="s">
        <v>67</v>
      </c>
      <c r="B15" s="22">
        <v>45</v>
      </c>
      <c r="C15" s="22">
        <v>48</v>
      </c>
      <c r="D15" s="22">
        <v>51</v>
      </c>
      <c r="E15" s="22">
        <v>45</v>
      </c>
      <c r="F15" s="22">
        <v>47</v>
      </c>
      <c r="G15" s="22">
        <v>53</v>
      </c>
      <c r="H15" s="22">
        <v>59</v>
      </c>
      <c r="I15" s="42"/>
      <c r="J15" s="74"/>
    </row>
    <row r="16" spans="1:10" x14ac:dyDescent="0.65">
      <c r="A16" s="45" t="s">
        <v>68</v>
      </c>
      <c r="B16" s="23">
        <v>10</v>
      </c>
      <c r="C16" s="23" t="s">
        <v>57</v>
      </c>
      <c r="D16" s="23">
        <v>8</v>
      </c>
      <c r="E16" s="23">
        <v>8</v>
      </c>
      <c r="F16" s="23" t="s">
        <v>57</v>
      </c>
      <c r="G16" s="23">
        <v>11</v>
      </c>
      <c r="H16" s="23" t="s">
        <v>57</v>
      </c>
      <c r="I16" s="42"/>
      <c r="J16" s="74"/>
    </row>
    <row r="17" spans="1:10" x14ac:dyDescent="0.65">
      <c r="A17" s="42"/>
      <c r="B17" s="22"/>
      <c r="C17" s="22"/>
      <c r="D17" s="22"/>
      <c r="E17" s="22"/>
      <c r="F17" s="22"/>
      <c r="G17" s="22"/>
      <c r="H17" s="22"/>
      <c r="J17" s="74"/>
    </row>
    <row r="18" spans="1:10" ht="15.5" x14ac:dyDescent="0.7">
      <c r="A18" s="75" t="s">
        <v>69</v>
      </c>
    </row>
    <row r="19" spans="1:10" x14ac:dyDescent="0.65">
      <c r="A19" s="70" t="s">
        <v>70</v>
      </c>
    </row>
    <row r="20" spans="1:10" x14ac:dyDescent="0.65">
      <c r="A20" s="70" t="s">
        <v>71</v>
      </c>
    </row>
    <row r="21" spans="1:10" x14ac:dyDescent="0.65">
      <c r="A21" s="70" t="s">
        <v>72</v>
      </c>
    </row>
    <row r="22" spans="1:10" x14ac:dyDescent="0.65">
      <c r="H22" s="74"/>
      <c r="J22" s="74"/>
    </row>
    <row r="23" spans="1:10" ht="15.5" x14ac:dyDescent="0.7">
      <c r="A23" s="75" t="s">
        <v>73</v>
      </c>
      <c r="H23" s="74"/>
      <c r="J23" s="74"/>
    </row>
    <row r="24" spans="1:10" x14ac:dyDescent="0.65">
      <c r="A24" s="91" t="s">
        <v>74</v>
      </c>
      <c r="H24" s="74"/>
      <c r="J24" s="74"/>
    </row>
    <row r="25" spans="1:10" x14ac:dyDescent="0.65">
      <c r="A25" s="72"/>
      <c r="I25" s="77"/>
      <c r="J25" s="74"/>
    </row>
  </sheetData>
  <conditionalFormatting sqref="K4:K17">
    <cfRule type="colorScale" priority="1">
      <colorScale>
        <cfvo type="min"/>
        <cfvo type="max"/>
        <color rgb="FFFCFCFF"/>
        <color rgb="FF63BE7B"/>
      </colorScale>
    </cfRule>
  </conditionalFormatting>
  <hyperlinks>
    <hyperlink ref="A24" r:id="rId1" xr:uid="{801E9F69-5B7A-4207-A97A-3D46EB7066FF}"/>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E30C5-30AE-421B-B384-7017E317F35D}">
  <sheetPr>
    <pageSetUpPr autoPageBreaks="0"/>
  </sheetPr>
  <dimension ref="A1:L22"/>
  <sheetViews>
    <sheetView zoomScaleNormal="100" workbookViewId="0"/>
  </sheetViews>
  <sheetFormatPr defaultColWidth="8.86328125" defaultRowHeight="15.25" x14ac:dyDescent="0.65"/>
  <cols>
    <col min="1" max="1" width="37.7265625" style="70" customWidth="1"/>
    <col min="2" max="8" width="11.1328125" style="70" customWidth="1"/>
    <col min="9" max="16384" width="8.86328125" style="70"/>
  </cols>
  <sheetData>
    <row r="1" spans="1:12" ht="15.5" x14ac:dyDescent="0.7">
      <c r="A1" s="89" t="s">
        <v>75</v>
      </c>
    </row>
    <row r="3" spans="1:12" ht="15.5" x14ac:dyDescent="0.7">
      <c r="A3" s="43" t="s">
        <v>54</v>
      </c>
      <c r="B3" s="28" t="s">
        <v>76</v>
      </c>
      <c r="C3" s="28" t="s">
        <v>77</v>
      </c>
      <c r="D3" s="28" t="s">
        <v>78</v>
      </c>
      <c r="E3" s="28" t="s">
        <v>79</v>
      </c>
      <c r="F3" s="28" t="s">
        <v>80</v>
      </c>
      <c r="G3" s="28" t="s">
        <v>81</v>
      </c>
      <c r="H3" s="28" t="s">
        <v>82</v>
      </c>
      <c r="I3" s="42"/>
    </row>
    <row r="4" spans="1:12" x14ac:dyDescent="0.65">
      <c r="A4" s="44" t="s">
        <v>83</v>
      </c>
      <c r="B4" s="71">
        <v>1294</v>
      </c>
      <c r="C4" s="71">
        <v>1286</v>
      </c>
      <c r="D4" s="71">
        <v>1443</v>
      </c>
      <c r="E4" s="71">
        <v>1594</v>
      </c>
      <c r="F4" s="71">
        <v>1600</v>
      </c>
      <c r="G4" s="71">
        <v>1310</v>
      </c>
      <c r="H4" s="71">
        <v>1894</v>
      </c>
      <c r="I4" s="42"/>
    </row>
    <row r="5" spans="1:12" x14ac:dyDescent="0.65">
      <c r="A5" s="42" t="s">
        <v>84</v>
      </c>
      <c r="B5" s="40">
        <v>767</v>
      </c>
      <c r="C5" s="40">
        <v>845</v>
      </c>
      <c r="D5" s="40">
        <v>772</v>
      </c>
      <c r="E5" s="41">
        <v>928</v>
      </c>
      <c r="F5" s="41">
        <v>756</v>
      </c>
      <c r="G5" s="41">
        <v>814</v>
      </c>
      <c r="H5" s="25" t="s">
        <v>57</v>
      </c>
      <c r="I5" s="42"/>
    </row>
    <row r="6" spans="1:12" x14ac:dyDescent="0.65">
      <c r="A6" s="45" t="s">
        <v>85</v>
      </c>
      <c r="B6" s="63">
        <v>959</v>
      </c>
      <c r="C6" s="63">
        <v>1014</v>
      </c>
      <c r="D6" s="63">
        <v>1035</v>
      </c>
      <c r="E6" s="63">
        <v>1037</v>
      </c>
      <c r="F6" s="63">
        <v>1032</v>
      </c>
      <c r="G6" s="63">
        <v>1062</v>
      </c>
      <c r="H6" s="27" t="s">
        <v>57</v>
      </c>
      <c r="I6" s="42"/>
    </row>
    <row r="7" spans="1:12" x14ac:dyDescent="0.65">
      <c r="A7" s="42"/>
      <c r="B7" s="42"/>
      <c r="C7" s="42"/>
      <c r="D7" s="42"/>
      <c r="E7" s="42"/>
      <c r="F7" s="42"/>
      <c r="G7" s="42"/>
      <c r="H7" s="42"/>
      <c r="I7" s="42"/>
    </row>
    <row r="8" spans="1:12" ht="15.5" x14ac:dyDescent="0.7">
      <c r="A8" s="53" t="s">
        <v>69</v>
      </c>
      <c r="B8" s="42"/>
      <c r="C8" s="42"/>
      <c r="D8" s="42"/>
      <c r="E8" s="42"/>
      <c r="F8" s="42"/>
      <c r="G8" s="42"/>
      <c r="H8" s="42"/>
      <c r="I8" s="42"/>
    </row>
    <row r="9" spans="1:12" x14ac:dyDescent="0.65">
      <c r="A9" s="70" t="s">
        <v>86</v>
      </c>
    </row>
    <row r="11" spans="1:12" ht="15.5" x14ac:dyDescent="0.7">
      <c r="A11" s="75" t="s">
        <v>73</v>
      </c>
    </row>
    <row r="12" spans="1:12" ht="16" x14ac:dyDescent="0.8">
      <c r="A12" s="78" t="s">
        <v>87</v>
      </c>
      <c r="C12" s="73"/>
    </row>
    <row r="13" spans="1:12" x14ac:dyDescent="0.65">
      <c r="A13" s="76" t="s">
        <v>88</v>
      </c>
    </row>
    <row r="14" spans="1:12" x14ac:dyDescent="0.65">
      <c r="A14" s="76" t="s">
        <v>89</v>
      </c>
      <c r="K14" s="42"/>
      <c r="L14" s="42"/>
    </row>
    <row r="15" spans="1:12" x14ac:dyDescent="0.65">
      <c r="K15" s="42"/>
      <c r="L15" s="42"/>
    </row>
    <row r="16" spans="1:12" x14ac:dyDescent="0.65">
      <c r="K16" s="42"/>
      <c r="L16" s="42"/>
    </row>
    <row r="17" spans="11:12" x14ac:dyDescent="0.65">
      <c r="K17" s="48"/>
      <c r="L17" s="61"/>
    </row>
    <row r="18" spans="11:12" x14ac:dyDescent="0.65">
      <c r="K18" s="41"/>
      <c r="L18" s="61"/>
    </row>
    <row r="19" spans="11:12" x14ac:dyDescent="0.65">
      <c r="K19" s="48"/>
      <c r="L19" s="61"/>
    </row>
    <row r="20" spans="11:12" x14ac:dyDescent="0.65">
      <c r="K20" s="42"/>
      <c r="L20" s="42"/>
    </row>
    <row r="21" spans="11:12" x14ac:dyDescent="0.65">
      <c r="K21" s="42"/>
      <c r="L21" s="42"/>
    </row>
    <row r="22" spans="11:12" x14ac:dyDescent="0.65">
      <c r="K22" s="42"/>
      <c r="L22" s="42"/>
    </row>
  </sheetData>
  <phoneticPr fontId="4" type="noConversion"/>
  <hyperlinks>
    <hyperlink ref="A12" r:id="rId1" display="AMRC annual report 2017/18" xr:uid="{BC304A2F-9F59-4D08-8F2A-41C29945CC8C}"/>
    <hyperlink ref="A13" r:id="rId2" xr:uid="{C7D1D97E-5B39-47E7-89F3-CAB83C2CF938}"/>
    <hyperlink ref="A14" r:id="rId3" xr:uid="{AF68227C-502C-4DA1-B99B-9A80EFA50C72}"/>
  </hyperlinks>
  <pageMargins left="0.7" right="0.7" top="0.75" bottom="0.75" header="0.3" footer="0.3"/>
  <pageSetup paperSize="9" orientation="portrait" verticalDpi="0" r:id="rId4"/>
  <headerFooter>
    <oddHeader>&amp;C&amp;"Calibri"&amp;10&amp;K000000OFFICIAL-SENSITIVE&amp;1#</oddHeader>
    <oddFooter>&amp;C&amp;1#&amp;"Calibri"&amp;10&amp;K000000OFFICIAL-SENSITIVE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01A7-0465-41FB-A342-6F304C980153}">
  <sheetPr>
    <pageSetUpPr autoPageBreaks="0"/>
  </sheetPr>
  <dimension ref="A1:M22"/>
  <sheetViews>
    <sheetView zoomScaleNormal="100" workbookViewId="0">
      <selection activeCell="I9" sqref="I9"/>
    </sheetView>
  </sheetViews>
  <sheetFormatPr defaultColWidth="8.86328125" defaultRowHeight="15.25" x14ac:dyDescent="0.65"/>
  <cols>
    <col min="1" max="1" width="77" style="42" customWidth="1"/>
    <col min="2" max="13" width="9" style="42" customWidth="1"/>
    <col min="14" max="16384" width="8.86328125" style="42"/>
  </cols>
  <sheetData>
    <row r="1" spans="1:13" ht="15.5" x14ac:dyDescent="0.7">
      <c r="A1" s="88" t="s">
        <v>90</v>
      </c>
    </row>
    <row r="3" spans="1:13" ht="15.5" x14ac:dyDescent="0.7">
      <c r="A3" s="43" t="s">
        <v>91</v>
      </c>
      <c r="B3" s="43">
        <v>2007</v>
      </c>
      <c r="C3" s="43">
        <v>2008</v>
      </c>
      <c r="D3" s="43">
        <v>2009</v>
      </c>
      <c r="E3" s="43">
        <v>2010</v>
      </c>
      <c r="F3" s="43">
        <v>2011</v>
      </c>
      <c r="G3" s="43">
        <v>2012</v>
      </c>
      <c r="H3" s="43">
        <v>2013</v>
      </c>
      <c r="I3" s="43">
        <v>2014</v>
      </c>
      <c r="J3" s="43">
        <v>2015</v>
      </c>
      <c r="K3" s="43">
        <v>2016</v>
      </c>
      <c r="L3" s="43">
        <v>2017</v>
      </c>
      <c r="M3" s="43">
        <v>2018</v>
      </c>
    </row>
    <row r="4" spans="1:13" x14ac:dyDescent="0.65">
      <c r="A4" s="44" t="s">
        <v>92</v>
      </c>
      <c r="B4" s="71">
        <v>3935</v>
      </c>
      <c r="C4" s="71">
        <v>4354</v>
      </c>
      <c r="D4" s="71">
        <v>4424</v>
      </c>
      <c r="E4" s="71">
        <v>4673</v>
      </c>
      <c r="F4" s="71">
        <v>4914</v>
      </c>
      <c r="G4" s="71">
        <v>4208</v>
      </c>
      <c r="H4" s="71">
        <v>4039</v>
      </c>
      <c r="I4" s="71">
        <v>3855</v>
      </c>
      <c r="J4" s="71">
        <v>4165</v>
      </c>
      <c r="K4" s="71">
        <v>4090</v>
      </c>
      <c r="L4" s="71">
        <v>4320</v>
      </c>
      <c r="M4" s="71">
        <v>4463</v>
      </c>
    </row>
    <row r="5" spans="1:13" ht="15.5" x14ac:dyDescent="0.7">
      <c r="A5" s="79" t="s">
        <v>93</v>
      </c>
      <c r="B5" s="80">
        <v>15676</v>
      </c>
      <c r="C5" s="80">
        <v>15814</v>
      </c>
      <c r="D5" s="80">
        <v>15532</v>
      </c>
      <c r="E5" s="80">
        <v>16045</v>
      </c>
      <c r="F5" s="80">
        <v>17452</v>
      </c>
      <c r="G5" s="80">
        <v>17409</v>
      </c>
      <c r="H5" s="80">
        <v>18617</v>
      </c>
      <c r="I5" s="80">
        <v>19982</v>
      </c>
      <c r="J5" s="80">
        <v>21018</v>
      </c>
      <c r="K5" s="80">
        <v>22580</v>
      </c>
      <c r="L5" s="80">
        <v>23669</v>
      </c>
      <c r="M5" s="80">
        <v>25048</v>
      </c>
    </row>
    <row r="6" spans="1:13" x14ac:dyDescent="0.65">
      <c r="A6" s="42" t="s">
        <v>94</v>
      </c>
      <c r="B6" s="57">
        <f>B4/B5</f>
        <v>0.25102066853789234</v>
      </c>
      <c r="C6" s="57">
        <f t="shared" ref="C6:K6" si="0">C4/C5</f>
        <v>0.27532566080687998</v>
      </c>
      <c r="D6" s="57">
        <f>D4/D5</f>
        <v>0.2848313159927891</v>
      </c>
      <c r="E6" s="57">
        <f t="shared" si="0"/>
        <v>0.29124337799937677</v>
      </c>
      <c r="F6" s="57">
        <f t="shared" si="0"/>
        <v>0.28157231262892507</v>
      </c>
      <c r="G6" s="57">
        <f t="shared" si="0"/>
        <v>0.24171405594807283</v>
      </c>
      <c r="H6" s="57">
        <f t="shared" si="0"/>
        <v>0.21695224794542622</v>
      </c>
      <c r="I6" s="57">
        <f t="shared" si="0"/>
        <v>0.19292363126814133</v>
      </c>
      <c r="J6" s="57">
        <f t="shared" si="0"/>
        <v>0.19816347892282804</v>
      </c>
      <c r="K6" s="57">
        <f t="shared" si="0"/>
        <v>0.18113374667847654</v>
      </c>
      <c r="L6" s="57">
        <f>L4/L5</f>
        <v>0.18251721661244666</v>
      </c>
      <c r="M6" s="57">
        <f>M4/M5</f>
        <v>0.17817789843500478</v>
      </c>
    </row>
    <row r="7" spans="1:13" x14ac:dyDescent="0.65">
      <c r="A7" s="45" t="s">
        <v>95</v>
      </c>
      <c r="B7" s="87"/>
      <c r="C7" s="68">
        <f>(C4-B4)/B4</f>
        <v>0.10648030495552732</v>
      </c>
      <c r="D7" s="68">
        <f t="shared" ref="D7:L7" si="1">(D4-C4)/C4</f>
        <v>1.607717041800643E-2</v>
      </c>
      <c r="E7" s="68">
        <f t="shared" si="1"/>
        <v>5.6283905967450268E-2</v>
      </c>
      <c r="F7" s="68">
        <f t="shared" si="1"/>
        <v>5.1572865396961265E-2</v>
      </c>
      <c r="G7" s="68">
        <f t="shared" si="1"/>
        <v>-0.14367114367114367</v>
      </c>
      <c r="H7" s="68">
        <f t="shared" si="1"/>
        <v>-4.0161596958174908E-2</v>
      </c>
      <c r="I7" s="68">
        <f t="shared" si="1"/>
        <v>-4.5555830651151277E-2</v>
      </c>
      <c r="J7" s="68">
        <f t="shared" si="1"/>
        <v>8.0415045395590148E-2</v>
      </c>
      <c r="K7" s="68">
        <f t="shared" si="1"/>
        <v>-1.800720288115246E-2</v>
      </c>
      <c r="L7" s="68">
        <f t="shared" si="1"/>
        <v>5.623471882640587E-2</v>
      </c>
      <c r="M7" s="68">
        <f>(M4-L4)/L4</f>
        <v>3.3101851851851855E-2</v>
      </c>
    </row>
    <row r="9" spans="1:13" s="53" customFormat="1" ht="15.5" x14ac:dyDescent="0.7">
      <c r="A9" s="53" t="s">
        <v>69</v>
      </c>
    </row>
    <row r="10" spans="1:13" x14ac:dyDescent="0.65">
      <c r="A10" s="42" t="s">
        <v>96</v>
      </c>
    </row>
    <row r="11" spans="1:13" x14ac:dyDescent="0.65">
      <c r="A11" s="42" t="s">
        <v>97</v>
      </c>
    </row>
    <row r="12" spans="1:13" x14ac:dyDescent="0.65">
      <c r="A12" s="42" t="s">
        <v>98</v>
      </c>
    </row>
    <row r="14" spans="1:13" ht="15.5" x14ac:dyDescent="0.7">
      <c r="A14" s="53" t="s">
        <v>73</v>
      </c>
    </row>
    <row r="15" spans="1:13" x14ac:dyDescent="0.65">
      <c r="A15" s="76" t="s">
        <v>99</v>
      </c>
    </row>
    <row r="16" spans="1:13" x14ac:dyDescent="0.65">
      <c r="A16" s="46"/>
    </row>
    <row r="18" spans="2:13" x14ac:dyDescent="0.65">
      <c r="C18" s="61"/>
      <c r="D18" s="61"/>
      <c r="E18" s="61"/>
      <c r="F18" s="61"/>
      <c r="G18" s="61"/>
      <c r="H18" s="61"/>
      <c r="I18" s="61"/>
      <c r="J18" s="61"/>
      <c r="K18" s="61"/>
      <c r="L18" s="61"/>
      <c r="M18" s="61"/>
    </row>
    <row r="21" spans="2:13" ht="16" x14ac:dyDescent="0.65">
      <c r="B21" s="69"/>
      <c r="C21" s="69"/>
      <c r="D21" s="69"/>
      <c r="E21" s="69"/>
      <c r="F21" s="69"/>
      <c r="G21" s="69"/>
      <c r="H21" s="69"/>
      <c r="I21" s="69"/>
      <c r="J21" s="69"/>
      <c r="K21" s="69"/>
      <c r="L21" s="69"/>
      <c r="M21" s="69"/>
    </row>
    <row r="22" spans="2:13" x14ac:dyDescent="0.65">
      <c r="B22" s="48"/>
      <c r="C22" s="48"/>
      <c r="D22" s="48"/>
      <c r="E22" s="48"/>
      <c r="F22" s="48"/>
      <c r="G22" s="48"/>
      <c r="H22" s="48"/>
      <c r="I22" s="48"/>
      <c r="J22" s="48"/>
      <c r="K22" s="48"/>
      <c r="L22" s="48"/>
      <c r="M22" s="48"/>
    </row>
  </sheetData>
  <hyperlinks>
    <hyperlink ref="A15" r:id="rId1" xr:uid="{775397E5-4963-4CC1-B4B8-03E864741C94}"/>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51926-78A5-4502-9078-4A6BA60AE5B5}">
  <sheetPr>
    <pageSetUpPr autoPageBreaks="0"/>
  </sheetPr>
  <dimension ref="A1:L48"/>
  <sheetViews>
    <sheetView zoomScaleNormal="100" workbookViewId="0">
      <selection activeCell="I3" sqref="I3"/>
    </sheetView>
  </sheetViews>
  <sheetFormatPr defaultColWidth="8.86328125" defaultRowHeight="15.25" x14ac:dyDescent="0.65"/>
  <cols>
    <col min="1" max="1" width="19.7265625" style="42" customWidth="1"/>
    <col min="2" max="8" width="11.1328125" style="42" customWidth="1"/>
    <col min="9" max="16384" width="8.86328125" style="42"/>
  </cols>
  <sheetData>
    <row r="1" spans="1:12" ht="15.5" x14ac:dyDescent="0.7">
      <c r="A1" s="88" t="s">
        <v>100</v>
      </c>
    </row>
    <row r="3" spans="1:12" ht="15.5" x14ac:dyDescent="0.7">
      <c r="A3" s="43" t="s">
        <v>101</v>
      </c>
      <c r="B3" s="43">
        <v>2012</v>
      </c>
      <c r="C3" s="43">
        <v>2013</v>
      </c>
      <c r="D3" s="43">
        <v>2014</v>
      </c>
      <c r="E3" s="43">
        <v>2015</v>
      </c>
      <c r="F3" s="43">
        <v>2016</v>
      </c>
      <c r="G3" s="43">
        <v>2017</v>
      </c>
      <c r="H3" s="43">
        <v>2018</v>
      </c>
    </row>
    <row r="4" spans="1:12" x14ac:dyDescent="0.65">
      <c r="A4" s="42" t="s">
        <v>55</v>
      </c>
      <c r="B4" s="58">
        <v>30.04</v>
      </c>
      <c r="C4" s="58">
        <v>29.1</v>
      </c>
      <c r="D4" s="58">
        <v>44.1</v>
      </c>
      <c r="E4" s="58">
        <v>31.89</v>
      </c>
      <c r="F4" s="58">
        <v>32.270000000000003</v>
      </c>
      <c r="G4" s="58">
        <v>32.590000000000003</v>
      </c>
      <c r="H4" s="58">
        <v>32.65</v>
      </c>
      <c r="L4" s="64"/>
    </row>
    <row r="5" spans="1:12" x14ac:dyDescent="0.65">
      <c r="A5" s="42" t="s">
        <v>61</v>
      </c>
      <c r="B5" s="58">
        <v>2.5499999999999998</v>
      </c>
      <c r="C5" s="58">
        <v>2.48</v>
      </c>
      <c r="D5" s="58">
        <v>2.21</v>
      </c>
      <c r="E5" s="58">
        <v>2.06</v>
      </c>
      <c r="F5" s="58">
        <v>2.84</v>
      </c>
      <c r="G5" s="58">
        <v>2.87</v>
      </c>
      <c r="H5" s="58">
        <v>3.73</v>
      </c>
      <c r="L5" s="64"/>
    </row>
    <row r="6" spans="1:12" x14ac:dyDescent="0.65">
      <c r="A6" s="42" t="s">
        <v>59</v>
      </c>
      <c r="B6" s="58">
        <v>4.0999999999999996</v>
      </c>
      <c r="C6" s="58">
        <v>5.3</v>
      </c>
      <c r="D6" s="58">
        <v>3.7</v>
      </c>
      <c r="E6" s="58">
        <v>3.13</v>
      </c>
      <c r="F6" s="58">
        <v>4.2300000000000004</v>
      </c>
      <c r="G6" s="58">
        <v>3.3</v>
      </c>
      <c r="H6" s="58">
        <v>3.7</v>
      </c>
      <c r="L6" s="64"/>
    </row>
    <row r="7" spans="1:12" x14ac:dyDescent="0.65">
      <c r="A7" s="42" t="s">
        <v>60</v>
      </c>
      <c r="B7" s="58">
        <v>3.39</v>
      </c>
      <c r="C7" s="58">
        <v>3.12</v>
      </c>
      <c r="D7" s="58">
        <v>3.25</v>
      </c>
      <c r="E7" s="58">
        <v>3.27</v>
      </c>
      <c r="F7" s="58">
        <v>3.44</v>
      </c>
      <c r="G7" s="58">
        <v>2.64</v>
      </c>
      <c r="H7" s="58">
        <v>2.76</v>
      </c>
      <c r="L7" s="64"/>
    </row>
    <row r="8" spans="1:12" x14ac:dyDescent="0.65">
      <c r="A8" s="42" t="s">
        <v>62</v>
      </c>
      <c r="B8" s="58">
        <v>2.13</v>
      </c>
      <c r="C8" s="58">
        <v>1.7</v>
      </c>
      <c r="D8" s="58">
        <v>1.3</v>
      </c>
      <c r="E8" s="58">
        <v>1.87</v>
      </c>
      <c r="F8" s="58">
        <v>2.23</v>
      </c>
      <c r="G8" s="58">
        <v>1.93</v>
      </c>
      <c r="H8" s="58">
        <v>2.76</v>
      </c>
      <c r="L8" s="64"/>
    </row>
    <row r="9" spans="1:12" x14ac:dyDescent="0.65">
      <c r="A9" s="42" t="s">
        <v>63</v>
      </c>
      <c r="B9" s="58">
        <v>2.13</v>
      </c>
      <c r="C9" s="58">
        <v>1.83</v>
      </c>
      <c r="D9" s="58">
        <v>2.0099999999999998</v>
      </c>
      <c r="E9" s="58">
        <v>1.68</v>
      </c>
      <c r="F9" s="58">
        <v>1.87</v>
      </c>
      <c r="G9" s="58">
        <v>1.51</v>
      </c>
      <c r="H9" s="58">
        <v>1.94</v>
      </c>
      <c r="L9" s="64"/>
    </row>
    <row r="10" spans="1:12" x14ac:dyDescent="0.65">
      <c r="A10" s="42" t="s">
        <v>56</v>
      </c>
      <c r="B10" s="58">
        <v>2.72</v>
      </c>
      <c r="C10" s="58">
        <v>3.8</v>
      </c>
      <c r="D10" s="58">
        <v>2.7</v>
      </c>
      <c r="E10" s="58">
        <v>4.2</v>
      </c>
      <c r="F10" s="58">
        <v>3.06</v>
      </c>
      <c r="G10" s="58">
        <v>2.73</v>
      </c>
      <c r="H10" s="58">
        <v>1.88</v>
      </c>
      <c r="L10" s="64"/>
    </row>
    <row r="11" spans="1:12" x14ac:dyDescent="0.65">
      <c r="A11" s="42" t="s">
        <v>102</v>
      </c>
      <c r="B11" s="58">
        <v>1.45</v>
      </c>
      <c r="C11" s="58">
        <v>1.42</v>
      </c>
      <c r="D11" s="58">
        <v>1.37</v>
      </c>
      <c r="E11" s="58">
        <v>1.5</v>
      </c>
      <c r="F11" s="58">
        <v>1.67</v>
      </c>
      <c r="G11" s="58">
        <v>1.0900000000000001</v>
      </c>
      <c r="H11" s="58">
        <v>1.82</v>
      </c>
      <c r="L11" s="64"/>
    </row>
    <row r="12" spans="1:12" x14ac:dyDescent="0.65">
      <c r="A12" s="42" t="s">
        <v>64</v>
      </c>
      <c r="B12" s="58">
        <v>1.63</v>
      </c>
      <c r="C12" s="58">
        <v>1.5</v>
      </c>
      <c r="D12" s="58">
        <v>0.92</v>
      </c>
      <c r="E12" s="58">
        <v>0.99</v>
      </c>
      <c r="F12" s="58">
        <v>1.02</v>
      </c>
      <c r="G12" s="58">
        <v>1.43</v>
      </c>
      <c r="H12" s="58">
        <v>0.89</v>
      </c>
      <c r="L12" s="64"/>
    </row>
    <row r="13" spans="1:12" x14ac:dyDescent="0.65">
      <c r="A13" s="45" t="s">
        <v>103</v>
      </c>
      <c r="B13" s="66">
        <v>0.18</v>
      </c>
      <c r="C13" s="66">
        <v>0.22</v>
      </c>
      <c r="D13" s="66">
        <v>0.13</v>
      </c>
      <c r="E13" s="66">
        <v>0.2</v>
      </c>
      <c r="F13" s="66">
        <v>0.2</v>
      </c>
      <c r="G13" s="66">
        <v>0.22</v>
      </c>
      <c r="H13" s="66">
        <v>0.25</v>
      </c>
    </row>
    <row r="15" spans="1:12" ht="15.5" x14ac:dyDescent="0.7">
      <c r="A15" s="43" t="s">
        <v>104</v>
      </c>
      <c r="B15" s="38">
        <v>2012</v>
      </c>
      <c r="C15" s="38">
        <v>2013</v>
      </c>
      <c r="D15" s="38">
        <v>2014</v>
      </c>
      <c r="E15" s="38">
        <v>2015</v>
      </c>
      <c r="F15" s="38">
        <v>2016</v>
      </c>
      <c r="G15" s="38">
        <v>2017</v>
      </c>
      <c r="H15" s="38">
        <v>2018</v>
      </c>
    </row>
    <row r="16" spans="1:12" x14ac:dyDescent="0.65">
      <c r="A16" s="42" t="s">
        <v>55</v>
      </c>
      <c r="B16" s="26" t="s">
        <v>57</v>
      </c>
      <c r="C16" s="26" t="s">
        <v>57</v>
      </c>
      <c r="D16" s="26" t="s">
        <v>57</v>
      </c>
      <c r="E16" s="26">
        <v>393</v>
      </c>
      <c r="F16" s="26">
        <v>326</v>
      </c>
      <c r="G16" s="26">
        <v>324</v>
      </c>
      <c r="H16" s="26">
        <v>339</v>
      </c>
    </row>
    <row r="17" spans="1:8" x14ac:dyDescent="0.65">
      <c r="A17" s="42" t="s">
        <v>59</v>
      </c>
      <c r="B17" s="26" t="s">
        <v>57</v>
      </c>
      <c r="C17" s="26" t="s">
        <v>57</v>
      </c>
      <c r="D17" s="26" t="s">
        <v>57</v>
      </c>
      <c r="E17" s="26">
        <v>152</v>
      </c>
      <c r="F17" s="26">
        <v>121</v>
      </c>
      <c r="G17" s="26">
        <v>163</v>
      </c>
      <c r="H17" s="26">
        <v>141</v>
      </c>
    </row>
    <row r="18" spans="1:8" x14ac:dyDescent="0.65">
      <c r="A18" s="42" t="s">
        <v>61</v>
      </c>
      <c r="B18" s="26">
        <v>118</v>
      </c>
      <c r="C18" s="26">
        <v>127</v>
      </c>
      <c r="D18" s="26">
        <v>151</v>
      </c>
      <c r="E18" s="26">
        <v>123</v>
      </c>
      <c r="F18" s="26">
        <v>113</v>
      </c>
      <c r="G18" s="26">
        <v>145</v>
      </c>
      <c r="H18" s="26">
        <v>129</v>
      </c>
    </row>
    <row r="19" spans="1:8" x14ac:dyDescent="0.65">
      <c r="A19" s="42" t="s">
        <v>60</v>
      </c>
      <c r="B19" s="26">
        <v>128</v>
      </c>
      <c r="C19" s="26">
        <v>117</v>
      </c>
      <c r="D19" s="26">
        <v>161</v>
      </c>
      <c r="E19" s="26">
        <v>137</v>
      </c>
      <c r="F19" s="26">
        <v>102</v>
      </c>
      <c r="G19" s="26">
        <v>135</v>
      </c>
      <c r="H19" s="26">
        <v>119</v>
      </c>
    </row>
    <row r="20" spans="1:8" x14ac:dyDescent="0.65">
      <c r="A20" s="42" t="s">
        <v>62</v>
      </c>
      <c r="B20" s="26" t="s">
        <v>57</v>
      </c>
      <c r="C20" s="26" t="s">
        <v>57</v>
      </c>
      <c r="D20" s="26" t="s">
        <v>57</v>
      </c>
      <c r="E20" s="26">
        <v>123</v>
      </c>
      <c r="F20" s="26">
        <v>96</v>
      </c>
      <c r="G20" s="26">
        <v>118</v>
      </c>
      <c r="H20" s="26">
        <v>113</v>
      </c>
    </row>
    <row r="21" spans="1:8" x14ac:dyDescent="0.65">
      <c r="A21" s="42" t="s">
        <v>56</v>
      </c>
      <c r="B21" s="26" t="s">
        <v>57</v>
      </c>
      <c r="C21" s="26" t="s">
        <v>57</v>
      </c>
      <c r="D21" s="26" t="s">
        <v>57</v>
      </c>
      <c r="E21" s="26">
        <v>151</v>
      </c>
      <c r="F21" s="26">
        <v>133</v>
      </c>
      <c r="G21" s="26">
        <v>132</v>
      </c>
      <c r="H21" s="26">
        <v>111</v>
      </c>
    </row>
    <row r="22" spans="1:8" x14ac:dyDescent="0.65">
      <c r="A22" s="42" t="s">
        <v>63</v>
      </c>
      <c r="B22" s="26">
        <v>105</v>
      </c>
      <c r="C22" s="26">
        <v>112</v>
      </c>
      <c r="D22" s="26">
        <v>125</v>
      </c>
      <c r="E22" s="26">
        <v>113</v>
      </c>
      <c r="F22" s="26">
        <v>87</v>
      </c>
      <c r="G22" s="26">
        <v>102</v>
      </c>
      <c r="H22" s="26">
        <v>102</v>
      </c>
    </row>
    <row r="23" spans="1:8" x14ac:dyDescent="0.65">
      <c r="A23" s="42" t="s">
        <v>102</v>
      </c>
      <c r="B23" s="26">
        <v>74</v>
      </c>
      <c r="C23" s="26">
        <v>85</v>
      </c>
      <c r="D23" s="26">
        <v>109</v>
      </c>
      <c r="E23" s="26">
        <v>87</v>
      </c>
      <c r="F23" s="26">
        <v>82</v>
      </c>
      <c r="G23" s="26">
        <v>91</v>
      </c>
      <c r="H23" s="26">
        <v>99</v>
      </c>
    </row>
    <row r="24" spans="1:8" x14ac:dyDescent="0.65">
      <c r="A24" s="42" t="s">
        <v>64</v>
      </c>
      <c r="B24" s="26">
        <v>68</v>
      </c>
      <c r="C24" s="26">
        <v>81</v>
      </c>
      <c r="D24" s="26">
        <v>92</v>
      </c>
      <c r="E24" s="26">
        <v>69</v>
      </c>
      <c r="F24" s="26">
        <v>44</v>
      </c>
      <c r="G24" s="26">
        <v>62</v>
      </c>
      <c r="H24" s="26">
        <v>65</v>
      </c>
    </row>
    <row r="25" spans="1:8" x14ac:dyDescent="0.65">
      <c r="A25" s="45" t="s">
        <v>103</v>
      </c>
      <c r="B25" s="39">
        <v>28</v>
      </c>
      <c r="C25" s="39">
        <v>25</v>
      </c>
      <c r="D25" s="39">
        <v>27</v>
      </c>
      <c r="E25" s="39">
        <v>22</v>
      </c>
      <c r="F25" s="39">
        <v>22</v>
      </c>
      <c r="G25" s="39">
        <v>36</v>
      </c>
      <c r="H25" s="39">
        <v>22</v>
      </c>
    </row>
    <row r="27" spans="1:8" ht="15.5" x14ac:dyDescent="0.7">
      <c r="A27" s="53" t="s">
        <v>69</v>
      </c>
    </row>
    <row r="28" spans="1:8" x14ac:dyDescent="0.65">
      <c r="A28" s="42" t="s">
        <v>70</v>
      </c>
    </row>
    <row r="30" spans="1:8" ht="15.5" x14ac:dyDescent="0.7">
      <c r="A30" s="53" t="s">
        <v>73</v>
      </c>
    </row>
    <row r="31" spans="1:8" x14ac:dyDescent="0.65">
      <c r="A31" s="37" t="s">
        <v>105</v>
      </c>
    </row>
    <row r="48" spans="1:1" x14ac:dyDescent="0.65">
      <c r="A48" s="46"/>
    </row>
  </sheetData>
  <sortState xmlns:xlrd2="http://schemas.microsoft.com/office/spreadsheetml/2017/richdata2" ref="A16:H25">
    <sortCondition descending="1" ref="H16:H25"/>
  </sortState>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A64E-7E95-4CA3-A552-3EC6F3375CAC}">
  <sheetPr>
    <pageSetUpPr autoPageBreaks="0"/>
  </sheetPr>
  <dimension ref="A1:H31"/>
  <sheetViews>
    <sheetView zoomScaleNormal="100" workbookViewId="0"/>
  </sheetViews>
  <sheetFormatPr defaultColWidth="8.86328125" defaultRowHeight="15.25" x14ac:dyDescent="0.65"/>
  <cols>
    <col min="1" max="1" width="19.1328125" style="42" customWidth="1"/>
    <col min="2" max="8" width="11.1328125" style="42" customWidth="1"/>
    <col min="9" max="16384" width="8.86328125" style="42"/>
  </cols>
  <sheetData>
    <row r="1" spans="1:8" ht="15.5" x14ac:dyDescent="0.7">
      <c r="A1" s="88" t="s">
        <v>106</v>
      </c>
    </row>
    <row r="3" spans="1:8" ht="15.5" x14ac:dyDescent="0.7">
      <c r="A3" s="67" t="s">
        <v>54</v>
      </c>
      <c r="B3" s="43">
        <v>2012</v>
      </c>
      <c r="C3" s="43">
        <v>2013</v>
      </c>
      <c r="D3" s="43">
        <v>2014</v>
      </c>
      <c r="E3" s="43">
        <v>2015</v>
      </c>
      <c r="F3" s="43">
        <v>2016</v>
      </c>
      <c r="G3" s="43">
        <v>2017</v>
      </c>
      <c r="H3" s="43">
        <v>2018</v>
      </c>
    </row>
    <row r="4" spans="1:8" x14ac:dyDescent="0.65">
      <c r="A4" s="42" t="s">
        <v>55</v>
      </c>
      <c r="B4" s="42">
        <v>103.5</v>
      </c>
      <c r="C4" s="42">
        <v>101</v>
      </c>
      <c r="D4" s="42">
        <v>91</v>
      </c>
      <c r="E4" s="42">
        <v>115.5</v>
      </c>
      <c r="F4" s="42">
        <v>116</v>
      </c>
      <c r="G4" s="42">
        <v>99</v>
      </c>
      <c r="H4" s="42">
        <v>123</v>
      </c>
    </row>
    <row r="5" spans="1:8" x14ac:dyDescent="0.65">
      <c r="A5" s="42" t="s">
        <v>60</v>
      </c>
      <c r="B5" s="42">
        <v>165.5</v>
      </c>
      <c r="C5" s="42">
        <v>165</v>
      </c>
      <c r="D5" s="42">
        <v>167</v>
      </c>
      <c r="E5" s="42">
        <v>153</v>
      </c>
      <c r="F5" s="42">
        <v>201</v>
      </c>
      <c r="G5" s="42">
        <v>177.5</v>
      </c>
      <c r="H5" s="42">
        <v>158</v>
      </c>
    </row>
    <row r="6" spans="1:8" x14ac:dyDescent="0.65">
      <c r="A6" s="42" t="s">
        <v>61</v>
      </c>
      <c r="B6" s="42">
        <v>161</v>
      </c>
      <c r="C6" s="42">
        <v>182</v>
      </c>
      <c r="D6" s="42">
        <v>161.5</v>
      </c>
      <c r="E6" s="42">
        <v>155.5</v>
      </c>
      <c r="F6" s="42">
        <v>166</v>
      </c>
      <c r="G6" s="42">
        <v>182</v>
      </c>
      <c r="H6" s="42">
        <v>166</v>
      </c>
    </row>
    <row r="7" spans="1:8" x14ac:dyDescent="0.65">
      <c r="A7" s="42" t="s">
        <v>56</v>
      </c>
      <c r="B7" s="42">
        <v>202.5</v>
      </c>
      <c r="C7" s="42">
        <v>201.5</v>
      </c>
      <c r="D7" s="42">
        <v>238</v>
      </c>
      <c r="E7" s="42">
        <v>183</v>
      </c>
      <c r="F7" s="42">
        <v>202</v>
      </c>
      <c r="G7" s="42">
        <v>180</v>
      </c>
      <c r="H7" s="42">
        <v>179</v>
      </c>
    </row>
    <row r="8" spans="1:8" x14ac:dyDescent="0.65">
      <c r="A8" s="42" t="s">
        <v>102</v>
      </c>
      <c r="B8" s="42">
        <v>186.5</v>
      </c>
      <c r="C8" s="42">
        <v>179</v>
      </c>
      <c r="D8" s="42">
        <v>157.5</v>
      </c>
      <c r="E8" s="42">
        <v>143</v>
      </c>
      <c r="F8" s="42">
        <v>194</v>
      </c>
      <c r="G8" s="42">
        <v>170.5</v>
      </c>
      <c r="H8" s="42">
        <v>185.5</v>
      </c>
    </row>
    <row r="9" spans="1:8" x14ac:dyDescent="0.65">
      <c r="A9" s="42" t="s">
        <v>63</v>
      </c>
      <c r="B9" s="42">
        <v>182</v>
      </c>
      <c r="C9" s="42">
        <v>168</v>
      </c>
      <c r="D9" s="42">
        <v>211</v>
      </c>
      <c r="E9" s="42">
        <v>167</v>
      </c>
      <c r="F9" s="42">
        <v>198</v>
      </c>
      <c r="G9" s="42">
        <v>226</v>
      </c>
      <c r="H9" s="42">
        <v>203</v>
      </c>
    </row>
    <row r="10" spans="1:8" x14ac:dyDescent="0.65">
      <c r="A10" s="42" t="s">
        <v>62</v>
      </c>
      <c r="B10" s="42">
        <v>147</v>
      </c>
      <c r="C10" s="42">
        <v>192</v>
      </c>
      <c r="D10" s="42">
        <v>217</v>
      </c>
      <c r="E10" s="42">
        <v>178</v>
      </c>
      <c r="F10" s="42">
        <v>203</v>
      </c>
      <c r="G10" s="42">
        <v>232</v>
      </c>
      <c r="H10" s="42">
        <v>216</v>
      </c>
    </row>
    <row r="11" spans="1:8" x14ac:dyDescent="0.65">
      <c r="A11" s="42" t="s">
        <v>59</v>
      </c>
      <c r="B11" s="42">
        <v>161</v>
      </c>
      <c r="C11" s="42">
        <v>200</v>
      </c>
      <c r="D11" s="42">
        <v>182</v>
      </c>
      <c r="E11" s="42">
        <v>173</v>
      </c>
      <c r="F11" s="42">
        <v>198</v>
      </c>
      <c r="G11" s="42">
        <v>204</v>
      </c>
      <c r="H11" s="42">
        <v>218</v>
      </c>
    </row>
    <row r="12" spans="1:8" x14ac:dyDescent="0.65">
      <c r="A12" s="42" t="s">
        <v>64</v>
      </c>
      <c r="B12" s="42">
        <v>197</v>
      </c>
      <c r="C12" s="42">
        <v>215</v>
      </c>
      <c r="D12" s="42">
        <v>182</v>
      </c>
      <c r="E12" s="42">
        <v>196</v>
      </c>
      <c r="F12" s="42">
        <v>210</v>
      </c>
      <c r="G12" s="42">
        <v>217</v>
      </c>
      <c r="H12" s="42">
        <v>227.5</v>
      </c>
    </row>
    <row r="13" spans="1:8" x14ac:dyDescent="0.65">
      <c r="A13" s="45" t="s">
        <v>103</v>
      </c>
      <c r="B13" s="45">
        <v>293.5</v>
      </c>
      <c r="C13" s="45">
        <v>202</v>
      </c>
      <c r="D13" s="45">
        <v>210</v>
      </c>
      <c r="E13" s="45">
        <v>212</v>
      </c>
      <c r="F13" s="45">
        <v>210.5</v>
      </c>
      <c r="G13" s="45">
        <v>254</v>
      </c>
      <c r="H13" s="45">
        <v>230</v>
      </c>
    </row>
    <row r="15" spans="1:8" ht="15.5" x14ac:dyDescent="0.7">
      <c r="A15" s="43" t="s">
        <v>104</v>
      </c>
      <c r="B15" s="43">
        <v>2012</v>
      </c>
      <c r="C15" s="43">
        <v>2013</v>
      </c>
      <c r="D15" s="43">
        <v>2014</v>
      </c>
      <c r="E15" s="43">
        <v>2015</v>
      </c>
      <c r="F15" s="43">
        <v>2016</v>
      </c>
      <c r="G15" s="43">
        <v>2017</v>
      </c>
      <c r="H15" s="43">
        <v>2018</v>
      </c>
    </row>
    <row r="16" spans="1:8" x14ac:dyDescent="0.65">
      <c r="A16" s="42" t="s">
        <v>55</v>
      </c>
      <c r="B16" s="42" t="s">
        <v>57</v>
      </c>
      <c r="C16" s="42" t="s">
        <v>57</v>
      </c>
      <c r="D16" s="42" t="s">
        <v>57</v>
      </c>
      <c r="E16" s="42">
        <v>154</v>
      </c>
      <c r="F16" s="42">
        <v>131</v>
      </c>
      <c r="G16" s="42">
        <v>87</v>
      </c>
      <c r="H16" s="42">
        <v>133</v>
      </c>
    </row>
    <row r="17" spans="1:8" x14ac:dyDescent="0.65">
      <c r="A17" s="42" t="s">
        <v>61</v>
      </c>
      <c r="B17" s="42">
        <v>102</v>
      </c>
      <c r="C17" s="42">
        <v>105</v>
      </c>
      <c r="D17" s="42">
        <v>76</v>
      </c>
      <c r="E17" s="42">
        <v>116</v>
      </c>
      <c r="F17" s="42">
        <v>107</v>
      </c>
      <c r="G17" s="42">
        <v>78</v>
      </c>
      <c r="H17" s="42">
        <v>82</v>
      </c>
    </row>
    <row r="18" spans="1:8" x14ac:dyDescent="0.65">
      <c r="A18" s="42" t="s">
        <v>60</v>
      </c>
      <c r="B18" s="42">
        <v>84</v>
      </c>
      <c r="C18" s="42">
        <v>87</v>
      </c>
      <c r="D18" s="42">
        <v>73</v>
      </c>
      <c r="E18" s="42">
        <v>90</v>
      </c>
      <c r="F18" s="42">
        <v>87</v>
      </c>
      <c r="G18" s="42">
        <v>56</v>
      </c>
      <c r="H18" s="42">
        <v>71</v>
      </c>
    </row>
    <row r="19" spans="1:8" x14ac:dyDescent="0.65">
      <c r="A19" s="42" t="s">
        <v>59</v>
      </c>
      <c r="B19" s="42" t="s">
        <v>57</v>
      </c>
      <c r="C19" s="42" t="s">
        <v>57</v>
      </c>
      <c r="D19" s="42" t="s">
        <v>57</v>
      </c>
      <c r="E19" s="42">
        <v>105</v>
      </c>
      <c r="F19" s="42">
        <v>95</v>
      </c>
      <c r="G19" s="42">
        <v>69</v>
      </c>
      <c r="H19" s="42">
        <v>67</v>
      </c>
    </row>
    <row r="20" spans="1:8" x14ac:dyDescent="0.65">
      <c r="A20" s="42" t="s">
        <v>63</v>
      </c>
      <c r="B20" s="42">
        <v>65</v>
      </c>
      <c r="C20" s="42">
        <v>73</v>
      </c>
      <c r="D20" s="42">
        <v>63</v>
      </c>
      <c r="E20" s="42">
        <v>77</v>
      </c>
      <c r="F20" s="42">
        <v>78</v>
      </c>
      <c r="G20" s="42">
        <v>64</v>
      </c>
      <c r="H20" s="42">
        <v>67</v>
      </c>
    </row>
    <row r="21" spans="1:8" x14ac:dyDescent="0.65">
      <c r="A21" s="42" t="s">
        <v>56</v>
      </c>
      <c r="B21" s="42" t="s">
        <v>57</v>
      </c>
      <c r="C21" s="42" t="s">
        <v>57</v>
      </c>
      <c r="D21" s="42" t="s">
        <v>57</v>
      </c>
      <c r="E21" s="42">
        <v>96</v>
      </c>
      <c r="F21" s="42">
        <v>83</v>
      </c>
      <c r="G21" s="42">
        <v>64</v>
      </c>
      <c r="H21" s="42">
        <v>63</v>
      </c>
    </row>
    <row r="22" spans="1:8" x14ac:dyDescent="0.65">
      <c r="A22" s="42" t="s">
        <v>62</v>
      </c>
      <c r="B22" s="42" t="s">
        <v>57</v>
      </c>
      <c r="C22" s="42" t="s">
        <v>57</v>
      </c>
      <c r="D22" s="42" t="s">
        <v>57</v>
      </c>
      <c r="E22" s="42">
        <v>93</v>
      </c>
      <c r="F22" s="42">
        <v>89</v>
      </c>
      <c r="G22" s="42">
        <v>65</v>
      </c>
      <c r="H22" s="42">
        <v>63</v>
      </c>
    </row>
    <row r="23" spans="1:8" x14ac:dyDescent="0.65">
      <c r="A23" s="42" t="s">
        <v>102</v>
      </c>
      <c r="B23" s="42">
        <v>56</v>
      </c>
      <c r="C23" s="42">
        <v>61</v>
      </c>
      <c r="D23" s="42">
        <v>52</v>
      </c>
      <c r="E23" s="42">
        <v>69</v>
      </c>
      <c r="F23" s="42">
        <v>69</v>
      </c>
      <c r="G23" s="42">
        <v>54</v>
      </c>
      <c r="H23" s="42">
        <v>62</v>
      </c>
    </row>
    <row r="24" spans="1:8" x14ac:dyDescent="0.65">
      <c r="A24" s="42" t="s">
        <v>64</v>
      </c>
      <c r="B24" s="42">
        <v>41</v>
      </c>
      <c r="C24" s="42">
        <v>62</v>
      </c>
      <c r="D24" s="42">
        <v>45</v>
      </c>
      <c r="E24" s="42">
        <v>49</v>
      </c>
      <c r="F24" s="42">
        <v>61</v>
      </c>
      <c r="G24" s="42">
        <v>33</v>
      </c>
      <c r="H24" s="42">
        <v>30</v>
      </c>
    </row>
    <row r="25" spans="1:8" x14ac:dyDescent="0.65">
      <c r="A25" s="45" t="s">
        <v>103</v>
      </c>
      <c r="B25" s="45">
        <v>12</v>
      </c>
      <c r="C25" s="45">
        <v>25</v>
      </c>
      <c r="D25" s="45">
        <v>21</v>
      </c>
      <c r="E25" s="45">
        <v>26</v>
      </c>
      <c r="F25" s="45">
        <v>30</v>
      </c>
      <c r="G25" s="45">
        <v>15</v>
      </c>
      <c r="H25" s="45">
        <v>15</v>
      </c>
    </row>
    <row r="27" spans="1:8" ht="15.5" x14ac:dyDescent="0.7">
      <c r="A27" s="53" t="s">
        <v>69</v>
      </c>
    </row>
    <row r="28" spans="1:8" x14ac:dyDescent="0.65">
      <c r="A28" s="42" t="s">
        <v>70</v>
      </c>
    </row>
    <row r="30" spans="1:8" ht="15.5" x14ac:dyDescent="0.7">
      <c r="A30" s="53" t="s">
        <v>73</v>
      </c>
    </row>
    <row r="31" spans="1:8" x14ac:dyDescent="0.65">
      <c r="A31" s="37" t="s">
        <v>105</v>
      </c>
    </row>
  </sheetData>
  <sortState xmlns:xlrd2="http://schemas.microsoft.com/office/spreadsheetml/2017/richdata2" ref="A16:H25">
    <sortCondition descending="1" ref="H16:H25"/>
  </sortState>
  <pageMargins left="0.7" right="0.7" top="0.75" bottom="0.75" header="0.3" footer="0.3"/>
  <pageSetup paperSize="9" orientation="portrait" verticalDpi="0" r:id="rId1"/>
  <headerFooter>
    <oddHeader>&amp;C&amp;"Calibri"&amp;10&amp;K000000OFFICIAL-SENSITIVE&amp;1#</oddHeader>
    <oddFooter>&amp;C&amp;1#&amp;"Calibri"&amp;10&amp;K000000OFFICIAL-SENSITIVE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FEA8-70FD-4A87-80DA-5B149630690C}">
  <sheetPr>
    <pageSetUpPr autoPageBreaks="0"/>
  </sheetPr>
  <dimension ref="A1:N30"/>
  <sheetViews>
    <sheetView zoomScaleNormal="100" workbookViewId="0"/>
  </sheetViews>
  <sheetFormatPr defaultColWidth="8.86328125" defaultRowHeight="15.25" x14ac:dyDescent="0.65"/>
  <cols>
    <col min="1" max="1" width="14.54296875" style="42" customWidth="1"/>
    <col min="2" max="11" width="10" style="42" customWidth="1"/>
    <col min="12" max="16384" width="8.86328125" style="42"/>
  </cols>
  <sheetData>
    <row r="1" spans="1:12" ht="15.5" x14ac:dyDescent="0.7">
      <c r="A1" s="88" t="s">
        <v>107</v>
      </c>
    </row>
    <row r="3" spans="1:12" ht="15.5" x14ac:dyDescent="0.7">
      <c r="A3" s="43" t="s">
        <v>108</v>
      </c>
      <c r="B3" s="50">
        <v>2005</v>
      </c>
      <c r="C3" s="50">
        <v>2006</v>
      </c>
      <c r="D3" s="50">
        <v>2007</v>
      </c>
      <c r="E3" s="50">
        <v>2008</v>
      </c>
      <c r="F3" s="50">
        <v>2009</v>
      </c>
      <c r="G3" s="50">
        <v>2010</v>
      </c>
      <c r="H3" s="50">
        <v>2011</v>
      </c>
      <c r="I3" s="50">
        <v>2012</v>
      </c>
      <c r="J3" s="50">
        <v>2013</v>
      </c>
      <c r="K3" s="50">
        <v>2014</v>
      </c>
    </row>
    <row r="4" spans="1:12" x14ac:dyDescent="0.65">
      <c r="A4" s="42" t="s">
        <v>55</v>
      </c>
      <c r="B4" s="58">
        <v>47.494</v>
      </c>
      <c r="C4" s="58">
        <v>46.631066666666662</v>
      </c>
      <c r="D4" s="58">
        <v>46.044066666666673</v>
      </c>
      <c r="E4" s="58">
        <v>45.38656666666666</v>
      </c>
      <c r="F4" s="58">
        <v>43.463633333333341</v>
      </c>
      <c r="G4" s="58">
        <v>42.323799999999999</v>
      </c>
      <c r="H4" s="58">
        <v>42.431466666666665</v>
      </c>
      <c r="I4" s="58">
        <v>41.6676</v>
      </c>
      <c r="J4" s="58">
        <v>40.347366666666666</v>
      </c>
      <c r="K4" s="58">
        <v>39.106999999999999</v>
      </c>
      <c r="L4" s="64"/>
    </row>
    <row r="5" spans="1:12" x14ac:dyDescent="0.65">
      <c r="A5" s="42" t="s">
        <v>56</v>
      </c>
      <c r="B5" s="58">
        <v>11.973333333333334</v>
      </c>
      <c r="C5" s="58">
        <v>11.686133333333332</v>
      </c>
      <c r="D5" s="58">
        <v>12.126300000000001</v>
      </c>
      <c r="E5" s="58">
        <v>12.101366666666669</v>
      </c>
      <c r="F5" s="58">
        <v>12.087800000000001</v>
      </c>
      <c r="G5" s="58">
        <v>12.029233333333332</v>
      </c>
      <c r="H5" s="58">
        <v>11.9061</v>
      </c>
      <c r="I5" s="58">
        <v>12.1965</v>
      </c>
      <c r="J5" s="58">
        <v>12.182333333333332</v>
      </c>
      <c r="K5" s="58">
        <v>11.866966666666668</v>
      </c>
      <c r="L5" s="64"/>
    </row>
    <row r="6" spans="1:12" x14ac:dyDescent="0.65">
      <c r="A6" s="42" t="s">
        <v>109</v>
      </c>
      <c r="B6" s="65">
        <v>2.4797666666666669</v>
      </c>
      <c r="C6" s="65">
        <v>2.7301666666666669</v>
      </c>
      <c r="D6" s="65">
        <v>3.3752666666666666</v>
      </c>
      <c r="E6" s="65">
        <v>4.1749666666666672</v>
      </c>
      <c r="F6" s="65">
        <v>4.9788999999999994</v>
      </c>
      <c r="G6" s="58">
        <v>5.8150000000000004</v>
      </c>
      <c r="H6" s="58">
        <v>6.5182333333333338</v>
      </c>
      <c r="I6" s="58">
        <v>7.849566666666667</v>
      </c>
      <c r="J6" s="58">
        <v>9.1610666666666667</v>
      </c>
      <c r="K6" s="58">
        <v>11.109433333333333</v>
      </c>
    </row>
    <row r="7" spans="1:12" x14ac:dyDescent="0.65">
      <c r="A7" s="42" t="s">
        <v>59</v>
      </c>
      <c r="B7" s="65">
        <v>8.4219333333333335</v>
      </c>
      <c r="C7" s="65">
        <v>8.3051666666666666</v>
      </c>
      <c r="D7" s="65">
        <v>8.6869999999999994</v>
      </c>
      <c r="E7" s="65">
        <v>8.3690999999999995</v>
      </c>
      <c r="F7" s="65">
        <v>8.2588666666666679</v>
      </c>
      <c r="G7" s="58">
        <v>8.4076666666666657</v>
      </c>
      <c r="H7" s="58">
        <v>8.4476666666666667</v>
      </c>
      <c r="I7" s="58">
        <v>8.7415666666666656</v>
      </c>
      <c r="J7" s="58">
        <v>8.7762999999999991</v>
      </c>
      <c r="K7" s="58">
        <v>8.8140999999999998</v>
      </c>
    </row>
    <row r="8" spans="1:12" x14ac:dyDescent="0.65">
      <c r="A8" s="42" t="s">
        <v>60</v>
      </c>
      <c r="B8" s="65">
        <v>6.2772333333333323</v>
      </c>
      <c r="C8" s="65">
        <v>6.4611666666666672</v>
      </c>
      <c r="D8" s="65">
        <v>6.5288333333333339</v>
      </c>
      <c r="E8" s="65">
        <v>6.692800000000001</v>
      </c>
      <c r="F8" s="65">
        <v>6.6174333333333335</v>
      </c>
      <c r="G8" s="58">
        <v>6.5318666666666667</v>
      </c>
      <c r="H8" s="58">
        <v>6.336733333333334</v>
      </c>
      <c r="I8" s="58">
        <v>6.5415666666666672</v>
      </c>
      <c r="J8" s="58">
        <v>6.5105333333333339</v>
      </c>
      <c r="K8" s="58">
        <v>6.4833666666666661</v>
      </c>
    </row>
    <row r="9" spans="1:12" x14ac:dyDescent="0.65">
      <c r="A9" s="42" t="s">
        <v>63</v>
      </c>
      <c r="B9" s="58">
        <v>4.7168666666666672</v>
      </c>
      <c r="C9" s="58">
        <v>4.6367333333333329</v>
      </c>
      <c r="D9" s="58">
        <v>5.0559666666666665</v>
      </c>
      <c r="E9" s="58">
        <v>5.2279000000000009</v>
      </c>
      <c r="F9" s="58">
        <v>5.2773000000000003</v>
      </c>
      <c r="G9" s="58">
        <v>5.3925999999999989</v>
      </c>
      <c r="H9" s="58">
        <v>5.4348000000000001</v>
      </c>
      <c r="I9" s="58">
        <v>5.6409333333333329</v>
      </c>
      <c r="J9" s="58">
        <v>5.8216333333333337</v>
      </c>
      <c r="K9" s="58">
        <v>5.8427333333333342</v>
      </c>
    </row>
    <row r="10" spans="1:12" x14ac:dyDescent="0.65">
      <c r="A10" s="42" t="s">
        <v>62</v>
      </c>
      <c r="B10" s="65">
        <v>5.231533333333334</v>
      </c>
      <c r="C10" s="65">
        <v>5.1011333333333333</v>
      </c>
      <c r="D10" s="65">
        <v>5.3097000000000003</v>
      </c>
      <c r="E10" s="65">
        <v>5.3713666666666668</v>
      </c>
      <c r="F10" s="65">
        <v>5.4431333333333329</v>
      </c>
      <c r="G10" s="58">
        <v>5.6844000000000001</v>
      </c>
      <c r="H10" s="58">
        <v>5.6478999999999999</v>
      </c>
      <c r="I10" s="58">
        <v>5.6144999999999996</v>
      </c>
      <c r="J10" s="58">
        <v>5.8699666666666666</v>
      </c>
      <c r="K10" s="58">
        <v>5.625633333333333</v>
      </c>
    </row>
    <row r="11" spans="1:12" x14ac:dyDescent="0.65">
      <c r="A11" s="42" t="s">
        <v>64</v>
      </c>
      <c r="B11" s="58">
        <v>4.3479999999999999</v>
      </c>
      <c r="C11" s="58">
        <v>4.361933333333333</v>
      </c>
      <c r="D11" s="58">
        <v>4.5233333333333334</v>
      </c>
      <c r="E11" s="58">
        <v>4.5360333333333331</v>
      </c>
      <c r="F11" s="58">
        <v>4.7600000000000007</v>
      </c>
      <c r="G11" s="58">
        <v>4.9097</v>
      </c>
      <c r="H11" s="58">
        <v>4.9742666666666659</v>
      </c>
      <c r="I11" s="58">
        <v>5.0553333333333335</v>
      </c>
      <c r="J11" s="58">
        <v>4.9737666666666662</v>
      </c>
      <c r="K11" s="58">
        <v>4.7706666666666662</v>
      </c>
    </row>
    <row r="12" spans="1:12" x14ac:dyDescent="0.65">
      <c r="A12" s="42" t="s">
        <v>61</v>
      </c>
      <c r="B12" s="58">
        <v>2.836033333333333</v>
      </c>
      <c r="C12" s="58">
        <v>3.1112333333333333</v>
      </c>
      <c r="D12" s="58">
        <v>3.1686666666666667</v>
      </c>
      <c r="E12" s="58">
        <v>3.5321666666666665</v>
      </c>
      <c r="F12" s="58">
        <v>3.8553666666666668</v>
      </c>
      <c r="G12" s="58">
        <v>4.0434999999999999</v>
      </c>
      <c r="H12" s="58">
        <v>4.3071999999999999</v>
      </c>
      <c r="I12" s="58">
        <v>4.569233333333333</v>
      </c>
      <c r="J12" s="58">
        <v>4.4859</v>
      </c>
      <c r="K12" s="58">
        <v>4.5550333333333333</v>
      </c>
    </row>
    <row r="13" spans="1:12" x14ac:dyDescent="0.65">
      <c r="A13" s="42" t="s">
        <v>58</v>
      </c>
      <c r="B13" s="58">
        <v>5.6961000000000004</v>
      </c>
      <c r="C13" s="58">
        <v>5.4597666666666669</v>
      </c>
      <c r="D13" s="58">
        <v>5.4332333333333338</v>
      </c>
      <c r="E13" s="58">
        <v>5.2112333333333334</v>
      </c>
      <c r="F13" s="58">
        <v>5.0187333333333335</v>
      </c>
      <c r="G13" s="58">
        <v>4.8110999999999997</v>
      </c>
      <c r="H13" s="58">
        <v>4.8911999999999995</v>
      </c>
      <c r="I13" s="58">
        <v>4.7558999999999996</v>
      </c>
      <c r="J13" s="58">
        <v>4.7718333333333334</v>
      </c>
      <c r="K13" s="58">
        <v>4.5143333333333331</v>
      </c>
    </row>
    <row r="14" spans="1:12" x14ac:dyDescent="0.65">
      <c r="A14" s="42" t="s">
        <v>68</v>
      </c>
      <c r="B14" s="58">
        <v>2.9915333333333329</v>
      </c>
      <c r="C14" s="58">
        <v>2.9162999999999997</v>
      </c>
      <c r="D14" s="58">
        <v>3.0009999999999999</v>
      </c>
      <c r="E14" s="58">
        <v>3.1636333333333333</v>
      </c>
      <c r="F14" s="58">
        <v>3.2351666666666667</v>
      </c>
      <c r="G14" s="58">
        <v>3.3369333333333331</v>
      </c>
      <c r="H14" s="58">
        <v>3.4127666666666667</v>
      </c>
      <c r="I14" s="58">
        <v>3.5781333333333336</v>
      </c>
      <c r="J14" s="58">
        <v>3.5449333333333333</v>
      </c>
      <c r="K14" s="58">
        <v>3.3734000000000002</v>
      </c>
    </row>
    <row r="15" spans="1:12" x14ac:dyDescent="0.65">
      <c r="A15" s="42" t="s">
        <v>110</v>
      </c>
      <c r="B15" s="58">
        <v>1.5419333333333334</v>
      </c>
      <c r="C15" s="58">
        <v>1.5517000000000001</v>
      </c>
      <c r="D15" s="58">
        <v>1.8105333333333331</v>
      </c>
      <c r="E15" s="58">
        <v>1.9329333333333334</v>
      </c>
      <c r="F15" s="58">
        <v>2.0385333333333331</v>
      </c>
      <c r="G15" s="58">
        <v>2.309133333333333</v>
      </c>
      <c r="H15" s="58">
        <v>2.5145333333333331</v>
      </c>
      <c r="I15" s="58">
        <v>2.7637</v>
      </c>
      <c r="J15" s="58">
        <v>2.7921333333333336</v>
      </c>
      <c r="K15" s="58">
        <v>3.0502666666666669</v>
      </c>
    </row>
    <row r="16" spans="1:12" x14ac:dyDescent="0.65">
      <c r="A16" s="42" t="s">
        <v>111</v>
      </c>
      <c r="B16" s="65">
        <v>1.8313666666666668</v>
      </c>
      <c r="C16" s="65">
        <v>2.1140333333333334</v>
      </c>
      <c r="D16" s="65">
        <v>2.2632999999999996</v>
      </c>
      <c r="E16" s="65">
        <v>2.6093333333333333</v>
      </c>
      <c r="F16" s="65">
        <v>2.7510333333333334</v>
      </c>
      <c r="G16" s="58">
        <v>2.791066666666667</v>
      </c>
      <c r="H16" s="58">
        <v>2.9803999999999995</v>
      </c>
      <c r="I16" s="58">
        <v>3.1064000000000003</v>
      </c>
      <c r="J16" s="58">
        <v>3.0575333333333337</v>
      </c>
      <c r="K16" s="58">
        <v>2.9494333333333334</v>
      </c>
    </row>
    <row r="17" spans="1:14" x14ac:dyDescent="0.65">
      <c r="A17" s="42" t="s">
        <v>65</v>
      </c>
      <c r="B17" s="58">
        <v>2.8502333333333336</v>
      </c>
      <c r="C17" s="58">
        <v>2.6843333333333335</v>
      </c>
      <c r="D17" s="58">
        <v>2.7801333333333336</v>
      </c>
      <c r="E17" s="58">
        <v>2.7622333333333331</v>
      </c>
      <c r="F17" s="58">
        <v>2.8412666666666664</v>
      </c>
      <c r="G17" s="58">
        <v>2.7555999999999998</v>
      </c>
      <c r="H17" s="58">
        <v>2.9138999999999999</v>
      </c>
      <c r="I17" s="58">
        <v>2.9270666666666667</v>
      </c>
      <c r="J17" s="58">
        <v>2.9739</v>
      </c>
      <c r="K17" s="58">
        <v>2.9387000000000003</v>
      </c>
    </row>
    <row r="18" spans="1:14" x14ac:dyDescent="0.65">
      <c r="A18" s="42" t="s">
        <v>112</v>
      </c>
      <c r="B18" s="65">
        <v>1.1558333333333335</v>
      </c>
      <c r="C18" s="65">
        <v>1.3131666666666666</v>
      </c>
      <c r="D18" s="65">
        <v>1.4471999999999998</v>
      </c>
      <c r="E18" s="65">
        <v>1.5422999999999998</v>
      </c>
      <c r="F18" s="65">
        <v>1.7682333333333335</v>
      </c>
      <c r="G18" s="58">
        <v>1.9630666666666665</v>
      </c>
      <c r="H18" s="58">
        <v>2.2096999999999998</v>
      </c>
      <c r="I18" s="58">
        <v>2.3137666666666665</v>
      </c>
      <c r="J18" s="58">
        <v>2.3144666666666667</v>
      </c>
      <c r="K18" s="58">
        <v>2.5680666666666667</v>
      </c>
    </row>
    <row r="19" spans="1:14" x14ac:dyDescent="0.65">
      <c r="A19" s="42" t="s">
        <v>66</v>
      </c>
      <c r="B19" s="65">
        <v>2.1244666666666667</v>
      </c>
      <c r="C19" s="65">
        <v>2.0751666666666666</v>
      </c>
      <c r="D19" s="65">
        <v>2.1025666666666667</v>
      </c>
      <c r="E19" s="65">
        <v>2.1876333333333329</v>
      </c>
      <c r="F19" s="65">
        <v>2.2540666666666667</v>
      </c>
      <c r="G19" s="58">
        <v>2.2627000000000002</v>
      </c>
      <c r="H19" s="58">
        <v>2.3497666666666666</v>
      </c>
      <c r="I19" s="58">
        <v>2.3680333333333334</v>
      </c>
      <c r="J19" s="58">
        <v>2.4821</v>
      </c>
      <c r="K19" s="58">
        <v>2.3500999999999999</v>
      </c>
    </row>
    <row r="20" spans="1:14" x14ac:dyDescent="0.65">
      <c r="A20" s="42" t="s">
        <v>113</v>
      </c>
      <c r="B20" s="58">
        <v>0.42876666666666668</v>
      </c>
      <c r="C20" s="58">
        <v>0.4525333333333334</v>
      </c>
      <c r="D20" s="58">
        <v>0.49630000000000002</v>
      </c>
      <c r="E20" s="58">
        <v>0.5517333333333333</v>
      </c>
      <c r="F20" s="58">
        <v>0.59366666666666668</v>
      </c>
      <c r="G20" s="58">
        <v>0.73563333333333336</v>
      </c>
      <c r="H20" s="58">
        <v>0.80596666666666683</v>
      </c>
      <c r="I20" s="58">
        <v>0.94313333333333338</v>
      </c>
      <c r="J20" s="58">
        <v>0.91926666666666668</v>
      </c>
      <c r="K20" s="58">
        <v>0.9468333333333333</v>
      </c>
    </row>
    <row r="21" spans="1:14" x14ac:dyDescent="0.65">
      <c r="A21" s="42" t="s">
        <v>67</v>
      </c>
      <c r="B21" s="65">
        <v>0.60703333333333331</v>
      </c>
      <c r="C21" s="65">
        <v>0.63260000000000005</v>
      </c>
      <c r="D21" s="65">
        <v>0.73386666666666667</v>
      </c>
      <c r="E21" s="65">
        <v>0.83166666666666667</v>
      </c>
      <c r="F21" s="65">
        <v>0.80589999999999995</v>
      </c>
      <c r="G21" s="58">
        <v>0.8554666666666666</v>
      </c>
      <c r="H21" s="58">
        <v>0.91783333333333328</v>
      </c>
      <c r="I21" s="58">
        <v>0.8806666666666666</v>
      </c>
      <c r="J21" s="58">
        <v>0.94573333333333343</v>
      </c>
      <c r="K21" s="58">
        <v>0.90916666666666668</v>
      </c>
    </row>
    <row r="22" spans="1:14" x14ac:dyDescent="0.65">
      <c r="A22" s="45" t="s">
        <v>114</v>
      </c>
      <c r="B22" s="66">
        <v>0.35149999999999998</v>
      </c>
      <c r="C22" s="66">
        <v>0.31586666666666668</v>
      </c>
      <c r="D22" s="66">
        <v>0.34920000000000001</v>
      </c>
      <c r="E22" s="66">
        <v>0.36426666666666668</v>
      </c>
      <c r="F22" s="66">
        <v>0.32256666666666667</v>
      </c>
      <c r="G22" s="66">
        <v>0.38596666666666674</v>
      </c>
      <c r="H22" s="66">
        <v>0.39043333333333335</v>
      </c>
      <c r="I22" s="66">
        <v>0.47023333333333328</v>
      </c>
      <c r="J22" s="66">
        <v>0.47589999999999999</v>
      </c>
      <c r="K22" s="66">
        <v>0.66266666666666663</v>
      </c>
    </row>
    <row r="23" spans="1:14" x14ac:dyDescent="0.65">
      <c r="B23" s="58"/>
      <c r="C23" s="58"/>
      <c r="D23" s="58"/>
      <c r="E23" s="58"/>
      <c r="F23" s="58"/>
      <c r="G23" s="58"/>
      <c r="H23" s="58"/>
      <c r="I23" s="58"/>
      <c r="J23" s="58"/>
      <c r="K23" s="58"/>
      <c r="N23" s="58"/>
    </row>
    <row r="24" spans="1:14" ht="15.5" x14ac:dyDescent="0.7">
      <c r="A24" s="53" t="s">
        <v>69</v>
      </c>
      <c r="B24" s="58"/>
      <c r="C24" s="58"/>
      <c r="D24" s="58"/>
      <c r="E24" s="58"/>
      <c r="F24" s="58"/>
      <c r="G24" s="58"/>
      <c r="H24" s="58"/>
      <c r="I24" s="58"/>
      <c r="J24" s="58"/>
      <c r="K24" s="58"/>
      <c r="N24" s="58"/>
    </row>
    <row r="25" spans="1:14" x14ac:dyDescent="0.65">
      <c r="A25" s="42" t="s">
        <v>115</v>
      </c>
    </row>
    <row r="26" spans="1:14" x14ac:dyDescent="0.65">
      <c r="B26" s="58"/>
      <c r="C26" s="58"/>
      <c r="D26" s="58"/>
      <c r="E26" s="58"/>
      <c r="F26" s="58"/>
      <c r="G26" s="58"/>
      <c r="H26" s="58"/>
      <c r="I26" s="58"/>
      <c r="J26" s="58"/>
      <c r="K26" s="58"/>
      <c r="N26" s="58"/>
    </row>
    <row r="27" spans="1:14" ht="15.5" x14ac:dyDescent="0.7">
      <c r="A27" s="53" t="s">
        <v>73</v>
      </c>
      <c r="B27" s="58"/>
      <c r="C27" s="58"/>
      <c r="D27" s="58"/>
      <c r="E27" s="58"/>
      <c r="F27" s="58"/>
      <c r="G27" s="58"/>
      <c r="H27" s="58"/>
      <c r="I27" s="58"/>
      <c r="J27" s="58"/>
      <c r="K27" s="58"/>
      <c r="N27" s="58"/>
    </row>
    <row r="28" spans="1:14" x14ac:dyDescent="0.65">
      <c r="A28" s="76" t="s">
        <v>116</v>
      </c>
    </row>
    <row r="29" spans="1:14" x14ac:dyDescent="0.65">
      <c r="A29" s="46"/>
    </row>
    <row r="30" spans="1:14" x14ac:dyDescent="0.65">
      <c r="F30" s="58"/>
      <c r="G30" s="58"/>
      <c r="H30" s="58"/>
      <c r="I30" s="58"/>
      <c r="J30" s="58"/>
      <c r="K30" s="58"/>
      <c r="L30" s="58"/>
      <c r="M30" s="58"/>
      <c r="N30" s="58"/>
    </row>
  </sheetData>
  <hyperlinks>
    <hyperlink ref="A28" r:id="rId1" xr:uid="{1FD2EB26-8D18-42AF-BB48-1CC2D1D72CB7}"/>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F931-D96D-41BA-9F90-6E410FD905CB}">
  <sheetPr>
    <pageSetUpPr autoPageBreaks="0"/>
  </sheetPr>
  <dimension ref="A1:N28"/>
  <sheetViews>
    <sheetView zoomScaleNormal="100" workbookViewId="0"/>
  </sheetViews>
  <sheetFormatPr defaultColWidth="8.86328125" defaultRowHeight="15.25" x14ac:dyDescent="0.65"/>
  <cols>
    <col min="1" max="1" width="14.54296875" style="42" customWidth="1"/>
    <col min="2" max="11" width="9.1328125" style="42" customWidth="1"/>
    <col min="12" max="16384" width="8.86328125" style="42"/>
  </cols>
  <sheetData>
    <row r="1" spans="1:14" ht="15.5" x14ac:dyDescent="0.7">
      <c r="A1" s="88" t="s">
        <v>117</v>
      </c>
    </row>
    <row r="3" spans="1:14" ht="15.5" x14ac:dyDescent="0.7">
      <c r="A3" s="43" t="s">
        <v>108</v>
      </c>
      <c r="B3" s="50">
        <v>2005</v>
      </c>
      <c r="C3" s="50">
        <v>2006</v>
      </c>
      <c r="D3" s="50">
        <v>2007</v>
      </c>
      <c r="E3" s="50">
        <v>2008</v>
      </c>
      <c r="F3" s="50">
        <v>2009</v>
      </c>
      <c r="G3" s="50">
        <v>2010</v>
      </c>
      <c r="H3" s="50">
        <v>2011</v>
      </c>
      <c r="I3" s="50">
        <v>2012</v>
      </c>
      <c r="J3" s="50">
        <v>2013</v>
      </c>
      <c r="K3" s="50">
        <v>2014</v>
      </c>
      <c r="L3" s="53"/>
      <c r="M3" s="53"/>
      <c r="N3" s="53"/>
    </row>
    <row r="4" spans="1:14" x14ac:dyDescent="0.65">
      <c r="A4" s="42" t="s">
        <v>55</v>
      </c>
      <c r="B4" s="58">
        <v>61.665999999999997</v>
      </c>
      <c r="C4" s="58">
        <v>62.180733333333336</v>
      </c>
      <c r="D4" s="58">
        <v>60.088233333333335</v>
      </c>
      <c r="E4" s="58">
        <v>60.14136666666667</v>
      </c>
      <c r="F4" s="58">
        <v>57.776299999999999</v>
      </c>
      <c r="G4" s="58">
        <v>54.531466666666667</v>
      </c>
      <c r="H4" s="58">
        <v>58.520366666666668</v>
      </c>
      <c r="I4" s="58">
        <v>57.602366666666661</v>
      </c>
      <c r="J4" s="58">
        <v>54.73683333333333</v>
      </c>
      <c r="K4" s="58">
        <v>54.818366666666662</v>
      </c>
      <c r="L4" s="64"/>
      <c r="M4" s="58"/>
    </row>
    <row r="5" spans="1:14" x14ac:dyDescent="0.65">
      <c r="A5" s="42" t="s">
        <v>56</v>
      </c>
      <c r="B5" s="58">
        <v>14.932766666666666</v>
      </c>
      <c r="C5" s="58">
        <v>14.351466666666667</v>
      </c>
      <c r="D5" s="58">
        <v>15.354466666666667</v>
      </c>
      <c r="E5" s="58">
        <v>16.356100000000001</v>
      </c>
      <c r="F5" s="58">
        <v>16.251100000000001</v>
      </c>
      <c r="G5" s="58">
        <v>16.837199999999999</v>
      </c>
      <c r="H5" s="58">
        <v>17.160699999999999</v>
      </c>
      <c r="I5" s="58">
        <v>19.572066666666668</v>
      </c>
      <c r="J5" s="58">
        <v>19.034933333333331</v>
      </c>
      <c r="K5" s="58">
        <v>18.101666666666667</v>
      </c>
      <c r="L5" s="64"/>
      <c r="M5" s="58"/>
    </row>
    <row r="6" spans="1:14" x14ac:dyDescent="0.65">
      <c r="A6" s="42" t="s">
        <v>59</v>
      </c>
      <c r="B6" s="65">
        <v>9.8021333333333338</v>
      </c>
      <c r="C6" s="65">
        <v>9.8194999999999997</v>
      </c>
      <c r="D6" s="65">
        <v>10.867933333333333</v>
      </c>
      <c r="E6" s="65">
        <v>11.472700000000001</v>
      </c>
      <c r="F6" s="65">
        <v>10.4474</v>
      </c>
      <c r="G6" s="58">
        <v>11.132933333333334</v>
      </c>
      <c r="H6" s="58">
        <v>11.807533333333334</v>
      </c>
      <c r="I6" s="58">
        <v>12.682633333333333</v>
      </c>
      <c r="J6" s="58">
        <v>12.950733333333334</v>
      </c>
      <c r="K6" s="58">
        <v>12.782533333333333</v>
      </c>
      <c r="M6" s="58"/>
    </row>
    <row r="7" spans="1:14" x14ac:dyDescent="0.65">
      <c r="A7" s="42" t="s">
        <v>60</v>
      </c>
      <c r="B7" s="65">
        <v>7.1488333333333332</v>
      </c>
      <c r="C7" s="65">
        <v>8.2079666666666657</v>
      </c>
      <c r="D7" s="65">
        <v>7.9960999999999993</v>
      </c>
      <c r="E7" s="65">
        <v>8.3355999999999995</v>
      </c>
      <c r="F7" s="65">
        <v>8.1971666666666678</v>
      </c>
      <c r="G7" s="58">
        <v>8.6485000000000003</v>
      </c>
      <c r="H7" s="58">
        <v>8.2503333333333337</v>
      </c>
      <c r="I7" s="58">
        <v>9.4370333333333321</v>
      </c>
      <c r="J7" s="58">
        <v>9.3724666666666678</v>
      </c>
      <c r="K7" s="58">
        <v>9.8231333333333328</v>
      </c>
      <c r="M7" s="58"/>
    </row>
    <row r="8" spans="1:14" x14ac:dyDescent="0.65">
      <c r="A8" s="42" t="s">
        <v>62</v>
      </c>
      <c r="B8" s="65">
        <v>6.1694999999999993</v>
      </c>
      <c r="C8" s="65">
        <v>6.4807999999999995</v>
      </c>
      <c r="D8" s="65">
        <v>6.7574000000000005</v>
      </c>
      <c r="E8" s="65">
        <v>7.1725666666666656</v>
      </c>
      <c r="F8" s="65">
        <v>7.4654999999999996</v>
      </c>
      <c r="G8" s="58">
        <v>8.3711333333333329</v>
      </c>
      <c r="H8" s="58">
        <v>8.234</v>
      </c>
      <c r="I8" s="58">
        <v>8.1968333333333323</v>
      </c>
      <c r="J8" s="58">
        <v>8.9566333333333343</v>
      </c>
      <c r="K8" s="58">
        <v>8.4405000000000001</v>
      </c>
      <c r="M8" s="58"/>
    </row>
    <row r="9" spans="1:14" x14ac:dyDescent="0.65">
      <c r="A9" s="42" t="s">
        <v>63</v>
      </c>
      <c r="B9" s="58">
        <v>6.1679666666666657</v>
      </c>
      <c r="C9" s="58">
        <v>5.5971000000000002</v>
      </c>
      <c r="D9" s="58">
        <v>6.3716999999999997</v>
      </c>
      <c r="E9" s="58">
        <v>6.5925666666666665</v>
      </c>
      <c r="F9" s="58">
        <v>6.5656333333333334</v>
      </c>
      <c r="G9" s="58">
        <v>7.0613666666666672</v>
      </c>
      <c r="H9" s="58">
        <v>6.8555333333333337</v>
      </c>
      <c r="I9" s="58">
        <v>6.8962333333333339</v>
      </c>
      <c r="J9" s="58">
        <v>7.4165666666666654</v>
      </c>
      <c r="K9" s="58">
        <v>7.961433333333332</v>
      </c>
      <c r="M9" s="58"/>
    </row>
    <row r="10" spans="1:14" x14ac:dyDescent="0.65">
      <c r="A10" s="42" t="s">
        <v>64</v>
      </c>
      <c r="B10" s="58">
        <v>6.5992000000000006</v>
      </c>
      <c r="C10" s="58">
        <v>5.7698</v>
      </c>
      <c r="D10" s="58">
        <v>6.7592666666666661</v>
      </c>
      <c r="E10" s="58">
        <v>6.3178666666666663</v>
      </c>
      <c r="F10" s="58">
        <v>6.5391666666666666</v>
      </c>
      <c r="G10" s="58">
        <v>7.2865333333333338</v>
      </c>
      <c r="H10" s="58">
        <v>7.8147333333333329</v>
      </c>
      <c r="I10" s="58">
        <v>8.1158666666666672</v>
      </c>
      <c r="J10" s="58">
        <v>7.7816333333333345</v>
      </c>
      <c r="K10" s="58">
        <v>7.3466666666666667</v>
      </c>
      <c r="M10" s="58"/>
    </row>
    <row r="11" spans="1:14" x14ac:dyDescent="0.65">
      <c r="A11" s="42" t="s">
        <v>109</v>
      </c>
      <c r="B11" s="65">
        <v>1.6201666666666668</v>
      </c>
      <c r="C11" s="65">
        <v>1.4326999999999999</v>
      </c>
      <c r="D11" s="65">
        <v>2.3181666666666665</v>
      </c>
      <c r="E11" s="65">
        <v>2.7429000000000001</v>
      </c>
      <c r="F11" s="65">
        <v>3.8966666666666665</v>
      </c>
      <c r="G11" s="58">
        <v>4.5848666666666666</v>
      </c>
      <c r="H11" s="58">
        <v>5.1745333333333337</v>
      </c>
      <c r="I11" s="58">
        <v>6.4842333333333331</v>
      </c>
      <c r="J11" s="58">
        <v>7.7385333333333337</v>
      </c>
      <c r="K11" s="58">
        <v>10.3767</v>
      </c>
      <c r="M11" s="58"/>
    </row>
    <row r="12" spans="1:14" x14ac:dyDescent="0.65">
      <c r="A12" s="42" t="s">
        <v>68</v>
      </c>
      <c r="B12" s="58">
        <v>4.3648333333333333</v>
      </c>
      <c r="C12" s="58">
        <v>3.7681</v>
      </c>
      <c r="D12" s="58">
        <v>4.5256666666666661</v>
      </c>
      <c r="E12" s="58">
        <v>5.203033333333333</v>
      </c>
      <c r="F12" s="58">
        <v>5.2956999999999992</v>
      </c>
      <c r="G12" s="58">
        <v>5.4221666666666666</v>
      </c>
      <c r="H12" s="58">
        <v>5.4138666666666664</v>
      </c>
      <c r="I12" s="58">
        <v>6.2865000000000002</v>
      </c>
      <c r="J12" s="58">
        <v>5.9707000000000008</v>
      </c>
      <c r="K12" s="58">
        <v>5.468799999999999</v>
      </c>
      <c r="M12" s="58"/>
    </row>
    <row r="13" spans="1:14" x14ac:dyDescent="0.65">
      <c r="A13" s="42" t="s">
        <v>61</v>
      </c>
      <c r="B13" s="58">
        <v>2.2654000000000001</v>
      </c>
      <c r="C13" s="58">
        <v>2.7578333333333336</v>
      </c>
      <c r="D13" s="58">
        <v>3.3176666666666663</v>
      </c>
      <c r="E13" s="58">
        <v>4.1145666666666667</v>
      </c>
      <c r="F13" s="58">
        <v>4.5033666666666674</v>
      </c>
      <c r="G13" s="58">
        <v>4.7703999999999995</v>
      </c>
      <c r="H13" s="58">
        <v>5.1174666666666662</v>
      </c>
      <c r="I13" s="58">
        <v>6.2861000000000002</v>
      </c>
      <c r="J13" s="58">
        <v>5.585</v>
      </c>
      <c r="K13" s="58">
        <v>6.0867333333333322</v>
      </c>
      <c r="M13" s="58"/>
    </row>
    <row r="14" spans="1:14" x14ac:dyDescent="0.65">
      <c r="A14" s="42" t="s">
        <v>65</v>
      </c>
      <c r="B14" s="58">
        <v>3.3850000000000002</v>
      </c>
      <c r="C14" s="58">
        <v>2.7334666666666667</v>
      </c>
      <c r="D14" s="58">
        <v>3.2702333333333335</v>
      </c>
      <c r="E14" s="58">
        <v>3.3173999999999997</v>
      </c>
      <c r="F14" s="58">
        <v>3.6954666666666665</v>
      </c>
      <c r="G14" s="58">
        <v>3.456</v>
      </c>
      <c r="H14" s="58">
        <v>4.2964000000000002</v>
      </c>
      <c r="I14" s="58">
        <v>4.4080666666666666</v>
      </c>
      <c r="J14" s="58">
        <v>4.5037333333333338</v>
      </c>
      <c r="K14" s="58">
        <v>4.7606666666666664</v>
      </c>
      <c r="M14" s="58"/>
    </row>
    <row r="15" spans="1:14" x14ac:dyDescent="0.65">
      <c r="A15" s="42" t="s">
        <v>58</v>
      </c>
      <c r="B15" s="58">
        <v>4.3728666666666669</v>
      </c>
      <c r="C15" s="58">
        <v>4.1533333333333333</v>
      </c>
      <c r="D15" s="58">
        <v>4.6486666666666663</v>
      </c>
      <c r="E15" s="58">
        <v>4.1467000000000001</v>
      </c>
      <c r="F15" s="58">
        <v>3.5585333333333331</v>
      </c>
      <c r="G15" s="58">
        <v>3.9485333333333332</v>
      </c>
      <c r="H15" s="58">
        <v>4.2865666666666664</v>
      </c>
      <c r="I15" s="58">
        <v>3.8901333333333334</v>
      </c>
      <c r="J15" s="58">
        <v>4.6148333333333333</v>
      </c>
      <c r="K15" s="58">
        <v>4.2848333333333342</v>
      </c>
      <c r="M15" s="58"/>
    </row>
    <row r="16" spans="1:14" x14ac:dyDescent="0.65">
      <c r="A16" s="42" t="s">
        <v>66</v>
      </c>
      <c r="B16" s="65">
        <v>3.1893000000000007</v>
      </c>
      <c r="C16" s="65">
        <v>3.0362666666666662</v>
      </c>
      <c r="D16" s="65">
        <v>2.9115666666666669</v>
      </c>
      <c r="E16" s="65">
        <v>2.7722333333333329</v>
      </c>
      <c r="F16" s="65">
        <v>3.3096666666666668</v>
      </c>
      <c r="G16" s="58">
        <v>3.3769333333333336</v>
      </c>
      <c r="H16" s="58">
        <v>3.6411666666666669</v>
      </c>
      <c r="I16" s="58">
        <v>3.8115666666666672</v>
      </c>
      <c r="J16" s="58">
        <v>3.8935</v>
      </c>
      <c r="K16" s="58">
        <v>3.2597666666666671</v>
      </c>
      <c r="M16" s="58"/>
    </row>
    <row r="17" spans="1:13" x14ac:dyDescent="0.65">
      <c r="A17" s="42" t="s">
        <v>110</v>
      </c>
      <c r="B17" s="58">
        <v>1.2339</v>
      </c>
      <c r="C17" s="58">
        <v>1.0542666666666667</v>
      </c>
      <c r="D17" s="58">
        <v>1.3799000000000001</v>
      </c>
      <c r="E17" s="58">
        <v>1.4580666666666666</v>
      </c>
      <c r="F17" s="58">
        <v>1.4722333333333333</v>
      </c>
      <c r="G17" s="58">
        <v>1.5990333333333335</v>
      </c>
      <c r="H17" s="58">
        <v>2.1316333333333333</v>
      </c>
      <c r="I17" s="58">
        <v>2.1061000000000001</v>
      </c>
      <c r="J17" s="58">
        <v>2.0280333333333331</v>
      </c>
      <c r="K17" s="58">
        <v>2.3757666666666668</v>
      </c>
      <c r="M17" s="58"/>
    </row>
    <row r="18" spans="1:13" x14ac:dyDescent="0.65">
      <c r="A18" s="42" t="s">
        <v>111</v>
      </c>
      <c r="B18" s="65">
        <v>0.91643333333333332</v>
      </c>
      <c r="C18" s="65">
        <v>1.0015666666666665</v>
      </c>
      <c r="D18" s="65">
        <v>1.1365000000000001</v>
      </c>
      <c r="E18" s="65">
        <v>1.2292666666666667</v>
      </c>
      <c r="F18" s="65">
        <v>1.0629999999999999</v>
      </c>
      <c r="G18" s="58">
        <v>1.3703333333333332</v>
      </c>
      <c r="H18" s="58">
        <v>1.3056000000000001</v>
      </c>
      <c r="I18" s="58">
        <v>2.1215000000000002</v>
      </c>
      <c r="J18" s="58">
        <v>1.8792</v>
      </c>
      <c r="K18" s="58">
        <v>1.9427000000000001</v>
      </c>
      <c r="M18" s="58"/>
    </row>
    <row r="19" spans="1:13" x14ac:dyDescent="0.65">
      <c r="A19" s="42" t="s">
        <v>113</v>
      </c>
      <c r="B19" s="58">
        <v>0.58453333333333335</v>
      </c>
      <c r="C19" s="58">
        <v>0.50456666666666672</v>
      </c>
      <c r="D19" s="58">
        <v>0.61269999999999991</v>
      </c>
      <c r="E19" s="58">
        <v>0.65239999999999998</v>
      </c>
      <c r="F19" s="58">
        <v>0.69266666666666665</v>
      </c>
      <c r="G19" s="58">
        <v>1.0692000000000002</v>
      </c>
      <c r="H19" s="58">
        <v>1.3107</v>
      </c>
      <c r="I19" s="58">
        <v>1.6316333333333333</v>
      </c>
      <c r="J19" s="58">
        <v>1.7123999999999999</v>
      </c>
      <c r="K19" s="58">
        <v>1.6327333333333334</v>
      </c>
      <c r="M19" s="58"/>
    </row>
    <row r="20" spans="1:13" x14ac:dyDescent="0.65">
      <c r="A20" s="42" t="s">
        <v>112</v>
      </c>
      <c r="B20" s="65">
        <v>0.35260000000000002</v>
      </c>
      <c r="C20" s="65">
        <v>0.56733333333333336</v>
      </c>
      <c r="D20" s="65">
        <v>0.8493666666666666</v>
      </c>
      <c r="E20" s="65">
        <v>0.61859999999999993</v>
      </c>
      <c r="F20" s="65">
        <v>0.8597999999999999</v>
      </c>
      <c r="G20" s="58">
        <v>0.92723333333333324</v>
      </c>
      <c r="H20" s="58">
        <v>1.1834666666666667</v>
      </c>
      <c r="I20" s="58">
        <v>1.2822333333333333</v>
      </c>
      <c r="J20" s="58">
        <v>1.2983</v>
      </c>
      <c r="K20" s="58">
        <v>1.7277333333333333</v>
      </c>
      <c r="M20" s="58"/>
    </row>
    <row r="21" spans="1:13" x14ac:dyDescent="0.65">
      <c r="A21" s="42" t="s">
        <v>67</v>
      </c>
      <c r="B21" s="65">
        <v>0.79163333333333341</v>
      </c>
      <c r="C21" s="65">
        <v>0.6438666666666667</v>
      </c>
      <c r="D21" s="65">
        <v>0.69723333333333348</v>
      </c>
      <c r="E21" s="65">
        <v>1.0706333333333333</v>
      </c>
      <c r="F21" s="65">
        <v>1.0814000000000001</v>
      </c>
      <c r="G21" s="58">
        <v>1.0082000000000002</v>
      </c>
      <c r="H21" s="58">
        <v>1.1475</v>
      </c>
      <c r="I21" s="58">
        <v>1.2822333333333333</v>
      </c>
      <c r="J21" s="58">
        <v>1.3883666666666665</v>
      </c>
      <c r="K21" s="58">
        <v>1.0766666666666667</v>
      </c>
      <c r="M21" s="58"/>
    </row>
    <row r="22" spans="1:13" x14ac:dyDescent="0.65">
      <c r="A22" s="45" t="s">
        <v>114</v>
      </c>
      <c r="B22" s="66">
        <v>0.26586666666666664</v>
      </c>
      <c r="C22" s="66">
        <v>0.26396666666666668</v>
      </c>
      <c r="D22" s="66">
        <v>0.35469999999999996</v>
      </c>
      <c r="E22" s="66">
        <v>0.30373333333333336</v>
      </c>
      <c r="F22" s="66">
        <v>0.33279999999999998</v>
      </c>
      <c r="G22" s="66">
        <v>0.38556666666666667</v>
      </c>
      <c r="H22" s="66">
        <v>0.38913333333333333</v>
      </c>
      <c r="I22" s="66">
        <v>0.54813333333333336</v>
      </c>
      <c r="J22" s="66">
        <v>0.4759666666666667</v>
      </c>
      <c r="K22" s="66">
        <v>0.8846666666666666</v>
      </c>
      <c r="M22" s="58"/>
    </row>
    <row r="23" spans="1:13" x14ac:dyDescent="0.65">
      <c r="B23" s="58"/>
      <c r="C23" s="58"/>
      <c r="D23" s="58"/>
      <c r="E23" s="58"/>
      <c r="F23" s="58"/>
      <c r="G23" s="58"/>
      <c r="H23" s="58"/>
      <c r="I23" s="58"/>
      <c r="J23" s="58"/>
      <c r="K23" s="58"/>
    </row>
    <row r="24" spans="1:13" ht="15.5" x14ac:dyDescent="0.7">
      <c r="A24" s="53" t="s">
        <v>69</v>
      </c>
    </row>
    <row r="25" spans="1:13" x14ac:dyDescent="0.65">
      <c r="A25" s="42" t="s">
        <v>115</v>
      </c>
    </row>
    <row r="27" spans="1:13" ht="15.5" x14ac:dyDescent="0.7">
      <c r="A27" s="53" t="s">
        <v>73</v>
      </c>
    </row>
    <row r="28" spans="1:13" x14ac:dyDescent="0.65">
      <c r="A28" s="76" t="s">
        <v>116</v>
      </c>
    </row>
  </sheetData>
  <hyperlinks>
    <hyperlink ref="A28" r:id="rId1" xr:uid="{CA613EEF-56A6-4C93-8DF5-7C2AB2E77CD5}"/>
  </hyperlinks>
  <pageMargins left="0.7" right="0.7" top="0.75" bottom="0.75" header="0.3" footer="0.3"/>
  <pageSetup paperSize="9" orientation="portrait" verticalDpi="0" r:id="rId2"/>
  <headerFooter>
    <oddHeader>&amp;C&amp;"Calibri"&amp;10&amp;K000000OFFICIAL-SENSITIVE&amp;1#</oddHeader>
    <oddFooter>&amp;C&amp;1#&amp;"Calibri"&amp;10&amp;K000000OFFICIAL-SENSITIVE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B05D00A528C44F8EA2BB5BE6B47F3B" ma:contentTypeVersion="18087" ma:contentTypeDescription="Create a new document." ma:contentTypeScope="" ma:versionID="557c1162bfcbdaada1fa8e8ba9e2d622">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c025b0df-af6a-4763-9d81-9b5a3b3a97b4" targetNamespace="http://schemas.microsoft.com/office/2006/metadata/properties" ma:root="true" ma:fieldsID="93f948ad4b83d5e564da763843a1bdc4"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c025b0df-af6a-4763-9d81-9b5a3b3a97b4"/>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4:SharedWithUsers" minOccurs="0"/>
                <xsd:element ref="ns4:SharedWithDetails" minOccurs="0"/>
                <xsd:element ref="ns3:CIRRUSPreviousRetentionPolicy" minOccurs="0"/>
                <xsd:element ref="ns6:LegacyCaseReferenceNumber" minOccurs="0"/>
                <xsd:element ref="ns8:MediaServiceEventHashCode" minOccurs="0"/>
                <xsd:element ref="ns8:MediaServiceGenerationTime" minOccurs="0"/>
                <xsd:element ref="ns8:MediaServiceLocation" minOccurs="0"/>
                <xsd:element ref="ns8:MediaServiceAutoKeyPoints" minOccurs="0"/>
                <xsd:element ref="ns8:MediaServiceKeyPoints" minOccurs="0"/>
                <xsd:element ref="ns8: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2"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1" nillable="true" ma:displayName="Taxonomy Catch All Column" ma:descriptio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2" nillable="true" ma:displayName="Taxonomy Catch All Column1" ma:description=""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3"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3"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0"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25b0df-af6a-4763-9d81-9b5a3b3a97b4"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Location" ma:index="76" nillable="true" ma:displayName="Location" ma:internalName="MediaServiceLocation" ma:readOnly="true">
      <xsd:simpleType>
        <xsd:restriction base="dms:Text"/>
      </xsd:simpleType>
    </xsd:element>
    <xsd:element name="MediaServiceAutoKeyPoints" ma:index="77" nillable="true" ma:displayName="MediaServiceAutoKeyPoints" ma:hidden="true" ma:internalName="MediaServiceAutoKeyPoints" ma:readOnly="true">
      <xsd:simpleType>
        <xsd:restriction base="dms:Note"/>
      </xsd:simpleType>
    </xsd:element>
    <xsd:element name="MediaServiceKeyPoints" ma:index="78" nillable="true" ma:displayName="KeyPoints" ma:internalName="MediaServiceKeyPoints" ma:readOnly="true">
      <xsd:simpleType>
        <xsd:restriction base="dms:Note">
          <xsd:maxLength value="255"/>
        </xsd:restriction>
      </xsd:simpleType>
    </xsd:element>
    <xsd:element name="_Flow_SignoffStatus" ma:index="79"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egacyDocumentLink xmlns="b67a7830-db79-4a49-bf27-2aff92a2201a">, </LegacyDocumentLink>
    <LegacyDocumentType xmlns="b67a7830-db79-4a49-bf27-2aff92a2201a" xsi:nil="true"/>
    <LegacyLastActionDate xmlns="b67a7830-db79-4a49-bf27-2aff92a2201a" xsi:nil="true"/>
    <LegacyRequestType xmlns="a172083e-e40c-4314-b43a-827352a1ed2c" xsi:nil="true"/>
    <LegacyFolderNotes xmlns="a172083e-e40c-4314-b43a-827352a1ed2c" xsi:nil="true"/>
    <LegacyDescriptor xmlns="a172083e-e40c-4314-b43a-827352a1ed2c" xsi:nil="true"/>
    <LegacyExpiryReviewDate xmlns="b67a7830-db79-4a49-bf27-2aff92a2201a" xsi:nil="true"/>
    <LegacyNumericClass xmlns="b67a7830-db79-4a49-bf27-2aff92a2201a" xsi:nil="true"/>
    <_dlc_DocId xmlns="0063f72e-ace3-48fb-9c1f-5b513408b31f">2QFN7KK647Q6-1963201211-232650</_dlc_DocId>
    <ExternallyShared xmlns="b67a7830-db79-4a49-bf27-2aff92a2201a" xsi:nil="true"/>
    <LegacyDateFileReturned xmlns="a172083e-e40c-4314-b43a-827352a1ed2c" xsi:nil="true"/>
    <LegacyProtectiveMarking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Office for Life Sciences Directors Office</TermName>
          <TermId xmlns="http://schemas.microsoft.com/office/infopath/2007/PartnerControls">1973fc52-6088-4abc-8884-d158c66a24f9</TermId>
        </TermInfo>
      </Terms>
    </m975189f4ba442ecbf67d4147307b177>
    <LegacyReferencesToOtherItems xmlns="b67a7830-db79-4a49-bf27-2aff92a2201a" xsi:nil="true"/>
    <LegacyLastModifiedDate xmlns="b67a7830-db79-4a49-bf27-2aff92a2201a" xsi:nil="true"/>
    <Retention_x0020_Label xmlns="a8f60570-4bd3-4f2b-950b-a996de8ab151">Group Review</Retention_x0020_Label>
    <LegacyDocumentID xmlns="a172083e-e40c-4314-b43a-827352a1ed2c" xsi:nil="true"/>
    <Document_x0020_Notes xmlns="b413c3fd-5a3b-4239-b985-69032e371c04" xsi:nil="true"/>
    <_Flow_SignoffStatus xmlns="c025b0df-af6a-4763-9d81-9b5a3b3a97b4" xsi:nil="true"/>
    <LegacyMP xmlns="a172083e-e40c-4314-b43a-827352a1ed2c" xsi:nil="true"/>
    <CIRRUSPreviousID xmlns="b413c3fd-5a3b-4239-b985-69032e371c04" xsi:nil="true"/>
    <LegacyFolderDocumentID xmlns="a172083e-e40c-4314-b43a-827352a1ed2c" xsi:nil="true"/>
    <CIRRUSPreviousRetentionPolicy xmlns="b413c3fd-5a3b-4239-b985-69032e371c04" xsi:nil="true"/>
    <LegacyCurrentLocation xmlns="b67a7830-db79-4a49-bf27-2aff92a2201a" xsi:nil="true"/>
    <LegacyRecordCategoryIdentifier xmlns="b67a7830-db79-4a49-bf27-2aff92a2201a" xsi:nil="true"/>
    <LegacyDateClosed xmlns="b67a7830-db79-4a49-bf27-2aff92a2201a" xsi:nil="true"/>
    <LegacyMinister xmlns="a172083e-e40c-4314-b43a-827352a1ed2c" xsi:nil="true"/>
    <LegacyPhysicalItemLocation xmlns="a172083e-e40c-4314-b43a-827352a1ed2c" xsi:nil="true"/>
    <LegacyDispositionAsOfDate xmlns="b67a7830-db79-4a49-bf27-2aff92a2201a" xsi:nil="true"/>
    <LegacyAdditionalAuthors xmlns="b67a7830-db79-4a49-bf27-2aff92a2201a" xsi:nil="true"/>
    <National_x0020_Caveat xmlns="0063f72e-ace3-48fb-9c1f-5b513408b31f" xsi:nil="true"/>
    <Security_x0020_Classification xmlns="0063f72e-ace3-48fb-9c1f-5b513408b31f">OFFICIAL</Security_x0020_Classification>
    <_dlc_DocIdUrl xmlns="0063f72e-ace3-48fb-9c1f-5b513408b31f">
      <Url>https://beisgov.sharepoint.com/sites/beis/288/_layouts/15/DocIdRedir.aspx?ID=2QFN7KK647Q6-1963201211-232650</Url>
      <Description>2QFN7KK647Q6-1963201211-232650</Description>
    </_dlc_DocIdUrl>
    <LegacyModifier xmlns="b67a7830-db79-4a49-bf27-2aff92a2201a">
      <UserInfo>
        <DisplayName/>
        <AccountId xsi:nil="true"/>
        <AccountType/>
      </UserInfo>
    </LegacyModifier>
    <LegacyStatusonTransfer xmlns="b67a7830-db79-4a49-bf27-2aff92a2201a" xsi:nil="true"/>
    <Date_x0020_Closed xmlns="b413c3fd-5a3b-4239-b985-69032e371c04" xsi:nil="true"/>
    <LegacyFolder xmlns="b67a7830-db79-4a49-bf27-2aff92a2201a" xsi:nil="true"/>
    <LegacyTags xmlns="b67a7830-db79-4a49-bf27-2aff92a2201a" xsi:nil="true"/>
    <Handling_x0020_Instructions xmlns="b413c3fd-5a3b-4239-b985-69032e371c04" xsi:nil="true"/>
    <CIRRUSPreviousLocation xmlns="b413c3fd-5a3b-4239-b985-69032e371c04" xsi:nil="true"/>
    <LegacyCaseReferenceNumber xmlns="a172083e-e40c-4314-b43a-827352a1ed2c" xsi:nil="true"/>
    <LegacyRecordFolderIdentifier xmlns="b67a7830-db79-4a49-bf27-2aff92a2201a" xsi:nil="true"/>
    <LegacyContentType xmlns="b67a7830-db79-4a49-bf27-2aff92a2201a" xsi:nil="true"/>
    <LegacyFolderLink xmlns="b67a7830-db79-4a49-bf27-2aff92a2201a">, </LegacyFolderLink>
    <LegacyCopyright xmlns="b67a7830-db79-4a49-bf27-2aff92a2201a" xsi:nil="true"/>
    <LegacyFolderType xmlns="b67a7830-db79-4a49-bf27-2aff92a2201a" xsi:nil="true"/>
    <TaxCatchAll xmlns="0063f72e-ace3-48fb-9c1f-5b513408b31f">
      <Value>235</Value>
    </TaxCatchAll>
    <LegacyHomeLocation xmlns="b67a7830-db79-4a49-bf27-2aff92a2201a" xsi:nil="true"/>
    <LegacyFileplanTarget xmlns="b67a7830-db79-4a49-bf27-2aff92a2201a" xsi:nil="true"/>
    <LegacyReferencesFromOtherItems xmlns="b67a7830-db79-4a49-bf27-2aff92a2201a" xsi:nil="true"/>
    <LegacyCustodian xmlns="b67a7830-db79-4a49-bf27-2aff92a2201a" xsi:nil="true"/>
    <LegacyPhysicalFormat xmlns="a172083e-e40c-4314-b43a-827352a1ed2c">false</LegacyPhysicalFormat>
    <LegacyDateFileReceived xmlns="a172083e-e40c-4314-b43a-827352a1ed2c" xsi:nil="true"/>
    <Government_x0020_Body xmlns="b413c3fd-5a3b-4239-b985-69032e371c04">BEIS</Government_x0020_Body>
    <Date_x0020_Opened xmlns="b413c3fd-5a3b-4239-b985-69032e371c04">2019-01-11T17:51:29+00:00</Date_x0020_Opened>
    <Descriptor xmlns="0063f72e-ace3-48fb-9c1f-5b513408b31f" xsi:nil="true"/>
    <LegacyDateFileRequested xmlns="a172083e-e40c-4314-b43a-827352a1ed2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9C0A85-2EB4-4179-AFD7-4C036AE0C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c025b0df-af6a-4763-9d81-9b5a3b3a97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20C3F-957A-45F6-B5D4-B89E308399A7}">
  <ds:schemaRefs>
    <ds:schemaRef ds:uri="http://schemas.microsoft.com/office/2006/metadata/properties"/>
    <ds:schemaRef ds:uri="http://schemas.microsoft.com/office/infopath/2007/PartnerControls"/>
    <ds:schemaRef ds:uri="b67a7830-db79-4a49-bf27-2aff92a2201a"/>
    <ds:schemaRef ds:uri="a172083e-e40c-4314-b43a-827352a1ed2c"/>
    <ds:schemaRef ds:uri="0063f72e-ace3-48fb-9c1f-5b513408b31f"/>
    <ds:schemaRef ds:uri="c963a4c1-1bb4-49f2-a011-9c776a7eed2a"/>
    <ds:schemaRef ds:uri="a8f60570-4bd3-4f2b-950b-a996de8ab151"/>
    <ds:schemaRef ds:uri="b413c3fd-5a3b-4239-b985-69032e371c04"/>
    <ds:schemaRef ds:uri="c025b0df-af6a-4763-9d81-9b5a3b3a97b4"/>
  </ds:schemaRefs>
</ds:datastoreItem>
</file>

<file path=customXml/itemProps3.xml><?xml version="1.0" encoding="utf-8"?>
<ds:datastoreItem xmlns:ds="http://schemas.openxmlformats.org/officeDocument/2006/customXml" ds:itemID="{395AE992-EB87-4EBC-8354-6B9606E76BA7}">
  <ds:schemaRefs>
    <ds:schemaRef ds:uri="http://schemas.microsoft.com/sharepoint/v3/contenttype/forms"/>
  </ds:schemaRefs>
</ds:datastoreItem>
</file>

<file path=customXml/itemProps4.xml><?xml version="1.0" encoding="utf-8"?>
<ds:datastoreItem xmlns:ds="http://schemas.openxmlformats.org/officeDocument/2006/customXml" ds:itemID="{3800F12A-8BEB-4304-B6C4-C6EC27B2D27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 Sheet</vt:lpstr>
      <vt:lpstr>Contents</vt:lpstr>
      <vt:lpstr>1</vt:lpstr>
      <vt:lpstr>2</vt:lpstr>
      <vt:lpstr>3</vt:lpstr>
      <vt:lpstr>4</vt:lpstr>
      <vt:lpstr>5</vt:lpstr>
      <vt:lpstr>6A</vt:lpstr>
      <vt:lpstr>6B</vt:lpstr>
      <vt:lpstr>7A</vt:lpstr>
      <vt:lpstr>7B</vt:lpstr>
      <vt:lpstr>8</vt:lpstr>
      <vt:lpstr>9A</vt:lpstr>
      <vt:lpstr>9B</vt:lpstr>
      <vt:lpstr>10A</vt:lpstr>
      <vt:lpstr>10B</vt:lpstr>
      <vt:lpstr>11A</vt:lpstr>
      <vt:lpstr>11B</vt:lpstr>
      <vt:lpstr>12A</vt:lpstr>
      <vt:lpstr>12B</vt:lpstr>
      <vt:lpstr>13</vt:lpstr>
      <vt:lpstr>14A</vt:lpstr>
      <vt:lpstr>14B</vt:lpstr>
      <vt:lpstr>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2021-02-10T10:01:58Z</dcterms:created>
  <dcterms:modified xsi:type="dcterms:W3CDTF">2021-04-08T15:16:08Z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235;#Office for Life Sciences Directors Office|1973fc52-6088-4abc-8884-d158c66a24f9</vt:lpwstr>
  </property>
  <property fmtid="{D5CDD505-2E9C-101B-9397-08002B2CF9AE}" pid="3" name="ContentTypeId">
    <vt:lpwstr>0x01010019B05D00A528C44F8EA2BB5BE6B47F3B</vt:lpwstr>
  </property>
  <property fmtid="{D5CDD505-2E9C-101B-9397-08002B2CF9AE}" pid="4" name="_dlc_DocIdItemGuid">
    <vt:lpwstr>f97e30e9-06cd-46e2-b782-36d3dcee43c2</vt:lpwstr>
  </property>
  <property fmtid="{D5CDD505-2E9C-101B-9397-08002B2CF9AE}" pid="5" name="MSIP_Label_763276b7-4862-4157-9b1f-d4a137a1b171_Enabled">
    <vt:lpwstr>true</vt:lpwstr>
  </property>
  <property fmtid="{D5CDD505-2E9C-101B-9397-08002B2CF9AE}" pid="6" name="MSIP_Label_763276b7-4862-4157-9b1f-d4a137a1b171_SetDate">
    <vt:lpwstr>2021-04-08T15:16:08Z</vt:lpwstr>
  </property>
  <property fmtid="{D5CDD505-2E9C-101B-9397-08002B2CF9AE}" pid="7" name="MSIP_Label_763276b7-4862-4157-9b1f-d4a137a1b171_Method">
    <vt:lpwstr>Privileged</vt:lpwstr>
  </property>
  <property fmtid="{D5CDD505-2E9C-101B-9397-08002B2CF9AE}" pid="8" name="MSIP_Label_763276b7-4862-4157-9b1f-d4a137a1b171_Name">
    <vt:lpwstr>OS</vt:lpwstr>
  </property>
  <property fmtid="{D5CDD505-2E9C-101B-9397-08002B2CF9AE}" pid="9" name="MSIP_Label_763276b7-4862-4157-9b1f-d4a137a1b171_SiteId">
    <vt:lpwstr>cbac7005-02c1-43eb-b497-e6492d1b2dd8</vt:lpwstr>
  </property>
  <property fmtid="{D5CDD505-2E9C-101B-9397-08002B2CF9AE}" pid="10" name="MSIP_Label_763276b7-4862-4157-9b1f-d4a137a1b171_ActionId">
    <vt:lpwstr>e2f1651e-70e5-436d-8122-0000dd98206e</vt:lpwstr>
  </property>
  <property fmtid="{D5CDD505-2E9C-101B-9397-08002B2CF9AE}" pid="11" name="MSIP_Label_763276b7-4862-4157-9b1f-d4a137a1b171_ContentBits">
    <vt:lpwstr>3</vt:lpwstr>
  </property>
</Properties>
</file>