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stpkai4\KAI-Benefits and Credits\Research\Tax Free Childcare - COVID Impact Internal Research\Publishing\"/>
    </mc:Choice>
  </mc:AlternateContent>
  <xr:revisionPtr revIDLastSave="0" documentId="13_ncr:1_{10AB6929-A9ED-45A9-B427-A2E7424C82E6}" xr6:coauthVersionLast="41" xr6:coauthVersionMax="41" xr10:uidLastSave="{00000000-0000-0000-0000-000000000000}"/>
  <bookViews>
    <workbookView xWindow="6660" yWindow="-16320" windowWidth="29040" windowHeight="15840" activeTab="5" xr2:uid="{506B85B9-2E8E-4EE8-9025-D9D4A7B1F6F6}"/>
  </bookViews>
  <sheets>
    <sheet name="Contents" sheetId="1" r:id="rId1"/>
    <sheet name="Survey Questions" sheetId="24" r:id="rId2"/>
    <sheet name="Table 1" sheetId="2" r:id="rId3"/>
    <sheet name="Table 2" sheetId="3" r:id="rId4"/>
    <sheet name="Table 3" sheetId="4" r:id="rId5"/>
    <sheet name="Table 4" sheetId="5" r:id="rId6"/>
    <sheet name="Table 5" sheetId="6" r:id="rId7"/>
    <sheet name="Table 6" sheetId="7" r:id="rId8"/>
    <sheet name="Table 7" sheetId="8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" sheetId="17" r:id="rId17"/>
    <sheet name="Table 16" sheetId="18" r:id="rId18"/>
    <sheet name="Table 17" sheetId="19" r:id="rId19"/>
    <sheet name="Table 18" sheetId="20" r:id="rId20"/>
    <sheet name="Table 19" sheetId="21" r:id="rId21"/>
    <sheet name="Table 20" sheetId="22" r:id="rId22"/>
    <sheet name="Table 21" sheetId="23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3" l="1"/>
  <c r="I15" i="23"/>
  <c r="I14" i="23"/>
  <c r="I13" i="23"/>
  <c r="I12" i="23"/>
  <c r="I11" i="23"/>
  <c r="I10" i="23"/>
  <c r="I9" i="23"/>
  <c r="I8" i="23"/>
  <c r="I7" i="23"/>
  <c r="I6" i="23"/>
  <c r="I5" i="23"/>
  <c r="I4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E8" i="21"/>
  <c r="E7" i="21"/>
  <c r="E6" i="21"/>
  <c r="E5" i="21"/>
  <c r="E4" i="21"/>
  <c r="C8" i="21"/>
  <c r="C7" i="21"/>
  <c r="C6" i="21"/>
  <c r="C5" i="21"/>
  <c r="C4" i="21"/>
  <c r="E8" i="20"/>
  <c r="E7" i="20"/>
  <c r="E6" i="20"/>
  <c r="E5" i="20"/>
  <c r="E4" i="20"/>
  <c r="C8" i="20"/>
  <c r="C7" i="20"/>
  <c r="C6" i="20"/>
  <c r="C5" i="20"/>
  <c r="C4" i="20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E12" i="18"/>
  <c r="E11" i="18"/>
  <c r="E10" i="18"/>
  <c r="E9" i="18"/>
  <c r="E8" i="18"/>
  <c r="E7" i="18"/>
  <c r="E6" i="18"/>
  <c r="E5" i="18"/>
  <c r="E4" i="18"/>
  <c r="C12" i="18"/>
  <c r="C11" i="18"/>
  <c r="C10" i="18"/>
  <c r="C9" i="18"/>
  <c r="C8" i="18"/>
  <c r="C7" i="18"/>
  <c r="C6" i="18"/>
  <c r="C5" i="18"/>
  <c r="C4" i="18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J16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E8" i="15"/>
  <c r="E7" i="15"/>
  <c r="E6" i="15"/>
  <c r="E5" i="15"/>
  <c r="E4" i="15"/>
  <c r="C8" i="15"/>
  <c r="C7" i="15"/>
  <c r="C6" i="15"/>
  <c r="C5" i="15"/>
  <c r="C4" i="15"/>
  <c r="E8" i="14"/>
  <c r="E7" i="14"/>
  <c r="E6" i="14"/>
  <c r="E5" i="14"/>
  <c r="E4" i="14"/>
  <c r="C8" i="14"/>
  <c r="C7" i="14"/>
  <c r="C6" i="14"/>
  <c r="C5" i="14"/>
  <c r="C4" i="14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E12" i="12"/>
  <c r="E11" i="12"/>
  <c r="E10" i="12"/>
  <c r="E9" i="12"/>
  <c r="E8" i="12"/>
  <c r="E7" i="12"/>
  <c r="E6" i="12"/>
  <c r="E5" i="12"/>
  <c r="E4" i="12"/>
  <c r="C12" i="12"/>
  <c r="C11" i="12"/>
  <c r="C10" i="12"/>
  <c r="C9" i="12"/>
  <c r="C8" i="12"/>
  <c r="C7" i="12"/>
  <c r="C6" i="12"/>
  <c r="C5" i="12"/>
  <c r="C4" i="12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L16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L16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E9" i="8"/>
  <c r="E8" i="8"/>
  <c r="E7" i="8"/>
  <c r="E6" i="8"/>
  <c r="E5" i="8"/>
  <c r="E4" i="8"/>
  <c r="C9" i="8"/>
  <c r="C8" i="8"/>
  <c r="C7" i="8"/>
  <c r="C6" i="8"/>
  <c r="C5" i="8"/>
  <c r="C4" i="8"/>
  <c r="E9" i="7"/>
  <c r="E8" i="7"/>
  <c r="E7" i="7"/>
  <c r="E6" i="7"/>
  <c r="E5" i="7"/>
  <c r="E4" i="7"/>
  <c r="C9" i="7"/>
  <c r="C8" i="7"/>
  <c r="C7" i="7"/>
  <c r="C6" i="7"/>
  <c r="C5" i="7"/>
  <c r="C4" i="7"/>
  <c r="I16" i="6"/>
  <c r="I15" i="6"/>
  <c r="I14" i="6"/>
  <c r="I13" i="6"/>
  <c r="I12" i="6"/>
  <c r="I11" i="6"/>
  <c r="I10" i="6"/>
  <c r="I9" i="6"/>
  <c r="I8" i="6"/>
  <c r="I7" i="6"/>
  <c r="I6" i="6"/>
  <c r="I5" i="6"/>
  <c r="I4" i="6"/>
  <c r="H16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I16" i="5"/>
  <c r="I15" i="5"/>
  <c r="I14" i="5"/>
  <c r="I13" i="5"/>
  <c r="I12" i="5"/>
  <c r="I11" i="5"/>
  <c r="I10" i="5"/>
  <c r="I9" i="5"/>
  <c r="I8" i="5"/>
  <c r="I7" i="5"/>
  <c r="I6" i="5"/>
  <c r="I5" i="5"/>
  <c r="I4" i="5"/>
  <c r="H16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E10" i="4"/>
  <c r="E9" i="4"/>
  <c r="E8" i="4"/>
  <c r="E7" i="4"/>
  <c r="E6" i="4"/>
  <c r="E5" i="4"/>
  <c r="E4" i="4"/>
  <c r="C10" i="4"/>
  <c r="C9" i="4"/>
  <c r="C8" i="4"/>
  <c r="C7" i="4"/>
  <c r="C6" i="4"/>
  <c r="C5" i="4"/>
  <c r="C4" i="4"/>
  <c r="E7" i="3"/>
  <c r="E6" i="3"/>
  <c r="E5" i="3"/>
  <c r="E4" i="3"/>
  <c r="C7" i="3"/>
  <c r="C5" i="3"/>
  <c r="C6" i="3"/>
  <c r="C4" i="3"/>
  <c r="E7" i="2"/>
  <c r="E6" i="2"/>
  <c r="E5" i="2"/>
  <c r="E4" i="2"/>
  <c r="C7" i="2"/>
  <c r="C6" i="2"/>
  <c r="C5" i="2"/>
  <c r="C4" i="2"/>
  <c r="H16" i="23" l="1"/>
  <c r="F16" i="23"/>
  <c r="D16" i="23"/>
  <c r="B16" i="23"/>
  <c r="H16" i="22"/>
  <c r="F16" i="22"/>
  <c r="D16" i="22"/>
  <c r="B16" i="22"/>
  <c r="D8" i="21"/>
  <c r="B8" i="21"/>
  <c r="D8" i="20"/>
  <c r="B8" i="20"/>
  <c r="D17" i="19"/>
  <c r="B17" i="19"/>
  <c r="D12" i="18"/>
  <c r="B12" i="18"/>
  <c r="J15" i="17"/>
  <c r="J14" i="17"/>
  <c r="J13" i="17"/>
  <c r="J12" i="17"/>
  <c r="J11" i="17"/>
  <c r="J10" i="17"/>
  <c r="J9" i="17"/>
  <c r="J8" i="17"/>
  <c r="J7" i="17"/>
  <c r="J6" i="17"/>
  <c r="J5" i="17"/>
  <c r="J4" i="17"/>
  <c r="H16" i="17"/>
  <c r="F16" i="17"/>
  <c r="D16" i="17"/>
  <c r="B16" i="17"/>
  <c r="J4" i="16"/>
  <c r="J5" i="16"/>
  <c r="J6" i="16"/>
  <c r="J7" i="16"/>
  <c r="J8" i="16"/>
  <c r="J9" i="16"/>
  <c r="J10" i="16"/>
  <c r="J11" i="16"/>
  <c r="J12" i="16"/>
  <c r="J13" i="16"/>
  <c r="J14" i="16"/>
  <c r="J15" i="16"/>
  <c r="B16" i="16"/>
  <c r="D16" i="16"/>
  <c r="F16" i="16"/>
  <c r="H16" i="16"/>
  <c r="J16" i="17" l="1"/>
  <c r="D8" i="15"/>
  <c r="B8" i="15"/>
  <c r="D8" i="14"/>
  <c r="B8" i="14"/>
  <c r="D9" i="8"/>
  <c r="B9" i="8"/>
  <c r="D9" i="7"/>
  <c r="B9" i="7"/>
  <c r="D17" i="13"/>
  <c r="B17" i="13"/>
  <c r="D12" i="12"/>
  <c r="B12" i="12"/>
  <c r="L15" i="11" l="1"/>
  <c r="L14" i="11"/>
  <c r="L13" i="11"/>
  <c r="L12" i="11"/>
  <c r="L11" i="11"/>
  <c r="L10" i="11"/>
  <c r="L9" i="11"/>
  <c r="L8" i="11"/>
  <c r="L7" i="11"/>
  <c r="L6" i="11"/>
  <c r="L5" i="11"/>
  <c r="L4" i="11"/>
  <c r="J16" i="11"/>
  <c r="H16" i="11"/>
  <c r="F16" i="11"/>
  <c r="D16" i="11"/>
  <c r="B16" i="11"/>
  <c r="L15" i="10"/>
  <c r="L14" i="10"/>
  <c r="L13" i="10"/>
  <c r="L12" i="10"/>
  <c r="L11" i="10"/>
  <c r="L10" i="10"/>
  <c r="L9" i="10"/>
  <c r="L8" i="10"/>
  <c r="L7" i="10"/>
  <c r="L6" i="10"/>
  <c r="L5" i="10"/>
  <c r="L4" i="10"/>
  <c r="J16" i="10"/>
  <c r="H16" i="10"/>
  <c r="F16" i="10"/>
  <c r="D16" i="10"/>
  <c r="B16" i="10"/>
  <c r="F16" i="6"/>
  <c r="D16" i="6"/>
  <c r="B16" i="6"/>
  <c r="F16" i="5"/>
  <c r="D16" i="5"/>
  <c r="B16" i="5"/>
  <c r="H15" i="5"/>
  <c r="H14" i="5"/>
  <c r="H13" i="5"/>
  <c r="H12" i="5"/>
  <c r="H11" i="5"/>
  <c r="H10" i="5"/>
  <c r="H9" i="5"/>
  <c r="H8" i="5"/>
  <c r="H7" i="5"/>
  <c r="H6" i="5"/>
  <c r="H5" i="5"/>
  <c r="H4" i="5"/>
  <c r="D10" i="4"/>
  <c r="B10" i="4"/>
  <c r="D7" i="3"/>
  <c r="B7" i="3"/>
  <c r="B7" i="2"/>
</calcChain>
</file>

<file path=xl/sharedStrings.xml><?xml version="1.0" encoding="utf-8"?>
<sst xmlns="http://schemas.openxmlformats.org/spreadsheetml/2006/main" count="508" uniqueCount="150">
  <si>
    <t>Table 1: Overall Childcare Availability</t>
  </si>
  <si>
    <t>Yes</t>
  </si>
  <si>
    <t>No</t>
  </si>
  <si>
    <t>Total</t>
  </si>
  <si>
    <t>HM Revenue and Customs</t>
  </si>
  <si>
    <t>Contents &amp; Publication information</t>
  </si>
  <si>
    <t>All tables were updated in January 2021</t>
  </si>
  <si>
    <t>Table 2: Self-Employed Childcare Availability</t>
  </si>
  <si>
    <t>The Impact of COVID-19 on Childcare Survey</t>
  </si>
  <si>
    <t>Table 3: When will childcare become available</t>
  </si>
  <si>
    <t>After Christmas holidays in January 2021</t>
  </si>
  <si>
    <t>Later in 2021</t>
  </si>
  <si>
    <t>Never, provider has closed</t>
  </si>
  <si>
    <t>Don't know</t>
  </si>
  <si>
    <t>South East</t>
  </si>
  <si>
    <t>Some</t>
  </si>
  <si>
    <t>London</t>
  </si>
  <si>
    <t>East Midlands</t>
  </si>
  <si>
    <t>West Midlands</t>
  </si>
  <si>
    <t>South West</t>
  </si>
  <si>
    <t>Yorkshire and The Humber</t>
  </si>
  <si>
    <t>North West</t>
  </si>
  <si>
    <t>North East</t>
  </si>
  <si>
    <t>East of England</t>
  </si>
  <si>
    <t>Scotland</t>
  </si>
  <si>
    <t>Wales</t>
  </si>
  <si>
    <t>Northern Ireland</t>
  </si>
  <si>
    <t>Table 4: Regional childcare availability of respondents of the 0 to 3 survey</t>
  </si>
  <si>
    <t>Table 4: Regional differences in childcare availability, ages 0 to 3 survey</t>
  </si>
  <si>
    <t>Table 5: Regional differences in childcare availability, ages 5 and over survey</t>
  </si>
  <si>
    <t>Table 6: Expected use of childcare for the remainder of 2020: Overall findings</t>
  </si>
  <si>
    <t>More hours of formal childcare than before the March lockdown</t>
  </si>
  <si>
    <t>Same</t>
  </si>
  <si>
    <t>Fewer hours</t>
  </si>
  <si>
    <t>Don’t intend to use</t>
  </si>
  <si>
    <t>Don’t know</t>
  </si>
  <si>
    <t>0 to 3</t>
  </si>
  <si>
    <t xml:space="preserve">5 and over </t>
  </si>
  <si>
    <t>No change</t>
  </si>
  <si>
    <t>Table 7: Expected use of childcare for the remainder of 2020: self-employed findings</t>
  </si>
  <si>
    <t>More hours than before March lockdown</t>
  </si>
  <si>
    <t>Table 8: Regional expected use of formal childcare in 2020, 0 to 3 survey</t>
  </si>
  <si>
    <t>Table 9: Regional expected use of formal childcare in 2020, 5 and over survey</t>
  </si>
  <si>
    <t xml:space="preserve">I am (or partner is) working more hours </t>
  </si>
  <si>
    <t>I (or partner) have had a change in working hours/pattern</t>
  </si>
  <si>
    <t>Informal childcare (e.g. family or friends) is not available or not comfortable using</t>
  </si>
  <si>
    <t>I want my child to spend more time in an environment to support their development</t>
  </si>
  <si>
    <t>Become eligible for additional support (30 hrs)</t>
  </si>
  <si>
    <t>I want my child to spend more time with other children</t>
  </si>
  <si>
    <t>Had to block book sessions</t>
  </si>
  <si>
    <t>Other</t>
  </si>
  <si>
    <t>Table 10: Reasons for using more hours 2020 (respondents could select more than one)</t>
  </si>
  <si>
    <t>I am no longer eligible for TFC – I am (or partner is) no longer working</t>
  </si>
  <si>
    <t>I am (or partner is) currently furloughed</t>
  </si>
  <si>
    <t>I am (or partner is) able to work from home and have child with me</t>
  </si>
  <si>
    <t>I am (or partner is) able to work from home / no commute</t>
  </si>
  <si>
    <t>I (or partner) have new flexibility in working hours</t>
  </si>
  <si>
    <t>Childcare is too expensive</t>
  </si>
  <si>
    <t>Found other informal arrangements for childcare</t>
  </si>
  <si>
    <t>Family member at increased risk from COVID / want to reduce risk</t>
  </si>
  <si>
    <t>Not comfortable using formal childcare while COVID is still around</t>
  </si>
  <si>
    <t>My child's usual provider cannot offer my child the same hours</t>
  </si>
  <si>
    <t>Maternity leave</t>
  </si>
  <si>
    <t>Child started school</t>
  </si>
  <si>
    <t>Other (requires recode percentages may change slightly)</t>
  </si>
  <si>
    <t>Table 11: Reasons for using less hours 2020 (respondents could select more than one)</t>
  </si>
  <si>
    <t>Table 12: Expected use of childcare for the remainder of 2021: Overall findings</t>
  </si>
  <si>
    <t>Table 13: Expected use of childcare for the remainder of 2021: self-employed findings</t>
  </si>
  <si>
    <t>Table 14: Regional expected use of formal childcare in 2021, 0 to 3 survey</t>
  </si>
  <si>
    <t>Table 15: Regional expected use of formal childcare in 2021, 5 and over survey</t>
  </si>
  <si>
    <t>Table 16: Reasons for using more hours 2021 (respondents could select more than one)</t>
  </si>
  <si>
    <t>Table 17: Reasons for using less hours 2021 (respondents could select more than one)</t>
  </si>
  <si>
    <t>Table 18: Ability to adopt flexible working in the future: overall</t>
  </si>
  <si>
    <t>Table 19: Ability to adopt flexible working in the future: self-employed findings</t>
  </si>
  <si>
    <t>Table 20: Ability to adopt flexible working in the future: regional differences in 0 to 3 survey</t>
  </si>
  <si>
    <t>Table 21: Ability to adopt flexible working in the future: regional differences in 5 and over survey</t>
  </si>
  <si>
    <t>Table 10: Reasons for using more hours 2021 (respondents could select more than one)</t>
  </si>
  <si>
    <t>I (or partner) expect to work more hours</t>
  </si>
  <si>
    <t>I (or partner) expect to have a change in working hours/pattern</t>
  </si>
  <si>
    <t>I expect that informal childcare (e.g. family or friends) will not be available</t>
  </si>
  <si>
    <t>I will become eligible for additional support (e.g 30 hours)</t>
  </si>
  <si>
    <t>Had another child</t>
  </si>
  <si>
    <t xml:space="preserve">Other </t>
  </si>
  <si>
    <t>No longer eligible for TFC – I (or partner) will no longer be working</t>
  </si>
  <si>
    <t>I (or partner) expect to be able to work from home and have child with me</t>
  </si>
  <si>
    <t>I (or partner) expect to be able to work from home / no commute</t>
  </si>
  <si>
    <t>I (or partner) expect to have new flexibility in working hours</t>
  </si>
  <si>
    <t>Not comfortable using formal childcare if COVID is still around</t>
  </si>
  <si>
    <t>My child will be starting school</t>
  </si>
  <si>
    <t>Maternity</t>
  </si>
  <si>
    <t>Reduced working hours</t>
  </si>
  <si>
    <t>Not applicable to the work I do</t>
  </si>
  <si>
    <t>Table 19: Ability to adopt flexible working in the future: self-employed</t>
  </si>
  <si>
    <t>Some availability</t>
  </si>
  <si>
    <t>Table 14: Regional expected use of formal childcare in 2021: 0 to 3 survey</t>
  </si>
  <si>
    <t>Table 15: Regional expected use of formal childcare in 2021: 5 and over survey</t>
  </si>
  <si>
    <t>Table 9: Regional expected use of formal childcare in 2020: 5 and over survey</t>
  </si>
  <si>
    <t>Table 8: Regional expected use of formal childcare in 2020: 0 to 3 survey</t>
  </si>
  <si>
    <t>Table 6: Expected use of childcare for the remainder of 2020: overall findings</t>
  </si>
  <si>
    <t>Table 12: Expected use of childcare for the remainder of 2021: overall findings</t>
  </si>
  <si>
    <t>Table 18: Ability to adopt flexible working in the future: overall findings</t>
  </si>
  <si>
    <t>Before the October 2020 half term</t>
  </si>
  <si>
    <t>After October 2020 half term</t>
  </si>
  <si>
    <t>Table 5: Regional childcare availability of respondents of the 5 and over survey</t>
  </si>
  <si>
    <t>Table 3: Expected date of childcare availability</t>
  </si>
  <si>
    <t xml:space="preserve">0 to 3 </t>
  </si>
  <si>
    <t>5 and over</t>
  </si>
  <si>
    <t xml:space="preserve">Contact details for this publication: nicola.christiansen@hmrc.gov.uk </t>
  </si>
  <si>
    <t>Survey questions</t>
  </si>
  <si>
    <t xml:space="preserve">Is formal childcare available to you now? </t>
  </si>
  <si>
    <t>Some Availability</t>
  </si>
  <si>
    <t>Question</t>
  </si>
  <si>
    <t>Response options</t>
  </si>
  <si>
    <t>Before the October half term</t>
  </si>
  <si>
    <t>After the October half term</t>
  </si>
  <si>
    <t>After Christmas holidays in Jan 2021</t>
  </si>
  <si>
    <t>For the remainder of 2020, do you expect to use:</t>
  </si>
  <si>
    <t>No change - about the same amount of hours of formal childcare</t>
  </si>
  <si>
    <t>Fewer hours of formal childcare than before the March lockdown</t>
  </si>
  <si>
    <t>Don’t intend to use it</t>
  </si>
  <si>
    <t>I (or partner) are working more hours</t>
  </si>
  <si>
    <t>Informal childcare (e.g family or friends) is not available or not comfortable using</t>
  </si>
  <si>
    <t>I have become eligible for additional support (e.g 30 hours)</t>
  </si>
  <si>
    <t>Other (free text response)</t>
  </si>
  <si>
    <t>I (or partner) able to work from home and have child with me</t>
  </si>
  <si>
    <t>I (or partner) able to work from home / no commute</t>
  </si>
  <si>
    <t>Family member at increased risk from COVID</t>
  </si>
  <si>
    <t>My child’s usual provider cannot offer my child the same hours</t>
  </si>
  <si>
    <t>Other (free text option) </t>
  </si>
  <si>
    <r>
      <t xml:space="preserve">If </t>
    </r>
    <r>
      <rPr>
        <b/>
        <sz val="10"/>
        <color theme="1"/>
        <rFont val="Arial"/>
        <family val="2"/>
      </rPr>
      <t>some or all</t>
    </r>
    <r>
      <rPr>
        <sz val="10"/>
        <color theme="1"/>
        <rFont val="Arial"/>
        <family val="2"/>
      </rPr>
      <t xml:space="preserve"> of your formal childcare is not available, when do you expect it will become available?</t>
    </r>
  </si>
  <si>
    <r>
      <t xml:space="preserve">Why do you expect to use </t>
    </r>
    <r>
      <rPr>
        <b/>
        <sz val="10"/>
        <color theme="1"/>
        <rFont val="Arial"/>
        <family val="2"/>
      </rPr>
      <t>more</t>
    </r>
    <r>
      <rPr>
        <sz val="10"/>
        <color theme="1"/>
        <rFont val="Arial"/>
        <family val="2"/>
      </rPr>
      <t xml:space="preserve"> formal childcare for the remainder of 2020? (Select all that apply) </t>
    </r>
  </si>
  <si>
    <r>
      <t xml:space="preserve">Why do you expect to use </t>
    </r>
    <r>
      <rPr>
        <b/>
        <sz val="10"/>
        <color theme="1"/>
        <rFont val="Arial"/>
        <family val="2"/>
      </rPr>
      <t>less</t>
    </r>
    <r>
      <rPr>
        <sz val="10"/>
        <color theme="1"/>
        <rFont val="Arial"/>
        <family val="2"/>
      </rPr>
      <t xml:space="preserve"> formal childcare for the remainder of 2020? (Select all that apply)</t>
    </r>
  </si>
  <si>
    <t xml:space="preserve">Looking to the future (2021 onwards), do you expect to change how you use childcare? </t>
  </si>
  <si>
    <t>No change – I would expect to use about the same amount of hours as before the March lockdown</t>
  </si>
  <si>
    <t>I expect to use fewer hours of formal childcare than before the March lockdown</t>
  </si>
  <si>
    <t>(I (or partner) expect to work more hours</t>
  </si>
  <si>
    <t>Expect that informal childcare (e.g. family or friends) will not available</t>
  </si>
  <si>
    <r>
      <t xml:space="preserve">Why do you expect to use </t>
    </r>
    <r>
      <rPr>
        <b/>
        <sz val="10"/>
        <color theme="1"/>
        <rFont val="Arial"/>
        <family val="2"/>
      </rPr>
      <t>more</t>
    </r>
    <r>
      <rPr>
        <sz val="10"/>
        <color theme="1"/>
        <rFont val="Arial"/>
        <family val="2"/>
      </rPr>
      <t xml:space="preserve"> formal childcare (2021 onwards)? (Select all that apply)</t>
    </r>
  </si>
  <si>
    <r>
      <t xml:space="preserve">Why do you expect to use </t>
    </r>
    <r>
      <rPr>
        <b/>
        <sz val="10"/>
        <color theme="1"/>
        <rFont val="Arial"/>
        <family val="2"/>
      </rPr>
      <t>less</t>
    </r>
    <r>
      <rPr>
        <sz val="10"/>
        <color theme="1"/>
        <rFont val="Arial"/>
        <family val="2"/>
      </rPr>
      <t xml:space="preserve"> formal childcare (2021 onwards)? (Select all that apply)</t>
    </r>
  </si>
  <si>
    <t>No longer eligible for TFC – I (or partner) no longer working </t>
  </si>
  <si>
    <t>Do you think you will be able to adopt flexible working in future (such as more working from home or flexible hours) to help with childcare arrangements?</t>
  </si>
  <si>
    <t>Not applicable to the type of work I do</t>
  </si>
  <si>
    <t xml:space="preserve">To note: additional regional and self-employed data held by HMRC was added to the survey responses </t>
  </si>
  <si>
    <t>Number</t>
  </si>
  <si>
    <t>Percentage</t>
  </si>
  <si>
    <t xml:space="preserve">Percentage </t>
  </si>
  <si>
    <t>Never - provider has closed</t>
  </si>
  <si>
    <t>(I (or partner) currently furloughed</t>
  </si>
  <si>
    <t>No longer eligible for TFC – I (or partner) no longer working</t>
  </si>
  <si>
    <t>I expect to use more hours of formal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</si>
</sst>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General_)"/>
    <numFmt numFmtId="165" formatCode="#,##0_);\(#,##0\)"/>
    <numFmt numFmtId="166" formatCode="###0"/>
    <numFmt numFmtId="167" formatCode="###0.0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rgb="FFFFFFFF"/>
      <name val="Arial"/>
      <family val="2"/>
    </font>
    <font>
      <u/>
      <sz val="10"/>
      <color rgb="FF0000FF"/>
      <name val="Arial"/>
      <family val="2"/>
    </font>
    <font>
      <sz val="11"/>
      <color rgb="FF2F5496"/>
      <name val="Calibri"/>
      <family val="2"/>
      <scheme val="minor"/>
    </font>
    <font>
      <b/>
      <sz val="11"/>
      <color rgb="FF2F5496"/>
      <name val="Calibri"/>
      <family val="2"/>
      <scheme val="minor"/>
    </font>
    <font>
      <b/>
      <i/>
      <sz val="11"/>
      <color rgb="FF2F5496"/>
      <name val="Calibri"/>
      <family val="2"/>
      <scheme val="minor"/>
    </font>
    <font>
      <b/>
      <sz val="18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</font>
    <font>
      <sz val="9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670"/>
        <bgColor rgb="FF00867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8582"/>
      </top>
      <bottom style="medium">
        <color rgb="FF008582"/>
      </bottom>
      <diagonal/>
    </border>
    <border>
      <left/>
      <right/>
      <top style="medium">
        <color rgb="FF4472C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</cellStyleXfs>
  <cellXfs count="242">
    <xf numFmtId="0" fontId="0" fillId="0" borderId="0" xfId="0"/>
    <xf numFmtId="165" fontId="5" fillId="0" borderId="0" xfId="2" applyNumberFormat="1" applyFont="1" applyFill="1" applyBorder="1" applyAlignment="1" applyProtection="1">
      <alignment horizontal="left"/>
      <protection locked="0"/>
    </xf>
    <xf numFmtId="164" fontId="4" fillId="0" borderId="0" xfId="2" applyFont="1" applyFill="1" applyBorder="1"/>
    <xf numFmtId="164" fontId="5" fillId="0" borderId="0" xfId="2" applyFont="1" applyFill="1" applyBorder="1"/>
    <xf numFmtId="0" fontId="4" fillId="0" borderId="0" xfId="0" applyFont="1" applyFill="1" applyBorder="1"/>
    <xf numFmtId="164" fontId="7" fillId="0" borderId="0" xfId="1" applyNumberFormat="1" applyFont="1" applyFill="1" applyBorder="1" applyAlignment="1" applyProtection="1">
      <alignment horizontal="left"/>
    </xf>
    <xf numFmtId="164" fontId="3" fillId="0" borderId="0" xfId="2" applyFont="1" applyFill="1" applyBorder="1"/>
    <xf numFmtId="164" fontId="11" fillId="0" borderId="0" xfId="2" applyFont="1" applyFill="1" applyBorder="1" applyAlignment="1"/>
    <xf numFmtId="164" fontId="5" fillId="0" borderId="2" xfId="2" applyFont="1" applyFill="1" applyBorder="1"/>
    <xf numFmtId="0" fontId="0" fillId="0" borderId="0" xfId="0" applyBorder="1"/>
    <xf numFmtId="1" fontId="5" fillId="0" borderId="0" xfId="2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2" fillId="2" borderId="0" xfId="0" applyFont="1" applyFill="1"/>
    <xf numFmtId="0" fontId="6" fillId="3" borderId="3" xfId="0" applyFont="1" applyFill="1" applyBorder="1" applyAlignment="1">
      <alignment vertical="center" wrapText="1"/>
    </xf>
    <xf numFmtId="0" fontId="0" fillId="2" borderId="0" xfId="0" applyFill="1"/>
    <xf numFmtId="164" fontId="13" fillId="2" borderId="0" xfId="2" applyFont="1" applyFill="1" applyAlignment="1">
      <alignment vertical="top"/>
    </xf>
    <xf numFmtId="164" fontId="5" fillId="0" borderId="0" xfId="2" applyFont="1" applyFill="1" applyBorder="1" applyAlignment="1">
      <alignment horizontal="center" vertical="center"/>
    </xf>
    <xf numFmtId="0" fontId="14" fillId="0" borderId="0" xfId="0" applyFont="1"/>
    <xf numFmtId="0" fontId="1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0" xfId="0" applyFont="1" applyBorder="1"/>
    <xf numFmtId="10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20" fillId="0" borderId="0" xfId="3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3" applyBorder="1"/>
    <xf numFmtId="0" fontId="5" fillId="0" borderId="0" xfId="4"/>
    <xf numFmtId="166" fontId="20" fillId="0" borderId="0" xfId="4" applyNumberFormat="1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20" fillId="4" borderId="0" xfId="4" applyFont="1" applyFill="1" applyBorder="1" applyAlignment="1"/>
    <xf numFmtId="0" fontId="5" fillId="0" borderId="0" xfId="4" applyBorder="1" applyAlignment="1"/>
    <xf numFmtId="0" fontId="20" fillId="0" borderId="0" xfId="4" applyFont="1" applyBorder="1" applyAlignment="1"/>
    <xf numFmtId="0" fontId="20" fillId="0" borderId="0" xfId="4" applyFont="1" applyBorder="1" applyAlignment="1">
      <alignment horizontal="center"/>
    </xf>
    <xf numFmtId="0" fontId="20" fillId="0" borderId="0" xfId="4" applyFont="1" applyBorder="1" applyAlignment="1">
      <alignment vertical="top"/>
    </xf>
    <xf numFmtId="0" fontId="20" fillId="0" borderId="0" xfId="4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5" fillId="0" borderId="0" xfId="5"/>
    <xf numFmtId="166" fontId="20" fillId="0" borderId="0" xfId="5" applyNumberFormat="1" applyFont="1" applyBorder="1" applyAlignment="1">
      <alignment horizontal="right" vertical="center"/>
    </xf>
    <xf numFmtId="167" fontId="20" fillId="0" borderId="0" xfId="5" applyNumberFormat="1" applyFont="1" applyBorder="1" applyAlignment="1">
      <alignment horizontal="right" vertical="center"/>
    </xf>
    <xf numFmtId="0" fontId="20" fillId="0" borderId="0" xfId="5" applyFont="1" applyBorder="1" applyAlignment="1">
      <alignment horizontal="left" vertical="center" wrapText="1"/>
    </xf>
    <xf numFmtId="0" fontId="20" fillId="0" borderId="0" xfId="5" applyFont="1" applyBorder="1" applyAlignment="1">
      <alignment vertical="top" wrapText="1"/>
    </xf>
    <xf numFmtId="0" fontId="19" fillId="0" borderId="0" xfId="5" applyFont="1" applyBorder="1" applyAlignment="1">
      <alignment vertical="center" wrapText="1"/>
    </xf>
    <xf numFmtId="0" fontId="19" fillId="0" borderId="0" xfId="5" applyFont="1" applyBorder="1" applyAlignment="1">
      <alignment vertical="center"/>
    </xf>
    <xf numFmtId="0" fontId="20" fillId="0" borderId="0" xfId="5" applyFont="1" applyBorder="1" applyAlignment="1"/>
    <xf numFmtId="0" fontId="20" fillId="0" borderId="0" xfId="5" applyFont="1" applyBorder="1" applyAlignment="1">
      <alignment horizontal="center"/>
    </xf>
    <xf numFmtId="0" fontId="20" fillId="0" borderId="0" xfId="5" applyFont="1" applyBorder="1" applyAlignment="1">
      <alignment vertical="top"/>
    </xf>
    <xf numFmtId="0" fontId="20" fillId="0" borderId="0" xfId="5" applyFont="1" applyBorder="1" applyAlignment="1">
      <alignment horizontal="left" vertical="top"/>
    </xf>
    <xf numFmtId="0" fontId="20" fillId="0" borderId="0" xfId="5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0" fontId="14" fillId="0" borderId="0" xfId="0" applyNumberFormat="1" applyFont="1" applyBorder="1" applyAlignment="1">
      <alignment horizontal="center" vertical="center" wrapText="1"/>
    </xf>
    <xf numFmtId="166" fontId="20" fillId="0" borderId="0" xfId="6" applyNumberFormat="1" applyFont="1" applyBorder="1" applyAlignment="1">
      <alignment horizontal="right" vertical="center"/>
    </xf>
    <xf numFmtId="0" fontId="19" fillId="0" borderId="0" xfId="6" applyFont="1" applyBorder="1" applyAlignment="1">
      <alignment vertical="center"/>
    </xf>
    <xf numFmtId="0" fontId="20" fillId="4" borderId="0" xfId="6" applyFont="1" applyFill="1" applyBorder="1" applyAlignment="1"/>
    <xf numFmtId="0" fontId="5" fillId="0" borderId="0" xfId="6" applyBorder="1" applyAlignment="1"/>
    <xf numFmtId="0" fontId="20" fillId="0" borderId="0" xfId="6" applyFont="1" applyBorder="1" applyAlignment="1"/>
    <xf numFmtId="0" fontId="20" fillId="0" borderId="0" xfId="6" applyFont="1" applyBorder="1" applyAlignment="1">
      <alignment horizontal="center"/>
    </xf>
    <xf numFmtId="0" fontId="20" fillId="0" borderId="0" xfId="6" applyFont="1" applyBorder="1" applyAlignment="1">
      <alignment vertical="top"/>
    </xf>
    <xf numFmtId="0" fontId="20" fillId="0" borderId="0" xfId="6" applyFont="1" applyBorder="1" applyAlignment="1">
      <alignment horizontal="left" vertical="top"/>
    </xf>
    <xf numFmtId="0" fontId="5" fillId="0" borderId="0" xfId="7"/>
    <xf numFmtId="0" fontId="4" fillId="0" borderId="6" xfId="0" applyFont="1" applyBorder="1" applyAlignment="1">
      <alignment horizontal="center" vertical="center" wrapText="1"/>
    </xf>
    <xf numFmtId="166" fontId="20" fillId="0" borderId="0" xfId="7" applyNumberFormat="1" applyFont="1" applyBorder="1" applyAlignment="1">
      <alignment horizontal="right" vertical="center"/>
    </xf>
    <xf numFmtId="166" fontId="21" fillId="0" borderId="0" xfId="7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64" fontId="4" fillId="0" borderId="5" xfId="2" applyFont="1" applyFill="1" applyBorder="1"/>
    <xf numFmtId="1" fontId="4" fillId="0" borderId="5" xfId="2" applyNumberFormat="1" applyFont="1" applyFill="1" applyBorder="1" applyAlignment="1">
      <alignment horizontal="center" vertical="center"/>
    </xf>
    <xf numFmtId="0" fontId="20" fillId="4" borderId="0" xfId="7" applyFont="1" applyFill="1" applyBorder="1" applyAlignment="1"/>
    <xf numFmtId="0" fontId="5" fillId="0" borderId="0" xfId="7" applyBorder="1" applyAlignment="1"/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left" vertical="top"/>
    </xf>
    <xf numFmtId="0" fontId="0" fillId="0" borderId="0" xfId="0" applyBorder="1" applyAlignment="1"/>
    <xf numFmtId="0" fontId="19" fillId="0" borderId="0" xfId="7" applyFont="1" applyBorder="1" applyAlignment="1">
      <alignment vertical="center"/>
    </xf>
    <xf numFmtId="0" fontId="20" fillId="0" borderId="0" xfId="7" applyFont="1" applyBorder="1" applyAlignment="1"/>
    <xf numFmtId="0" fontId="20" fillId="0" borderId="0" xfId="7" applyFont="1" applyBorder="1" applyAlignment="1">
      <alignment vertical="top"/>
    </xf>
    <xf numFmtId="0" fontId="5" fillId="0" borderId="0" xfId="8"/>
    <xf numFmtId="0" fontId="19" fillId="0" borderId="0" xfId="8" applyFont="1" applyBorder="1" applyAlignment="1">
      <alignment vertical="center" wrapText="1"/>
    </xf>
    <xf numFmtId="0" fontId="20" fillId="4" borderId="0" xfId="8" applyFont="1" applyFill="1" applyBorder="1"/>
    <xf numFmtId="0" fontId="5" fillId="0" borderId="0" xfId="8" applyBorder="1"/>
    <xf numFmtId="0" fontId="20" fillId="0" borderId="0" xfId="8" applyFont="1" applyBorder="1" applyAlignment="1">
      <alignment wrapText="1"/>
    </xf>
    <xf numFmtId="0" fontId="20" fillId="0" borderId="0" xfId="8" applyFont="1" applyBorder="1" applyAlignment="1">
      <alignment horizontal="center" wrapText="1"/>
    </xf>
    <xf numFmtId="0" fontId="20" fillId="0" borderId="0" xfId="8" applyFont="1" applyBorder="1" applyAlignment="1">
      <alignment vertical="top" wrapText="1"/>
    </xf>
    <xf numFmtId="0" fontId="20" fillId="0" borderId="0" xfId="8" applyFont="1" applyBorder="1" applyAlignment="1">
      <alignment horizontal="left" vertical="top" wrapText="1"/>
    </xf>
    <xf numFmtId="166" fontId="20" fillId="0" borderId="0" xfId="8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6" fontId="21" fillId="0" borderId="0" xfId="8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6" fontId="21" fillId="0" borderId="6" xfId="8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21" fillId="0" borderId="1" xfId="8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5" fillId="0" borderId="0" xfId="0" applyFont="1" applyBorder="1" applyAlignment="1">
      <alignment vertical="center"/>
    </xf>
    <xf numFmtId="0" fontId="23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4" fillId="0" borderId="5" xfId="0" applyFont="1" applyBorder="1"/>
    <xf numFmtId="166" fontId="20" fillId="0" borderId="0" xfId="9" applyNumberFormat="1" applyFont="1" applyBorder="1" applyAlignment="1">
      <alignment horizontal="right" vertical="center"/>
    </xf>
    <xf numFmtId="167" fontId="20" fillId="0" borderId="0" xfId="9" applyNumberFormat="1" applyFont="1" applyBorder="1" applyAlignment="1">
      <alignment horizontal="right" vertical="center"/>
    </xf>
    <xf numFmtId="0" fontId="19" fillId="0" borderId="0" xfId="9" applyFont="1" applyBorder="1" applyAlignment="1">
      <alignment vertical="center"/>
    </xf>
    <xf numFmtId="0" fontId="5" fillId="0" borderId="0" xfId="9" applyBorder="1" applyAlignment="1"/>
    <xf numFmtId="0" fontId="20" fillId="0" borderId="0" xfId="9" applyFont="1" applyBorder="1" applyAlignment="1"/>
    <xf numFmtId="0" fontId="20" fillId="0" borderId="0" xfId="9" applyFont="1" applyBorder="1" applyAlignment="1">
      <alignment horizontal="center"/>
    </xf>
    <xf numFmtId="0" fontId="20" fillId="0" borderId="0" xfId="9" applyFont="1" applyBorder="1" applyAlignment="1">
      <alignment vertical="top"/>
    </xf>
    <xf numFmtId="0" fontId="20" fillId="0" borderId="0" xfId="9" applyFont="1" applyBorder="1" applyAlignment="1">
      <alignment horizontal="left" vertical="top"/>
    </xf>
    <xf numFmtId="0" fontId="20" fillId="0" borderId="0" xfId="9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6" fontId="21" fillId="0" borderId="0" xfId="9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66" fontId="21" fillId="0" borderId="1" xfId="9" applyNumberFormat="1" applyFont="1" applyBorder="1" applyAlignment="1">
      <alignment horizontal="center" vertical="center"/>
    </xf>
    <xf numFmtId="0" fontId="19" fillId="0" borderId="0" xfId="10" applyFont="1" applyBorder="1" applyAlignment="1">
      <alignment vertical="center"/>
    </xf>
    <xf numFmtId="0" fontId="26" fillId="4" borderId="0" xfId="10" applyFont="1" applyFill="1" applyBorder="1" applyAlignment="1"/>
    <xf numFmtId="0" fontId="25" fillId="0" borderId="0" xfId="10" applyBorder="1" applyAlignment="1"/>
    <xf numFmtId="0" fontId="26" fillId="0" borderId="0" xfId="10" applyFont="1" applyBorder="1" applyAlignment="1"/>
    <xf numFmtId="0" fontId="26" fillId="0" borderId="0" xfId="10" applyFont="1" applyBorder="1" applyAlignment="1">
      <alignment horizontal="center"/>
    </xf>
    <xf numFmtId="0" fontId="26" fillId="0" borderId="0" xfId="10" applyFont="1" applyBorder="1" applyAlignment="1">
      <alignment vertical="top"/>
    </xf>
    <xf numFmtId="0" fontId="26" fillId="0" borderId="0" xfId="10" applyFont="1" applyBorder="1" applyAlignment="1">
      <alignment horizontal="left" vertical="top"/>
    </xf>
    <xf numFmtId="166" fontId="26" fillId="0" borderId="0" xfId="10" applyNumberFormat="1" applyFont="1" applyBorder="1" applyAlignment="1">
      <alignment horizontal="right" vertical="center"/>
    </xf>
    <xf numFmtId="166" fontId="21" fillId="0" borderId="0" xfId="10" applyNumberFormat="1" applyFont="1" applyBorder="1" applyAlignment="1">
      <alignment horizontal="center" vertical="center"/>
    </xf>
    <xf numFmtId="166" fontId="21" fillId="0" borderId="1" xfId="10" applyNumberFormat="1" applyFont="1" applyBorder="1" applyAlignment="1">
      <alignment horizontal="center" vertical="center"/>
    </xf>
    <xf numFmtId="0" fontId="26" fillId="0" borderId="0" xfId="11" applyFont="1" applyBorder="1" applyAlignment="1">
      <alignment horizontal="left"/>
    </xf>
    <xf numFmtId="0" fontId="26" fillId="0" borderId="0" xfId="11" applyFont="1" applyBorder="1" applyAlignment="1">
      <alignment horizontal="center"/>
    </xf>
    <xf numFmtId="0" fontId="26" fillId="0" borderId="0" xfId="11" applyFont="1" applyBorder="1" applyAlignment="1">
      <alignment horizontal="left" vertical="top"/>
    </xf>
    <xf numFmtId="166" fontId="26" fillId="0" borderId="0" xfId="11" applyNumberFormat="1" applyFont="1" applyBorder="1" applyAlignment="1">
      <alignment horizontal="right" vertical="center"/>
    </xf>
    <xf numFmtId="0" fontId="19" fillId="0" borderId="0" xfId="11" applyFont="1" applyBorder="1" applyAlignment="1">
      <alignment vertical="center" wrapText="1"/>
    </xf>
    <xf numFmtId="0" fontId="26" fillId="4" borderId="0" xfId="11" applyFont="1" applyFill="1" applyAlignment="1"/>
    <xf numFmtId="0" fontId="0" fillId="0" borderId="0" xfId="0" applyAlignment="1"/>
    <xf numFmtId="0" fontId="25" fillId="0" borderId="0" xfId="11" applyAlignment="1">
      <alignment wrapText="1"/>
    </xf>
    <xf numFmtId="0" fontId="26" fillId="0" borderId="0" xfId="11" applyFont="1" applyBorder="1" applyAlignment="1">
      <alignment horizontal="left" wrapText="1"/>
    </xf>
    <xf numFmtId="0" fontId="26" fillId="0" borderId="0" xfId="11" applyFont="1" applyBorder="1" applyAlignment="1">
      <alignment wrapText="1"/>
    </xf>
    <xf numFmtId="0" fontId="26" fillId="0" borderId="0" xfId="11" applyFont="1" applyBorder="1" applyAlignment="1">
      <alignment horizontal="center" wrapText="1"/>
    </xf>
    <xf numFmtId="166" fontId="22" fillId="0" borderId="0" xfId="0" applyNumberFormat="1" applyFont="1" applyBorder="1" applyAlignment="1">
      <alignment horizontal="center"/>
    </xf>
    <xf numFmtId="166" fontId="21" fillId="0" borderId="0" xfId="11" applyNumberFormat="1" applyFont="1" applyBorder="1" applyAlignment="1">
      <alignment horizontal="center" vertical="center"/>
    </xf>
    <xf numFmtId="0" fontId="19" fillId="0" borderId="0" xfId="12" applyFont="1" applyBorder="1" applyAlignment="1">
      <alignment vertical="center"/>
    </xf>
    <xf numFmtId="1" fontId="21" fillId="0" borderId="0" xfId="12" applyNumberFormat="1" applyFont="1" applyBorder="1" applyAlignment="1">
      <alignment horizontal="center" vertical="center"/>
    </xf>
    <xf numFmtId="0" fontId="0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29" fillId="0" borderId="0" xfId="0" applyFont="1"/>
    <xf numFmtId="0" fontId="5" fillId="0" borderId="0" xfId="13"/>
    <xf numFmtId="0" fontId="28" fillId="0" borderId="5" xfId="0" applyFont="1" applyBorder="1"/>
    <xf numFmtId="166" fontId="21" fillId="0" borderId="0" xfId="3" applyNumberFormat="1" applyFont="1" applyBorder="1" applyAlignment="1">
      <alignment horizontal="center" vertical="center"/>
    </xf>
    <xf numFmtId="166" fontId="21" fillId="0" borderId="0" xfId="4" applyNumberFormat="1" applyFont="1" applyBorder="1" applyAlignment="1">
      <alignment horizontal="center" vertical="center"/>
    </xf>
    <xf numFmtId="0" fontId="16" fillId="0" borderId="0" xfId="0" applyFont="1"/>
    <xf numFmtId="0" fontId="5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/>
    </xf>
    <xf numFmtId="0" fontId="22" fillId="0" borderId="5" xfId="0" applyFont="1" applyBorder="1" applyAlignment="1">
      <alignment horizontal="center"/>
    </xf>
    <xf numFmtId="0" fontId="30" fillId="0" borderId="0" xfId="0" applyFont="1"/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wrapText="1"/>
    </xf>
    <xf numFmtId="0" fontId="20" fillId="0" borderId="0" xfId="3" applyFont="1" applyBorder="1" applyAlignment="1">
      <alignment horizontal="center" wrapText="1"/>
    </xf>
    <xf numFmtId="0" fontId="20" fillId="0" borderId="0" xfId="4" applyFont="1" applyBorder="1" applyAlignment="1">
      <alignment horizontal="left" vertical="top" wrapText="1"/>
    </xf>
    <xf numFmtId="0" fontId="24" fillId="0" borderId="7" xfId="0" applyFont="1" applyBorder="1"/>
    <xf numFmtId="0" fontId="22" fillId="0" borderId="0" xfId="0" applyFont="1" applyAlignme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8" xfId="0" applyFont="1" applyBorder="1"/>
    <xf numFmtId="0" fontId="22" fillId="0" borderId="8" xfId="0" applyFont="1" applyBorder="1"/>
    <xf numFmtId="0" fontId="22" fillId="0" borderId="10" xfId="0" applyFont="1" applyBorder="1"/>
    <xf numFmtId="0" fontId="22" fillId="0" borderId="9" xfId="0" applyFont="1" applyBorder="1"/>
    <xf numFmtId="0" fontId="22" fillId="0" borderId="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/>
    <xf numFmtId="0" fontId="22" fillId="0" borderId="8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164" fontId="4" fillId="0" borderId="5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5" xfId="2" applyFont="1" applyFill="1" applyBorder="1"/>
    <xf numFmtId="0" fontId="0" fillId="0" borderId="5" xfId="0" applyBorder="1"/>
    <xf numFmtId="9" fontId="5" fillId="0" borderId="0" xfId="2" applyNumberFormat="1" applyFont="1" applyFill="1" applyBorder="1" applyAlignment="1">
      <alignment horizontal="center"/>
    </xf>
    <xf numFmtId="9" fontId="4" fillId="0" borderId="5" xfId="2" applyNumberFormat="1" applyFont="1" applyFill="1" applyBorder="1" applyAlignment="1">
      <alignment horizontal="center" vertical="center"/>
    </xf>
    <xf numFmtId="9" fontId="0" fillId="0" borderId="0" xfId="0" applyNumberFormat="1"/>
    <xf numFmtId="9" fontId="5" fillId="0" borderId="0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0" borderId="0" xfId="3" applyFont="1" applyBorder="1" applyAlignment="1">
      <alignment vertical="top" wrapText="1"/>
    </xf>
    <xf numFmtId="0" fontId="19" fillId="0" borderId="0" xfId="3" applyFont="1" applyBorder="1" applyAlignment="1">
      <alignment vertical="center" wrapText="1"/>
    </xf>
    <xf numFmtId="0" fontId="20" fillId="0" borderId="0" xfId="3" applyFont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9" fontId="21" fillId="0" borderId="0" xfId="3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/>
    </xf>
    <xf numFmtId="9" fontId="21" fillId="0" borderId="0" xfId="4" applyNumberFormat="1" applyFont="1" applyBorder="1" applyAlignment="1">
      <alignment horizontal="center" vertical="center"/>
    </xf>
    <xf numFmtId="0" fontId="14" fillId="0" borderId="5" xfId="0" applyFont="1" applyBorder="1"/>
    <xf numFmtId="9" fontId="5" fillId="0" borderId="0" xfId="0" applyNumberFormat="1" applyFont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 wrapText="1"/>
    </xf>
    <xf numFmtId="9" fontId="21" fillId="0" borderId="0" xfId="7" applyNumberFormat="1" applyFont="1" applyBorder="1" applyAlignment="1">
      <alignment horizontal="center" vertical="center"/>
    </xf>
    <xf numFmtId="166" fontId="22" fillId="0" borderId="5" xfId="0" applyNumberFormat="1" applyFont="1" applyBorder="1" applyAlignment="1">
      <alignment horizontal="center"/>
    </xf>
    <xf numFmtId="9" fontId="21" fillId="0" borderId="6" xfId="8" applyNumberFormat="1" applyFont="1" applyBorder="1" applyAlignment="1">
      <alignment horizontal="center" vertical="center"/>
    </xf>
    <xf numFmtId="9" fontId="21" fillId="0" borderId="0" xfId="8" applyNumberFormat="1" applyFont="1" applyBorder="1" applyAlignment="1">
      <alignment horizontal="center" vertical="center"/>
    </xf>
    <xf numFmtId="9" fontId="21" fillId="0" borderId="1" xfId="8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22" fillId="0" borderId="0" xfId="0" applyNumberFormat="1" applyFont="1" applyAlignment="1">
      <alignment horizontal="center"/>
    </xf>
    <xf numFmtId="9" fontId="5" fillId="0" borderId="5" xfId="0" applyNumberFormat="1" applyFont="1" applyBorder="1" applyAlignment="1">
      <alignment horizontal="center" vertical="center" wrapText="1"/>
    </xf>
    <xf numFmtId="9" fontId="22" fillId="0" borderId="0" xfId="0" applyNumberFormat="1" applyFont="1" applyAlignment="1">
      <alignment horizontal="center" vertical="center"/>
    </xf>
    <xf numFmtId="9" fontId="22" fillId="0" borderId="5" xfId="0" applyNumberFormat="1" applyFont="1" applyBorder="1" applyAlignment="1">
      <alignment horizontal="center"/>
    </xf>
    <xf numFmtId="9" fontId="21" fillId="0" borderId="0" xfId="9" applyNumberFormat="1" applyFont="1" applyBorder="1" applyAlignment="1">
      <alignment horizontal="center" vertical="center"/>
    </xf>
    <xf numFmtId="9" fontId="21" fillId="0" borderId="0" xfId="10" applyNumberFormat="1" applyFont="1" applyBorder="1" applyAlignment="1">
      <alignment horizontal="center" vertical="center"/>
    </xf>
    <xf numFmtId="9" fontId="21" fillId="0" borderId="0" xfId="11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6" fillId="0" borderId="5" xfId="0" applyFont="1" applyBorder="1"/>
    <xf numFmtId="0" fontId="30" fillId="0" borderId="5" xfId="0" applyFont="1" applyBorder="1"/>
    <xf numFmtId="9" fontId="21" fillId="0" borderId="0" xfId="12" applyNumberFormat="1" applyFont="1" applyBorder="1" applyAlignment="1">
      <alignment horizontal="center" vertical="center"/>
    </xf>
    <xf numFmtId="0" fontId="29" fillId="0" borderId="5" xfId="0" applyFont="1" applyBorder="1"/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/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164" fontId="4" fillId="0" borderId="5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0" fillId="0" borderId="0" xfId="4" applyFont="1" applyBorder="1" applyAlignment="1">
      <alignment horizontal="left" vertical="top" wrapText="1"/>
    </xf>
    <xf numFmtId="0" fontId="24" fillId="0" borderId="5" xfId="0" applyFont="1" applyBorder="1" applyAlignment="1">
      <alignment horizontal="center"/>
    </xf>
    <xf numFmtId="9" fontId="2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22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31" fillId="0" borderId="0" xfId="1" applyFont="1"/>
    <xf numFmtId="0" fontId="30" fillId="2" borderId="0" xfId="1" applyFont="1" applyFill="1" applyAlignment="1"/>
  </cellXfs>
  <cellStyles count="14">
    <cellStyle name="Hyperlink" xfId="1" builtinId="8"/>
    <cellStyle name="Normal" xfId="0" builtinId="0"/>
    <cellStyle name="Normal_Table 12" xfId="9" xr:uid="{80D22998-586A-4A3F-A3A0-E81E19C84FBD}"/>
    <cellStyle name="Normal_Table 13" xfId="10" xr:uid="{F46614FA-90A3-45A5-84FD-2231E41B18B9}"/>
    <cellStyle name="Normal_Table 14" xfId="11" xr:uid="{03E56CB7-62F9-4500-BF65-86D1AAA156CD}"/>
    <cellStyle name="Normal_Table 15" xfId="12" xr:uid="{48897AF6-D3A3-4A68-8684-E8EE4FE46133}"/>
    <cellStyle name="Normal_Table 18" xfId="13" xr:uid="{98458D5A-20DF-4115-B166-833A8585443F}"/>
    <cellStyle name="Normal_Table 4" xfId="3" xr:uid="{49ACA624-5B54-426F-9A8A-88076D7A1F3E}"/>
    <cellStyle name="Normal_Table 5" xfId="4" xr:uid="{A2C356B5-AC9C-489C-B19F-14623DDF8338}"/>
    <cellStyle name="Normal_Table 6" xfId="5" xr:uid="{04FB3605-A3E2-4B09-BA23-AFB8D656CC69}"/>
    <cellStyle name="Normal_Table 7" xfId="6" xr:uid="{DFC13E30-C472-48A3-883F-AC47509632DC}"/>
    <cellStyle name="Normal_Table 8" xfId="7" xr:uid="{9983F41A-A503-43FC-8375-F9A96401D2EB}"/>
    <cellStyle name="Normal_Table 9" xfId="8" xr:uid="{59DAE715-ABE0-4811-B3B3-4B4AB3D5F986}"/>
    <cellStyle name="Normal_Table11_1Apr06update" xfId="2" xr:uid="{0052AEEC-C7F4-4178-A425-9BEDC846E415}"/>
  </cellStyles>
  <dxfs count="0"/>
  <tableStyles count="1" defaultTableStyle="TableStyleMedium2" defaultPivotStyle="PivotStyleLight16">
    <tableStyle name="Table Style 1" pivot="0" count="0" xr9:uid="{1E717DE9-014D-4741-A5E2-FA63BA24470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ola.christiansen@hmrc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2541-DA9B-4DEF-8B10-8BF903AC130F}">
  <dimension ref="A1:K29"/>
  <sheetViews>
    <sheetView workbookViewId="0">
      <selection activeCell="D10" sqref="D10"/>
    </sheetView>
  </sheetViews>
  <sheetFormatPr defaultRowHeight="14.25" x14ac:dyDescent="0.45"/>
  <cols>
    <col min="1" max="1" width="92.59765625" customWidth="1"/>
    <col min="6" max="6" width="49" customWidth="1"/>
  </cols>
  <sheetData>
    <row r="1" spans="1:6" ht="27.75" x14ac:dyDescent="0.75">
      <c r="A1" s="17" t="s">
        <v>4</v>
      </c>
      <c r="F1" s="17"/>
    </row>
    <row r="2" spans="1:6" ht="28.15" thickBot="1" x14ac:dyDescent="0.8">
      <c r="A2" s="17" t="s">
        <v>8</v>
      </c>
    </row>
    <row r="3" spans="1:6" ht="27.4" customHeight="1" thickBot="1" x14ac:dyDescent="0.5">
      <c r="A3" s="18" t="s">
        <v>5</v>
      </c>
    </row>
    <row r="4" spans="1:6" x14ac:dyDescent="0.45">
      <c r="A4" s="159"/>
    </row>
    <row r="5" spans="1:6" x14ac:dyDescent="0.45">
      <c r="A5" s="240" t="s">
        <v>108</v>
      </c>
    </row>
    <row r="6" spans="1:6" x14ac:dyDescent="0.45">
      <c r="A6" s="240" t="s">
        <v>0</v>
      </c>
    </row>
    <row r="7" spans="1:6" x14ac:dyDescent="0.45">
      <c r="A7" s="240" t="s">
        <v>7</v>
      </c>
    </row>
    <row r="8" spans="1:6" x14ac:dyDescent="0.45">
      <c r="A8" s="240" t="s">
        <v>9</v>
      </c>
    </row>
    <row r="9" spans="1:6" x14ac:dyDescent="0.45">
      <c r="A9" s="240" t="s">
        <v>28</v>
      </c>
    </row>
    <row r="10" spans="1:6" x14ac:dyDescent="0.45">
      <c r="A10" s="240" t="s">
        <v>29</v>
      </c>
    </row>
    <row r="11" spans="1:6" x14ac:dyDescent="0.45">
      <c r="A11" s="240" t="s">
        <v>30</v>
      </c>
    </row>
    <row r="12" spans="1:6" x14ac:dyDescent="0.45">
      <c r="A12" s="240" t="s">
        <v>39</v>
      </c>
    </row>
    <row r="13" spans="1:6" x14ac:dyDescent="0.45">
      <c r="A13" s="240" t="s">
        <v>41</v>
      </c>
    </row>
    <row r="14" spans="1:6" x14ac:dyDescent="0.45">
      <c r="A14" s="240" t="s">
        <v>42</v>
      </c>
    </row>
    <row r="15" spans="1:6" x14ac:dyDescent="0.45">
      <c r="A15" s="240" t="s">
        <v>51</v>
      </c>
    </row>
    <row r="16" spans="1:6" x14ac:dyDescent="0.45">
      <c r="A16" s="240" t="s">
        <v>65</v>
      </c>
    </row>
    <row r="17" spans="1:11" x14ac:dyDescent="0.45">
      <c r="A17" s="240" t="s">
        <v>66</v>
      </c>
    </row>
    <row r="18" spans="1:11" x14ac:dyDescent="0.45">
      <c r="A18" s="240" t="s">
        <v>67</v>
      </c>
    </row>
    <row r="19" spans="1:11" x14ac:dyDescent="0.45">
      <c r="A19" s="240" t="s">
        <v>68</v>
      </c>
    </row>
    <row r="20" spans="1:11" x14ac:dyDescent="0.45">
      <c r="A20" s="240" t="s">
        <v>69</v>
      </c>
    </row>
    <row r="21" spans="1:11" x14ac:dyDescent="0.45">
      <c r="A21" s="240" t="s">
        <v>70</v>
      </c>
    </row>
    <row r="22" spans="1:11" x14ac:dyDescent="0.45">
      <c r="A22" s="240" t="s">
        <v>71</v>
      </c>
    </row>
    <row r="23" spans="1:11" x14ac:dyDescent="0.45">
      <c r="A23" s="240" t="s">
        <v>72</v>
      </c>
    </row>
    <row r="24" spans="1:11" x14ac:dyDescent="0.45">
      <c r="A24" s="240" t="s">
        <v>73</v>
      </c>
    </row>
    <row r="25" spans="1:11" x14ac:dyDescent="0.45">
      <c r="A25" s="240" t="s">
        <v>74</v>
      </c>
    </row>
    <row r="26" spans="1:11" x14ac:dyDescent="0.45">
      <c r="A26" s="240" t="s">
        <v>75</v>
      </c>
    </row>
    <row r="27" spans="1:11" x14ac:dyDescent="0.45">
      <c r="A27" s="159"/>
    </row>
    <row r="28" spans="1:11" ht="40.5" customHeight="1" x14ac:dyDescent="0.45">
      <c r="A28" s="241" t="s">
        <v>6</v>
      </c>
      <c r="B28" s="19"/>
      <c r="C28" s="19"/>
      <c r="D28" s="19"/>
      <c r="E28" s="19"/>
      <c r="F28" s="19"/>
      <c r="G28" s="20"/>
      <c r="H28" s="20"/>
      <c r="I28" s="19"/>
      <c r="J28" s="19"/>
      <c r="K28" s="19"/>
    </row>
    <row r="29" spans="1:11" x14ac:dyDescent="0.45">
      <c r="A29" s="240" t="s">
        <v>107</v>
      </c>
    </row>
  </sheetData>
  <hyperlinks>
    <hyperlink ref="A6" location="'Table 1'!A1" display="Table 1: Overall Childcare Availability" xr:uid="{4C53976E-FEDC-4658-B73B-2057967618A7}"/>
    <hyperlink ref="A7" location="Contents!A1" display="Table 2: Self-Employed Childcare Availability" xr:uid="{6A03654C-01FD-4151-AB07-DB5BA665EA2F}"/>
    <hyperlink ref="A8" location="Sheet4!A1" display="Table 3: When will childcare become available" xr:uid="{5CF39D53-9D9C-4550-B974-4C03B9CDF354}"/>
    <hyperlink ref="A9" location="'Table 4'!A1" display="Table 4: Regional differences in childcare availability, ages 5 and over survey" xr:uid="{1AE32294-001D-48F7-A1FD-DD40D48ADDA3}"/>
    <hyperlink ref="A10" location="'Table 5'!A1" display="Table 5: Regional differences in childcare availability, ages 5 and over survey" xr:uid="{A65DCF55-498E-448E-904A-175BDF7CE98F}"/>
    <hyperlink ref="A11" location="'Table 6'!A1" display="Table 6: Expected use of childcare for the remainder of 2020: Overall findings" xr:uid="{613B8551-8E5E-4FE9-81E3-42333310D600}"/>
    <hyperlink ref="A12" location="'Table 7'!A1" display="Table 7: Expected use of childcare for the remainder of 2020: self-employed findings" xr:uid="{19C1D5D3-1E0C-4798-AB79-AE8208139F91}"/>
    <hyperlink ref="A13" location="'Table 8'!A1" display="Table 8: Regional expected use of formal childcare in 2020, 0 to 3 survey" xr:uid="{786EC2A5-388B-4E5B-9B78-5673D6BBE15C}"/>
    <hyperlink ref="A14" location="'Table 9'!A1" display="Table 9: Regional expected use of formal childcare in 2020, 5 and over survey" xr:uid="{F559C2F5-DBB0-477C-B6B9-13DDD02C06DA}"/>
    <hyperlink ref="A15" location="'Table 10'!A1" display="Table 10: Reasons for using more hours 2020 (respondents could select more than one)" xr:uid="{7E23272F-2574-4E96-A93C-5D55FE85562C}"/>
    <hyperlink ref="A16" location="'Table 11'!A1" display="Table 11: Reasons for using less hours 2020 (respondents could select more than one)" xr:uid="{53FD0C2E-EB7F-4512-ABA0-5F65F73C0B67}"/>
    <hyperlink ref="A17" location="'Table 12'!A1" display="Table 12: Expected use of childcare for the remainder of 2021: Overall findings" xr:uid="{80FD069E-7274-46C8-BAB1-FF9504E9CED8}"/>
    <hyperlink ref="A18" location="'Table 13'!A1" display="Table 13: Expected use of childcare for the remainder of 2021: self-employed findings" xr:uid="{A0FE8B27-7883-47C5-9150-A7C4CC2D0941}"/>
    <hyperlink ref="A19" location="'Table 14'!A1" display="Table 14: Regional expected use of formal childcare in 2021, 0 to 3 survey" xr:uid="{93404746-734B-40A9-968F-DE63AD504C1E}"/>
    <hyperlink ref="A20" location="'Table 15'!A1" display="Table 15: Regional expected use of formal childcare in 2021, 5 and over survey" xr:uid="{FEFD9F7D-732E-473E-B3BF-C8A7DB785CEB}"/>
    <hyperlink ref="A21" location="'Table 16'!A1" display="Table 16: Reasons for using more hours 2021 (respondents could select more than one)" xr:uid="{8F87071A-E793-40D5-B05A-6A4E73353FBD}"/>
    <hyperlink ref="A22" location="'Table 17'!A1" display="Table 17: Reasons for using less hours 2021 (respondents could select more than one)" xr:uid="{3FD88C9F-738A-4B11-9C5A-C61E50A9525E}"/>
    <hyperlink ref="A23" location="'Table 18'!A1" display="Table 18: Ability to adopt flexible working in the future: overall" xr:uid="{99846EFE-3112-4560-8000-FDAA2D39E18E}"/>
    <hyperlink ref="A24" location="'Table 19'!A1" display="Table 19: Ability to adopt flexible working in the future: self-employed findings" xr:uid="{D5A9014A-9A2D-4AA4-98DD-94BCE207088C}"/>
    <hyperlink ref="A25" location="'Table 20'!A1" display="Table 20: Ability to adopt flexible working in the future: regional differences in 0 to 3 survey" xr:uid="{D5FD4183-0DE1-4A09-B4C8-F883DD709CD1}"/>
    <hyperlink ref="A26" location="'Table 21'!A1" display="Table 21: Ability to adopt flexible working in the future: regional differences in 5 and over survey" xr:uid="{7F1E96D0-9EF4-4B4A-BBEA-E2C8209D4A44}"/>
    <hyperlink ref="A29" r:id="rId1" xr:uid="{5B661F60-75F9-466B-AD90-1793077E9F76}"/>
    <hyperlink ref="A5" location="Sheet1!A1" display="Survey questions" xr:uid="{B0EA6A06-A2F8-4BE8-B31A-8F4B06B87CD5}"/>
  </hyperlinks>
  <pageMargins left="0.7" right="0.7" top="0.75" bottom="0.75" header="0.3" footer="0.3"/>
  <pageSetup paperSize="9" orientation="portrait" horizontalDpi="90" verticalDpi="90" r:id="rId2"/>
  <headerFooter>
    <oddFooter>&amp;C&amp;1#&amp;"Calibri"&amp;10&amp;K000000OFFICIAL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88ADD-60D5-4526-AC82-ED14F297C2D0}">
  <dimension ref="A1:O35"/>
  <sheetViews>
    <sheetView workbookViewId="0">
      <selection activeCell="I29" sqref="I29"/>
    </sheetView>
  </sheetViews>
  <sheetFormatPr defaultRowHeight="14.25" x14ac:dyDescent="0.45"/>
  <cols>
    <col min="1" max="1" width="22.796875" customWidth="1"/>
    <col min="2" max="2" width="17.3984375" customWidth="1"/>
    <col min="3" max="3" width="17.265625" customWidth="1"/>
    <col min="4" max="5" width="11.796875" customWidth="1"/>
    <col min="6" max="7" width="12.33203125" customWidth="1"/>
    <col min="8" max="9" width="12.265625" customWidth="1"/>
    <col min="10" max="11" width="16.1328125" customWidth="1"/>
    <col min="13" max="13" width="13.33203125" customWidth="1"/>
  </cols>
  <sheetData>
    <row r="1" spans="1:15" ht="22.5" x14ac:dyDescent="0.45">
      <c r="A1" s="25" t="s">
        <v>97</v>
      </c>
      <c r="B1" s="25"/>
      <c r="C1" s="25"/>
      <c r="D1" s="25"/>
      <c r="E1" s="25"/>
      <c r="F1" s="25"/>
      <c r="G1" s="191"/>
      <c r="H1" s="22"/>
      <c r="I1" s="22"/>
    </row>
    <row r="2" spans="1:15" ht="18" customHeight="1" x14ac:dyDescent="0.45">
      <c r="A2" s="68"/>
      <c r="B2" s="229" t="s">
        <v>40</v>
      </c>
      <c r="C2" s="229"/>
      <c r="D2" s="229" t="s">
        <v>38</v>
      </c>
      <c r="E2" s="229"/>
      <c r="F2" s="229" t="s">
        <v>33</v>
      </c>
      <c r="G2" s="229"/>
      <c r="H2" s="229" t="s">
        <v>35</v>
      </c>
      <c r="I2" s="229"/>
      <c r="J2" s="229" t="s">
        <v>34</v>
      </c>
      <c r="K2" s="229"/>
      <c r="L2" s="230" t="s">
        <v>3</v>
      </c>
      <c r="M2" s="230"/>
      <c r="N2" s="9"/>
      <c r="O2" s="9"/>
    </row>
    <row r="3" spans="1:15" ht="21" customHeight="1" x14ac:dyDescent="0.45">
      <c r="A3" s="68"/>
      <c r="B3" s="190" t="s">
        <v>143</v>
      </c>
      <c r="C3" s="190" t="s">
        <v>144</v>
      </c>
      <c r="D3" s="190" t="s">
        <v>143</v>
      </c>
      <c r="E3" s="190" t="s">
        <v>144</v>
      </c>
      <c r="F3" s="190" t="s">
        <v>143</v>
      </c>
      <c r="G3" s="190" t="s">
        <v>144</v>
      </c>
      <c r="H3" s="190" t="s">
        <v>143</v>
      </c>
      <c r="I3" s="190" t="s">
        <v>144</v>
      </c>
      <c r="J3" s="190" t="s">
        <v>143</v>
      </c>
      <c r="K3" s="190" t="s">
        <v>144</v>
      </c>
      <c r="L3" s="190" t="s">
        <v>143</v>
      </c>
      <c r="M3" s="190" t="s">
        <v>144</v>
      </c>
      <c r="N3" s="9"/>
      <c r="O3" s="9"/>
    </row>
    <row r="4" spans="1:15" x14ac:dyDescent="0.45">
      <c r="A4" s="24" t="s">
        <v>16</v>
      </c>
      <c r="B4" s="67">
        <v>49</v>
      </c>
      <c r="C4" s="204">
        <f>(B4/$B$16)</f>
        <v>9.3155893536121678E-2</v>
      </c>
      <c r="D4" s="67">
        <v>159</v>
      </c>
      <c r="E4" s="204">
        <f>(D4/$D$16)</f>
        <v>0.10244845360824742</v>
      </c>
      <c r="F4" s="67">
        <v>62</v>
      </c>
      <c r="G4" s="204">
        <f>(F4/$F$16)</f>
        <v>0.19435736677115986</v>
      </c>
      <c r="H4" s="67">
        <v>9</v>
      </c>
      <c r="I4" s="204">
        <f>(H4/$H$16)</f>
        <v>0.16666666666666666</v>
      </c>
      <c r="J4" s="67">
        <v>12</v>
      </c>
      <c r="K4" s="204">
        <f>(J4/$J$16)</f>
        <v>0.1276595744680851</v>
      </c>
      <c r="L4" s="157">
        <f>SUM(B4:J4)</f>
        <v>291.5566283805822</v>
      </c>
      <c r="M4" s="210">
        <f>(L4/$L$16)</f>
        <v>0.11438078790921231</v>
      </c>
    </row>
    <row r="5" spans="1:15" x14ac:dyDescent="0.45">
      <c r="A5" s="24" t="s">
        <v>14</v>
      </c>
      <c r="B5" s="67">
        <v>85</v>
      </c>
      <c r="C5" s="204">
        <f t="shared" ref="C5:C15" si="0">(B5/$B$16)</f>
        <v>0.16159695817490494</v>
      </c>
      <c r="D5" s="67">
        <v>273</v>
      </c>
      <c r="E5" s="204">
        <f t="shared" ref="E5:E15" si="1">(D5/$D$16)</f>
        <v>0.17590206185567012</v>
      </c>
      <c r="F5" s="67">
        <v>59</v>
      </c>
      <c r="G5" s="204">
        <f t="shared" ref="G5:G15" si="2">(F5/$F$16)</f>
        <v>0.18495297805642633</v>
      </c>
      <c r="H5" s="67">
        <v>12</v>
      </c>
      <c r="I5" s="204">
        <f t="shared" ref="I5:I15" si="3">(H5/$H$16)</f>
        <v>0.22222222222222221</v>
      </c>
      <c r="J5" s="67">
        <v>7</v>
      </c>
      <c r="K5" s="204">
        <f t="shared" ref="K5:K15" si="4">(J5/$J$16)</f>
        <v>7.4468085106382975E-2</v>
      </c>
      <c r="L5" s="157">
        <f t="shared" ref="L5:L15" si="5">SUM(B5:J5)</f>
        <v>436.74467422030921</v>
      </c>
      <c r="M5" s="210">
        <f t="shared" ref="M5:M15" si="6">(L5/$L$16)</f>
        <v>0.17133961326806951</v>
      </c>
    </row>
    <row r="6" spans="1:15" x14ac:dyDescent="0.45">
      <c r="A6" s="24" t="s">
        <v>17</v>
      </c>
      <c r="B6" s="67">
        <v>41</v>
      </c>
      <c r="C6" s="204">
        <f t="shared" si="0"/>
        <v>7.7946768060836502E-2</v>
      </c>
      <c r="D6" s="67">
        <v>143</v>
      </c>
      <c r="E6" s="204">
        <f t="shared" si="1"/>
        <v>9.2139175257731964E-2</v>
      </c>
      <c r="F6" s="67">
        <v>14</v>
      </c>
      <c r="G6" s="204">
        <f t="shared" si="2"/>
        <v>4.3887147335423198E-2</v>
      </c>
      <c r="H6" s="67">
        <v>1</v>
      </c>
      <c r="I6" s="204">
        <f t="shared" si="3"/>
        <v>1.8518518518518517E-2</v>
      </c>
      <c r="J6" s="67">
        <v>9</v>
      </c>
      <c r="K6" s="204">
        <f t="shared" si="4"/>
        <v>9.5744680851063829E-2</v>
      </c>
      <c r="L6" s="157">
        <f t="shared" si="5"/>
        <v>208.23249160917248</v>
      </c>
      <c r="M6" s="210">
        <f t="shared" si="6"/>
        <v>8.1691836645418792E-2</v>
      </c>
    </row>
    <row r="7" spans="1:15" x14ac:dyDescent="0.45">
      <c r="A7" s="24" t="s">
        <v>18</v>
      </c>
      <c r="B7" s="67">
        <v>37</v>
      </c>
      <c r="C7" s="204">
        <f t="shared" si="0"/>
        <v>7.0342205323193921E-2</v>
      </c>
      <c r="D7" s="67">
        <v>120</v>
      </c>
      <c r="E7" s="204">
        <f t="shared" si="1"/>
        <v>7.7319587628865982E-2</v>
      </c>
      <c r="F7" s="67">
        <v>23</v>
      </c>
      <c r="G7" s="204">
        <f t="shared" si="2"/>
        <v>7.2100313479623826E-2</v>
      </c>
      <c r="H7" s="67">
        <v>3</v>
      </c>
      <c r="I7" s="204">
        <f t="shared" si="3"/>
        <v>5.5555555555555552E-2</v>
      </c>
      <c r="J7" s="67">
        <v>4</v>
      </c>
      <c r="K7" s="204">
        <f t="shared" si="4"/>
        <v>4.2553191489361701E-2</v>
      </c>
      <c r="L7" s="157">
        <f t="shared" si="5"/>
        <v>187.27531766198723</v>
      </c>
      <c r="M7" s="210">
        <f t="shared" si="6"/>
        <v>7.347011285287848E-2</v>
      </c>
    </row>
    <row r="8" spans="1:15" x14ac:dyDescent="0.45">
      <c r="A8" s="24" t="s">
        <v>19</v>
      </c>
      <c r="B8" s="67">
        <v>52</v>
      </c>
      <c r="C8" s="204">
        <f t="shared" si="0"/>
        <v>9.8859315589353611E-2</v>
      </c>
      <c r="D8" s="67">
        <v>140</v>
      </c>
      <c r="E8" s="204">
        <f t="shared" si="1"/>
        <v>9.0206185567010308E-2</v>
      </c>
      <c r="F8" s="67">
        <v>19</v>
      </c>
      <c r="G8" s="204">
        <f t="shared" si="2"/>
        <v>5.9561128526645767E-2</v>
      </c>
      <c r="H8" s="67">
        <v>4</v>
      </c>
      <c r="I8" s="204">
        <f t="shared" si="3"/>
        <v>7.407407407407407E-2</v>
      </c>
      <c r="J8" s="67">
        <v>5</v>
      </c>
      <c r="K8" s="204">
        <f t="shared" si="4"/>
        <v>5.3191489361702128E-2</v>
      </c>
      <c r="L8" s="157">
        <f t="shared" si="5"/>
        <v>220.32270070375708</v>
      </c>
      <c r="M8" s="210">
        <f t="shared" si="6"/>
        <v>8.6434955160359775E-2</v>
      </c>
    </row>
    <row r="9" spans="1:15" x14ac:dyDescent="0.45">
      <c r="A9" s="24" t="s">
        <v>20</v>
      </c>
      <c r="B9" s="67">
        <v>48</v>
      </c>
      <c r="C9" s="204">
        <f t="shared" si="0"/>
        <v>9.125475285171103E-2</v>
      </c>
      <c r="D9" s="67">
        <v>145</v>
      </c>
      <c r="E9" s="204">
        <f t="shared" si="1"/>
        <v>9.3427835051546393E-2</v>
      </c>
      <c r="F9" s="67">
        <v>23</v>
      </c>
      <c r="G9" s="204">
        <f t="shared" si="2"/>
        <v>7.2100313479623826E-2</v>
      </c>
      <c r="H9" s="67">
        <v>3</v>
      </c>
      <c r="I9" s="204">
        <f t="shared" si="3"/>
        <v>5.5555555555555552E-2</v>
      </c>
      <c r="J9" s="67">
        <v>9</v>
      </c>
      <c r="K9" s="204">
        <f t="shared" si="4"/>
        <v>9.5744680851063829E-2</v>
      </c>
      <c r="L9" s="157">
        <f t="shared" si="5"/>
        <v>228.31233845693845</v>
      </c>
      <c r="M9" s="210">
        <f t="shared" si="6"/>
        <v>8.9569375620611402E-2</v>
      </c>
    </row>
    <row r="10" spans="1:15" x14ac:dyDescent="0.45">
      <c r="A10" s="24" t="s">
        <v>21</v>
      </c>
      <c r="B10" s="67">
        <v>64</v>
      </c>
      <c r="C10" s="204">
        <f t="shared" si="0"/>
        <v>0.12167300380228137</v>
      </c>
      <c r="D10" s="67">
        <v>182</v>
      </c>
      <c r="E10" s="204">
        <f t="shared" si="1"/>
        <v>0.1172680412371134</v>
      </c>
      <c r="F10" s="67">
        <v>40</v>
      </c>
      <c r="G10" s="204">
        <f t="shared" si="2"/>
        <v>0.12539184952978055</v>
      </c>
      <c r="H10" s="67">
        <v>9</v>
      </c>
      <c r="I10" s="204">
        <f t="shared" si="3"/>
        <v>0.16666666666666666</v>
      </c>
      <c r="J10" s="67">
        <v>13</v>
      </c>
      <c r="K10" s="204">
        <f t="shared" si="4"/>
        <v>0.13829787234042554</v>
      </c>
      <c r="L10" s="157">
        <f t="shared" si="5"/>
        <v>308.53099956123583</v>
      </c>
      <c r="M10" s="210">
        <f t="shared" si="6"/>
        <v>0.12104001552029652</v>
      </c>
    </row>
    <row r="11" spans="1:15" x14ac:dyDescent="0.45">
      <c r="A11" s="24" t="s">
        <v>22</v>
      </c>
      <c r="B11" s="67">
        <v>36</v>
      </c>
      <c r="C11" s="204">
        <f t="shared" si="0"/>
        <v>6.8441064638783272E-2</v>
      </c>
      <c r="D11" s="67">
        <v>50</v>
      </c>
      <c r="E11" s="204">
        <f t="shared" si="1"/>
        <v>3.2216494845360821E-2</v>
      </c>
      <c r="F11" s="67">
        <v>10</v>
      </c>
      <c r="G11" s="204">
        <f t="shared" si="2"/>
        <v>3.1347962382445138E-2</v>
      </c>
      <c r="H11" s="67">
        <v>2</v>
      </c>
      <c r="I11" s="204">
        <f t="shared" si="3"/>
        <v>3.7037037037037035E-2</v>
      </c>
      <c r="J11" s="67">
        <v>4</v>
      </c>
      <c r="K11" s="204">
        <f t="shared" si="4"/>
        <v>4.2553191489361701E-2</v>
      </c>
      <c r="L11" s="157">
        <f t="shared" si="5"/>
        <v>102.16904255890363</v>
      </c>
      <c r="M11" s="210">
        <f t="shared" si="6"/>
        <v>4.0082009634720923E-2</v>
      </c>
    </row>
    <row r="12" spans="1:15" x14ac:dyDescent="0.45">
      <c r="A12" s="24" t="s">
        <v>23</v>
      </c>
      <c r="B12" s="67">
        <v>44</v>
      </c>
      <c r="C12" s="204">
        <f t="shared" si="0"/>
        <v>8.3650190114068435E-2</v>
      </c>
      <c r="D12" s="67">
        <v>169</v>
      </c>
      <c r="E12" s="204">
        <f t="shared" si="1"/>
        <v>0.10889175257731959</v>
      </c>
      <c r="F12" s="67">
        <v>37</v>
      </c>
      <c r="G12" s="204">
        <f t="shared" si="2"/>
        <v>0.11598746081504702</v>
      </c>
      <c r="H12" s="67">
        <v>3</v>
      </c>
      <c r="I12" s="204">
        <f t="shared" si="3"/>
        <v>5.5555555555555552E-2</v>
      </c>
      <c r="J12" s="67">
        <v>11</v>
      </c>
      <c r="K12" s="204">
        <f t="shared" si="4"/>
        <v>0.11702127659574468</v>
      </c>
      <c r="L12" s="157">
        <f t="shared" si="5"/>
        <v>264.36408495906198</v>
      </c>
      <c r="M12" s="210">
        <f t="shared" si="6"/>
        <v>0.10371286189056964</v>
      </c>
    </row>
    <row r="13" spans="1:15" x14ac:dyDescent="0.45">
      <c r="A13" s="24" t="s">
        <v>24</v>
      </c>
      <c r="B13" s="67">
        <v>32</v>
      </c>
      <c r="C13" s="204">
        <f t="shared" si="0"/>
        <v>6.0836501901140684E-2</v>
      </c>
      <c r="D13" s="67">
        <v>93</v>
      </c>
      <c r="E13" s="204">
        <f t="shared" si="1"/>
        <v>5.9922680412371136E-2</v>
      </c>
      <c r="F13" s="67">
        <v>15</v>
      </c>
      <c r="G13" s="204">
        <f t="shared" si="2"/>
        <v>4.7021943573667714E-2</v>
      </c>
      <c r="H13" s="67">
        <v>6</v>
      </c>
      <c r="I13" s="204">
        <f t="shared" si="3"/>
        <v>0.1111111111111111</v>
      </c>
      <c r="J13" s="67">
        <v>10</v>
      </c>
      <c r="K13" s="204">
        <f t="shared" si="4"/>
        <v>0.10638297872340426</v>
      </c>
      <c r="L13" s="157">
        <f t="shared" si="5"/>
        <v>156.2788922369983</v>
      </c>
      <c r="M13" s="210">
        <f t="shared" si="6"/>
        <v>6.1309883184385371E-2</v>
      </c>
    </row>
    <row r="14" spans="1:15" x14ac:dyDescent="0.45">
      <c r="A14" s="24" t="s">
        <v>25</v>
      </c>
      <c r="B14" s="67">
        <v>28</v>
      </c>
      <c r="C14" s="204">
        <f t="shared" si="0"/>
        <v>5.3231939163498096E-2</v>
      </c>
      <c r="D14" s="67">
        <v>51</v>
      </c>
      <c r="E14" s="204">
        <f t="shared" si="1"/>
        <v>3.2860824742268042E-2</v>
      </c>
      <c r="F14" s="67">
        <v>14</v>
      </c>
      <c r="G14" s="204">
        <f t="shared" si="2"/>
        <v>4.3887147335423198E-2</v>
      </c>
      <c r="H14" s="67">
        <v>2</v>
      </c>
      <c r="I14" s="204">
        <f t="shared" si="3"/>
        <v>3.7037037037037035E-2</v>
      </c>
      <c r="J14" s="67">
        <v>8</v>
      </c>
      <c r="K14" s="204">
        <f t="shared" si="4"/>
        <v>8.5106382978723402E-2</v>
      </c>
      <c r="L14" s="157">
        <f t="shared" si="5"/>
        <v>103.16701694827823</v>
      </c>
      <c r="M14" s="210">
        <f t="shared" si="6"/>
        <v>4.0473525676060509E-2</v>
      </c>
    </row>
    <row r="15" spans="1:15" x14ac:dyDescent="0.45">
      <c r="A15" s="24" t="s">
        <v>26</v>
      </c>
      <c r="B15" s="67">
        <v>10</v>
      </c>
      <c r="C15" s="204">
        <f t="shared" si="0"/>
        <v>1.9011406844106463E-2</v>
      </c>
      <c r="D15" s="67">
        <v>27</v>
      </c>
      <c r="E15" s="204">
        <f t="shared" si="1"/>
        <v>1.7396907216494846E-2</v>
      </c>
      <c r="F15" s="67">
        <v>3</v>
      </c>
      <c r="G15" s="204">
        <f t="shared" si="2"/>
        <v>9.4043887147335428E-3</v>
      </c>
      <c r="H15" s="67">
        <v>0</v>
      </c>
      <c r="I15" s="204">
        <f t="shared" si="3"/>
        <v>0</v>
      </c>
      <c r="J15" s="67">
        <v>2</v>
      </c>
      <c r="K15" s="204">
        <f t="shared" si="4"/>
        <v>2.1276595744680851E-2</v>
      </c>
      <c r="L15" s="157">
        <f t="shared" si="5"/>
        <v>42.045812702775336</v>
      </c>
      <c r="M15" s="210">
        <f t="shared" si="6"/>
        <v>1.6495022637416767E-2</v>
      </c>
    </row>
    <row r="16" spans="1:15" x14ac:dyDescent="0.45">
      <c r="A16" s="68" t="s">
        <v>3</v>
      </c>
      <c r="B16" s="69">
        <f>SUM(B4:B15)</f>
        <v>526</v>
      </c>
      <c r="C16" s="197">
        <f>SUM(C4:C15)</f>
        <v>1</v>
      </c>
      <c r="D16" s="69">
        <f t="shared" ref="D16:J16" si="7">SUM(D4:D15)</f>
        <v>1552</v>
      </c>
      <c r="E16" s="197">
        <f>SUM(E4:E15)</f>
        <v>1</v>
      </c>
      <c r="F16" s="69">
        <f t="shared" si="7"/>
        <v>319</v>
      </c>
      <c r="G16" s="197">
        <f>SUM(G4:G15)</f>
        <v>1.0000000000000002</v>
      </c>
      <c r="H16" s="69">
        <f t="shared" si="7"/>
        <v>54</v>
      </c>
      <c r="I16" s="197">
        <f>SUM(I4:I15)</f>
        <v>1</v>
      </c>
      <c r="J16" s="69">
        <f t="shared" si="7"/>
        <v>94</v>
      </c>
      <c r="K16" s="197">
        <f>SUM(K4:K15)</f>
        <v>1</v>
      </c>
      <c r="L16" s="205">
        <f>SUM(L4:L15)</f>
        <v>2549</v>
      </c>
      <c r="M16" s="213">
        <f>SUM(M4:M15)</f>
        <v>1</v>
      </c>
    </row>
    <row r="18" spans="1:14" x14ac:dyDescent="0.4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64"/>
    </row>
    <row r="19" spans="1:14" x14ac:dyDescent="0.4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/>
    </row>
    <row r="20" spans="1:14" x14ac:dyDescent="0.4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64"/>
    </row>
    <row r="21" spans="1:14" x14ac:dyDescent="0.45">
      <c r="A21" s="79"/>
      <c r="B21" s="79"/>
      <c r="C21" s="79"/>
      <c r="D21" s="75"/>
      <c r="E21" s="75"/>
      <c r="F21" s="75"/>
      <c r="G21" s="75"/>
      <c r="H21" s="75"/>
      <c r="I21" s="75"/>
      <c r="J21" s="75"/>
      <c r="K21" s="75"/>
      <c r="L21" s="75"/>
      <c r="M21" s="79"/>
      <c r="N21" s="64"/>
    </row>
    <row r="22" spans="1:14" x14ac:dyDescent="0.45">
      <c r="A22" s="80"/>
      <c r="B22" s="76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66"/>
      <c r="N22" s="64"/>
    </row>
    <row r="23" spans="1:14" x14ac:dyDescent="0.45">
      <c r="A23" s="80"/>
      <c r="B23" s="76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66"/>
      <c r="N23" s="64"/>
    </row>
    <row r="24" spans="1:14" x14ac:dyDescent="0.45">
      <c r="A24" s="80"/>
      <c r="B24" s="76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66"/>
      <c r="N24" s="64"/>
    </row>
    <row r="25" spans="1:14" x14ac:dyDescent="0.45">
      <c r="A25" s="80"/>
      <c r="B25" s="76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66"/>
      <c r="N25" s="64"/>
    </row>
    <row r="26" spans="1:14" x14ac:dyDescent="0.45">
      <c r="A26" s="80"/>
      <c r="B26" s="76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66"/>
      <c r="N26" s="64"/>
    </row>
    <row r="27" spans="1:14" x14ac:dyDescent="0.45">
      <c r="A27" s="80"/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66"/>
      <c r="N27" s="64"/>
    </row>
    <row r="28" spans="1:14" x14ac:dyDescent="0.45">
      <c r="A28" s="80"/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66"/>
      <c r="N28" s="64"/>
    </row>
    <row r="29" spans="1:14" x14ac:dyDescent="0.45">
      <c r="A29" s="80"/>
      <c r="B29" s="76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66"/>
      <c r="N29" s="64"/>
    </row>
    <row r="30" spans="1:14" x14ac:dyDescent="0.45">
      <c r="A30" s="80"/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66"/>
      <c r="N30" s="64"/>
    </row>
    <row r="31" spans="1:14" x14ac:dyDescent="0.45">
      <c r="A31" s="80"/>
      <c r="B31" s="76"/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66"/>
      <c r="N31" s="64"/>
    </row>
    <row r="32" spans="1:14" x14ac:dyDescent="0.45">
      <c r="A32" s="80"/>
      <c r="B32" s="76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66"/>
      <c r="N32" s="64"/>
    </row>
    <row r="33" spans="1:14" x14ac:dyDescent="0.45">
      <c r="A33" s="80"/>
      <c r="B33" s="76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66"/>
      <c r="N33" s="64"/>
    </row>
    <row r="34" spans="1:14" x14ac:dyDescent="0.45">
      <c r="A34" s="80"/>
      <c r="B34" s="80"/>
      <c r="C34" s="80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4"/>
    </row>
    <row r="35" spans="1:14" x14ac:dyDescent="0.4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mergeCells count="6"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4FEB2-B282-4726-B44F-7E4503DAB44B}">
  <dimension ref="A1:N35"/>
  <sheetViews>
    <sheetView zoomScaleNormal="100" workbookViewId="0"/>
  </sheetViews>
  <sheetFormatPr defaultRowHeight="14.25" x14ac:dyDescent="0.45"/>
  <cols>
    <col min="1" max="1" width="28.86328125" customWidth="1"/>
    <col min="2" max="2" width="16.9296875" customWidth="1"/>
    <col min="3" max="3" width="19.46484375" customWidth="1"/>
    <col min="4" max="5" width="14.796875" customWidth="1"/>
    <col min="6" max="7" width="14.1328125" customWidth="1"/>
    <col min="8" max="9" width="12.33203125" customWidth="1"/>
    <col min="10" max="11" width="15.9296875" customWidth="1"/>
    <col min="12" max="12" width="14.46484375" customWidth="1"/>
    <col min="13" max="13" width="11.46484375" customWidth="1"/>
  </cols>
  <sheetData>
    <row r="1" spans="1:13" ht="22.5" x14ac:dyDescent="0.45">
      <c r="A1" s="25" t="s">
        <v>96</v>
      </c>
      <c r="B1" s="25"/>
      <c r="C1" s="25"/>
      <c r="D1" s="25"/>
      <c r="E1" s="25"/>
      <c r="F1" s="25"/>
      <c r="G1" s="191"/>
      <c r="H1" s="22"/>
      <c r="I1" s="22"/>
    </row>
    <row r="2" spans="1:13" ht="16.899999999999999" customHeight="1" x14ac:dyDescent="0.45">
      <c r="A2" s="239"/>
      <c r="B2" s="229" t="s">
        <v>40</v>
      </c>
      <c r="C2" s="229"/>
      <c r="D2" s="229" t="s">
        <v>38</v>
      </c>
      <c r="E2" s="229"/>
      <c r="F2" s="229" t="s">
        <v>33</v>
      </c>
      <c r="G2" s="229"/>
      <c r="H2" s="229" t="s">
        <v>35</v>
      </c>
      <c r="I2" s="229"/>
      <c r="J2" s="229" t="s">
        <v>34</v>
      </c>
      <c r="K2" s="229"/>
      <c r="L2" s="230" t="s">
        <v>3</v>
      </c>
      <c r="M2" s="230"/>
    </row>
    <row r="3" spans="1:13" ht="14.25" customHeight="1" x14ac:dyDescent="0.45">
      <c r="A3" s="239"/>
      <c r="B3" s="65" t="s">
        <v>143</v>
      </c>
      <c r="C3" s="65" t="s">
        <v>144</v>
      </c>
      <c r="D3" s="65" t="s">
        <v>143</v>
      </c>
      <c r="E3" s="65" t="s">
        <v>144</v>
      </c>
      <c r="F3" s="65" t="s">
        <v>143</v>
      </c>
      <c r="G3" s="65" t="s">
        <v>144</v>
      </c>
      <c r="H3" s="65" t="s">
        <v>143</v>
      </c>
      <c r="I3" s="65" t="s">
        <v>144</v>
      </c>
      <c r="J3" s="65" t="s">
        <v>143</v>
      </c>
      <c r="K3" s="65" t="s">
        <v>144</v>
      </c>
      <c r="L3" s="190" t="s">
        <v>143</v>
      </c>
      <c r="M3" s="190" t="s">
        <v>144</v>
      </c>
    </row>
    <row r="4" spans="1:13" x14ac:dyDescent="0.45">
      <c r="A4" s="93" t="s">
        <v>16</v>
      </c>
      <c r="B4" s="94">
        <v>41</v>
      </c>
      <c r="C4" s="206">
        <f>(B4/$B$16)</f>
        <v>0.15471698113207547</v>
      </c>
      <c r="D4" s="94">
        <v>141</v>
      </c>
      <c r="E4" s="206">
        <f>(D4/$D$16)</f>
        <v>0.11614497528830313</v>
      </c>
      <c r="F4" s="94">
        <v>107</v>
      </c>
      <c r="G4" s="206">
        <f>(F4/$F$16)</f>
        <v>0.14799446749654219</v>
      </c>
      <c r="H4" s="94">
        <v>18</v>
      </c>
      <c r="I4" s="206">
        <f>(H4/$H$16)</f>
        <v>0.18181818181818182</v>
      </c>
      <c r="J4" s="94">
        <v>40</v>
      </c>
      <c r="K4" s="206">
        <f>(J4/$J$16)</f>
        <v>0.12578616352201258</v>
      </c>
      <c r="L4" s="92">
        <f>SUM(B4:J4)</f>
        <v>347.60067460573509</v>
      </c>
      <c r="M4" s="210">
        <f>(L4/$L$16)</f>
        <v>0.13252027243832828</v>
      </c>
    </row>
    <row r="5" spans="1:13" x14ac:dyDescent="0.45">
      <c r="A5" s="30" t="s">
        <v>14</v>
      </c>
      <c r="B5" s="91">
        <v>43</v>
      </c>
      <c r="C5" s="207">
        <f t="shared" ref="C5:C15" si="0">(B5/$B$16)</f>
        <v>0.16226415094339622</v>
      </c>
      <c r="D5" s="91">
        <v>216</v>
      </c>
      <c r="E5" s="207">
        <f t="shared" ref="E5:E15" si="1">(D5/$D$16)</f>
        <v>0.17792421746293247</v>
      </c>
      <c r="F5" s="91">
        <v>146</v>
      </c>
      <c r="G5" s="207">
        <f t="shared" ref="G5:G15" si="2">(F5/$F$16)</f>
        <v>0.20193637621023514</v>
      </c>
      <c r="H5" s="91">
        <v>19</v>
      </c>
      <c r="I5" s="207">
        <f t="shared" ref="I5:I15" si="3">(H5/$H$16)</f>
        <v>0.19191919191919191</v>
      </c>
      <c r="J5" s="91">
        <v>59</v>
      </c>
      <c r="K5" s="207">
        <f t="shared" ref="K5:K15" si="4">(J5/$J$16)</f>
        <v>0.18553459119496854</v>
      </c>
      <c r="L5" s="92">
        <f t="shared" ref="L5:L15" si="5">SUM(B5:J5)</f>
        <v>483.73404393653573</v>
      </c>
      <c r="M5" s="210">
        <f t="shared" ref="M5:M15" si="6">(L5/$L$16)</f>
        <v>0.18442014637305976</v>
      </c>
    </row>
    <row r="6" spans="1:13" x14ac:dyDescent="0.45">
      <c r="A6" s="30" t="s">
        <v>17</v>
      </c>
      <c r="B6" s="91">
        <v>22</v>
      </c>
      <c r="C6" s="207">
        <f t="shared" si="0"/>
        <v>8.3018867924528297E-2</v>
      </c>
      <c r="D6" s="91">
        <v>99</v>
      </c>
      <c r="E6" s="207">
        <f t="shared" si="1"/>
        <v>8.1548599670510702E-2</v>
      </c>
      <c r="F6" s="91">
        <v>39</v>
      </c>
      <c r="G6" s="207">
        <f t="shared" si="2"/>
        <v>5.3941908713692949E-2</v>
      </c>
      <c r="H6" s="91">
        <v>11</v>
      </c>
      <c r="I6" s="207">
        <f t="shared" si="3"/>
        <v>0.1111111111111111</v>
      </c>
      <c r="J6" s="91">
        <v>24</v>
      </c>
      <c r="K6" s="207">
        <f t="shared" si="4"/>
        <v>7.5471698113207544E-2</v>
      </c>
      <c r="L6" s="92">
        <f t="shared" si="5"/>
        <v>195.32962048741982</v>
      </c>
      <c r="M6" s="210">
        <f t="shared" si="6"/>
        <v>7.4468021535425019E-2</v>
      </c>
    </row>
    <row r="7" spans="1:13" x14ac:dyDescent="0.45">
      <c r="A7" s="30" t="s">
        <v>18</v>
      </c>
      <c r="B7" s="91">
        <v>21</v>
      </c>
      <c r="C7" s="207">
        <f t="shared" si="0"/>
        <v>7.9245283018867921E-2</v>
      </c>
      <c r="D7" s="91">
        <v>105</v>
      </c>
      <c r="E7" s="207">
        <f t="shared" si="1"/>
        <v>8.6490939044481061E-2</v>
      </c>
      <c r="F7" s="91">
        <v>62</v>
      </c>
      <c r="G7" s="207">
        <f t="shared" si="2"/>
        <v>8.5753803596127248E-2</v>
      </c>
      <c r="H7" s="91">
        <v>5</v>
      </c>
      <c r="I7" s="207">
        <f t="shared" si="3"/>
        <v>5.0505050505050504E-2</v>
      </c>
      <c r="J7" s="91">
        <v>25</v>
      </c>
      <c r="K7" s="207">
        <f t="shared" si="4"/>
        <v>7.8616352201257858E-2</v>
      </c>
      <c r="L7" s="92">
        <f t="shared" si="5"/>
        <v>218.30199507616453</v>
      </c>
      <c r="M7" s="210">
        <f t="shared" si="6"/>
        <v>8.3226075133878974E-2</v>
      </c>
    </row>
    <row r="8" spans="1:13" x14ac:dyDescent="0.45">
      <c r="A8" s="30" t="s">
        <v>19</v>
      </c>
      <c r="B8" s="91">
        <v>18</v>
      </c>
      <c r="C8" s="207">
        <f t="shared" si="0"/>
        <v>6.7924528301886791E-2</v>
      </c>
      <c r="D8" s="91">
        <v>108</v>
      </c>
      <c r="E8" s="207">
        <f t="shared" si="1"/>
        <v>8.8962108731466233E-2</v>
      </c>
      <c r="F8" s="91">
        <v>66</v>
      </c>
      <c r="G8" s="207">
        <f t="shared" si="2"/>
        <v>9.1286307053941904E-2</v>
      </c>
      <c r="H8" s="91">
        <v>9</v>
      </c>
      <c r="I8" s="207">
        <f t="shared" si="3"/>
        <v>9.0909090909090912E-2</v>
      </c>
      <c r="J8" s="91">
        <v>26</v>
      </c>
      <c r="K8" s="207">
        <f t="shared" si="4"/>
        <v>8.1761006289308172E-2</v>
      </c>
      <c r="L8" s="92">
        <f t="shared" si="5"/>
        <v>227.33908203499638</v>
      </c>
      <c r="M8" s="210">
        <f t="shared" si="6"/>
        <v>8.6671399937093552E-2</v>
      </c>
    </row>
    <row r="9" spans="1:13" x14ac:dyDescent="0.45">
      <c r="A9" s="30" t="s">
        <v>20</v>
      </c>
      <c r="B9" s="91">
        <v>21</v>
      </c>
      <c r="C9" s="207">
        <f t="shared" si="0"/>
        <v>7.9245283018867921E-2</v>
      </c>
      <c r="D9" s="91">
        <v>115</v>
      </c>
      <c r="E9" s="207">
        <f t="shared" si="1"/>
        <v>9.4728171334431635E-2</v>
      </c>
      <c r="F9" s="91">
        <v>58</v>
      </c>
      <c r="G9" s="207">
        <f t="shared" si="2"/>
        <v>8.0221300138312593E-2</v>
      </c>
      <c r="H9" s="91">
        <v>9</v>
      </c>
      <c r="I9" s="207">
        <f t="shared" si="3"/>
        <v>9.0909090909090912E-2</v>
      </c>
      <c r="J9" s="91">
        <v>27</v>
      </c>
      <c r="K9" s="207">
        <f t="shared" si="4"/>
        <v>8.4905660377358486E-2</v>
      </c>
      <c r="L9" s="92">
        <f t="shared" si="5"/>
        <v>230.3451038454007</v>
      </c>
      <c r="M9" s="210">
        <f t="shared" si="6"/>
        <v>8.7817424264354058E-2</v>
      </c>
    </row>
    <row r="10" spans="1:13" x14ac:dyDescent="0.45">
      <c r="A10" s="30" t="s">
        <v>21</v>
      </c>
      <c r="B10" s="91">
        <v>36</v>
      </c>
      <c r="C10" s="207">
        <f t="shared" si="0"/>
        <v>0.13584905660377358</v>
      </c>
      <c r="D10" s="91">
        <v>135</v>
      </c>
      <c r="E10" s="207">
        <f t="shared" si="1"/>
        <v>0.11120263591433278</v>
      </c>
      <c r="F10" s="91">
        <v>91</v>
      </c>
      <c r="G10" s="207">
        <f t="shared" si="2"/>
        <v>0.12586445366528354</v>
      </c>
      <c r="H10" s="91">
        <v>9</v>
      </c>
      <c r="I10" s="207">
        <f t="shared" si="3"/>
        <v>9.0909090909090912E-2</v>
      </c>
      <c r="J10" s="91">
        <v>31</v>
      </c>
      <c r="K10" s="207">
        <f t="shared" si="4"/>
        <v>9.7484276729559755E-2</v>
      </c>
      <c r="L10" s="92">
        <f t="shared" si="5"/>
        <v>302.46382523709241</v>
      </c>
      <c r="M10" s="210">
        <f t="shared" si="6"/>
        <v>0.1153121712684302</v>
      </c>
    </row>
    <row r="11" spans="1:13" x14ac:dyDescent="0.45">
      <c r="A11" s="30" t="s">
        <v>22</v>
      </c>
      <c r="B11" s="91">
        <v>17</v>
      </c>
      <c r="C11" s="207">
        <f t="shared" si="0"/>
        <v>6.4150943396226415E-2</v>
      </c>
      <c r="D11" s="91">
        <v>39</v>
      </c>
      <c r="E11" s="207">
        <f t="shared" si="1"/>
        <v>3.2125205930807248E-2</v>
      </c>
      <c r="F11" s="91">
        <v>15</v>
      </c>
      <c r="G11" s="207">
        <f t="shared" si="2"/>
        <v>2.0746887966804978E-2</v>
      </c>
      <c r="H11" s="91">
        <v>6</v>
      </c>
      <c r="I11" s="207">
        <f t="shared" si="3"/>
        <v>6.0606060606060608E-2</v>
      </c>
      <c r="J11" s="91">
        <v>14</v>
      </c>
      <c r="K11" s="207">
        <f t="shared" si="4"/>
        <v>4.40251572327044E-2</v>
      </c>
      <c r="L11" s="92">
        <f t="shared" si="5"/>
        <v>91.177629097899896</v>
      </c>
      <c r="M11" s="210">
        <f t="shared" si="6"/>
        <v>3.4760819328211928E-2</v>
      </c>
    </row>
    <row r="12" spans="1:13" x14ac:dyDescent="0.45">
      <c r="A12" s="30" t="s">
        <v>23</v>
      </c>
      <c r="B12" s="91">
        <v>20</v>
      </c>
      <c r="C12" s="207">
        <f t="shared" si="0"/>
        <v>7.5471698113207544E-2</v>
      </c>
      <c r="D12" s="91">
        <v>129</v>
      </c>
      <c r="E12" s="207">
        <f t="shared" si="1"/>
        <v>0.10626029654036244</v>
      </c>
      <c r="F12" s="91">
        <v>69</v>
      </c>
      <c r="G12" s="207">
        <f t="shared" si="2"/>
        <v>9.5435684647302899E-2</v>
      </c>
      <c r="H12" s="91">
        <v>6</v>
      </c>
      <c r="I12" s="207">
        <f t="shared" si="3"/>
        <v>6.0606060606060608E-2</v>
      </c>
      <c r="J12" s="91">
        <v>35</v>
      </c>
      <c r="K12" s="207">
        <f t="shared" si="4"/>
        <v>0.11006289308176101</v>
      </c>
      <c r="L12" s="92">
        <f t="shared" si="5"/>
        <v>259.33777373990694</v>
      </c>
      <c r="M12" s="210">
        <f t="shared" si="6"/>
        <v>9.8870672413231775E-2</v>
      </c>
    </row>
    <row r="13" spans="1:13" x14ac:dyDescent="0.45">
      <c r="A13" s="30" t="s">
        <v>24</v>
      </c>
      <c r="B13" s="91">
        <v>17</v>
      </c>
      <c r="C13" s="207">
        <f t="shared" si="0"/>
        <v>6.4150943396226415E-2</v>
      </c>
      <c r="D13" s="91">
        <v>79</v>
      </c>
      <c r="E13" s="207">
        <f t="shared" si="1"/>
        <v>6.5074135090609553E-2</v>
      </c>
      <c r="F13" s="91">
        <v>47</v>
      </c>
      <c r="G13" s="207">
        <f t="shared" si="2"/>
        <v>6.5006915629322273E-2</v>
      </c>
      <c r="H13" s="91">
        <v>1</v>
      </c>
      <c r="I13" s="207">
        <f t="shared" si="3"/>
        <v>1.0101010101010102E-2</v>
      </c>
      <c r="J13" s="91">
        <v>23</v>
      </c>
      <c r="K13" s="207">
        <f t="shared" si="4"/>
        <v>7.2327044025157231E-2</v>
      </c>
      <c r="L13" s="92">
        <f t="shared" si="5"/>
        <v>167.20433300421718</v>
      </c>
      <c r="M13" s="210">
        <f t="shared" si="6"/>
        <v>6.3745456730544103E-2</v>
      </c>
    </row>
    <row r="14" spans="1:13" x14ac:dyDescent="0.45">
      <c r="A14" s="30" t="s">
        <v>25</v>
      </c>
      <c r="B14" s="91">
        <v>5</v>
      </c>
      <c r="C14" s="207">
        <f t="shared" si="0"/>
        <v>1.8867924528301886E-2</v>
      </c>
      <c r="D14" s="91">
        <v>24</v>
      </c>
      <c r="E14" s="207">
        <f t="shared" si="1"/>
        <v>1.9769357495881382E-2</v>
      </c>
      <c r="F14" s="91">
        <v>12</v>
      </c>
      <c r="G14" s="207">
        <f t="shared" si="2"/>
        <v>1.6597510373443983E-2</v>
      </c>
      <c r="H14" s="91">
        <v>4</v>
      </c>
      <c r="I14" s="207">
        <f t="shared" si="3"/>
        <v>4.0404040404040407E-2</v>
      </c>
      <c r="J14" s="91">
        <v>5</v>
      </c>
      <c r="K14" s="207">
        <f t="shared" si="4"/>
        <v>1.5723270440251572E-2</v>
      </c>
      <c r="L14" s="92">
        <f t="shared" si="5"/>
        <v>50.095638832801669</v>
      </c>
      <c r="M14" s="210">
        <f t="shared" si="6"/>
        <v>1.9098604206176772E-2</v>
      </c>
    </row>
    <row r="15" spans="1:13" x14ac:dyDescent="0.45">
      <c r="A15" s="95" t="s">
        <v>26</v>
      </c>
      <c r="B15" s="96">
        <v>4</v>
      </c>
      <c r="C15" s="208">
        <f t="shared" si="0"/>
        <v>1.509433962264151E-2</v>
      </c>
      <c r="D15" s="96">
        <v>24</v>
      </c>
      <c r="E15" s="208">
        <f t="shared" si="1"/>
        <v>1.9769357495881382E-2</v>
      </c>
      <c r="F15" s="96">
        <v>11</v>
      </c>
      <c r="G15" s="208">
        <f t="shared" si="2"/>
        <v>1.5214384508990318E-2</v>
      </c>
      <c r="H15" s="96">
        <v>2</v>
      </c>
      <c r="I15" s="208">
        <f t="shared" si="3"/>
        <v>2.0202020202020204E-2</v>
      </c>
      <c r="J15" s="96">
        <v>9</v>
      </c>
      <c r="K15" s="208">
        <f t="shared" si="4"/>
        <v>2.8301886792452831E-2</v>
      </c>
      <c r="L15" s="97">
        <f t="shared" si="5"/>
        <v>50.070280101829539</v>
      </c>
      <c r="M15" s="210">
        <f t="shared" si="6"/>
        <v>1.908893637126555E-2</v>
      </c>
    </row>
    <row r="16" spans="1:13" x14ac:dyDescent="0.45">
      <c r="A16" s="28" t="s">
        <v>3</v>
      </c>
      <c r="B16" s="90">
        <f>SUM(B4:B15)</f>
        <v>265</v>
      </c>
      <c r="C16" s="209">
        <f>SUM(C4:C15)</f>
        <v>0.99999999999999989</v>
      </c>
      <c r="D16" s="90">
        <f t="shared" ref="D16:J16" si="7">SUM(D4:D15)</f>
        <v>1214</v>
      </c>
      <c r="E16" s="209">
        <f>SUM(E4:E15)</f>
        <v>1</v>
      </c>
      <c r="F16" s="90">
        <f t="shared" si="7"/>
        <v>723</v>
      </c>
      <c r="G16" s="209">
        <f>SUM(G4:G15)</f>
        <v>1.0000000000000002</v>
      </c>
      <c r="H16" s="90">
        <f t="shared" si="7"/>
        <v>99</v>
      </c>
      <c r="I16" s="209">
        <f>SUM(I4:I15)</f>
        <v>1</v>
      </c>
      <c r="J16" s="90">
        <f t="shared" si="7"/>
        <v>318</v>
      </c>
      <c r="K16" s="209">
        <f>SUM(K4:K15)</f>
        <v>0.99999999999999989</v>
      </c>
      <c r="L16" s="97">
        <f>SUM(L4:L15)</f>
        <v>2623</v>
      </c>
      <c r="M16" s="213">
        <f>SUM(M4:M15)</f>
        <v>0.99999999999999989</v>
      </c>
    </row>
    <row r="17" spans="1:14" x14ac:dyDescent="0.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4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1"/>
    </row>
    <row r="19" spans="1:14" x14ac:dyDescent="0.4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1"/>
    </row>
    <row r="20" spans="1:14" x14ac:dyDescent="0.4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1"/>
    </row>
    <row r="21" spans="1:14" x14ac:dyDescent="0.45">
      <c r="A21" s="85"/>
      <c r="B21" s="8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5"/>
      <c r="N21" s="81"/>
    </row>
    <row r="22" spans="1:14" x14ac:dyDescent="0.45">
      <c r="A22" s="87"/>
      <c r="B22" s="88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1"/>
    </row>
    <row r="23" spans="1:14" x14ac:dyDescent="0.45">
      <c r="A23" s="87"/>
      <c r="B23" s="88"/>
      <c r="C23" s="88"/>
      <c r="D23" s="9"/>
      <c r="E23" s="9"/>
      <c r="F23" s="9"/>
      <c r="G23" s="9"/>
      <c r="H23" s="9"/>
      <c r="I23" s="9"/>
      <c r="J23" s="9"/>
      <c r="K23" s="9"/>
      <c r="L23" s="9"/>
      <c r="M23" s="89"/>
      <c r="N23" s="81"/>
    </row>
    <row r="24" spans="1:14" x14ac:dyDescent="0.45">
      <c r="A24" s="87"/>
      <c r="B24" s="88"/>
      <c r="C24" s="88"/>
      <c r="D24" s="9"/>
      <c r="E24" s="9"/>
      <c r="F24" s="9"/>
      <c r="G24" s="9"/>
      <c r="H24" s="9"/>
      <c r="I24" s="9"/>
      <c r="J24" s="9"/>
      <c r="K24" s="9"/>
      <c r="L24" s="9"/>
      <c r="M24" s="89"/>
      <c r="N24" s="81"/>
    </row>
    <row r="25" spans="1:14" x14ac:dyDescent="0.45">
      <c r="A25" s="87"/>
      <c r="B25" s="88"/>
      <c r="C25" s="88"/>
      <c r="D25" s="9"/>
      <c r="E25" s="9"/>
      <c r="F25" s="9"/>
      <c r="G25" s="9"/>
      <c r="H25" s="9"/>
      <c r="I25" s="9"/>
      <c r="J25" s="9"/>
      <c r="K25" s="9"/>
      <c r="L25" s="9"/>
      <c r="M25" s="89"/>
      <c r="N25" s="81"/>
    </row>
    <row r="26" spans="1:14" x14ac:dyDescent="0.45">
      <c r="A26" s="87"/>
      <c r="B26" s="88"/>
      <c r="C26" s="88"/>
      <c r="D26" s="9"/>
      <c r="E26" s="9"/>
      <c r="F26" s="9"/>
      <c r="G26" s="9"/>
      <c r="H26" s="9"/>
      <c r="I26" s="9"/>
      <c r="J26" s="9"/>
      <c r="K26" s="9"/>
      <c r="L26" s="9"/>
      <c r="M26" s="89"/>
      <c r="N26" s="81"/>
    </row>
    <row r="27" spans="1:14" x14ac:dyDescent="0.45">
      <c r="A27" s="87"/>
      <c r="B27" s="88"/>
      <c r="C27" s="88"/>
      <c r="D27" s="9"/>
      <c r="E27" s="9"/>
      <c r="F27" s="9"/>
      <c r="G27" s="9"/>
      <c r="H27" s="9"/>
      <c r="I27" s="9"/>
      <c r="J27" s="9"/>
      <c r="K27" s="9"/>
      <c r="L27" s="9"/>
      <c r="M27" s="89"/>
      <c r="N27" s="81"/>
    </row>
    <row r="28" spans="1:14" x14ac:dyDescent="0.45">
      <c r="A28" s="87"/>
      <c r="B28" s="88"/>
      <c r="C28" s="88"/>
      <c r="D28" s="9"/>
      <c r="E28" s="9"/>
      <c r="F28" s="9"/>
      <c r="G28" s="9"/>
      <c r="H28" s="9"/>
      <c r="I28" s="9"/>
      <c r="J28" s="9"/>
      <c r="K28" s="9"/>
      <c r="L28" s="9"/>
      <c r="M28" s="89"/>
      <c r="N28" s="81"/>
    </row>
    <row r="29" spans="1:14" x14ac:dyDescent="0.45">
      <c r="A29" s="87"/>
      <c r="B29" s="88"/>
      <c r="C29" s="88"/>
      <c r="D29" s="9"/>
      <c r="E29" s="9"/>
      <c r="F29" s="9"/>
      <c r="G29" s="9"/>
      <c r="H29" s="9"/>
      <c r="I29" s="9"/>
      <c r="J29" s="9"/>
      <c r="K29" s="9"/>
      <c r="L29" s="9"/>
      <c r="M29" s="9"/>
      <c r="N29" s="81"/>
    </row>
    <row r="30" spans="1:14" x14ac:dyDescent="0.45">
      <c r="A30" s="87"/>
      <c r="B30" s="88"/>
      <c r="C30" s="88"/>
      <c r="D30" s="9"/>
      <c r="E30" s="9"/>
      <c r="F30" s="9"/>
      <c r="G30" s="9"/>
      <c r="H30" s="9"/>
      <c r="I30" s="9"/>
      <c r="J30" s="9"/>
      <c r="K30" s="9"/>
      <c r="L30" s="9"/>
      <c r="M30" s="9"/>
      <c r="N30" s="81"/>
    </row>
    <row r="31" spans="1:14" x14ac:dyDescent="0.45">
      <c r="A31" s="87"/>
      <c r="B31" s="88"/>
      <c r="C31" s="88"/>
      <c r="D31" s="9"/>
      <c r="E31" s="9"/>
      <c r="F31" s="9"/>
      <c r="G31" s="9"/>
      <c r="H31" s="9"/>
      <c r="I31" s="9"/>
      <c r="J31" s="9"/>
      <c r="K31" s="9"/>
      <c r="L31" s="9"/>
      <c r="M31" s="9"/>
      <c r="N31" s="81"/>
    </row>
    <row r="32" spans="1:14" x14ac:dyDescent="0.45">
      <c r="A32" s="87"/>
      <c r="B32" s="88"/>
      <c r="C32" s="88"/>
      <c r="D32" s="9"/>
      <c r="E32" s="9"/>
      <c r="F32" s="9"/>
      <c r="G32" s="9"/>
      <c r="H32" s="9"/>
      <c r="I32" s="9"/>
      <c r="J32" s="9"/>
      <c r="K32" s="9"/>
      <c r="L32" s="9"/>
      <c r="M32" s="9"/>
      <c r="N32" s="81"/>
    </row>
    <row r="33" spans="1:14" x14ac:dyDescent="0.45">
      <c r="A33" s="87"/>
      <c r="B33" s="88"/>
      <c r="C33" s="88"/>
      <c r="D33" s="9"/>
      <c r="E33" s="9"/>
      <c r="F33" s="9"/>
      <c r="G33" s="9"/>
      <c r="H33" s="9"/>
      <c r="I33" s="9"/>
      <c r="J33" s="9"/>
      <c r="K33" s="9"/>
      <c r="L33" s="9"/>
      <c r="M33" s="9"/>
      <c r="N33" s="81"/>
    </row>
    <row r="34" spans="1:14" x14ac:dyDescent="0.45">
      <c r="A34" s="87"/>
      <c r="B34" s="88"/>
      <c r="C34" s="88"/>
      <c r="D34" s="9"/>
      <c r="E34" s="9"/>
      <c r="F34" s="9"/>
      <c r="G34" s="9"/>
      <c r="H34" s="9"/>
      <c r="I34" s="9"/>
      <c r="J34" s="9"/>
      <c r="K34" s="9"/>
      <c r="L34" s="9"/>
      <c r="M34" s="9"/>
      <c r="N34" s="81"/>
    </row>
    <row r="35" spans="1:14" x14ac:dyDescent="0.45">
      <c r="A35" s="87"/>
      <c r="B35" s="87"/>
      <c r="C35" s="87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1"/>
    </row>
  </sheetData>
  <mergeCells count="6"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A5AC-1DE7-4DFF-9359-896C6ADC54E7}">
  <dimension ref="A1:F13"/>
  <sheetViews>
    <sheetView workbookViewId="0"/>
  </sheetViews>
  <sheetFormatPr defaultRowHeight="14.25" x14ac:dyDescent="0.45"/>
  <cols>
    <col min="1" max="1" width="69.6640625" customWidth="1"/>
    <col min="2" max="2" width="15.53125" customWidth="1"/>
    <col min="3" max="3" width="17.3984375" customWidth="1"/>
    <col min="4" max="4" width="16.3984375" customWidth="1"/>
    <col min="5" max="5" width="14" customWidth="1"/>
  </cols>
  <sheetData>
    <row r="1" spans="1:6" s="98" customFormat="1" ht="23.25" x14ac:dyDescent="0.7">
      <c r="A1" s="25" t="s">
        <v>51</v>
      </c>
      <c r="B1" s="25"/>
      <c r="C1" s="25"/>
      <c r="D1" s="25"/>
      <c r="F1" s="100"/>
    </row>
    <row r="2" spans="1:6" x14ac:dyDescent="0.45">
      <c r="A2" s="146"/>
      <c r="B2" s="229" t="s">
        <v>36</v>
      </c>
      <c r="C2" s="229"/>
      <c r="D2" s="229" t="s">
        <v>106</v>
      </c>
      <c r="E2" s="229"/>
      <c r="F2" s="9"/>
    </row>
    <row r="3" spans="1:6" x14ac:dyDescent="0.45">
      <c r="A3" s="146"/>
      <c r="B3" s="190" t="s">
        <v>143</v>
      </c>
      <c r="C3" s="190" t="s">
        <v>144</v>
      </c>
      <c r="D3" s="190" t="s">
        <v>143</v>
      </c>
      <c r="E3" s="190" t="s">
        <v>144</v>
      </c>
      <c r="F3" s="9"/>
    </row>
    <row r="4" spans="1:6" x14ac:dyDescent="0.45">
      <c r="A4" s="24" t="s">
        <v>43</v>
      </c>
      <c r="B4" s="101">
        <v>177</v>
      </c>
      <c r="C4" s="210">
        <f>(B4/$B$12)</f>
        <v>0.18809776833156217</v>
      </c>
      <c r="D4" s="102">
        <v>91</v>
      </c>
      <c r="E4" s="210">
        <f>(D4/$D$12)</f>
        <v>0.23214285714285715</v>
      </c>
    </row>
    <row r="5" spans="1:6" x14ac:dyDescent="0.45">
      <c r="A5" s="24" t="s">
        <v>44</v>
      </c>
      <c r="B5" s="101">
        <v>132</v>
      </c>
      <c r="C5" s="210">
        <f t="shared" ref="C5:C11" si="0">(B5/$B$12)</f>
        <v>0.14027630180658873</v>
      </c>
      <c r="D5" s="101">
        <v>86</v>
      </c>
      <c r="E5" s="210">
        <f t="shared" ref="E5:E11" si="1">(D5/$D$12)</f>
        <v>0.21938775510204081</v>
      </c>
    </row>
    <row r="6" spans="1:6" x14ac:dyDescent="0.45">
      <c r="A6" s="24" t="s">
        <v>45</v>
      </c>
      <c r="B6" s="101">
        <v>210</v>
      </c>
      <c r="C6" s="210">
        <f t="shared" si="0"/>
        <v>0.22316684378320936</v>
      </c>
      <c r="D6" s="101">
        <v>118</v>
      </c>
      <c r="E6" s="210">
        <f t="shared" si="1"/>
        <v>0.30102040816326531</v>
      </c>
    </row>
    <row r="7" spans="1:6" x14ac:dyDescent="0.45">
      <c r="A7" s="24" t="s">
        <v>46</v>
      </c>
      <c r="B7" s="101">
        <v>134</v>
      </c>
      <c r="C7" s="210">
        <f t="shared" si="0"/>
        <v>0.14240170031880978</v>
      </c>
      <c r="D7" s="101">
        <v>39</v>
      </c>
      <c r="E7" s="210">
        <f t="shared" si="1"/>
        <v>9.9489795918367346E-2</v>
      </c>
    </row>
    <row r="8" spans="1:6" x14ac:dyDescent="0.45">
      <c r="A8" s="24" t="s">
        <v>47</v>
      </c>
      <c r="B8" s="101">
        <v>143</v>
      </c>
      <c r="C8" s="210">
        <f t="shared" si="0"/>
        <v>0.15196599362380447</v>
      </c>
      <c r="D8" s="101">
        <v>6</v>
      </c>
      <c r="E8" s="210">
        <f t="shared" si="1"/>
        <v>1.5306122448979591E-2</v>
      </c>
    </row>
    <row r="9" spans="1:6" x14ac:dyDescent="0.45">
      <c r="A9" s="24" t="s">
        <v>48</v>
      </c>
      <c r="B9" s="101">
        <v>114</v>
      </c>
      <c r="C9" s="210">
        <f t="shared" si="0"/>
        <v>0.12114771519659936</v>
      </c>
      <c r="D9" s="101">
        <v>27</v>
      </c>
      <c r="E9" s="210">
        <f t="shared" si="1"/>
        <v>6.8877551020408156E-2</v>
      </c>
    </row>
    <row r="10" spans="1:6" x14ac:dyDescent="0.45">
      <c r="A10" s="24" t="s">
        <v>49</v>
      </c>
      <c r="B10" s="101">
        <v>0</v>
      </c>
      <c r="C10" s="210">
        <f t="shared" si="0"/>
        <v>0</v>
      </c>
      <c r="D10" s="101">
        <v>6</v>
      </c>
      <c r="E10" s="210">
        <f t="shared" si="1"/>
        <v>1.5306122448979591E-2</v>
      </c>
    </row>
    <row r="11" spans="1:6" x14ac:dyDescent="0.45">
      <c r="A11" s="24" t="s">
        <v>50</v>
      </c>
      <c r="B11" s="101">
        <v>31</v>
      </c>
      <c r="C11" s="210">
        <f t="shared" si="0"/>
        <v>3.2943676939426139E-2</v>
      </c>
      <c r="D11" s="101">
        <v>19</v>
      </c>
      <c r="E11" s="210">
        <f t="shared" si="1"/>
        <v>4.8469387755102039E-2</v>
      </c>
    </row>
    <row r="12" spans="1:6" x14ac:dyDescent="0.45">
      <c r="A12" s="146" t="s">
        <v>3</v>
      </c>
      <c r="B12" s="147">
        <f>SUM(B4:B11)</f>
        <v>941</v>
      </c>
      <c r="C12" s="211">
        <f>SUM(C4:C11)</f>
        <v>1.0000000000000002</v>
      </c>
      <c r="D12" s="147">
        <f>SUM(D4:D11)</f>
        <v>392</v>
      </c>
      <c r="E12" s="213">
        <f>SUM(E4:E11)</f>
        <v>1</v>
      </c>
    </row>
    <row r="13" spans="1:6" x14ac:dyDescent="0.45">
      <c r="A13" s="99"/>
      <c r="B13" s="99"/>
      <c r="C13" s="99"/>
      <c r="D13" s="99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D45F-72CB-4FE2-8EC2-E6DB71F7B260}">
  <dimension ref="A1:E17"/>
  <sheetViews>
    <sheetView workbookViewId="0"/>
  </sheetViews>
  <sheetFormatPr defaultRowHeight="14.25" x14ac:dyDescent="0.45"/>
  <cols>
    <col min="1" max="1" width="63.59765625" customWidth="1"/>
    <col min="2" max="2" width="17.59765625" customWidth="1"/>
    <col min="3" max="3" width="18.265625" customWidth="1"/>
    <col min="4" max="4" width="18.19921875" customWidth="1"/>
    <col min="5" max="5" width="14.6640625" customWidth="1"/>
  </cols>
  <sheetData>
    <row r="1" spans="1:5" ht="22.5" x14ac:dyDescent="0.45">
      <c r="A1" s="25" t="s">
        <v>65</v>
      </c>
      <c r="B1" s="25"/>
      <c r="C1" s="25"/>
      <c r="D1" s="25"/>
    </row>
    <row r="2" spans="1:5" x14ac:dyDescent="0.45">
      <c r="A2" s="146"/>
      <c r="B2" s="229" t="s">
        <v>36</v>
      </c>
      <c r="C2" s="229"/>
      <c r="D2" s="229" t="s">
        <v>106</v>
      </c>
      <c r="E2" s="229"/>
    </row>
    <row r="3" spans="1:5" x14ac:dyDescent="0.45">
      <c r="A3" s="146"/>
      <c r="B3" s="190" t="s">
        <v>143</v>
      </c>
      <c r="C3" s="190" t="s">
        <v>144</v>
      </c>
      <c r="D3" s="190" t="s">
        <v>143</v>
      </c>
      <c r="E3" s="190" t="s">
        <v>144</v>
      </c>
    </row>
    <row r="4" spans="1:5" x14ac:dyDescent="0.45">
      <c r="A4" s="103" t="s">
        <v>52</v>
      </c>
      <c r="B4" s="102">
        <v>26</v>
      </c>
      <c r="C4" s="212">
        <f>B4/$B$17</f>
        <v>5.7522123893805309E-2</v>
      </c>
      <c r="D4" s="102">
        <v>28</v>
      </c>
      <c r="E4" s="210">
        <f>D4/$D$17</f>
        <v>2.2875816993464051E-2</v>
      </c>
    </row>
    <row r="5" spans="1:5" x14ac:dyDescent="0.45">
      <c r="A5" s="103" t="s">
        <v>53</v>
      </c>
      <c r="B5" s="102">
        <v>32</v>
      </c>
      <c r="C5" s="212">
        <f t="shared" ref="C5:C16" si="0">B5/$B$17</f>
        <v>7.0796460176991149E-2</v>
      </c>
      <c r="D5" s="102">
        <v>38</v>
      </c>
      <c r="E5" s="210">
        <f t="shared" ref="E5:E16" si="1">D5/$D$17</f>
        <v>3.1045751633986929E-2</v>
      </c>
    </row>
    <row r="6" spans="1:5" x14ac:dyDescent="0.45">
      <c r="A6" s="103" t="s">
        <v>54</v>
      </c>
      <c r="B6" s="102">
        <v>72</v>
      </c>
      <c r="C6" s="212">
        <f t="shared" si="0"/>
        <v>0.15929203539823009</v>
      </c>
      <c r="D6" s="102">
        <v>223</v>
      </c>
      <c r="E6" s="210">
        <f t="shared" si="1"/>
        <v>0.18218954248366012</v>
      </c>
    </row>
    <row r="7" spans="1:5" x14ac:dyDescent="0.45">
      <c r="A7" s="103" t="s">
        <v>55</v>
      </c>
      <c r="B7" s="102">
        <v>57</v>
      </c>
      <c r="C7" s="212">
        <f t="shared" si="0"/>
        <v>0.12610619469026549</v>
      </c>
      <c r="D7" s="102">
        <v>242</v>
      </c>
      <c r="E7" s="210">
        <f t="shared" si="1"/>
        <v>0.19771241830065359</v>
      </c>
    </row>
    <row r="8" spans="1:5" x14ac:dyDescent="0.45">
      <c r="A8" s="103" t="s">
        <v>56</v>
      </c>
      <c r="B8" s="102">
        <v>59</v>
      </c>
      <c r="C8" s="212">
        <f t="shared" si="0"/>
        <v>0.13053097345132744</v>
      </c>
      <c r="D8" s="102">
        <v>216</v>
      </c>
      <c r="E8" s="210">
        <f t="shared" si="1"/>
        <v>0.17647058823529413</v>
      </c>
    </row>
    <row r="9" spans="1:5" x14ac:dyDescent="0.45">
      <c r="A9" s="103" t="s">
        <v>57</v>
      </c>
      <c r="B9" s="102">
        <v>26</v>
      </c>
      <c r="C9" s="212">
        <f t="shared" si="0"/>
        <v>5.7522123893805309E-2</v>
      </c>
      <c r="D9" s="102">
        <v>96</v>
      </c>
      <c r="E9" s="210">
        <f t="shared" si="1"/>
        <v>7.8431372549019607E-2</v>
      </c>
    </row>
    <row r="10" spans="1:5" x14ac:dyDescent="0.45">
      <c r="A10" s="103" t="s">
        <v>58</v>
      </c>
      <c r="B10" s="102">
        <v>26</v>
      </c>
      <c r="C10" s="212">
        <f t="shared" si="0"/>
        <v>5.7522123893805309E-2</v>
      </c>
      <c r="D10" s="102">
        <v>48</v>
      </c>
      <c r="E10" s="210">
        <f t="shared" si="1"/>
        <v>3.9215686274509803E-2</v>
      </c>
    </row>
    <row r="11" spans="1:5" x14ac:dyDescent="0.45">
      <c r="A11" s="103" t="s">
        <v>59</v>
      </c>
      <c r="B11" s="102">
        <v>19</v>
      </c>
      <c r="C11" s="212">
        <f t="shared" si="0"/>
        <v>4.2035398230088498E-2</v>
      </c>
      <c r="D11" s="102">
        <v>19</v>
      </c>
      <c r="E11" s="210">
        <f t="shared" si="1"/>
        <v>1.5522875816993464E-2</v>
      </c>
    </row>
    <row r="12" spans="1:5" x14ac:dyDescent="0.45">
      <c r="A12" s="103" t="s">
        <v>60</v>
      </c>
      <c r="B12" s="102">
        <v>31</v>
      </c>
      <c r="C12" s="212">
        <f t="shared" si="0"/>
        <v>6.8584070796460173E-2</v>
      </c>
      <c r="D12" s="102">
        <v>66</v>
      </c>
      <c r="E12" s="210">
        <f t="shared" si="1"/>
        <v>5.3921568627450983E-2</v>
      </c>
    </row>
    <row r="13" spans="1:5" x14ac:dyDescent="0.45">
      <c r="A13" s="103" t="s">
        <v>61</v>
      </c>
      <c r="B13" s="102">
        <v>30</v>
      </c>
      <c r="C13" s="212">
        <f t="shared" si="0"/>
        <v>6.637168141592921E-2</v>
      </c>
      <c r="D13" s="102">
        <v>163</v>
      </c>
      <c r="E13" s="210">
        <f t="shared" si="1"/>
        <v>0.13316993464052287</v>
      </c>
    </row>
    <row r="14" spans="1:5" x14ac:dyDescent="0.45">
      <c r="A14" s="103" t="s">
        <v>62</v>
      </c>
      <c r="B14" s="102">
        <v>32</v>
      </c>
      <c r="C14" s="212">
        <f t="shared" si="0"/>
        <v>7.0796460176991149E-2</v>
      </c>
      <c r="D14" s="102">
        <v>10</v>
      </c>
      <c r="E14" s="210">
        <f t="shared" si="1"/>
        <v>8.1699346405228763E-3</v>
      </c>
    </row>
    <row r="15" spans="1:5" x14ac:dyDescent="0.45">
      <c r="A15" s="103" t="s">
        <v>63</v>
      </c>
      <c r="B15" s="102">
        <v>0</v>
      </c>
      <c r="C15" s="212">
        <f t="shared" si="0"/>
        <v>0</v>
      </c>
      <c r="D15" s="102">
        <v>33</v>
      </c>
      <c r="E15" s="210">
        <f t="shared" si="1"/>
        <v>2.6960784313725492E-2</v>
      </c>
    </row>
    <row r="16" spans="1:5" x14ac:dyDescent="0.45">
      <c r="A16" s="103" t="s">
        <v>64</v>
      </c>
      <c r="B16" s="102">
        <v>42</v>
      </c>
      <c r="C16" s="212">
        <f t="shared" si="0"/>
        <v>9.2920353982300891E-2</v>
      </c>
      <c r="D16" s="102">
        <v>42</v>
      </c>
      <c r="E16" s="210">
        <f t="shared" si="1"/>
        <v>3.4313725490196081E-2</v>
      </c>
    </row>
    <row r="17" spans="1:5" x14ac:dyDescent="0.45">
      <c r="A17" s="104" t="s">
        <v>3</v>
      </c>
      <c r="B17" s="158">
        <f>SUM(B4:B16)</f>
        <v>452</v>
      </c>
      <c r="C17" s="213">
        <f>SUM(C4:C16)</f>
        <v>1</v>
      </c>
      <c r="D17" s="158">
        <f>SUM(D4:D16)</f>
        <v>1224</v>
      </c>
      <c r="E17" s="213">
        <f>SUM(E4:E16)</f>
        <v>1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11B8-516B-413D-BC65-ADFA20E1C480}">
  <dimension ref="A1:H18"/>
  <sheetViews>
    <sheetView workbookViewId="0"/>
  </sheetViews>
  <sheetFormatPr defaultRowHeight="14.25" x14ac:dyDescent="0.45"/>
  <cols>
    <col min="1" max="1" width="56.33203125" customWidth="1"/>
    <col min="2" max="2" width="16.796875" customWidth="1"/>
    <col min="3" max="3" width="15.73046875" customWidth="1"/>
    <col min="4" max="4" width="17.19921875" customWidth="1"/>
    <col min="5" max="5" width="13.59765625" customWidth="1"/>
  </cols>
  <sheetData>
    <row r="1" spans="1:8" ht="22.5" x14ac:dyDescent="0.45">
      <c r="A1" s="25" t="s">
        <v>99</v>
      </c>
      <c r="B1" s="23"/>
      <c r="C1" s="23"/>
      <c r="D1" s="23"/>
    </row>
    <row r="2" spans="1:8" x14ac:dyDescent="0.45">
      <c r="A2" s="146"/>
      <c r="B2" s="229" t="s">
        <v>36</v>
      </c>
      <c r="C2" s="229"/>
      <c r="D2" s="229" t="s">
        <v>106</v>
      </c>
      <c r="E2" s="229"/>
    </row>
    <row r="3" spans="1:8" ht="15" customHeight="1" x14ac:dyDescent="0.45">
      <c r="A3" s="146"/>
      <c r="B3" s="190" t="s">
        <v>143</v>
      </c>
      <c r="C3" s="190" t="s">
        <v>144</v>
      </c>
      <c r="D3" s="190" t="s">
        <v>143</v>
      </c>
      <c r="E3" s="190" t="s">
        <v>144</v>
      </c>
    </row>
    <row r="4" spans="1:8" x14ac:dyDescent="0.45">
      <c r="A4" s="24" t="s">
        <v>31</v>
      </c>
      <c r="B4" s="115">
        <v>792</v>
      </c>
      <c r="C4" s="214">
        <f>B4/$B$8</f>
        <v>0.31034482758620691</v>
      </c>
      <c r="D4" s="115">
        <v>391</v>
      </c>
      <c r="E4" s="210">
        <f>D4/$D$8</f>
        <v>0.14895238095238095</v>
      </c>
    </row>
    <row r="5" spans="1:8" x14ac:dyDescent="0.45">
      <c r="A5" s="24" t="s">
        <v>32</v>
      </c>
      <c r="B5" s="115">
        <v>1395</v>
      </c>
      <c r="C5" s="214">
        <f t="shared" ref="C5:C7" si="0">B5/$B$8</f>
        <v>0.54663009404388718</v>
      </c>
      <c r="D5" s="115">
        <v>1388</v>
      </c>
      <c r="E5" s="210">
        <f t="shared" ref="E5:E7" si="1">D5/$D$8</f>
        <v>0.52876190476190477</v>
      </c>
    </row>
    <row r="6" spans="1:8" x14ac:dyDescent="0.45">
      <c r="A6" s="24" t="s">
        <v>33</v>
      </c>
      <c r="B6" s="115">
        <v>226</v>
      </c>
      <c r="C6" s="214">
        <f t="shared" si="0"/>
        <v>8.8557993730407528E-2</v>
      </c>
      <c r="D6" s="115">
        <v>606</v>
      </c>
      <c r="E6" s="210">
        <f t="shared" si="1"/>
        <v>0.23085714285714284</v>
      </c>
    </row>
    <row r="7" spans="1:8" x14ac:dyDescent="0.45">
      <c r="A7" s="24" t="s">
        <v>35</v>
      </c>
      <c r="B7" s="116">
        <v>139</v>
      </c>
      <c r="C7" s="214">
        <f t="shared" si="0"/>
        <v>5.4467084639498432E-2</v>
      </c>
      <c r="D7" s="117">
        <v>240</v>
      </c>
      <c r="E7" s="210">
        <f t="shared" si="1"/>
        <v>9.1428571428571428E-2</v>
      </c>
    </row>
    <row r="8" spans="1:8" x14ac:dyDescent="0.45">
      <c r="A8" s="68" t="s">
        <v>3</v>
      </c>
      <c r="B8" s="114">
        <f>SUM(B4:B7)</f>
        <v>2552</v>
      </c>
      <c r="C8" s="202">
        <f>SUM(C4:C7)</f>
        <v>1</v>
      </c>
      <c r="D8" s="114">
        <f>SUM(D4:D7)</f>
        <v>2625</v>
      </c>
      <c r="E8" s="233">
        <f>SUM(E4:E7)</f>
        <v>1</v>
      </c>
    </row>
    <row r="10" spans="1:8" x14ac:dyDescent="0.45">
      <c r="A10" s="107"/>
      <c r="B10" s="107"/>
      <c r="C10" s="107"/>
      <c r="D10" s="107"/>
      <c r="E10" s="107"/>
      <c r="F10" s="107"/>
      <c r="G10" s="107"/>
      <c r="H10" s="108"/>
    </row>
    <row r="11" spans="1:8" x14ac:dyDescent="0.45">
      <c r="A11" s="107"/>
      <c r="B11" s="107"/>
      <c r="C11" s="107"/>
      <c r="D11" s="107"/>
      <c r="E11" s="107"/>
      <c r="F11" s="107"/>
      <c r="G11" s="107"/>
      <c r="H11" s="108"/>
    </row>
    <row r="12" spans="1:8" x14ac:dyDescent="0.45">
      <c r="A12" s="109"/>
      <c r="B12" s="109"/>
      <c r="C12" s="109"/>
      <c r="D12" s="110"/>
      <c r="E12" s="110"/>
      <c r="F12" s="110"/>
      <c r="G12" s="110"/>
      <c r="H12" s="108"/>
    </row>
    <row r="13" spans="1:8" x14ac:dyDescent="0.45">
      <c r="A13" s="111"/>
      <c r="B13" s="112"/>
      <c r="C13" s="112"/>
      <c r="D13" s="105"/>
      <c r="E13" s="106"/>
      <c r="F13" s="106"/>
      <c r="G13" s="106"/>
      <c r="H13" s="108"/>
    </row>
    <row r="14" spans="1:8" x14ac:dyDescent="0.45">
      <c r="A14" s="111"/>
      <c r="B14" s="112"/>
      <c r="C14" s="112"/>
      <c r="D14" s="105"/>
      <c r="E14" s="106"/>
      <c r="F14" s="106"/>
      <c r="G14" s="106"/>
      <c r="H14" s="108"/>
    </row>
    <row r="15" spans="1:8" x14ac:dyDescent="0.45">
      <c r="A15" s="111"/>
      <c r="B15" s="112"/>
      <c r="C15" s="112"/>
      <c r="D15" s="105"/>
      <c r="E15" s="106"/>
      <c r="F15" s="106"/>
      <c r="G15" s="106"/>
      <c r="H15" s="108"/>
    </row>
    <row r="16" spans="1:8" x14ac:dyDescent="0.45">
      <c r="A16" s="111"/>
      <c r="B16" s="112"/>
      <c r="C16" s="112"/>
      <c r="D16" s="105"/>
      <c r="E16" s="106"/>
      <c r="F16" s="106"/>
      <c r="G16" s="106"/>
      <c r="H16" s="108"/>
    </row>
    <row r="17" spans="1:8" x14ac:dyDescent="0.45">
      <c r="A17" s="111"/>
      <c r="B17" s="112"/>
      <c r="C17" s="112"/>
      <c r="D17" s="105"/>
      <c r="E17" s="106"/>
      <c r="F17" s="106"/>
      <c r="G17" s="113"/>
      <c r="H17" s="108"/>
    </row>
    <row r="18" spans="1:8" x14ac:dyDescent="0.45">
      <c r="A18" s="111"/>
      <c r="B18" s="111"/>
      <c r="C18" s="111"/>
      <c r="D18" s="105"/>
      <c r="E18" s="106"/>
      <c r="F18" s="113"/>
      <c r="G18" s="113"/>
      <c r="H18" s="108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8287-AF2A-49EB-9F5C-A8C2F9BA6EFF}">
  <dimension ref="A1:I20"/>
  <sheetViews>
    <sheetView workbookViewId="0"/>
  </sheetViews>
  <sheetFormatPr defaultRowHeight="14.25" x14ac:dyDescent="0.45"/>
  <cols>
    <col min="1" max="1" width="57.59765625" customWidth="1"/>
    <col min="2" max="2" width="20.86328125" customWidth="1"/>
    <col min="3" max="3" width="16.59765625" customWidth="1"/>
    <col min="4" max="4" width="21.73046875" customWidth="1"/>
    <col min="5" max="5" width="14.6640625" customWidth="1"/>
  </cols>
  <sheetData>
    <row r="1" spans="1:9" ht="22.5" x14ac:dyDescent="0.45">
      <c r="A1" s="25" t="s">
        <v>67</v>
      </c>
      <c r="B1" s="23"/>
      <c r="C1" s="23"/>
      <c r="D1" s="23"/>
    </row>
    <row r="2" spans="1:9" x14ac:dyDescent="0.45">
      <c r="A2" s="146"/>
      <c r="B2" s="229" t="s">
        <v>36</v>
      </c>
      <c r="C2" s="229"/>
      <c r="D2" s="229" t="s">
        <v>106</v>
      </c>
      <c r="E2" s="229"/>
    </row>
    <row r="3" spans="1:9" x14ac:dyDescent="0.45">
      <c r="A3" s="146"/>
      <c r="B3" s="190" t="s">
        <v>143</v>
      </c>
      <c r="C3" s="190" t="s">
        <v>144</v>
      </c>
      <c r="D3" s="190" t="s">
        <v>143</v>
      </c>
      <c r="E3" s="190" t="s">
        <v>144</v>
      </c>
    </row>
    <row r="4" spans="1:9" x14ac:dyDescent="0.45">
      <c r="A4" s="30" t="s">
        <v>31</v>
      </c>
      <c r="B4" s="126">
        <v>56</v>
      </c>
      <c r="C4" s="215">
        <f>B4/$B$8</f>
        <v>0.48695652173913045</v>
      </c>
      <c r="D4" s="115">
        <v>26</v>
      </c>
      <c r="E4" s="210">
        <f>D4/$D$8</f>
        <v>0.19696969696969696</v>
      </c>
    </row>
    <row r="5" spans="1:9" x14ac:dyDescent="0.45">
      <c r="A5" s="30" t="s">
        <v>32</v>
      </c>
      <c r="B5" s="126">
        <v>43</v>
      </c>
      <c r="C5" s="215">
        <f t="shared" ref="C5:C7" si="0">B5/$B$8</f>
        <v>0.37391304347826088</v>
      </c>
      <c r="D5" s="115">
        <v>58</v>
      </c>
      <c r="E5" s="210">
        <f t="shared" ref="E5:E7" si="1">D5/$D$8</f>
        <v>0.43939393939393939</v>
      </c>
    </row>
    <row r="6" spans="1:9" x14ac:dyDescent="0.45">
      <c r="A6" s="30" t="s">
        <v>33</v>
      </c>
      <c r="B6" s="126">
        <v>9</v>
      </c>
      <c r="C6" s="215">
        <f t="shared" si="0"/>
        <v>7.8260869565217397E-2</v>
      </c>
      <c r="D6" s="115">
        <v>39</v>
      </c>
      <c r="E6" s="210">
        <f t="shared" si="1"/>
        <v>0.29545454545454547</v>
      </c>
    </row>
    <row r="7" spans="1:9" x14ac:dyDescent="0.45">
      <c r="A7" s="95" t="s">
        <v>35</v>
      </c>
      <c r="B7" s="127">
        <v>7</v>
      </c>
      <c r="C7" s="215">
        <f t="shared" si="0"/>
        <v>6.0869565217391307E-2</v>
      </c>
      <c r="D7" s="117">
        <v>9</v>
      </c>
      <c r="E7" s="210">
        <f t="shared" si="1"/>
        <v>6.8181818181818177E-2</v>
      </c>
    </row>
    <row r="8" spans="1:9" x14ac:dyDescent="0.45">
      <c r="A8" s="28" t="s">
        <v>3</v>
      </c>
      <c r="B8" s="114">
        <f>SUM(B4:B7)</f>
        <v>115</v>
      </c>
      <c r="C8" s="202">
        <f>SUM(C4:C7)</f>
        <v>1</v>
      </c>
      <c r="D8" s="114">
        <f>SUM(D4:D7)</f>
        <v>132</v>
      </c>
      <c r="E8" s="213">
        <f>SUM(E4:E7)</f>
        <v>1</v>
      </c>
    </row>
    <row r="10" spans="1:9" x14ac:dyDescent="0.45">
      <c r="A10" s="118"/>
      <c r="B10" s="118"/>
      <c r="C10" s="118"/>
      <c r="D10" s="118"/>
      <c r="E10" s="118"/>
      <c r="F10" s="118"/>
      <c r="G10" s="77"/>
      <c r="H10" s="77"/>
      <c r="I10" s="77"/>
    </row>
    <row r="11" spans="1:9" x14ac:dyDescent="0.45">
      <c r="A11" s="119"/>
      <c r="B11" s="120"/>
      <c r="C11" s="120"/>
      <c r="D11" s="120"/>
      <c r="E11" s="120"/>
      <c r="F11" s="120"/>
      <c r="G11" s="77"/>
      <c r="H11" s="77"/>
      <c r="I11" s="77"/>
    </row>
    <row r="12" spans="1:9" x14ac:dyDescent="0.45">
      <c r="A12" s="118"/>
      <c r="B12" s="118"/>
      <c r="C12" s="118"/>
      <c r="D12" s="118"/>
      <c r="E12" s="118"/>
      <c r="F12" s="118"/>
      <c r="G12" s="118"/>
      <c r="H12" s="118"/>
      <c r="I12" s="77"/>
    </row>
    <row r="13" spans="1:9" x14ac:dyDescent="0.45">
      <c r="A13" s="119"/>
      <c r="B13" s="120"/>
      <c r="C13" s="120"/>
      <c r="D13" s="120"/>
      <c r="E13" s="120"/>
      <c r="F13" s="120"/>
      <c r="G13" s="120"/>
      <c r="H13" s="120"/>
      <c r="I13" s="77"/>
    </row>
    <row r="14" spans="1:9" x14ac:dyDescent="0.45">
      <c r="A14" s="121"/>
      <c r="B14" s="121"/>
      <c r="C14" s="121"/>
      <c r="D14" s="121"/>
      <c r="E14" s="121"/>
      <c r="F14" s="121"/>
      <c r="G14" s="121"/>
      <c r="H14" s="121"/>
      <c r="I14" s="77"/>
    </row>
    <row r="15" spans="1:9" x14ac:dyDescent="0.45">
      <c r="A15" s="121"/>
      <c r="B15" s="121"/>
      <c r="C15" s="121"/>
      <c r="D15" s="122"/>
      <c r="E15" s="122"/>
      <c r="F15" s="121"/>
      <c r="G15" s="122"/>
      <c r="H15" s="121"/>
      <c r="I15" s="77"/>
    </row>
    <row r="16" spans="1:9" x14ac:dyDescent="0.45">
      <c r="A16" s="123"/>
      <c r="B16" s="124"/>
      <c r="C16" s="124"/>
      <c r="D16" s="125"/>
      <c r="E16" s="125"/>
      <c r="F16" s="125"/>
      <c r="G16" s="125"/>
      <c r="H16" s="125"/>
      <c r="I16" s="77"/>
    </row>
    <row r="17" spans="1:9" x14ac:dyDescent="0.45">
      <c r="A17" s="123"/>
      <c r="B17" s="124"/>
      <c r="C17" s="124"/>
      <c r="D17" s="125"/>
      <c r="E17" s="125"/>
      <c r="F17" s="125"/>
      <c r="G17" s="125"/>
      <c r="H17" s="125"/>
      <c r="I17" s="77"/>
    </row>
    <row r="18" spans="1:9" x14ac:dyDescent="0.45">
      <c r="A18" s="123"/>
      <c r="B18" s="123"/>
      <c r="C18" s="123"/>
      <c r="D18" s="125"/>
      <c r="E18" s="125"/>
      <c r="F18" s="125"/>
      <c r="G18" s="125"/>
      <c r="H18" s="125"/>
      <c r="I18" s="77"/>
    </row>
    <row r="19" spans="1:9" x14ac:dyDescent="0.45">
      <c r="A19" s="123"/>
      <c r="B19" s="124"/>
      <c r="C19" s="124"/>
      <c r="D19" s="125"/>
      <c r="E19" s="125"/>
      <c r="F19" s="125"/>
      <c r="G19" s="77"/>
      <c r="H19" s="77"/>
      <c r="I19" s="77"/>
    </row>
    <row r="20" spans="1:9" x14ac:dyDescent="0.45">
      <c r="A20" s="123"/>
      <c r="B20" s="123"/>
      <c r="C20" s="123"/>
      <c r="D20" s="125"/>
      <c r="E20" s="125"/>
      <c r="F20" s="125"/>
      <c r="G20" s="77"/>
      <c r="H20" s="77"/>
      <c r="I20" s="77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78EF-F685-430D-B0C2-F65DF7CEA284}">
  <dimension ref="A1:K35"/>
  <sheetViews>
    <sheetView zoomScaleNormal="100" workbookViewId="0"/>
  </sheetViews>
  <sheetFormatPr defaultRowHeight="14.25" x14ac:dyDescent="0.45"/>
  <cols>
    <col min="1" max="1" width="25.3984375" customWidth="1"/>
    <col min="2" max="2" width="20.46484375" customWidth="1"/>
    <col min="3" max="3" width="18.73046875" customWidth="1"/>
    <col min="4" max="5" width="16.6640625" customWidth="1"/>
    <col min="6" max="7" width="18.6640625" customWidth="1"/>
    <col min="8" max="9" width="15.19921875" customWidth="1"/>
    <col min="10" max="10" width="15.265625" customWidth="1"/>
    <col min="11" max="11" width="13.06640625" customWidth="1"/>
  </cols>
  <sheetData>
    <row r="1" spans="1:11" ht="22.5" x14ac:dyDescent="0.45">
      <c r="A1" s="25" t="s">
        <v>94</v>
      </c>
      <c r="B1" s="25"/>
      <c r="C1" s="25"/>
      <c r="D1" s="25"/>
      <c r="E1" s="25"/>
      <c r="F1" s="25"/>
      <c r="G1" s="191"/>
      <c r="H1" s="153"/>
      <c r="I1" s="153"/>
      <c r="J1" s="159"/>
    </row>
    <row r="2" spans="1:11" ht="19.149999999999999" customHeight="1" x14ac:dyDescent="0.45">
      <c r="A2" s="68"/>
      <c r="B2" s="229" t="s">
        <v>40</v>
      </c>
      <c r="C2" s="229"/>
      <c r="D2" s="229" t="s">
        <v>38</v>
      </c>
      <c r="E2" s="229"/>
      <c r="F2" s="229" t="s">
        <v>33</v>
      </c>
      <c r="G2" s="229"/>
      <c r="H2" s="229" t="s">
        <v>35</v>
      </c>
      <c r="I2" s="229"/>
      <c r="J2" s="230" t="s">
        <v>3</v>
      </c>
      <c r="K2" s="230"/>
    </row>
    <row r="3" spans="1:11" ht="14.25" customHeight="1" x14ac:dyDescent="0.45">
      <c r="A3" s="68"/>
      <c r="B3" s="190" t="s">
        <v>143</v>
      </c>
      <c r="C3" s="190" t="s">
        <v>144</v>
      </c>
      <c r="D3" s="190" t="s">
        <v>143</v>
      </c>
      <c r="E3" s="190" t="s">
        <v>144</v>
      </c>
      <c r="F3" s="190" t="s">
        <v>143</v>
      </c>
      <c r="G3" s="190" t="s">
        <v>144</v>
      </c>
      <c r="H3" s="190" t="s">
        <v>143</v>
      </c>
      <c r="I3" s="190" t="s">
        <v>144</v>
      </c>
      <c r="J3" s="190" t="s">
        <v>143</v>
      </c>
      <c r="K3" s="190" t="s">
        <v>144</v>
      </c>
    </row>
    <row r="4" spans="1:11" x14ac:dyDescent="0.45">
      <c r="A4" s="24" t="s">
        <v>16</v>
      </c>
      <c r="B4" s="140">
        <v>93</v>
      </c>
      <c r="C4" s="216">
        <f>B4/$B$16</f>
        <v>0.11757269279393173</v>
      </c>
      <c r="D4" s="140">
        <v>148</v>
      </c>
      <c r="E4" s="216">
        <f>D4/$D$16</f>
        <v>0.10662824207492795</v>
      </c>
      <c r="F4" s="140">
        <v>27</v>
      </c>
      <c r="G4" s="216">
        <f>F4/$F$16</f>
        <v>0.11946902654867257</v>
      </c>
      <c r="H4" s="140">
        <v>23</v>
      </c>
      <c r="I4" s="216">
        <f>(H4/$H$16)</f>
        <v>0.16546762589928057</v>
      </c>
      <c r="J4" s="139">
        <f t="shared" ref="J4:J15" si="0">SUM(B4:H4)</f>
        <v>291.34366996141756</v>
      </c>
      <c r="K4" s="210">
        <f>J4/$J$16</f>
        <v>0.11438699252509524</v>
      </c>
    </row>
    <row r="5" spans="1:11" x14ac:dyDescent="0.45">
      <c r="A5" s="24" t="s">
        <v>14</v>
      </c>
      <c r="B5" s="140">
        <v>133</v>
      </c>
      <c r="C5" s="216">
        <f t="shared" ref="C5:C15" si="1">B5/$B$16</f>
        <v>0.16814159292035399</v>
      </c>
      <c r="D5" s="140">
        <v>236</v>
      </c>
      <c r="E5" s="216">
        <f t="shared" ref="E5:E15" si="2">D5/$D$16</f>
        <v>0.17002881844380405</v>
      </c>
      <c r="F5" s="140">
        <v>42</v>
      </c>
      <c r="G5" s="216">
        <f t="shared" ref="G5:G15" si="3">F5/$F$16</f>
        <v>0.18584070796460178</v>
      </c>
      <c r="H5" s="140">
        <v>24</v>
      </c>
      <c r="I5" s="216">
        <f t="shared" ref="I5:I15" si="4">(H5/$H$16)</f>
        <v>0.17266187050359713</v>
      </c>
      <c r="J5" s="139">
        <f t="shared" si="0"/>
        <v>435.5240111193288</v>
      </c>
      <c r="K5" s="210">
        <f t="shared" ref="K5:K15" si="5">J5/$J$16</f>
        <v>0.17099490032168385</v>
      </c>
    </row>
    <row r="6" spans="1:11" x14ac:dyDescent="0.45">
      <c r="A6" s="24" t="s">
        <v>17</v>
      </c>
      <c r="B6" s="140">
        <v>63</v>
      </c>
      <c r="C6" s="216">
        <f t="shared" si="1"/>
        <v>7.9646017699115043E-2</v>
      </c>
      <c r="D6" s="140">
        <v>125</v>
      </c>
      <c r="E6" s="216">
        <f t="shared" si="2"/>
        <v>9.0057636887608067E-2</v>
      </c>
      <c r="F6" s="140">
        <v>12</v>
      </c>
      <c r="G6" s="216">
        <f t="shared" si="3"/>
        <v>5.3097345132743362E-2</v>
      </c>
      <c r="H6" s="140">
        <v>8</v>
      </c>
      <c r="I6" s="216">
        <f t="shared" si="4"/>
        <v>5.7553956834532377E-2</v>
      </c>
      <c r="J6" s="139">
        <f t="shared" si="0"/>
        <v>208.22280099971948</v>
      </c>
      <c r="K6" s="210">
        <f t="shared" si="5"/>
        <v>8.175217942666646E-2</v>
      </c>
    </row>
    <row r="7" spans="1:11" x14ac:dyDescent="0.45">
      <c r="A7" s="24" t="s">
        <v>18</v>
      </c>
      <c r="B7" s="140">
        <v>61</v>
      </c>
      <c r="C7" s="216">
        <f t="shared" si="1"/>
        <v>7.7117572692793929E-2</v>
      </c>
      <c r="D7" s="140">
        <v>108</v>
      </c>
      <c r="E7" s="216">
        <f t="shared" si="2"/>
        <v>7.7809798270893377E-2</v>
      </c>
      <c r="F7" s="140">
        <v>11</v>
      </c>
      <c r="G7" s="216">
        <f t="shared" si="3"/>
        <v>4.8672566371681415E-2</v>
      </c>
      <c r="H7" s="140">
        <v>7</v>
      </c>
      <c r="I7" s="216">
        <f t="shared" si="4"/>
        <v>5.0359712230215826E-2</v>
      </c>
      <c r="J7" s="139">
        <f t="shared" si="0"/>
        <v>187.20359993733538</v>
      </c>
      <c r="K7" s="210">
        <f t="shared" si="5"/>
        <v>7.3499646618506234E-2</v>
      </c>
    </row>
    <row r="8" spans="1:11" x14ac:dyDescent="0.45">
      <c r="A8" s="24" t="s">
        <v>19</v>
      </c>
      <c r="B8" s="140">
        <v>79</v>
      </c>
      <c r="C8" s="216">
        <f t="shared" si="1"/>
        <v>9.9873577749683945E-2</v>
      </c>
      <c r="D8" s="140">
        <v>119</v>
      </c>
      <c r="E8" s="216">
        <f t="shared" si="2"/>
        <v>8.5734870317002887E-2</v>
      </c>
      <c r="F8" s="140">
        <v>14</v>
      </c>
      <c r="G8" s="216">
        <f t="shared" si="3"/>
        <v>6.1946902654867256E-2</v>
      </c>
      <c r="H8" s="140">
        <v>8</v>
      </c>
      <c r="I8" s="216">
        <f t="shared" si="4"/>
        <v>5.7553956834532377E-2</v>
      </c>
      <c r="J8" s="139">
        <f t="shared" si="0"/>
        <v>220.24755535072157</v>
      </c>
      <c r="K8" s="210">
        <f t="shared" si="5"/>
        <v>8.6473323655564024E-2</v>
      </c>
    </row>
    <row r="9" spans="1:11" x14ac:dyDescent="0.45">
      <c r="A9" s="24" t="s">
        <v>20</v>
      </c>
      <c r="B9" s="140">
        <v>72</v>
      </c>
      <c r="C9" s="216">
        <f t="shared" si="1"/>
        <v>9.1024020227560051E-2</v>
      </c>
      <c r="D9" s="140">
        <v>132</v>
      </c>
      <c r="E9" s="216">
        <f t="shared" si="2"/>
        <v>9.5100864553314124E-2</v>
      </c>
      <c r="F9" s="140">
        <v>18</v>
      </c>
      <c r="G9" s="216">
        <f t="shared" si="3"/>
        <v>7.9646017699115043E-2</v>
      </c>
      <c r="H9" s="140">
        <v>6</v>
      </c>
      <c r="I9" s="216">
        <f t="shared" si="4"/>
        <v>4.3165467625899283E-2</v>
      </c>
      <c r="J9" s="139">
        <f t="shared" si="0"/>
        <v>228.26577090247997</v>
      </c>
      <c r="K9" s="210">
        <f t="shared" si="5"/>
        <v>8.9621425560455423E-2</v>
      </c>
    </row>
    <row r="10" spans="1:11" x14ac:dyDescent="0.45">
      <c r="A10" s="24" t="s">
        <v>21</v>
      </c>
      <c r="B10" s="140">
        <v>91</v>
      </c>
      <c r="C10" s="216">
        <f t="shared" si="1"/>
        <v>0.11504424778761062</v>
      </c>
      <c r="D10" s="140">
        <v>167</v>
      </c>
      <c r="E10" s="216">
        <f t="shared" si="2"/>
        <v>0.12031700288184438</v>
      </c>
      <c r="F10" s="140">
        <v>25</v>
      </c>
      <c r="G10" s="216">
        <f t="shared" si="3"/>
        <v>0.11061946902654868</v>
      </c>
      <c r="H10" s="140">
        <v>25</v>
      </c>
      <c r="I10" s="216">
        <f t="shared" si="4"/>
        <v>0.17985611510791366</v>
      </c>
      <c r="J10" s="139">
        <f t="shared" si="0"/>
        <v>308.34598071969606</v>
      </c>
      <c r="K10" s="210">
        <f t="shared" si="5"/>
        <v>0.12106241881417198</v>
      </c>
    </row>
    <row r="11" spans="1:11" x14ac:dyDescent="0.45">
      <c r="A11" s="24" t="s">
        <v>22</v>
      </c>
      <c r="B11" s="140">
        <v>47</v>
      </c>
      <c r="C11" s="216">
        <f t="shared" si="1"/>
        <v>5.9418457648546141E-2</v>
      </c>
      <c r="D11" s="140">
        <v>35</v>
      </c>
      <c r="E11" s="216">
        <f t="shared" si="2"/>
        <v>2.5216138328530261E-2</v>
      </c>
      <c r="F11" s="140">
        <v>14</v>
      </c>
      <c r="G11" s="216">
        <f t="shared" si="3"/>
        <v>6.1946902654867256E-2</v>
      </c>
      <c r="H11" s="140">
        <v>6</v>
      </c>
      <c r="I11" s="216">
        <f t="shared" si="4"/>
        <v>4.3165467625899283E-2</v>
      </c>
      <c r="J11" s="139">
        <f t="shared" si="0"/>
        <v>102.14658149863195</v>
      </c>
      <c r="K11" s="210">
        <f t="shared" si="5"/>
        <v>4.010466489934509E-2</v>
      </c>
    </row>
    <row r="12" spans="1:11" x14ac:dyDescent="0.45">
      <c r="A12" s="24" t="s">
        <v>23</v>
      </c>
      <c r="B12" s="140">
        <v>72</v>
      </c>
      <c r="C12" s="216">
        <f t="shared" si="1"/>
        <v>9.1024020227560051E-2</v>
      </c>
      <c r="D12" s="140">
        <v>154</v>
      </c>
      <c r="E12" s="216">
        <f t="shared" si="2"/>
        <v>0.11095100864553314</v>
      </c>
      <c r="F12" s="140">
        <v>28</v>
      </c>
      <c r="G12" s="216">
        <f t="shared" si="3"/>
        <v>0.12389380530973451</v>
      </c>
      <c r="H12" s="140">
        <v>10</v>
      </c>
      <c r="I12" s="216">
        <f t="shared" si="4"/>
        <v>7.1942446043165464E-2</v>
      </c>
      <c r="J12" s="139">
        <f t="shared" si="0"/>
        <v>264.32586883418287</v>
      </c>
      <c r="K12" s="210">
        <f t="shared" si="5"/>
        <v>0.10377929675468507</v>
      </c>
    </row>
    <row r="13" spans="1:11" x14ac:dyDescent="0.45">
      <c r="A13" s="24" t="s">
        <v>24</v>
      </c>
      <c r="B13" s="140">
        <v>41</v>
      </c>
      <c r="C13" s="216">
        <f t="shared" si="1"/>
        <v>5.1833122629582805E-2</v>
      </c>
      <c r="D13" s="140">
        <v>92</v>
      </c>
      <c r="E13" s="216">
        <f t="shared" si="2"/>
        <v>6.6282420749279536E-2</v>
      </c>
      <c r="F13" s="140">
        <v>14</v>
      </c>
      <c r="G13" s="216">
        <f t="shared" si="3"/>
        <v>6.1946902654867256E-2</v>
      </c>
      <c r="H13" s="140">
        <v>9</v>
      </c>
      <c r="I13" s="216">
        <f t="shared" si="4"/>
        <v>6.4748201438848921E-2</v>
      </c>
      <c r="J13" s="139">
        <f t="shared" si="0"/>
        <v>156.18006244603373</v>
      </c>
      <c r="K13" s="210">
        <f t="shared" si="5"/>
        <v>6.1319223575199734E-2</v>
      </c>
    </row>
    <row r="14" spans="1:11" x14ac:dyDescent="0.45">
      <c r="A14" s="24" t="s">
        <v>25</v>
      </c>
      <c r="B14" s="140">
        <v>31</v>
      </c>
      <c r="C14" s="216">
        <f t="shared" si="1"/>
        <v>3.9190897597977246E-2</v>
      </c>
      <c r="D14" s="140">
        <v>46</v>
      </c>
      <c r="E14" s="216">
        <f t="shared" si="2"/>
        <v>3.3141210374639768E-2</v>
      </c>
      <c r="F14" s="140">
        <v>16</v>
      </c>
      <c r="G14" s="216">
        <f t="shared" si="3"/>
        <v>7.0796460176991149E-2</v>
      </c>
      <c r="H14" s="140">
        <v>10</v>
      </c>
      <c r="I14" s="216">
        <f t="shared" si="4"/>
        <v>7.1942446043165464E-2</v>
      </c>
      <c r="J14" s="139">
        <f t="shared" si="0"/>
        <v>103.14312856814961</v>
      </c>
      <c r="K14" s="210">
        <f t="shared" si="5"/>
        <v>4.0495927981213035E-2</v>
      </c>
    </row>
    <row r="15" spans="1:11" x14ac:dyDescent="0.45">
      <c r="A15" s="24" t="s">
        <v>26</v>
      </c>
      <c r="B15" s="140">
        <v>8</v>
      </c>
      <c r="C15" s="216">
        <f t="shared" si="1"/>
        <v>1.0113780025284451E-2</v>
      </c>
      <c r="D15" s="140">
        <v>26</v>
      </c>
      <c r="E15" s="216">
        <f t="shared" si="2"/>
        <v>1.8731988472622477E-2</v>
      </c>
      <c r="F15" s="140">
        <v>5</v>
      </c>
      <c r="G15" s="216">
        <f t="shared" si="3"/>
        <v>2.2123893805309734E-2</v>
      </c>
      <c r="H15" s="140">
        <v>3</v>
      </c>
      <c r="I15" s="216">
        <f t="shared" si="4"/>
        <v>2.1582733812949641E-2</v>
      </c>
      <c r="J15" s="139">
        <f t="shared" si="0"/>
        <v>42.050969662303217</v>
      </c>
      <c r="K15" s="210">
        <f t="shared" si="5"/>
        <v>1.6509999867413905E-2</v>
      </c>
    </row>
    <row r="16" spans="1:11" x14ac:dyDescent="0.45">
      <c r="A16" s="68" t="s">
        <v>3</v>
      </c>
      <c r="B16" s="69">
        <f>SUM(B4:B15)</f>
        <v>791</v>
      </c>
      <c r="C16" s="197">
        <f>SUM(C4:C15)</f>
        <v>1</v>
      </c>
      <c r="D16" s="69">
        <f t="shared" ref="D16:H16" si="6">SUM(D4:D15)</f>
        <v>1388</v>
      </c>
      <c r="E16" s="197">
        <f>SUM(E4:E15)</f>
        <v>1.0000000000000002</v>
      </c>
      <c r="F16" s="69">
        <f t="shared" si="6"/>
        <v>226</v>
      </c>
      <c r="G16" s="197">
        <f>SUM(G4:G15)</f>
        <v>1</v>
      </c>
      <c r="H16" s="69">
        <f t="shared" si="6"/>
        <v>139</v>
      </c>
      <c r="I16" s="197">
        <f>SUM(I4:I15)</f>
        <v>0.99999999999999989</v>
      </c>
      <c r="J16" s="205">
        <f>SUM(J4:J15)</f>
        <v>2547</v>
      </c>
      <c r="K16" s="213">
        <f>SUM(K4:K15)</f>
        <v>0.99999999999999989</v>
      </c>
    </row>
    <row r="19" spans="1:10" x14ac:dyDescent="0.45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0" x14ac:dyDescent="0.45">
      <c r="A20" s="133"/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x14ac:dyDescent="0.45">
      <c r="A21" s="134"/>
      <c r="B21" s="136"/>
      <c r="C21" s="136"/>
      <c r="D21" s="137"/>
      <c r="E21" s="137"/>
      <c r="F21" s="137"/>
      <c r="G21" s="137"/>
      <c r="H21" s="137"/>
      <c r="I21" s="137"/>
      <c r="J21" s="138"/>
    </row>
    <row r="22" spans="1:10" x14ac:dyDescent="0.45">
      <c r="A22" s="128"/>
      <c r="B22" s="128"/>
      <c r="C22" s="128"/>
      <c r="D22" s="129"/>
      <c r="E22" s="129"/>
      <c r="F22" s="129"/>
      <c r="G22" s="129"/>
      <c r="H22" s="129"/>
      <c r="I22" s="129"/>
      <c r="J22" s="129"/>
    </row>
    <row r="23" spans="1:10" x14ac:dyDescent="0.45">
      <c r="A23" s="130"/>
      <c r="B23" s="130"/>
      <c r="C23" s="130"/>
      <c r="D23" s="131"/>
      <c r="E23" s="131"/>
      <c r="F23" s="131"/>
      <c r="G23" s="131"/>
      <c r="H23" s="131"/>
      <c r="I23" s="131"/>
      <c r="J23" s="131"/>
    </row>
    <row r="24" spans="1:10" x14ac:dyDescent="0.45">
      <c r="A24" s="130"/>
      <c r="B24" s="130"/>
      <c r="C24" s="130"/>
      <c r="D24" s="131"/>
      <c r="E24" s="131"/>
      <c r="F24" s="131"/>
      <c r="G24" s="131"/>
      <c r="H24" s="131"/>
      <c r="I24" s="131"/>
      <c r="J24" s="131"/>
    </row>
    <row r="25" spans="1:10" x14ac:dyDescent="0.45">
      <c r="A25" s="130"/>
      <c r="B25" s="130"/>
      <c r="C25" s="130"/>
      <c r="D25" s="131"/>
      <c r="E25" s="131"/>
      <c r="F25" s="131"/>
      <c r="G25" s="131"/>
      <c r="H25" s="131"/>
      <c r="I25" s="131"/>
      <c r="J25" s="131"/>
    </row>
    <row r="26" spans="1:10" x14ac:dyDescent="0.45">
      <c r="A26" s="130"/>
      <c r="B26" s="130"/>
      <c r="C26" s="130"/>
      <c r="D26" s="131"/>
      <c r="E26" s="131"/>
      <c r="F26" s="131"/>
      <c r="G26" s="131"/>
      <c r="H26" s="131"/>
      <c r="I26" s="131"/>
      <c r="J26" s="131"/>
    </row>
    <row r="27" spans="1:10" x14ac:dyDescent="0.45">
      <c r="A27" s="130"/>
      <c r="B27" s="130"/>
      <c r="C27" s="130"/>
      <c r="D27" s="131"/>
      <c r="E27" s="131"/>
      <c r="F27" s="131"/>
      <c r="G27" s="131"/>
      <c r="H27" s="131"/>
      <c r="I27" s="131"/>
      <c r="J27" s="131"/>
    </row>
    <row r="28" spans="1:10" x14ac:dyDescent="0.45">
      <c r="A28" s="130"/>
      <c r="B28" s="130"/>
      <c r="C28" s="130"/>
      <c r="D28" s="131"/>
      <c r="E28" s="131"/>
      <c r="F28" s="131"/>
      <c r="G28" s="131"/>
      <c r="H28" s="131"/>
      <c r="I28" s="131"/>
      <c r="J28" s="131"/>
    </row>
    <row r="29" spans="1:10" x14ac:dyDescent="0.45">
      <c r="A29" s="130"/>
      <c r="B29" s="130"/>
      <c r="C29" s="130"/>
      <c r="D29" s="131"/>
      <c r="E29" s="131"/>
      <c r="F29" s="131"/>
      <c r="G29" s="131"/>
      <c r="H29" s="131"/>
      <c r="I29" s="131"/>
      <c r="J29" s="131"/>
    </row>
    <row r="30" spans="1:10" x14ac:dyDescent="0.45">
      <c r="A30" s="130"/>
      <c r="B30" s="130"/>
      <c r="C30" s="130"/>
      <c r="D30" s="131"/>
      <c r="E30" s="131"/>
      <c r="F30" s="131"/>
      <c r="G30" s="131"/>
      <c r="H30" s="131"/>
      <c r="I30" s="131"/>
      <c r="J30" s="131"/>
    </row>
    <row r="31" spans="1:10" x14ac:dyDescent="0.45">
      <c r="A31" s="130"/>
      <c r="B31" s="130"/>
      <c r="C31" s="130"/>
      <c r="D31" s="131"/>
      <c r="E31" s="131"/>
      <c r="F31" s="131"/>
      <c r="G31" s="131"/>
      <c r="H31" s="131"/>
      <c r="I31" s="131"/>
      <c r="J31" s="131"/>
    </row>
    <row r="32" spans="1:10" x14ac:dyDescent="0.45">
      <c r="A32" s="130"/>
      <c r="B32" s="130"/>
      <c r="C32" s="130"/>
      <c r="D32" s="131"/>
      <c r="E32" s="131"/>
      <c r="F32" s="131"/>
      <c r="G32" s="131"/>
      <c r="H32" s="131"/>
      <c r="I32" s="131"/>
      <c r="J32" s="131"/>
    </row>
    <row r="33" spans="1:10" x14ac:dyDescent="0.45">
      <c r="A33" s="130"/>
      <c r="B33" s="130"/>
      <c r="C33" s="130"/>
      <c r="D33" s="131"/>
      <c r="E33" s="131"/>
      <c r="F33" s="131"/>
      <c r="G33" s="131"/>
      <c r="H33" s="131"/>
      <c r="I33" s="131"/>
      <c r="J33" s="131"/>
    </row>
    <row r="34" spans="1:10" x14ac:dyDescent="0.45">
      <c r="A34" s="130"/>
      <c r="B34" s="130"/>
      <c r="C34" s="130"/>
      <c r="D34" s="131"/>
      <c r="E34" s="131"/>
      <c r="F34" s="131"/>
      <c r="G34" s="131"/>
      <c r="H34" s="131"/>
      <c r="I34" s="131"/>
      <c r="J34" s="131"/>
    </row>
    <row r="35" spans="1:10" x14ac:dyDescent="0.45">
      <c r="A35" s="130"/>
      <c r="B35" s="130"/>
      <c r="C35" s="130"/>
      <c r="D35" s="131"/>
      <c r="E35" s="131"/>
      <c r="F35" s="131"/>
      <c r="G35" s="131"/>
      <c r="H35" s="131"/>
      <c r="I35" s="131"/>
      <c r="J35" s="131"/>
    </row>
  </sheetData>
  <mergeCells count="5">
    <mergeCell ref="J2:K2"/>
    <mergeCell ref="H2:I2"/>
    <mergeCell ref="F2:G2"/>
    <mergeCell ref="D2:E2"/>
    <mergeCell ref="B2:C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A56CF-AF5A-4324-9FB4-EAB1F1D4EB18}">
  <dimension ref="A1:K36"/>
  <sheetViews>
    <sheetView zoomScaleNormal="100" workbookViewId="0"/>
  </sheetViews>
  <sheetFormatPr defaultRowHeight="14.25" x14ac:dyDescent="0.45"/>
  <cols>
    <col min="1" max="1" width="24.59765625" customWidth="1"/>
    <col min="2" max="2" width="18.59765625" customWidth="1"/>
    <col min="3" max="3" width="21.265625" customWidth="1"/>
    <col min="4" max="4" width="14.86328125" customWidth="1"/>
    <col min="5" max="5" width="16.86328125" customWidth="1"/>
    <col min="6" max="7" width="17.796875" customWidth="1"/>
    <col min="8" max="9" width="19.6640625" customWidth="1"/>
    <col min="10" max="10" width="14.73046875" customWidth="1"/>
    <col min="11" max="11" width="15.33203125" customWidth="1"/>
  </cols>
  <sheetData>
    <row r="1" spans="1:11" ht="22.5" x14ac:dyDescent="0.45">
      <c r="A1" s="217" t="s">
        <v>95</v>
      </c>
      <c r="B1" s="217"/>
      <c r="C1" s="217"/>
      <c r="D1" s="217"/>
      <c r="E1" s="217"/>
      <c r="F1" s="217"/>
      <c r="G1" s="217"/>
      <c r="H1" s="218"/>
      <c r="I1" s="218"/>
      <c r="J1" s="219"/>
      <c r="K1" s="185"/>
    </row>
    <row r="2" spans="1:11" ht="19.149999999999999" customHeight="1" x14ac:dyDescent="0.45">
      <c r="A2" s="68"/>
      <c r="B2" s="229" t="s">
        <v>40</v>
      </c>
      <c r="C2" s="229"/>
      <c r="D2" s="229" t="s">
        <v>38</v>
      </c>
      <c r="E2" s="229"/>
      <c r="F2" s="229" t="s">
        <v>33</v>
      </c>
      <c r="G2" s="229"/>
      <c r="H2" s="229" t="s">
        <v>35</v>
      </c>
      <c r="I2" s="229"/>
      <c r="J2" s="230" t="s">
        <v>3</v>
      </c>
      <c r="K2" s="230"/>
    </row>
    <row r="3" spans="1:11" ht="18.399999999999999" customHeight="1" x14ac:dyDescent="0.45">
      <c r="A3" s="68"/>
      <c r="B3" s="190" t="s">
        <v>143</v>
      </c>
      <c r="C3" s="190" t="s">
        <v>144</v>
      </c>
      <c r="D3" s="190" t="s">
        <v>143</v>
      </c>
      <c r="E3" s="190" t="s">
        <v>144</v>
      </c>
      <c r="F3" s="190" t="s">
        <v>143</v>
      </c>
      <c r="G3" s="190" t="s">
        <v>144</v>
      </c>
      <c r="H3" s="190" t="s">
        <v>143</v>
      </c>
      <c r="I3" s="190" t="s">
        <v>144</v>
      </c>
      <c r="J3" s="190" t="s">
        <v>143</v>
      </c>
      <c r="K3" s="190" t="s">
        <v>144</v>
      </c>
    </row>
    <row r="4" spans="1:11" x14ac:dyDescent="0.45">
      <c r="A4" s="24" t="s">
        <v>16</v>
      </c>
      <c r="B4" s="142">
        <v>61</v>
      </c>
      <c r="C4" s="220">
        <f>B4/$B$16</f>
        <v>0.15681233933161953</v>
      </c>
      <c r="D4" s="142">
        <v>170</v>
      </c>
      <c r="E4" s="220">
        <f>D4/$D$16</f>
        <v>0.12265512265512266</v>
      </c>
      <c r="F4" s="142">
        <v>73</v>
      </c>
      <c r="G4" s="220">
        <f>F4/$F$16</f>
        <v>0.12086092715231789</v>
      </c>
      <c r="H4" s="142">
        <v>43</v>
      </c>
      <c r="I4" s="220">
        <f>H4/$H$16</f>
        <v>0.17916666666666667</v>
      </c>
      <c r="J4" s="139">
        <f>SUM(B4:H4)</f>
        <v>347.40032838913908</v>
      </c>
      <c r="K4" s="210">
        <f>J4/$J$16</f>
        <v>0.13249440441996152</v>
      </c>
    </row>
    <row r="5" spans="1:11" x14ac:dyDescent="0.45">
      <c r="A5" s="24" t="s">
        <v>14</v>
      </c>
      <c r="B5" s="142">
        <v>70</v>
      </c>
      <c r="C5" s="220">
        <f t="shared" ref="C5:C15" si="0">B5/$B$16</f>
        <v>0.17994858611825193</v>
      </c>
      <c r="D5" s="142">
        <v>251</v>
      </c>
      <c r="E5" s="220">
        <f t="shared" ref="E5:E15" si="1">D5/$D$16</f>
        <v>0.18109668109668109</v>
      </c>
      <c r="F5" s="142">
        <v>116</v>
      </c>
      <c r="G5" s="220">
        <f t="shared" ref="G5:G15" si="2">F5/$F$16</f>
        <v>0.19205298013245034</v>
      </c>
      <c r="H5" s="142">
        <v>46</v>
      </c>
      <c r="I5" s="220">
        <f t="shared" ref="I5:I15" si="3">H5/$H$16</f>
        <v>0.19166666666666668</v>
      </c>
      <c r="J5" s="139">
        <f t="shared" ref="J5:J15" si="4">SUM(B5:H5)</f>
        <v>483.55309824734741</v>
      </c>
      <c r="K5" s="210">
        <f t="shared" ref="K5:K15" si="5">J5/$J$16</f>
        <v>0.1844214714902164</v>
      </c>
    </row>
    <row r="6" spans="1:11" x14ac:dyDescent="0.45">
      <c r="A6" s="24" t="s">
        <v>17</v>
      </c>
      <c r="B6" s="142">
        <v>35</v>
      </c>
      <c r="C6" s="220">
        <f t="shared" si="0"/>
        <v>8.9974293059125965E-2</v>
      </c>
      <c r="D6" s="142">
        <v>109</v>
      </c>
      <c r="E6" s="220">
        <f t="shared" si="1"/>
        <v>7.864357864357864E-2</v>
      </c>
      <c r="F6" s="142">
        <v>36</v>
      </c>
      <c r="G6" s="220">
        <f t="shared" si="2"/>
        <v>5.9602649006622516E-2</v>
      </c>
      <c r="H6" s="142">
        <v>15</v>
      </c>
      <c r="I6" s="220">
        <f t="shared" si="3"/>
        <v>6.25E-2</v>
      </c>
      <c r="J6" s="139">
        <f t="shared" si="4"/>
        <v>195.22822052070933</v>
      </c>
      <c r="K6" s="210">
        <f t="shared" si="5"/>
        <v>7.4457750007898296E-2</v>
      </c>
    </row>
    <row r="7" spans="1:11" x14ac:dyDescent="0.45">
      <c r="A7" s="24" t="s">
        <v>18</v>
      </c>
      <c r="B7" s="142">
        <v>37</v>
      </c>
      <c r="C7" s="220">
        <f t="shared" si="0"/>
        <v>9.5115681233933158E-2</v>
      </c>
      <c r="D7" s="142">
        <v>115</v>
      </c>
      <c r="E7" s="220">
        <f t="shared" si="1"/>
        <v>8.2972582972582976E-2</v>
      </c>
      <c r="F7" s="142">
        <v>43</v>
      </c>
      <c r="G7" s="220">
        <f t="shared" si="2"/>
        <v>7.1192052980132453E-2</v>
      </c>
      <c r="H7" s="142">
        <v>23</v>
      </c>
      <c r="I7" s="220">
        <f t="shared" si="3"/>
        <v>9.583333333333334E-2</v>
      </c>
      <c r="J7" s="139">
        <f t="shared" si="4"/>
        <v>218.24928031718667</v>
      </c>
      <c r="K7" s="210">
        <f t="shared" si="5"/>
        <v>8.3237711791451827E-2</v>
      </c>
    </row>
    <row r="8" spans="1:11" x14ac:dyDescent="0.45">
      <c r="A8" s="24" t="s">
        <v>19</v>
      </c>
      <c r="B8" s="142">
        <v>32</v>
      </c>
      <c r="C8" s="220">
        <f t="shared" si="0"/>
        <v>8.2262210796915161E-2</v>
      </c>
      <c r="D8" s="142">
        <v>121</v>
      </c>
      <c r="E8" s="220">
        <f t="shared" si="1"/>
        <v>8.7301587301587297E-2</v>
      </c>
      <c r="F8" s="142">
        <v>55</v>
      </c>
      <c r="G8" s="220">
        <f t="shared" si="2"/>
        <v>9.1059602649006616E-2</v>
      </c>
      <c r="H8" s="142">
        <v>19</v>
      </c>
      <c r="I8" s="220">
        <f t="shared" si="3"/>
        <v>7.9166666666666663E-2</v>
      </c>
      <c r="J8" s="139">
        <f t="shared" si="4"/>
        <v>227.26062340074751</v>
      </c>
      <c r="K8" s="210">
        <f t="shared" si="5"/>
        <v>8.667453218945366E-2</v>
      </c>
    </row>
    <row r="9" spans="1:11" x14ac:dyDescent="0.45">
      <c r="A9" s="24" t="s">
        <v>20</v>
      </c>
      <c r="B9" s="142">
        <v>25</v>
      </c>
      <c r="C9" s="220">
        <f t="shared" si="0"/>
        <v>6.4267352185089971E-2</v>
      </c>
      <c r="D9" s="142">
        <v>132</v>
      </c>
      <c r="E9" s="220">
        <f t="shared" si="1"/>
        <v>9.5238095238095233E-2</v>
      </c>
      <c r="F9" s="142">
        <v>57</v>
      </c>
      <c r="G9" s="220">
        <f t="shared" si="2"/>
        <v>9.4370860927152314E-2</v>
      </c>
      <c r="H9" s="142">
        <v>16</v>
      </c>
      <c r="I9" s="220">
        <f t="shared" si="3"/>
        <v>6.6666666666666666E-2</v>
      </c>
      <c r="J9" s="139">
        <f t="shared" si="4"/>
        <v>230.25387630835033</v>
      </c>
      <c r="K9" s="210">
        <f t="shared" si="5"/>
        <v>8.7816123687395248E-2</v>
      </c>
    </row>
    <row r="10" spans="1:11" x14ac:dyDescent="0.45">
      <c r="A10" s="24" t="s">
        <v>21</v>
      </c>
      <c r="B10" s="142">
        <v>46</v>
      </c>
      <c r="C10" s="220">
        <f t="shared" si="0"/>
        <v>0.11825192802056556</v>
      </c>
      <c r="D10" s="142">
        <v>155</v>
      </c>
      <c r="E10" s="220">
        <f t="shared" si="1"/>
        <v>0.11183261183261184</v>
      </c>
      <c r="F10" s="142">
        <v>74</v>
      </c>
      <c r="G10" s="220">
        <f t="shared" si="2"/>
        <v>0.12251655629139073</v>
      </c>
      <c r="H10" s="142">
        <v>27</v>
      </c>
      <c r="I10" s="220">
        <f t="shared" si="3"/>
        <v>0.1125</v>
      </c>
      <c r="J10" s="139">
        <f t="shared" si="4"/>
        <v>302.35260109614455</v>
      </c>
      <c r="K10" s="210">
        <f t="shared" si="5"/>
        <v>0.11531373039517336</v>
      </c>
    </row>
    <row r="11" spans="1:11" x14ac:dyDescent="0.45">
      <c r="A11" s="24" t="s">
        <v>22</v>
      </c>
      <c r="B11" s="142">
        <v>20</v>
      </c>
      <c r="C11" s="220">
        <f t="shared" si="0"/>
        <v>5.1413881748071981E-2</v>
      </c>
      <c r="D11" s="142">
        <v>46</v>
      </c>
      <c r="E11" s="220">
        <f t="shared" si="1"/>
        <v>3.3189033189033192E-2</v>
      </c>
      <c r="F11" s="142">
        <v>19</v>
      </c>
      <c r="G11" s="220">
        <f t="shared" si="2"/>
        <v>3.1456953642384107E-2</v>
      </c>
      <c r="H11" s="142">
        <v>6</v>
      </c>
      <c r="I11" s="220">
        <f t="shared" si="3"/>
        <v>2.5000000000000001E-2</v>
      </c>
      <c r="J11" s="139">
        <f t="shared" si="4"/>
        <v>91.116059868579498</v>
      </c>
      <c r="K11" s="210">
        <f t="shared" si="5"/>
        <v>3.4750594915552824E-2</v>
      </c>
    </row>
    <row r="12" spans="1:11" x14ac:dyDescent="0.45">
      <c r="A12" s="24" t="s">
        <v>23</v>
      </c>
      <c r="B12" s="142">
        <v>27</v>
      </c>
      <c r="C12" s="220">
        <f t="shared" si="0"/>
        <v>6.9408740359897178E-2</v>
      </c>
      <c r="D12" s="142">
        <v>147</v>
      </c>
      <c r="E12" s="220">
        <f t="shared" si="1"/>
        <v>0.10606060606060606</v>
      </c>
      <c r="F12" s="142">
        <v>61</v>
      </c>
      <c r="G12" s="220">
        <f t="shared" si="2"/>
        <v>0.10099337748344371</v>
      </c>
      <c r="H12" s="142">
        <v>24</v>
      </c>
      <c r="I12" s="220">
        <f t="shared" si="3"/>
        <v>0.1</v>
      </c>
      <c r="J12" s="139">
        <f t="shared" si="4"/>
        <v>259.27646272390393</v>
      </c>
      <c r="K12" s="210">
        <f t="shared" si="5"/>
        <v>9.8884997224982424E-2</v>
      </c>
    </row>
    <row r="13" spans="1:11" x14ac:dyDescent="0.45">
      <c r="A13" s="24" t="s">
        <v>24</v>
      </c>
      <c r="B13" s="142">
        <v>23</v>
      </c>
      <c r="C13" s="220">
        <f t="shared" si="0"/>
        <v>5.9125964010282778E-2</v>
      </c>
      <c r="D13" s="142">
        <v>86</v>
      </c>
      <c r="E13" s="220">
        <f t="shared" si="1"/>
        <v>6.2049062049062048E-2</v>
      </c>
      <c r="F13" s="142">
        <v>47</v>
      </c>
      <c r="G13" s="220">
        <f t="shared" si="2"/>
        <v>7.7814569536423836E-2</v>
      </c>
      <c r="H13" s="142">
        <v>11</v>
      </c>
      <c r="I13" s="220">
        <f t="shared" si="3"/>
        <v>4.583333333333333E-2</v>
      </c>
      <c r="J13" s="139">
        <f t="shared" si="4"/>
        <v>167.19898959559578</v>
      </c>
      <c r="K13" s="210">
        <f t="shared" si="5"/>
        <v>6.3767730585658197E-2</v>
      </c>
    </row>
    <row r="14" spans="1:11" x14ac:dyDescent="0.45">
      <c r="A14" s="24" t="s">
        <v>25</v>
      </c>
      <c r="B14" s="142">
        <v>8</v>
      </c>
      <c r="C14" s="220">
        <f t="shared" si="0"/>
        <v>2.056555269922879E-2</v>
      </c>
      <c r="D14" s="142">
        <v>29</v>
      </c>
      <c r="E14" s="220">
        <f t="shared" si="1"/>
        <v>2.0923520923520924E-2</v>
      </c>
      <c r="F14" s="142">
        <v>7</v>
      </c>
      <c r="G14" s="220">
        <f t="shared" si="2"/>
        <v>1.1589403973509934E-2</v>
      </c>
      <c r="H14" s="142">
        <v>6</v>
      </c>
      <c r="I14" s="220">
        <f t="shared" si="3"/>
        <v>2.5000000000000001E-2</v>
      </c>
      <c r="J14" s="139">
        <f t="shared" si="4"/>
        <v>50.053078477596252</v>
      </c>
      <c r="K14" s="210">
        <f t="shared" si="5"/>
        <v>1.9089656169945176E-2</v>
      </c>
    </row>
    <row r="15" spans="1:11" x14ac:dyDescent="0.45">
      <c r="A15" s="24" t="s">
        <v>26</v>
      </c>
      <c r="B15" s="142">
        <v>5</v>
      </c>
      <c r="C15" s="220">
        <f t="shared" si="0"/>
        <v>1.2853470437017995E-2</v>
      </c>
      <c r="D15" s="142">
        <v>25</v>
      </c>
      <c r="E15" s="220">
        <f t="shared" si="1"/>
        <v>1.8037518037518036E-2</v>
      </c>
      <c r="F15" s="142">
        <v>16</v>
      </c>
      <c r="G15" s="220">
        <f t="shared" si="2"/>
        <v>2.6490066225165563E-2</v>
      </c>
      <c r="H15" s="142">
        <v>4</v>
      </c>
      <c r="I15" s="220">
        <f t="shared" si="3"/>
        <v>1.6666666666666666E-2</v>
      </c>
      <c r="J15" s="139">
        <f t="shared" si="4"/>
        <v>50.057381054699704</v>
      </c>
      <c r="K15" s="210">
        <f t="shared" si="5"/>
        <v>1.9091297122311099E-2</v>
      </c>
    </row>
    <row r="16" spans="1:11" x14ac:dyDescent="0.45">
      <c r="A16" s="68" t="s">
        <v>3</v>
      </c>
      <c r="B16" s="69">
        <f t="shared" ref="B16:K16" si="6">SUM(B4:B15)</f>
        <v>389</v>
      </c>
      <c r="C16" s="197">
        <f t="shared" si="6"/>
        <v>1</v>
      </c>
      <c r="D16" s="69">
        <f t="shared" si="6"/>
        <v>1386</v>
      </c>
      <c r="E16" s="197">
        <f t="shared" si="6"/>
        <v>1</v>
      </c>
      <c r="F16" s="69">
        <f t="shared" si="6"/>
        <v>604</v>
      </c>
      <c r="G16" s="197">
        <f t="shared" si="6"/>
        <v>0.99999999999999989</v>
      </c>
      <c r="H16" s="69">
        <f t="shared" si="6"/>
        <v>240</v>
      </c>
      <c r="I16" s="197">
        <f t="shared" si="6"/>
        <v>1</v>
      </c>
      <c r="J16" s="205">
        <f t="shared" si="6"/>
        <v>2622</v>
      </c>
      <c r="K16" s="213">
        <f t="shared" si="6"/>
        <v>0.99999999999999989</v>
      </c>
    </row>
    <row r="17" spans="1:11" x14ac:dyDescent="0.45">
      <c r="I17" s="188"/>
      <c r="K17" s="183"/>
    </row>
    <row r="19" spans="1:11" x14ac:dyDescent="0.4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1" x14ac:dyDescent="0.4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4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4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4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4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4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4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4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4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4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4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4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4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x14ac:dyDescent="0.4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4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9C80-4964-4098-AE63-1D403A52E3DF}">
  <dimension ref="A1:E23"/>
  <sheetViews>
    <sheetView workbookViewId="0"/>
  </sheetViews>
  <sheetFormatPr defaultRowHeight="14.25" x14ac:dyDescent="0.45"/>
  <cols>
    <col min="1" max="1" width="70.19921875" customWidth="1"/>
    <col min="2" max="3" width="22.33203125" customWidth="1"/>
    <col min="4" max="4" width="20.59765625" customWidth="1"/>
    <col min="5" max="5" width="13.59765625" customWidth="1"/>
  </cols>
  <sheetData>
    <row r="1" spans="1:5" ht="22.5" x14ac:dyDescent="0.45">
      <c r="A1" s="217" t="s">
        <v>76</v>
      </c>
      <c r="B1" s="217"/>
      <c r="C1" s="217"/>
      <c r="D1" s="217"/>
      <c r="E1" s="185"/>
    </row>
    <row r="2" spans="1:5" x14ac:dyDescent="0.45">
      <c r="A2" s="146"/>
      <c r="B2" s="229" t="s">
        <v>105</v>
      </c>
      <c r="C2" s="229"/>
      <c r="D2" s="229" t="s">
        <v>37</v>
      </c>
      <c r="E2" s="229"/>
    </row>
    <row r="3" spans="1:5" x14ac:dyDescent="0.45">
      <c r="A3" s="146"/>
      <c r="B3" s="190" t="s">
        <v>143</v>
      </c>
      <c r="C3" s="190" t="s">
        <v>144</v>
      </c>
      <c r="D3" s="190" t="s">
        <v>143</v>
      </c>
      <c r="E3" s="190" t="s">
        <v>144</v>
      </c>
    </row>
    <row r="4" spans="1:5" x14ac:dyDescent="0.45">
      <c r="A4" s="103" t="s">
        <v>77</v>
      </c>
      <c r="B4" s="102">
        <v>275</v>
      </c>
      <c r="C4" s="212">
        <f>B4/$B$12</f>
        <v>0.1878415300546448</v>
      </c>
      <c r="D4" s="102">
        <v>178</v>
      </c>
      <c r="E4" s="210">
        <f>D4/$D$12</f>
        <v>0.29915966386554621</v>
      </c>
    </row>
    <row r="5" spans="1:5" x14ac:dyDescent="0.45">
      <c r="A5" s="103" t="s">
        <v>78</v>
      </c>
      <c r="B5" s="102">
        <v>171</v>
      </c>
      <c r="C5" s="212">
        <f t="shared" ref="C5:C11" si="0">B5/$B$12</f>
        <v>0.11680327868852459</v>
      </c>
      <c r="D5" s="102">
        <v>122</v>
      </c>
      <c r="E5" s="210">
        <f t="shared" ref="E5:E11" si="1">D5/$D$12</f>
        <v>0.20504201680672268</v>
      </c>
    </row>
    <row r="6" spans="1:5" x14ac:dyDescent="0.45">
      <c r="A6" s="103" t="s">
        <v>79</v>
      </c>
      <c r="B6" s="102">
        <v>225</v>
      </c>
      <c r="C6" s="212">
        <f t="shared" si="0"/>
        <v>0.15368852459016394</v>
      </c>
      <c r="D6" s="102">
        <v>142</v>
      </c>
      <c r="E6" s="210">
        <f t="shared" si="1"/>
        <v>0.23865546218487396</v>
      </c>
    </row>
    <row r="7" spans="1:5" x14ac:dyDescent="0.45">
      <c r="A7" s="103" t="s">
        <v>48</v>
      </c>
      <c r="B7" s="102">
        <v>162</v>
      </c>
      <c r="C7" s="212">
        <f t="shared" si="0"/>
        <v>0.11065573770491803</v>
      </c>
      <c r="D7" s="102">
        <v>43</v>
      </c>
      <c r="E7" s="210">
        <f t="shared" si="1"/>
        <v>7.2268907563025217E-2</v>
      </c>
    </row>
    <row r="8" spans="1:5" x14ac:dyDescent="0.45">
      <c r="A8" s="103" t="s">
        <v>46</v>
      </c>
      <c r="B8" s="102">
        <v>232</v>
      </c>
      <c r="C8" s="212">
        <f t="shared" si="0"/>
        <v>0.15846994535519127</v>
      </c>
      <c r="D8" s="102">
        <v>78</v>
      </c>
      <c r="E8" s="210">
        <f t="shared" si="1"/>
        <v>0.13109243697478992</v>
      </c>
    </row>
    <row r="9" spans="1:5" x14ac:dyDescent="0.45">
      <c r="A9" s="103" t="s">
        <v>80</v>
      </c>
      <c r="B9" s="102">
        <v>342</v>
      </c>
      <c r="C9" s="212">
        <f t="shared" si="0"/>
        <v>0.23360655737704919</v>
      </c>
      <c r="D9" s="102">
        <v>7</v>
      </c>
      <c r="E9" s="210">
        <f t="shared" si="1"/>
        <v>1.1764705882352941E-2</v>
      </c>
    </row>
    <row r="10" spans="1:5" x14ac:dyDescent="0.45">
      <c r="A10" s="103" t="s">
        <v>81</v>
      </c>
      <c r="B10" s="102">
        <v>34</v>
      </c>
      <c r="C10" s="212">
        <f t="shared" si="0"/>
        <v>2.3224043715846996E-2</v>
      </c>
      <c r="D10" s="102">
        <v>10</v>
      </c>
      <c r="E10" s="210">
        <f t="shared" si="1"/>
        <v>1.680672268907563E-2</v>
      </c>
    </row>
    <row r="11" spans="1:5" x14ac:dyDescent="0.45">
      <c r="A11" s="103" t="s">
        <v>82</v>
      </c>
      <c r="B11" s="102">
        <v>23</v>
      </c>
      <c r="C11" s="212">
        <f t="shared" si="0"/>
        <v>1.5710382513661202E-2</v>
      </c>
      <c r="D11" s="102">
        <v>15</v>
      </c>
      <c r="E11" s="210">
        <f t="shared" si="1"/>
        <v>2.5210084033613446E-2</v>
      </c>
    </row>
    <row r="12" spans="1:5" x14ac:dyDescent="0.45">
      <c r="A12" s="68" t="s">
        <v>3</v>
      </c>
      <c r="B12" s="147">
        <f>SUM(B4:B11)</f>
        <v>1464</v>
      </c>
      <c r="C12" s="211">
        <f>SUM(C4:C11)</f>
        <v>1</v>
      </c>
      <c r="D12" s="147">
        <f>SUM(D4:D11)</f>
        <v>595</v>
      </c>
      <c r="E12" s="213">
        <f>SUM(E4:E11)</f>
        <v>1</v>
      </c>
    </row>
    <row r="16" spans="1:5" x14ac:dyDescent="0.45">
      <c r="A16" s="143"/>
      <c r="B16" s="145"/>
      <c r="C16" s="145"/>
      <c r="D16" s="145"/>
    </row>
    <row r="17" spans="1:4" x14ac:dyDescent="0.45">
      <c r="A17" s="143"/>
      <c r="B17" s="145"/>
      <c r="C17" s="145"/>
      <c r="D17" s="145"/>
    </row>
    <row r="18" spans="1:4" x14ac:dyDescent="0.45">
      <c r="A18" s="143"/>
      <c r="B18" s="145"/>
      <c r="C18" s="145"/>
      <c r="D18" s="145"/>
    </row>
    <row r="19" spans="1:4" x14ac:dyDescent="0.45">
      <c r="A19" s="143"/>
      <c r="B19" s="145"/>
      <c r="C19" s="145"/>
      <c r="D19" s="145"/>
    </row>
    <row r="20" spans="1:4" x14ac:dyDescent="0.45">
      <c r="A20" s="143"/>
      <c r="B20" s="145"/>
      <c r="C20" s="145"/>
      <c r="D20" s="145"/>
    </row>
    <row r="21" spans="1:4" x14ac:dyDescent="0.45">
      <c r="A21" s="143"/>
      <c r="B21" s="145"/>
      <c r="C21" s="145"/>
      <c r="D21" s="145"/>
    </row>
    <row r="22" spans="1:4" x14ac:dyDescent="0.45">
      <c r="A22" s="143"/>
      <c r="B22" s="145"/>
      <c r="C22" s="145"/>
      <c r="D22" s="145"/>
    </row>
    <row r="23" spans="1:4" x14ac:dyDescent="0.45">
      <c r="A23" s="144"/>
      <c r="B23" s="145"/>
      <c r="C23" s="145"/>
      <c r="D23" s="145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F056-8670-4BBC-8AFF-37D16A7E2213}">
  <dimension ref="A1:E17"/>
  <sheetViews>
    <sheetView workbookViewId="0"/>
  </sheetViews>
  <sheetFormatPr defaultRowHeight="14.25" x14ac:dyDescent="0.45"/>
  <cols>
    <col min="1" max="1" width="66.9296875" customWidth="1"/>
    <col min="2" max="2" width="17.86328125" customWidth="1"/>
    <col min="3" max="3" width="16.1328125" customWidth="1"/>
    <col min="4" max="4" width="18.33203125" customWidth="1"/>
    <col min="5" max="5" width="14.796875" customWidth="1"/>
  </cols>
  <sheetData>
    <row r="1" spans="1:5" ht="22.5" x14ac:dyDescent="0.45">
      <c r="A1" s="217" t="s">
        <v>71</v>
      </c>
      <c r="B1" s="217"/>
      <c r="C1" s="217"/>
      <c r="D1" s="217"/>
      <c r="E1" s="185"/>
    </row>
    <row r="2" spans="1:5" x14ac:dyDescent="0.45">
      <c r="A2" s="146"/>
      <c r="B2" s="229" t="s">
        <v>36</v>
      </c>
      <c r="C2" s="229"/>
      <c r="D2" s="229" t="s">
        <v>37</v>
      </c>
      <c r="E2" s="229"/>
    </row>
    <row r="3" spans="1:5" x14ac:dyDescent="0.45">
      <c r="A3" s="146"/>
      <c r="B3" s="190" t="s">
        <v>143</v>
      </c>
      <c r="C3" s="190" t="s">
        <v>144</v>
      </c>
      <c r="D3" s="190" t="s">
        <v>143</v>
      </c>
      <c r="E3" s="190" t="s">
        <v>144</v>
      </c>
    </row>
    <row r="4" spans="1:5" x14ac:dyDescent="0.45">
      <c r="A4" s="103" t="s">
        <v>83</v>
      </c>
      <c r="B4" s="102">
        <v>23</v>
      </c>
      <c r="C4" s="212">
        <f>B4/$B$17</f>
        <v>6.4788732394366194E-2</v>
      </c>
      <c r="D4" s="102">
        <v>24</v>
      </c>
      <c r="E4" s="210">
        <f>D4/$D$17</f>
        <v>2.3460410557184751E-2</v>
      </c>
    </row>
    <row r="5" spans="1:5" x14ac:dyDescent="0.45">
      <c r="A5" s="103" t="s">
        <v>84</v>
      </c>
      <c r="B5" s="102">
        <v>42</v>
      </c>
      <c r="C5" s="212">
        <f t="shared" ref="C5:C16" si="0">B5/$B$17</f>
        <v>0.11830985915492957</v>
      </c>
      <c r="D5" s="102">
        <v>172</v>
      </c>
      <c r="E5" s="210">
        <f t="shared" ref="E5:E16" si="1">D5/$D$17</f>
        <v>0.1681329423264907</v>
      </c>
    </row>
    <row r="6" spans="1:5" x14ac:dyDescent="0.45">
      <c r="A6" s="103" t="s">
        <v>85</v>
      </c>
      <c r="B6" s="102">
        <v>31</v>
      </c>
      <c r="C6" s="212">
        <f t="shared" si="0"/>
        <v>8.7323943661971826E-2</v>
      </c>
      <c r="D6" s="102">
        <v>232</v>
      </c>
      <c r="E6" s="210">
        <f t="shared" si="1"/>
        <v>0.22678396871945258</v>
      </c>
    </row>
    <row r="7" spans="1:5" x14ac:dyDescent="0.45">
      <c r="A7" s="103" t="s">
        <v>86</v>
      </c>
      <c r="B7" s="102">
        <v>41</v>
      </c>
      <c r="C7" s="212">
        <f t="shared" si="0"/>
        <v>0.11549295774647887</v>
      </c>
      <c r="D7" s="102">
        <v>228</v>
      </c>
      <c r="E7" s="210">
        <f t="shared" si="1"/>
        <v>0.22287390029325513</v>
      </c>
    </row>
    <row r="8" spans="1:5" x14ac:dyDescent="0.45">
      <c r="A8" s="103" t="s">
        <v>57</v>
      </c>
      <c r="B8" s="102">
        <v>58</v>
      </c>
      <c r="C8" s="212">
        <f t="shared" si="0"/>
        <v>0.16338028169014085</v>
      </c>
      <c r="D8" s="102">
        <v>81</v>
      </c>
      <c r="E8" s="210">
        <f t="shared" si="1"/>
        <v>7.9178885630498533E-2</v>
      </c>
    </row>
    <row r="9" spans="1:5" x14ac:dyDescent="0.45">
      <c r="A9" s="103" t="s">
        <v>58</v>
      </c>
      <c r="B9" s="102">
        <v>28</v>
      </c>
      <c r="C9" s="212">
        <f t="shared" si="0"/>
        <v>7.8873239436619724E-2</v>
      </c>
      <c r="D9" s="102">
        <v>52</v>
      </c>
      <c r="E9" s="210">
        <f t="shared" si="1"/>
        <v>5.0830889540566963E-2</v>
      </c>
    </row>
    <row r="10" spans="1:5" x14ac:dyDescent="0.45">
      <c r="A10" s="103" t="s">
        <v>59</v>
      </c>
      <c r="B10" s="102">
        <v>6</v>
      </c>
      <c r="C10" s="212">
        <f t="shared" si="0"/>
        <v>1.6901408450704224E-2</v>
      </c>
      <c r="D10" s="102">
        <v>20</v>
      </c>
      <c r="E10" s="210">
        <f t="shared" si="1"/>
        <v>1.9550342130987292E-2</v>
      </c>
    </row>
    <row r="11" spans="1:5" x14ac:dyDescent="0.45">
      <c r="A11" s="103" t="s">
        <v>87</v>
      </c>
      <c r="B11" s="102">
        <v>26</v>
      </c>
      <c r="C11" s="212">
        <f t="shared" si="0"/>
        <v>7.3239436619718309E-2</v>
      </c>
      <c r="D11" s="102">
        <v>60</v>
      </c>
      <c r="E11" s="210">
        <f t="shared" si="1"/>
        <v>5.865102639296188E-2</v>
      </c>
    </row>
    <row r="12" spans="1:5" x14ac:dyDescent="0.45">
      <c r="A12" s="103" t="s">
        <v>88</v>
      </c>
      <c r="B12" s="102">
        <v>57</v>
      </c>
      <c r="C12" s="212">
        <f t="shared" si="0"/>
        <v>0.16056338028169015</v>
      </c>
      <c r="D12" s="102">
        <v>62</v>
      </c>
      <c r="E12" s="210">
        <f t="shared" si="1"/>
        <v>6.0606060606060608E-2</v>
      </c>
    </row>
    <row r="13" spans="1:5" x14ac:dyDescent="0.45">
      <c r="A13" s="103" t="s">
        <v>61</v>
      </c>
      <c r="B13" s="102">
        <v>10</v>
      </c>
      <c r="C13" s="212">
        <f t="shared" si="0"/>
        <v>2.8169014084507043E-2</v>
      </c>
      <c r="D13" s="102">
        <v>53</v>
      </c>
      <c r="E13" s="210">
        <f t="shared" si="1"/>
        <v>5.1808406647116327E-2</v>
      </c>
    </row>
    <row r="14" spans="1:5" x14ac:dyDescent="0.45">
      <c r="A14" s="103" t="s">
        <v>89</v>
      </c>
      <c r="B14" s="102">
        <v>20</v>
      </c>
      <c r="C14" s="212">
        <f t="shared" si="0"/>
        <v>5.6338028169014086E-2</v>
      </c>
      <c r="D14" s="102">
        <v>3</v>
      </c>
      <c r="E14" s="210">
        <f t="shared" si="1"/>
        <v>2.9325513196480938E-3</v>
      </c>
    </row>
    <row r="15" spans="1:5" x14ac:dyDescent="0.45">
      <c r="A15" s="103" t="s">
        <v>90</v>
      </c>
      <c r="B15" s="102">
        <v>4</v>
      </c>
      <c r="C15" s="212">
        <f t="shared" si="0"/>
        <v>1.1267605633802818E-2</v>
      </c>
      <c r="D15" s="102">
        <v>6</v>
      </c>
      <c r="E15" s="210">
        <f t="shared" si="1"/>
        <v>5.8651026392961877E-3</v>
      </c>
    </row>
    <row r="16" spans="1:5" x14ac:dyDescent="0.45">
      <c r="A16" s="103" t="s">
        <v>82</v>
      </c>
      <c r="B16" s="102">
        <v>9</v>
      </c>
      <c r="C16" s="212">
        <f t="shared" si="0"/>
        <v>2.5352112676056339E-2</v>
      </c>
      <c r="D16" s="102">
        <v>30</v>
      </c>
      <c r="E16" s="210">
        <f t="shared" si="1"/>
        <v>2.932551319648094E-2</v>
      </c>
    </row>
    <row r="17" spans="1:5" x14ac:dyDescent="0.45">
      <c r="A17" s="104" t="s">
        <v>3</v>
      </c>
      <c r="B17" s="158">
        <f>SUM(B4:B16)</f>
        <v>355</v>
      </c>
      <c r="C17" s="213">
        <f>SUM(C4:C16)</f>
        <v>0.99999999999999989</v>
      </c>
      <c r="D17" s="158">
        <f>SUM(D4:D16)</f>
        <v>1023</v>
      </c>
      <c r="E17" s="213">
        <f>SUM(E4:E16)</f>
        <v>0.99999999999999978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5C7D-2F49-4601-B4B1-7AFD90F1DB35}">
  <dimension ref="A1:N65"/>
  <sheetViews>
    <sheetView topLeftCell="A35" zoomScaleNormal="100" workbookViewId="0">
      <selection activeCell="A3" sqref="A3:B61"/>
    </sheetView>
  </sheetViews>
  <sheetFormatPr defaultRowHeight="14.25" x14ac:dyDescent="0.45"/>
  <cols>
    <col min="1" max="1" width="34.3984375" customWidth="1"/>
    <col min="2" max="2" width="77.46484375" customWidth="1"/>
  </cols>
  <sheetData>
    <row r="1" spans="1:14" ht="22.5" x14ac:dyDescent="0.6">
      <c r="A1" s="148" t="s">
        <v>108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4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45">
      <c r="A3" s="164" t="s">
        <v>111</v>
      </c>
      <c r="B3" s="168" t="s">
        <v>112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6.05" customHeight="1" x14ac:dyDescent="0.45">
      <c r="A4" s="227" t="s">
        <v>109</v>
      </c>
      <c r="B4" s="169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6.05" customHeight="1" x14ac:dyDescent="0.45">
      <c r="A5" s="227"/>
      <c r="B5" s="170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6.05" customHeight="1" x14ac:dyDescent="0.45">
      <c r="A6" s="227"/>
      <c r="B6" s="171" t="s">
        <v>110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6.05" customHeight="1" x14ac:dyDescent="0.45">
      <c r="A7" s="224" t="s">
        <v>129</v>
      </c>
      <c r="B7" s="172" t="s">
        <v>113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03"/>
    </row>
    <row r="8" spans="1:14" ht="16.05" customHeight="1" x14ac:dyDescent="0.45">
      <c r="A8" s="224"/>
      <c r="B8" s="173" t="s">
        <v>114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03"/>
    </row>
    <row r="9" spans="1:14" ht="16.05" customHeight="1" x14ac:dyDescent="0.45">
      <c r="A9" s="224"/>
      <c r="B9" s="173" t="s">
        <v>115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03"/>
    </row>
    <row r="10" spans="1:14" ht="16.05" customHeight="1" x14ac:dyDescent="0.45">
      <c r="A10" s="224"/>
      <c r="B10" s="173" t="s">
        <v>11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03"/>
    </row>
    <row r="11" spans="1:14" ht="16.05" customHeight="1" x14ac:dyDescent="0.45">
      <c r="A11" s="224"/>
      <c r="B11" s="173" t="s">
        <v>146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03"/>
    </row>
    <row r="12" spans="1:14" ht="16.05" customHeight="1" x14ac:dyDescent="0.45">
      <c r="A12" s="224"/>
      <c r="B12" s="171" t="s">
        <v>35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03"/>
    </row>
    <row r="13" spans="1:14" ht="16.05" customHeight="1" x14ac:dyDescent="0.45">
      <c r="A13" s="224" t="s">
        <v>116</v>
      </c>
      <c r="B13" s="169" t="s">
        <v>31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03"/>
    </row>
    <row r="14" spans="1:14" ht="16.05" customHeight="1" x14ac:dyDescent="0.45">
      <c r="A14" s="224"/>
      <c r="B14" s="170" t="s">
        <v>117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03"/>
    </row>
    <row r="15" spans="1:14" ht="16.05" customHeight="1" x14ac:dyDescent="0.45">
      <c r="A15" s="224"/>
      <c r="B15" s="170" t="s">
        <v>118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03"/>
    </row>
    <row r="16" spans="1:14" ht="16.05" customHeight="1" x14ac:dyDescent="0.45">
      <c r="A16" s="224"/>
      <c r="B16" s="170" t="s">
        <v>119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03"/>
    </row>
    <row r="17" spans="1:14" ht="16.05" customHeight="1" x14ac:dyDescent="0.45">
      <c r="A17" s="224"/>
      <c r="B17" s="171" t="s">
        <v>35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03"/>
    </row>
    <row r="18" spans="1:14" ht="16.05" customHeight="1" x14ac:dyDescent="0.45">
      <c r="A18" s="224" t="s">
        <v>130</v>
      </c>
      <c r="B18" s="169" t="s">
        <v>120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03"/>
    </row>
    <row r="19" spans="1:14" ht="16.05" customHeight="1" x14ac:dyDescent="0.45">
      <c r="A19" s="224"/>
      <c r="B19" s="170" t="s">
        <v>44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03"/>
    </row>
    <row r="20" spans="1:14" ht="16.05" customHeight="1" x14ac:dyDescent="0.45">
      <c r="A20" s="224"/>
      <c r="B20" s="170" t="s">
        <v>121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03"/>
    </row>
    <row r="21" spans="1:14" ht="16.05" customHeight="1" x14ac:dyDescent="0.45">
      <c r="A21" s="224"/>
      <c r="B21" s="174" t="s">
        <v>48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03"/>
    </row>
    <row r="22" spans="1:14" ht="16.05" customHeight="1" x14ac:dyDescent="0.45">
      <c r="A22" s="224"/>
      <c r="B22" s="170" t="s">
        <v>46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03"/>
    </row>
    <row r="23" spans="1:14" ht="16.05" customHeight="1" x14ac:dyDescent="0.45">
      <c r="A23" s="224"/>
      <c r="B23" s="170" t="s">
        <v>122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s="143" customFormat="1" ht="16.05" customHeight="1" x14ac:dyDescent="0.45">
      <c r="A24" s="224"/>
      <c r="B24" s="171" t="s">
        <v>123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1:14" s="143" customFormat="1" ht="16.05" customHeight="1" x14ac:dyDescent="0.45">
      <c r="A25" s="224" t="s">
        <v>131</v>
      </c>
      <c r="B25" s="175" t="s">
        <v>148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4" s="143" customFormat="1" ht="16.05" customHeight="1" x14ac:dyDescent="0.45">
      <c r="A26" s="224"/>
      <c r="B26" s="176" t="s">
        <v>147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14" s="143" customFormat="1" ht="16.05" customHeight="1" x14ac:dyDescent="0.45">
      <c r="A27" s="224"/>
      <c r="B27" s="176" t="s">
        <v>124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1:14" s="143" customFormat="1" ht="16.05" customHeight="1" x14ac:dyDescent="0.45">
      <c r="A28" s="224"/>
      <c r="B28" s="176" t="s">
        <v>125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</row>
    <row r="29" spans="1:14" s="143" customFormat="1" ht="16.05" customHeight="1" x14ac:dyDescent="0.45">
      <c r="A29" s="224"/>
      <c r="B29" s="176" t="s">
        <v>56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14" s="143" customFormat="1" ht="16.05" customHeight="1" x14ac:dyDescent="0.45">
      <c r="A30" s="224"/>
      <c r="B30" s="176" t="s">
        <v>57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</row>
    <row r="31" spans="1:14" s="143" customFormat="1" ht="16.05" customHeight="1" x14ac:dyDescent="0.45">
      <c r="A31" s="224"/>
      <c r="B31" s="176" t="s">
        <v>58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</row>
    <row r="32" spans="1:14" s="143" customFormat="1" ht="16.05" customHeight="1" x14ac:dyDescent="0.45">
      <c r="A32" s="224"/>
      <c r="B32" s="176" t="s">
        <v>126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1:14" s="143" customFormat="1" ht="16.05" customHeight="1" x14ac:dyDescent="0.45">
      <c r="A33" s="224"/>
      <c r="B33" s="176" t="s">
        <v>60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1:14" s="143" customFormat="1" ht="16.05" customHeight="1" x14ac:dyDescent="0.45">
      <c r="A34" s="224"/>
      <c r="B34" s="170" t="s">
        <v>127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s="143" customFormat="1" ht="16.05" customHeight="1" x14ac:dyDescent="0.45">
      <c r="A35" s="224"/>
      <c r="B35" s="177" t="s">
        <v>128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1:14" s="143" customFormat="1" ht="16.899999999999999" customHeight="1" x14ac:dyDescent="0.45">
      <c r="A36" s="224" t="s">
        <v>132</v>
      </c>
      <c r="B36" s="175" t="s">
        <v>133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s="143" customFormat="1" ht="16.05" customHeight="1" x14ac:dyDescent="0.45">
      <c r="A37" s="224"/>
      <c r="B37" s="178" t="s">
        <v>149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4" s="143" customFormat="1" ht="16.05" customHeight="1" x14ac:dyDescent="0.45">
      <c r="A38" s="224"/>
      <c r="B38" s="178" t="s">
        <v>134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s="143" customFormat="1" ht="16.05" customHeight="1" x14ac:dyDescent="0.45">
      <c r="A39" s="224"/>
      <c r="B39" s="177" t="s">
        <v>35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spans="1:14" s="143" customFormat="1" ht="16.05" customHeight="1" x14ac:dyDescent="0.45">
      <c r="A40" s="224" t="s">
        <v>137</v>
      </c>
      <c r="B40" s="175" t="s">
        <v>135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4" s="143" customFormat="1" ht="16.05" customHeight="1" x14ac:dyDescent="0.45">
      <c r="A41" s="224"/>
      <c r="B41" s="178" t="s">
        <v>78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1:14" s="143" customFormat="1" ht="16.05" customHeight="1" x14ac:dyDescent="0.45">
      <c r="A42" s="224"/>
      <c r="B42" s="178" t="s">
        <v>136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</row>
    <row r="43" spans="1:14" s="143" customFormat="1" ht="16.05" customHeight="1" x14ac:dyDescent="0.45">
      <c r="A43" s="224"/>
      <c r="B43" s="178" t="s">
        <v>48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1:14" s="143" customFormat="1" ht="16.05" customHeight="1" x14ac:dyDescent="0.45">
      <c r="A44" s="224"/>
      <c r="B44" s="178" t="s">
        <v>46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</row>
    <row r="45" spans="1:14" s="143" customFormat="1" ht="16.05" customHeight="1" x14ac:dyDescent="0.45">
      <c r="A45" s="224"/>
      <c r="B45" s="178" t="s">
        <v>80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1:14" s="143" customFormat="1" ht="16.05" customHeight="1" x14ac:dyDescent="0.45">
      <c r="A46" s="224"/>
      <c r="B46" s="171" t="s">
        <v>128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1:14" s="143" customFormat="1" ht="16.05" customHeight="1" x14ac:dyDescent="0.45">
      <c r="A47" s="224" t="s">
        <v>138</v>
      </c>
      <c r="B47" s="169" t="s">
        <v>139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1:14" s="143" customFormat="1" ht="16.05" customHeight="1" x14ac:dyDescent="0.45">
      <c r="A48" s="224"/>
      <c r="B48" s="170" t="s">
        <v>84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 s="143" customFormat="1" ht="16.05" customHeight="1" x14ac:dyDescent="0.45">
      <c r="A49" s="224"/>
      <c r="B49" s="170" t="s">
        <v>85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1:14" s="143" customFormat="1" ht="16.05" customHeight="1" x14ac:dyDescent="0.45">
      <c r="A50" s="224"/>
      <c r="B50" s="170" t="s">
        <v>86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 s="143" customFormat="1" ht="16.05" customHeight="1" x14ac:dyDescent="0.45">
      <c r="A51" s="224"/>
      <c r="B51" s="170" t="s">
        <v>57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s="143" customFormat="1" ht="16.05" customHeight="1" x14ac:dyDescent="0.45">
      <c r="A52" s="224"/>
      <c r="B52" s="170" t="s">
        <v>58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s="143" customFormat="1" ht="16.05" customHeight="1" x14ac:dyDescent="0.45">
      <c r="A53" s="224"/>
      <c r="B53" s="179" t="s">
        <v>59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1:14" s="143" customFormat="1" ht="16.05" customHeight="1" x14ac:dyDescent="0.45">
      <c r="A54" s="224"/>
      <c r="B54" s="178" t="s">
        <v>87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s="143" customFormat="1" ht="16.05" customHeight="1" x14ac:dyDescent="0.45">
      <c r="A55" s="224"/>
      <c r="B55" s="170" t="s">
        <v>88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 s="143" customFormat="1" ht="16.05" customHeight="1" x14ac:dyDescent="0.45">
      <c r="A56" s="224"/>
      <c r="B56" s="170" t="s">
        <v>127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s="143" customFormat="1" ht="16.05" customHeight="1" x14ac:dyDescent="0.45">
      <c r="A57" s="224"/>
      <c r="B57" s="171" t="s">
        <v>128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1:14" s="143" customFormat="1" ht="16.05" customHeight="1" x14ac:dyDescent="0.45">
      <c r="A58" s="224" t="s">
        <v>140</v>
      </c>
      <c r="B58" s="169" t="s">
        <v>1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1:14" s="143" customFormat="1" ht="16.05" customHeight="1" x14ac:dyDescent="0.45">
      <c r="A59" s="224"/>
      <c r="B59" s="170" t="s">
        <v>2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0" spans="1:14" s="143" customFormat="1" ht="16.05" customHeight="1" x14ac:dyDescent="0.45">
      <c r="A60" s="224"/>
      <c r="B60" s="170" t="s">
        <v>13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</row>
    <row r="61" spans="1:14" s="143" customFormat="1" ht="16.05" customHeight="1" x14ac:dyDescent="0.45">
      <c r="A61" s="224"/>
      <c r="B61" s="180" t="s">
        <v>141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4" s="143" customFormat="1" ht="20.25" customHeight="1" x14ac:dyDescent="0.45">
      <c r="A62" s="103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</row>
    <row r="63" spans="1:14" s="143" customFormat="1" x14ac:dyDescent="0.45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1:14" s="143" customFormat="1" x14ac:dyDescent="0.4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</row>
    <row r="65" spans="1:14" s="143" customFormat="1" x14ac:dyDescent="0.4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</sheetData>
  <mergeCells count="11">
    <mergeCell ref="A58:A61"/>
    <mergeCell ref="A47:A57"/>
    <mergeCell ref="B62:N62"/>
    <mergeCell ref="A64:N64"/>
    <mergeCell ref="A4:A6"/>
    <mergeCell ref="A7:A12"/>
    <mergeCell ref="A13:A17"/>
    <mergeCell ref="A18:A24"/>
    <mergeCell ref="A25:A35"/>
    <mergeCell ref="A36:A39"/>
    <mergeCell ref="A40:A46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07DE-46E3-4EF8-9AEB-072C08FC21B6}">
  <dimension ref="A1:J27"/>
  <sheetViews>
    <sheetView workbookViewId="0"/>
  </sheetViews>
  <sheetFormatPr defaultRowHeight="14.25" x14ac:dyDescent="0.45"/>
  <cols>
    <col min="1" max="1" width="29.33203125" customWidth="1"/>
    <col min="2" max="2" width="21.6640625" customWidth="1"/>
    <col min="3" max="3" width="19.53125" customWidth="1"/>
    <col min="4" max="4" width="21.9296875" customWidth="1"/>
    <col min="5" max="5" width="17.19921875" customWidth="1"/>
  </cols>
  <sheetData>
    <row r="1" spans="1:9" ht="22.5" x14ac:dyDescent="0.6">
      <c r="A1" s="221" t="s">
        <v>100</v>
      </c>
      <c r="B1" s="150"/>
      <c r="C1" s="150"/>
      <c r="D1" s="150"/>
      <c r="E1" s="185"/>
    </row>
    <row r="2" spans="1:9" x14ac:dyDescent="0.45">
      <c r="A2" s="104"/>
      <c r="B2" s="232" t="s">
        <v>105</v>
      </c>
      <c r="C2" s="232"/>
      <c r="D2" s="232" t="s">
        <v>37</v>
      </c>
      <c r="E2" s="232"/>
    </row>
    <row r="3" spans="1:9" x14ac:dyDescent="0.45">
      <c r="A3" s="104"/>
      <c r="B3" s="222" t="s">
        <v>143</v>
      </c>
      <c r="C3" s="222" t="s">
        <v>144</v>
      </c>
      <c r="D3" s="222" t="s">
        <v>143</v>
      </c>
      <c r="E3" s="222" t="s">
        <v>144</v>
      </c>
    </row>
    <row r="4" spans="1:9" x14ac:dyDescent="0.45">
      <c r="A4" s="103" t="s">
        <v>1</v>
      </c>
      <c r="B4" s="101">
        <v>853</v>
      </c>
      <c r="C4" s="210">
        <f>B4/$B$8</f>
        <v>0.33411672542107324</v>
      </c>
      <c r="D4" s="101">
        <v>1087</v>
      </c>
      <c r="E4" s="210">
        <f>D4/$D$8</f>
        <v>0.41409523809523807</v>
      </c>
    </row>
    <row r="5" spans="1:9" x14ac:dyDescent="0.45">
      <c r="A5" s="103" t="s">
        <v>2</v>
      </c>
      <c r="B5" s="101">
        <v>897</v>
      </c>
      <c r="C5" s="210">
        <f t="shared" ref="C5:C7" si="0">B5/$B$8</f>
        <v>0.35135135135135137</v>
      </c>
      <c r="D5" s="101">
        <v>782</v>
      </c>
      <c r="E5" s="210">
        <f t="shared" ref="E5:E7" si="1">D5/$D$8</f>
        <v>0.29790476190476189</v>
      </c>
    </row>
    <row r="6" spans="1:9" x14ac:dyDescent="0.45">
      <c r="A6" s="103" t="s">
        <v>13</v>
      </c>
      <c r="B6" s="101">
        <v>458</v>
      </c>
      <c r="C6" s="210">
        <f t="shared" si="0"/>
        <v>0.17939678809244028</v>
      </c>
      <c r="D6" s="101">
        <v>475</v>
      </c>
      <c r="E6" s="210">
        <f t="shared" si="1"/>
        <v>0.18095238095238095</v>
      </c>
    </row>
    <row r="7" spans="1:9" x14ac:dyDescent="0.45">
      <c r="A7" s="103" t="s">
        <v>91</v>
      </c>
      <c r="B7" s="101">
        <v>345</v>
      </c>
      <c r="C7" s="210">
        <f t="shared" si="0"/>
        <v>0.13513513513513514</v>
      </c>
      <c r="D7" s="101">
        <v>281</v>
      </c>
      <c r="E7" s="210">
        <f t="shared" si="1"/>
        <v>0.10704761904761904</v>
      </c>
    </row>
    <row r="8" spans="1:9" x14ac:dyDescent="0.45">
      <c r="A8" s="223" t="s">
        <v>3</v>
      </c>
      <c r="B8" s="158">
        <f>SUM(B4:B7)</f>
        <v>2553</v>
      </c>
      <c r="C8" s="213">
        <f>SUM(C4:C7)</f>
        <v>1</v>
      </c>
      <c r="D8" s="158">
        <f>SUM(D4:D7)</f>
        <v>2625</v>
      </c>
      <c r="E8" s="213">
        <f>SUM(E4:E7)</f>
        <v>1</v>
      </c>
      <c r="F8" s="134"/>
      <c r="G8" s="134"/>
      <c r="H8" s="134"/>
      <c r="I8" s="134"/>
    </row>
    <row r="9" spans="1:9" x14ac:dyDescent="0.45">
      <c r="A9" s="134"/>
      <c r="B9" s="134"/>
      <c r="C9" s="134"/>
      <c r="D9" s="134"/>
      <c r="E9" s="134"/>
      <c r="F9" s="134"/>
      <c r="G9" s="134"/>
      <c r="H9" s="134"/>
      <c r="I9" s="134"/>
    </row>
    <row r="10" spans="1:9" x14ac:dyDescent="0.45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x14ac:dyDescent="0.45">
      <c r="A11" s="134"/>
      <c r="B11" s="134"/>
      <c r="C11" s="134"/>
      <c r="D11" s="134"/>
      <c r="E11" s="134"/>
      <c r="F11" s="134"/>
      <c r="G11" s="134"/>
      <c r="H11" s="134"/>
      <c r="I11" s="134"/>
    </row>
    <row r="12" spans="1:9" x14ac:dyDescent="0.45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9" x14ac:dyDescent="0.45">
      <c r="A13" s="134"/>
      <c r="B13" s="134"/>
      <c r="C13" s="134"/>
      <c r="D13" s="134"/>
      <c r="E13" s="134"/>
      <c r="F13" s="134"/>
      <c r="G13" s="134"/>
      <c r="H13" s="134"/>
      <c r="I13" s="134"/>
    </row>
    <row r="14" spans="1:9" x14ac:dyDescent="0.45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9" x14ac:dyDescent="0.45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9" x14ac:dyDescent="0.45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10" x14ac:dyDescent="0.45">
      <c r="A17" s="134"/>
      <c r="B17" s="134"/>
      <c r="C17" s="134"/>
      <c r="D17" s="134"/>
      <c r="E17" s="134"/>
      <c r="F17" s="134"/>
      <c r="G17" s="134"/>
      <c r="H17" s="134"/>
      <c r="I17" s="134"/>
    </row>
    <row r="18" spans="1:10" x14ac:dyDescent="0.45">
      <c r="A18" s="134"/>
      <c r="B18" s="134"/>
      <c r="C18" s="134"/>
      <c r="D18" s="134"/>
      <c r="E18" s="134"/>
      <c r="F18" s="134"/>
      <c r="G18" s="134"/>
      <c r="H18" s="134"/>
      <c r="I18" s="134"/>
      <c r="J18" s="149"/>
    </row>
    <row r="19" spans="1:10" x14ac:dyDescent="0.45">
      <c r="A19" s="134"/>
      <c r="B19" s="134"/>
      <c r="C19" s="134"/>
      <c r="D19" s="134"/>
      <c r="E19" s="134"/>
      <c r="F19" s="134"/>
      <c r="G19" s="134"/>
      <c r="H19" s="134"/>
      <c r="I19" s="134"/>
      <c r="J19" s="149"/>
    </row>
    <row r="20" spans="1:10" x14ac:dyDescent="0.45">
      <c r="A20" s="134"/>
      <c r="B20" s="134"/>
      <c r="C20" s="134"/>
      <c r="D20" s="134"/>
      <c r="E20" s="134"/>
      <c r="F20" s="134"/>
      <c r="G20" s="134"/>
      <c r="H20" s="134"/>
      <c r="I20" s="134"/>
      <c r="J20" s="149"/>
    </row>
    <row r="21" spans="1:10" x14ac:dyDescent="0.45">
      <c r="A21" s="134"/>
      <c r="B21" s="134"/>
      <c r="C21" s="134"/>
      <c r="D21" s="134"/>
      <c r="E21" s="134"/>
      <c r="F21" s="134"/>
      <c r="G21" s="134"/>
      <c r="H21" s="134"/>
      <c r="I21" s="134"/>
      <c r="J21" s="149"/>
    </row>
    <row r="22" spans="1:10" x14ac:dyDescent="0.45">
      <c r="A22" s="134"/>
      <c r="B22" s="134"/>
      <c r="C22" s="134"/>
      <c r="D22" s="134"/>
      <c r="E22" s="134"/>
      <c r="F22" s="134"/>
      <c r="G22" s="134"/>
      <c r="H22" s="134"/>
      <c r="I22" s="134"/>
      <c r="J22" s="149"/>
    </row>
    <row r="23" spans="1:10" x14ac:dyDescent="0.45">
      <c r="A23" s="134"/>
      <c r="B23" s="134"/>
      <c r="C23" s="134"/>
      <c r="D23" s="134"/>
      <c r="E23" s="134"/>
      <c r="F23" s="134"/>
      <c r="G23" s="134"/>
      <c r="H23" s="134"/>
      <c r="I23" s="134"/>
      <c r="J23" s="149"/>
    </row>
    <row r="24" spans="1:10" x14ac:dyDescent="0.45">
      <c r="A24" s="134"/>
      <c r="B24" s="134"/>
      <c r="C24" s="134"/>
      <c r="D24" s="134"/>
      <c r="E24" s="134"/>
      <c r="F24" s="134"/>
      <c r="G24" s="134"/>
      <c r="H24" s="134"/>
      <c r="I24" s="134"/>
      <c r="J24" s="149"/>
    </row>
    <row r="25" spans="1:10" x14ac:dyDescent="0.45">
      <c r="A25" s="134"/>
      <c r="B25" s="134"/>
      <c r="C25" s="134"/>
      <c r="D25" s="134"/>
      <c r="E25" s="134"/>
      <c r="F25" s="134"/>
      <c r="G25" s="134"/>
      <c r="H25" s="134"/>
      <c r="I25" s="134"/>
      <c r="J25" s="149"/>
    </row>
    <row r="26" spans="1:10" x14ac:dyDescent="0.45">
      <c r="A26" s="134"/>
      <c r="B26" s="134"/>
      <c r="C26" s="134"/>
      <c r="D26" s="134"/>
      <c r="E26" s="134"/>
      <c r="F26" s="134"/>
      <c r="G26" s="134"/>
      <c r="H26" s="134"/>
      <c r="I26" s="134"/>
      <c r="J26" s="149"/>
    </row>
    <row r="27" spans="1:10" x14ac:dyDescent="0.45">
      <c r="A27" s="134"/>
      <c r="B27" s="134"/>
      <c r="C27" s="134"/>
      <c r="D27" s="134"/>
      <c r="E27" s="134"/>
      <c r="F27" s="134"/>
      <c r="G27" s="134"/>
      <c r="H27" s="134"/>
      <c r="I27" s="134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4E3B-66C3-4A59-A0FE-C04991DC1EED}">
  <dimension ref="A1:E8"/>
  <sheetViews>
    <sheetView workbookViewId="0"/>
  </sheetViews>
  <sheetFormatPr defaultRowHeight="14.25" x14ac:dyDescent="0.45"/>
  <cols>
    <col min="1" max="1" width="35.6640625" customWidth="1"/>
    <col min="2" max="3" width="19.3984375" customWidth="1"/>
    <col min="4" max="4" width="18.53125" customWidth="1"/>
    <col min="5" max="5" width="15.19921875" customWidth="1"/>
  </cols>
  <sheetData>
    <row r="1" spans="1:5" ht="22.5" x14ac:dyDescent="0.6">
      <c r="A1" s="221" t="s">
        <v>92</v>
      </c>
      <c r="B1" s="150"/>
      <c r="C1" s="150"/>
      <c r="D1" s="150"/>
      <c r="E1" s="185"/>
    </row>
    <row r="2" spans="1:5" x14ac:dyDescent="0.45">
      <c r="A2" s="104"/>
      <c r="B2" s="232" t="s">
        <v>105</v>
      </c>
      <c r="C2" s="232"/>
      <c r="D2" s="232" t="s">
        <v>37</v>
      </c>
      <c r="E2" s="232"/>
    </row>
    <row r="3" spans="1:5" x14ac:dyDescent="0.45">
      <c r="A3" s="104"/>
      <c r="B3" s="222" t="s">
        <v>143</v>
      </c>
      <c r="C3" s="222" t="s">
        <v>144</v>
      </c>
      <c r="D3" s="222" t="s">
        <v>143</v>
      </c>
      <c r="E3" s="222" t="s">
        <v>144</v>
      </c>
    </row>
    <row r="4" spans="1:5" x14ac:dyDescent="0.45">
      <c r="A4" s="103" t="s">
        <v>1</v>
      </c>
      <c r="B4" s="101">
        <v>39</v>
      </c>
      <c r="C4" s="210">
        <f>B4/$B$8</f>
        <v>0.33913043478260868</v>
      </c>
      <c r="D4" s="101">
        <v>47</v>
      </c>
      <c r="E4" s="210">
        <f>D4/$D$8</f>
        <v>0.35606060606060608</v>
      </c>
    </row>
    <row r="5" spans="1:5" x14ac:dyDescent="0.45">
      <c r="A5" s="103" t="s">
        <v>2</v>
      </c>
      <c r="B5" s="101">
        <v>37</v>
      </c>
      <c r="C5" s="210">
        <f t="shared" ref="C5:C7" si="0">B5/$B$8</f>
        <v>0.32173913043478258</v>
      </c>
      <c r="D5" s="101">
        <v>37</v>
      </c>
      <c r="E5" s="210">
        <f t="shared" ref="E5:E7" si="1">D5/$D$8</f>
        <v>0.28030303030303028</v>
      </c>
    </row>
    <row r="6" spans="1:5" x14ac:dyDescent="0.45">
      <c r="A6" s="103" t="s">
        <v>13</v>
      </c>
      <c r="B6" s="101">
        <v>17</v>
      </c>
      <c r="C6" s="210">
        <f t="shared" si="0"/>
        <v>0.14782608695652175</v>
      </c>
      <c r="D6" s="101">
        <v>21</v>
      </c>
      <c r="E6" s="210">
        <f t="shared" si="1"/>
        <v>0.15909090909090909</v>
      </c>
    </row>
    <row r="7" spans="1:5" x14ac:dyDescent="0.45">
      <c r="A7" s="103" t="s">
        <v>91</v>
      </c>
      <c r="B7" s="101">
        <v>22</v>
      </c>
      <c r="C7" s="210">
        <f t="shared" si="0"/>
        <v>0.19130434782608696</v>
      </c>
      <c r="D7" s="101">
        <v>27</v>
      </c>
      <c r="E7" s="210">
        <f t="shared" si="1"/>
        <v>0.20454545454545456</v>
      </c>
    </row>
    <row r="8" spans="1:5" x14ac:dyDescent="0.45">
      <c r="A8" s="223" t="s">
        <v>3</v>
      </c>
      <c r="B8" s="158">
        <f>SUM(B4:B7)</f>
        <v>115</v>
      </c>
      <c r="C8" s="213">
        <f>SUM(C4:C7)</f>
        <v>1</v>
      </c>
      <c r="D8" s="158">
        <f>SUM(D4:D7)</f>
        <v>132</v>
      </c>
      <c r="E8" s="213">
        <f>SUM(E4:E7)</f>
        <v>1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98F6-A3CD-49E0-82C9-5849EBB1BD74}">
  <dimension ref="A1:I16"/>
  <sheetViews>
    <sheetView workbookViewId="0"/>
  </sheetViews>
  <sheetFormatPr defaultRowHeight="14.25" x14ac:dyDescent="0.45"/>
  <cols>
    <col min="1" max="1" width="28.46484375" customWidth="1"/>
    <col min="2" max="2" width="12" customWidth="1"/>
    <col min="3" max="3" width="14" customWidth="1"/>
    <col min="4" max="5" width="12.06640625" customWidth="1"/>
    <col min="6" max="6" width="13.9296875" customWidth="1"/>
    <col min="7" max="7" width="17.265625" customWidth="1"/>
    <col min="8" max="8" width="14.33203125" customWidth="1"/>
    <col min="9" max="9" width="16.1328125" customWidth="1"/>
  </cols>
  <sheetData>
    <row r="1" spans="1:9" ht="22.5" x14ac:dyDescent="0.45">
      <c r="A1" s="217" t="s">
        <v>74</v>
      </c>
      <c r="B1" s="217"/>
      <c r="C1" s="217"/>
      <c r="D1" s="217"/>
      <c r="E1" s="217"/>
      <c r="F1" s="217"/>
      <c r="G1" s="217"/>
      <c r="H1" s="200"/>
      <c r="I1" s="185"/>
    </row>
    <row r="2" spans="1:9" ht="13.9" customHeight="1" x14ac:dyDescent="0.45">
      <c r="A2" s="68"/>
      <c r="B2" s="229" t="s">
        <v>1</v>
      </c>
      <c r="C2" s="229"/>
      <c r="D2" s="229" t="s">
        <v>2</v>
      </c>
      <c r="E2" s="229"/>
      <c r="F2" s="229" t="s">
        <v>13</v>
      </c>
      <c r="G2" s="229"/>
      <c r="H2" s="229" t="s">
        <v>91</v>
      </c>
      <c r="I2" s="229"/>
    </row>
    <row r="3" spans="1:9" ht="14.65" customHeight="1" x14ac:dyDescent="0.45">
      <c r="A3" s="68"/>
      <c r="B3" s="190" t="s">
        <v>143</v>
      </c>
      <c r="C3" s="190" t="s">
        <v>144</v>
      </c>
      <c r="D3" s="190" t="s">
        <v>143</v>
      </c>
      <c r="E3" s="190" t="s">
        <v>144</v>
      </c>
      <c r="F3" s="190" t="s">
        <v>143</v>
      </c>
      <c r="G3" s="190" t="s">
        <v>144</v>
      </c>
      <c r="H3" s="190" t="s">
        <v>143</v>
      </c>
      <c r="I3" s="190" t="s">
        <v>144</v>
      </c>
    </row>
    <row r="4" spans="1:9" x14ac:dyDescent="0.45">
      <c r="A4" s="30" t="s">
        <v>16</v>
      </c>
      <c r="B4" s="91">
        <v>131</v>
      </c>
      <c r="C4" s="207">
        <f>B4/$B$16</f>
        <v>0.15393654524089306</v>
      </c>
      <c r="D4" s="91">
        <v>74</v>
      </c>
      <c r="E4" s="207">
        <f>D4/$D$16</f>
        <v>8.2681564245810052E-2</v>
      </c>
      <c r="F4" s="91">
        <v>64</v>
      </c>
      <c r="G4" s="207">
        <f>F4/$F$16</f>
        <v>0.14035087719298245</v>
      </c>
      <c r="H4" s="91">
        <v>22</v>
      </c>
      <c r="I4" s="210">
        <f>H4/$H$16</f>
        <v>6.4139941690962099E-2</v>
      </c>
    </row>
    <row r="5" spans="1:9" x14ac:dyDescent="0.45">
      <c r="A5" s="30" t="s">
        <v>14</v>
      </c>
      <c r="B5" s="91">
        <v>158</v>
      </c>
      <c r="C5" s="207">
        <f t="shared" ref="C5:C15" si="0">B5/$B$16</f>
        <v>0.18566392479435959</v>
      </c>
      <c r="D5" s="91">
        <v>136</v>
      </c>
      <c r="E5" s="207">
        <f t="shared" ref="E5:E15" si="1">D5/$D$16</f>
        <v>0.15195530726256984</v>
      </c>
      <c r="F5" s="91">
        <v>78</v>
      </c>
      <c r="G5" s="207">
        <f t="shared" ref="G5:G15" si="2">F5/$F$16</f>
        <v>0.17105263157894737</v>
      </c>
      <c r="H5" s="91">
        <v>64</v>
      </c>
      <c r="I5" s="210">
        <f t="shared" ref="I5:I15" si="3">H5/$H$16</f>
        <v>0.18658892128279883</v>
      </c>
    </row>
    <row r="6" spans="1:9" x14ac:dyDescent="0.45">
      <c r="A6" s="30" t="s">
        <v>17</v>
      </c>
      <c r="B6" s="91">
        <v>64</v>
      </c>
      <c r="C6" s="207">
        <f t="shared" si="0"/>
        <v>7.5205640423031725E-2</v>
      </c>
      <c r="D6" s="91">
        <v>75</v>
      </c>
      <c r="E6" s="207">
        <f t="shared" si="1"/>
        <v>8.3798882681564241E-2</v>
      </c>
      <c r="F6" s="91">
        <v>35</v>
      </c>
      <c r="G6" s="207">
        <f t="shared" si="2"/>
        <v>7.6754385964912283E-2</v>
      </c>
      <c r="H6" s="91">
        <v>34</v>
      </c>
      <c r="I6" s="210">
        <f t="shared" si="3"/>
        <v>9.9125364431486881E-2</v>
      </c>
    </row>
    <row r="7" spans="1:9" x14ac:dyDescent="0.45">
      <c r="A7" s="30" t="s">
        <v>18</v>
      </c>
      <c r="B7" s="91">
        <v>51</v>
      </c>
      <c r="C7" s="207">
        <f t="shared" si="0"/>
        <v>5.9929494712103411E-2</v>
      </c>
      <c r="D7" s="91">
        <v>79</v>
      </c>
      <c r="E7" s="207">
        <f t="shared" si="1"/>
        <v>8.826815642458101E-2</v>
      </c>
      <c r="F7" s="91">
        <v>27</v>
      </c>
      <c r="G7" s="207">
        <f t="shared" si="2"/>
        <v>5.921052631578947E-2</v>
      </c>
      <c r="H7" s="91">
        <v>30</v>
      </c>
      <c r="I7" s="210">
        <f t="shared" si="3"/>
        <v>8.7463556851311949E-2</v>
      </c>
    </row>
    <row r="8" spans="1:9" x14ac:dyDescent="0.45">
      <c r="A8" s="30" t="s">
        <v>19</v>
      </c>
      <c r="B8" s="91">
        <v>76</v>
      </c>
      <c r="C8" s="207">
        <f t="shared" si="0"/>
        <v>8.9306698002350179E-2</v>
      </c>
      <c r="D8" s="91">
        <v>70</v>
      </c>
      <c r="E8" s="207">
        <f t="shared" si="1"/>
        <v>7.8212290502793297E-2</v>
      </c>
      <c r="F8" s="91">
        <v>48</v>
      </c>
      <c r="G8" s="207">
        <f t="shared" si="2"/>
        <v>0.10526315789473684</v>
      </c>
      <c r="H8" s="91">
        <v>26</v>
      </c>
      <c r="I8" s="210">
        <f t="shared" si="3"/>
        <v>7.5801749271137031E-2</v>
      </c>
    </row>
    <row r="9" spans="1:9" x14ac:dyDescent="0.45">
      <c r="A9" s="30" t="s">
        <v>20</v>
      </c>
      <c r="B9" s="91">
        <v>78</v>
      </c>
      <c r="C9" s="207">
        <f t="shared" si="0"/>
        <v>9.1656874265569913E-2</v>
      </c>
      <c r="D9" s="91">
        <v>91</v>
      </c>
      <c r="E9" s="207">
        <f t="shared" si="1"/>
        <v>0.10167597765363129</v>
      </c>
      <c r="F9" s="91">
        <v>32</v>
      </c>
      <c r="G9" s="207">
        <f t="shared" si="2"/>
        <v>7.0175438596491224E-2</v>
      </c>
      <c r="H9" s="91">
        <v>27</v>
      </c>
      <c r="I9" s="210">
        <f t="shared" si="3"/>
        <v>7.8717201166180764E-2</v>
      </c>
    </row>
    <row r="10" spans="1:9" x14ac:dyDescent="0.45">
      <c r="A10" s="30" t="s">
        <v>21</v>
      </c>
      <c r="B10" s="91">
        <v>94</v>
      </c>
      <c r="C10" s="207">
        <f t="shared" si="0"/>
        <v>0.11045828437132785</v>
      </c>
      <c r="D10" s="91">
        <v>111</v>
      </c>
      <c r="E10" s="207">
        <f t="shared" si="1"/>
        <v>0.12402234636871508</v>
      </c>
      <c r="F10" s="91">
        <v>49</v>
      </c>
      <c r="G10" s="207">
        <f t="shared" si="2"/>
        <v>0.10745614035087719</v>
      </c>
      <c r="H10" s="91">
        <v>54</v>
      </c>
      <c r="I10" s="210">
        <f t="shared" si="3"/>
        <v>0.15743440233236153</v>
      </c>
    </row>
    <row r="11" spans="1:9" x14ac:dyDescent="0.45">
      <c r="A11" s="30" t="s">
        <v>22</v>
      </c>
      <c r="B11" s="91">
        <v>16</v>
      </c>
      <c r="C11" s="207">
        <f t="shared" si="0"/>
        <v>1.8801410105757931E-2</v>
      </c>
      <c r="D11" s="91">
        <v>57</v>
      </c>
      <c r="E11" s="207">
        <f t="shared" si="1"/>
        <v>6.3687150837988829E-2</v>
      </c>
      <c r="F11" s="91">
        <v>13</v>
      </c>
      <c r="G11" s="207">
        <f t="shared" si="2"/>
        <v>2.850877192982456E-2</v>
      </c>
      <c r="H11" s="91">
        <v>16</v>
      </c>
      <c r="I11" s="210">
        <f t="shared" si="3"/>
        <v>4.6647230320699708E-2</v>
      </c>
    </row>
    <row r="12" spans="1:9" x14ac:dyDescent="0.45">
      <c r="A12" s="30" t="s">
        <v>23</v>
      </c>
      <c r="B12" s="91">
        <v>100</v>
      </c>
      <c r="C12" s="207">
        <f t="shared" si="0"/>
        <v>0.11750881316098707</v>
      </c>
      <c r="D12" s="91">
        <v>78</v>
      </c>
      <c r="E12" s="207">
        <f t="shared" si="1"/>
        <v>8.7150837988826821E-2</v>
      </c>
      <c r="F12" s="91">
        <v>49</v>
      </c>
      <c r="G12" s="207">
        <f t="shared" si="2"/>
        <v>0.10745614035087719</v>
      </c>
      <c r="H12" s="91">
        <v>37</v>
      </c>
      <c r="I12" s="210">
        <f t="shared" si="3"/>
        <v>0.10787172011661808</v>
      </c>
    </row>
    <row r="13" spans="1:9" x14ac:dyDescent="0.45">
      <c r="A13" s="30" t="s">
        <v>24</v>
      </c>
      <c r="B13" s="91">
        <v>47</v>
      </c>
      <c r="C13" s="207">
        <f t="shared" si="0"/>
        <v>5.5229142185663924E-2</v>
      </c>
      <c r="D13" s="91">
        <v>61</v>
      </c>
      <c r="E13" s="207">
        <f t="shared" si="1"/>
        <v>6.8156424581005584E-2</v>
      </c>
      <c r="F13" s="91">
        <v>32</v>
      </c>
      <c r="G13" s="207">
        <f t="shared" si="2"/>
        <v>7.0175438596491224E-2</v>
      </c>
      <c r="H13" s="91">
        <v>16</v>
      </c>
      <c r="I13" s="210">
        <f t="shared" si="3"/>
        <v>4.6647230320699708E-2</v>
      </c>
    </row>
    <row r="14" spans="1:9" x14ac:dyDescent="0.45">
      <c r="A14" s="30" t="s">
        <v>25</v>
      </c>
      <c r="B14" s="91">
        <v>26</v>
      </c>
      <c r="C14" s="207">
        <f t="shared" si="0"/>
        <v>3.0552291421856639E-2</v>
      </c>
      <c r="D14" s="91">
        <v>44</v>
      </c>
      <c r="E14" s="207">
        <f t="shared" si="1"/>
        <v>4.9162011173184354E-2</v>
      </c>
      <c r="F14" s="91">
        <v>21</v>
      </c>
      <c r="G14" s="207">
        <f t="shared" si="2"/>
        <v>4.6052631578947366E-2</v>
      </c>
      <c r="H14" s="91">
        <v>12</v>
      </c>
      <c r="I14" s="210">
        <f t="shared" si="3"/>
        <v>3.4985422740524783E-2</v>
      </c>
    </row>
    <row r="15" spans="1:9" x14ac:dyDescent="0.45">
      <c r="A15" s="30" t="s">
        <v>26</v>
      </c>
      <c r="B15" s="91">
        <v>10</v>
      </c>
      <c r="C15" s="207">
        <f t="shared" si="0"/>
        <v>1.1750881316098707E-2</v>
      </c>
      <c r="D15" s="91">
        <v>19</v>
      </c>
      <c r="E15" s="207">
        <f t="shared" si="1"/>
        <v>2.1229050279329607E-2</v>
      </c>
      <c r="F15" s="91">
        <v>8</v>
      </c>
      <c r="G15" s="207">
        <f t="shared" si="2"/>
        <v>1.7543859649122806E-2</v>
      </c>
      <c r="H15" s="91">
        <v>5</v>
      </c>
      <c r="I15" s="210">
        <f t="shared" si="3"/>
        <v>1.4577259475218658E-2</v>
      </c>
    </row>
    <row r="16" spans="1:9" x14ac:dyDescent="0.45">
      <c r="A16" s="68" t="s">
        <v>3</v>
      </c>
      <c r="B16" s="69">
        <f>SUM(B4:B15)</f>
        <v>851</v>
      </c>
      <c r="C16" s="197">
        <f>SUM(C4:C15)</f>
        <v>1</v>
      </c>
      <c r="D16" s="69">
        <f t="shared" ref="D16:H16" si="4">SUM(D4:D15)</f>
        <v>895</v>
      </c>
      <c r="E16" s="197">
        <f>SUM(E4:E15)</f>
        <v>1</v>
      </c>
      <c r="F16" s="69">
        <f t="shared" si="4"/>
        <v>456</v>
      </c>
      <c r="G16" s="197">
        <f>SUM(G4:G15)</f>
        <v>1</v>
      </c>
      <c r="H16" s="69">
        <f t="shared" si="4"/>
        <v>343</v>
      </c>
      <c r="I16" s="213">
        <f>SUM(I4:I15)</f>
        <v>1</v>
      </c>
    </row>
  </sheetData>
  <mergeCells count="4">
    <mergeCell ref="H2:I2"/>
    <mergeCell ref="F2:G2"/>
    <mergeCell ref="D2:E2"/>
    <mergeCell ref="B2:C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A767-7666-4275-A4A7-1CB9A7A15933}">
  <dimension ref="A1:I16"/>
  <sheetViews>
    <sheetView workbookViewId="0"/>
  </sheetViews>
  <sheetFormatPr defaultRowHeight="14.25" x14ac:dyDescent="0.45"/>
  <cols>
    <col min="1" max="1" width="26.46484375" customWidth="1"/>
    <col min="2" max="3" width="15.73046875" customWidth="1"/>
    <col min="4" max="5" width="14.3984375" customWidth="1"/>
    <col min="6" max="7" width="13.19921875" customWidth="1"/>
    <col min="8" max="8" width="20.6640625" customWidth="1"/>
    <col min="9" max="9" width="13.33203125" customWidth="1"/>
  </cols>
  <sheetData>
    <row r="1" spans="1:9" ht="22.5" x14ac:dyDescent="0.45">
      <c r="A1" s="217" t="s">
        <v>75</v>
      </c>
      <c r="B1" s="217"/>
      <c r="C1" s="217"/>
      <c r="D1" s="217"/>
      <c r="E1" s="217"/>
      <c r="F1" s="217"/>
      <c r="G1" s="217"/>
      <c r="H1" s="200"/>
      <c r="I1" s="185"/>
    </row>
    <row r="2" spans="1:9" ht="14.25" customHeight="1" x14ac:dyDescent="0.45">
      <c r="A2" s="68"/>
      <c r="B2" s="229" t="s">
        <v>1</v>
      </c>
      <c r="C2" s="229"/>
      <c r="D2" s="229" t="s">
        <v>2</v>
      </c>
      <c r="E2" s="229"/>
      <c r="F2" s="229" t="s">
        <v>13</v>
      </c>
      <c r="G2" s="229"/>
      <c r="H2" s="229" t="s">
        <v>91</v>
      </c>
      <c r="I2" s="229"/>
    </row>
    <row r="3" spans="1:9" ht="12" customHeight="1" x14ac:dyDescent="0.45">
      <c r="A3" s="68"/>
      <c r="B3" s="190" t="s">
        <v>143</v>
      </c>
      <c r="C3" s="190" t="s">
        <v>144</v>
      </c>
      <c r="D3" s="190" t="s">
        <v>143</v>
      </c>
      <c r="E3" s="190" t="s">
        <v>144</v>
      </c>
      <c r="F3" s="190" t="s">
        <v>143</v>
      </c>
      <c r="G3" s="190" t="s">
        <v>144</v>
      </c>
      <c r="H3" s="190" t="s">
        <v>143</v>
      </c>
      <c r="I3" s="190" t="s">
        <v>144</v>
      </c>
    </row>
    <row r="4" spans="1:9" x14ac:dyDescent="0.45">
      <c r="A4" s="30" t="s">
        <v>16</v>
      </c>
      <c r="B4" s="91">
        <v>164</v>
      </c>
      <c r="C4" s="207">
        <f>B4/$B$16</f>
        <v>0.15115207373271888</v>
      </c>
      <c r="D4" s="91">
        <v>75</v>
      </c>
      <c r="E4" s="207">
        <f>D4/$D$16</f>
        <v>9.6277278562259302E-2</v>
      </c>
      <c r="F4" s="91">
        <v>73</v>
      </c>
      <c r="G4" s="207">
        <f>F4/$F$16</f>
        <v>0.15368421052631578</v>
      </c>
      <c r="H4" s="91">
        <v>35</v>
      </c>
      <c r="I4" s="210">
        <f>H4/$H$16</f>
        <v>0.125</v>
      </c>
    </row>
    <row r="5" spans="1:9" x14ac:dyDescent="0.45">
      <c r="A5" s="30" t="s">
        <v>14</v>
      </c>
      <c r="B5" s="91">
        <v>198</v>
      </c>
      <c r="C5" s="207">
        <f t="shared" ref="C5:C15" si="0">B5/$B$16</f>
        <v>0.18248847926267281</v>
      </c>
      <c r="D5" s="91">
        <v>124</v>
      </c>
      <c r="E5" s="207">
        <f t="shared" ref="E5:E15" si="1">D5/$D$16</f>
        <v>0.15917843388960207</v>
      </c>
      <c r="F5" s="91">
        <v>104</v>
      </c>
      <c r="G5" s="207">
        <f t="shared" ref="G5:G15" si="2">F5/$F$16</f>
        <v>0.21894736842105264</v>
      </c>
      <c r="H5" s="91">
        <v>57</v>
      </c>
      <c r="I5" s="210">
        <f t="shared" ref="I5:I15" si="3">H5/$H$16</f>
        <v>0.20357142857142857</v>
      </c>
    </row>
    <row r="6" spans="1:9" x14ac:dyDescent="0.45">
      <c r="A6" s="30" t="s">
        <v>17</v>
      </c>
      <c r="B6" s="91">
        <v>65</v>
      </c>
      <c r="C6" s="207">
        <f t="shared" si="0"/>
        <v>5.9907834101382486E-2</v>
      </c>
      <c r="D6" s="91">
        <v>74</v>
      </c>
      <c r="E6" s="207">
        <f t="shared" si="1"/>
        <v>9.4993581514762518E-2</v>
      </c>
      <c r="F6" s="91">
        <v>40</v>
      </c>
      <c r="G6" s="207">
        <f t="shared" si="2"/>
        <v>8.4210526315789472E-2</v>
      </c>
      <c r="H6" s="91">
        <v>16</v>
      </c>
      <c r="I6" s="210">
        <f t="shared" si="3"/>
        <v>5.7142857142857141E-2</v>
      </c>
    </row>
    <row r="7" spans="1:9" x14ac:dyDescent="0.45">
      <c r="A7" s="30" t="s">
        <v>18</v>
      </c>
      <c r="B7" s="91">
        <v>82</v>
      </c>
      <c r="C7" s="207">
        <f t="shared" si="0"/>
        <v>7.5576036866359442E-2</v>
      </c>
      <c r="D7" s="91">
        <v>78</v>
      </c>
      <c r="E7" s="207">
        <f t="shared" si="1"/>
        <v>0.10012836970474968</v>
      </c>
      <c r="F7" s="91">
        <v>35</v>
      </c>
      <c r="G7" s="207">
        <f t="shared" si="2"/>
        <v>7.3684210526315783E-2</v>
      </c>
      <c r="H7" s="91">
        <v>23</v>
      </c>
      <c r="I7" s="210">
        <f t="shared" si="3"/>
        <v>8.2142857142857142E-2</v>
      </c>
    </row>
    <row r="8" spans="1:9" x14ac:dyDescent="0.45">
      <c r="A8" s="30" t="s">
        <v>19</v>
      </c>
      <c r="B8" s="91">
        <v>101</v>
      </c>
      <c r="C8" s="207">
        <f t="shared" si="0"/>
        <v>9.308755760368663E-2</v>
      </c>
      <c r="D8" s="91">
        <v>60</v>
      </c>
      <c r="E8" s="207">
        <f t="shared" si="1"/>
        <v>7.702182284980745E-2</v>
      </c>
      <c r="F8" s="91">
        <v>37</v>
      </c>
      <c r="G8" s="207">
        <f t="shared" si="2"/>
        <v>7.7894736842105267E-2</v>
      </c>
      <c r="H8" s="91">
        <v>29</v>
      </c>
      <c r="I8" s="210">
        <f t="shared" si="3"/>
        <v>0.10357142857142858</v>
      </c>
    </row>
    <row r="9" spans="1:9" x14ac:dyDescent="0.45">
      <c r="A9" s="30" t="s">
        <v>20</v>
      </c>
      <c r="B9" s="91">
        <v>91</v>
      </c>
      <c r="C9" s="207">
        <f t="shared" si="0"/>
        <v>8.387096774193549E-2</v>
      </c>
      <c r="D9" s="91">
        <v>84</v>
      </c>
      <c r="E9" s="207">
        <f t="shared" si="1"/>
        <v>0.10783055198973042</v>
      </c>
      <c r="F9" s="91">
        <v>27</v>
      </c>
      <c r="G9" s="207">
        <f t="shared" si="2"/>
        <v>5.6842105263157895E-2</v>
      </c>
      <c r="H9" s="91">
        <v>28</v>
      </c>
      <c r="I9" s="210">
        <f t="shared" si="3"/>
        <v>0.1</v>
      </c>
    </row>
    <row r="10" spans="1:9" x14ac:dyDescent="0.45">
      <c r="A10" s="30" t="s">
        <v>21</v>
      </c>
      <c r="B10" s="91">
        <v>116</v>
      </c>
      <c r="C10" s="207">
        <f t="shared" si="0"/>
        <v>0.10691244239631337</v>
      </c>
      <c r="D10" s="91">
        <v>107</v>
      </c>
      <c r="E10" s="207">
        <f t="shared" si="1"/>
        <v>0.13735558408215662</v>
      </c>
      <c r="F10" s="91">
        <v>49</v>
      </c>
      <c r="G10" s="207">
        <f t="shared" si="2"/>
        <v>0.1031578947368421</v>
      </c>
      <c r="H10" s="91">
        <v>30</v>
      </c>
      <c r="I10" s="210">
        <f t="shared" si="3"/>
        <v>0.10714285714285714</v>
      </c>
    </row>
    <row r="11" spans="1:9" x14ac:dyDescent="0.45">
      <c r="A11" s="30" t="s">
        <v>22</v>
      </c>
      <c r="B11" s="91">
        <v>33</v>
      </c>
      <c r="C11" s="207">
        <f t="shared" si="0"/>
        <v>3.0414746543778803E-2</v>
      </c>
      <c r="D11" s="91">
        <v>31</v>
      </c>
      <c r="E11" s="207">
        <f t="shared" si="1"/>
        <v>3.9794608472400517E-2</v>
      </c>
      <c r="F11" s="91">
        <v>19</v>
      </c>
      <c r="G11" s="207">
        <f t="shared" si="2"/>
        <v>0.04</v>
      </c>
      <c r="H11" s="91">
        <v>8</v>
      </c>
      <c r="I11" s="210">
        <f t="shared" si="3"/>
        <v>2.8571428571428571E-2</v>
      </c>
    </row>
    <row r="12" spans="1:9" x14ac:dyDescent="0.45">
      <c r="A12" s="30" t="s">
        <v>23</v>
      </c>
      <c r="B12" s="91">
        <v>112</v>
      </c>
      <c r="C12" s="207">
        <f t="shared" si="0"/>
        <v>0.1032258064516129</v>
      </c>
      <c r="D12" s="91">
        <v>77</v>
      </c>
      <c r="E12" s="207">
        <f t="shared" si="1"/>
        <v>9.8844672657252886E-2</v>
      </c>
      <c r="F12" s="91">
        <v>48</v>
      </c>
      <c r="G12" s="207">
        <f t="shared" si="2"/>
        <v>0.10105263157894737</v>
      </c>
      <c r="H12" s="91">
        <v>22</v>
      </c>
      <c r="I12" s="210">
        <f t="shared" si="3"/>
        <v>7.857142857142857E-2</v>
      </c>
    </row>
    <row r="13" spans="1:9" x14ac:dyDescent="0.45">
      <c r="A13" s="30" t="s">
        <v>24</v>
      </c>
      <c r="B13" s="91">
        <v>80</v>
      </c>
      <c r="C13" s="207">
        <f t="shared" si="0"/>
        <v>7.3732718894009217E-2</v>
      </c>
      <c r="D13" s="91">
        <v>41</v>
      </c>
      <c r="E13" s="207">
        <f t="shared" si="1"/>
        <v>5.2631578947368418E-2</v>
      </c>
      <c r="F13" s="91">
        <v>24</v>
      </c>
      <c r="G13" s="207">
        <f t="shared" si="2"/>
        <v>5.0526315789473683E-2</v>
      </c>
      <c r="H13" s="91">
        <v>22</v>
      </c>
      <c r="I13" s="210">
        <f t="shared" si="3"/>
        <v>7.857142857142857E-2</v>
      </c>
    </row>
    <row r="14" spans="1:9" x14ac:dyDescent="0.45">
      <c r="A14" s="30" t="s">
        <v>25</v>
      </c>
      <c r="B14" s="91">
        <v>23</v>
      </c>
      <c r="C14" s="207">
        <f t="shared" si="0"/>
        <v>2.1198156682027649E-2</v>
      </c>
      <c r="D14" s="91">
        <v>18</v>
      </c>
      <c r="E14" s="207">
        <f t="shared" si="1"/>
        <v>2.3106546854942234E-2</v>
      </c>
      <c r="F14" s="91">
        <v>4</v>
      </c>
      <c r="G14" s="207">
        <f t="shared" si="2"/>
        <v>8.4210526315789472E-3</v>
      </c>
      <c r="H14" s="91">
        <v>5</v>
      </c>
      <c r="I14" s="210">
        <f t="shared" si="3"/>
        <v>1.7857142857142856E-2</v>
      </c>
    </row>
    <row r="15" spans="1:9" x14ac:dyDescent="0.45">
      <c r="A15" s="30" t="s">
        <v>26</v>
      </c>
      <c r="B15" s="91">
        <v>20</v>
      </c>
      <c r="C15" s="207">
        <f t="shared" si="0"/>
        <v>1.8433179723502304E-2</v>
      </c>
      <c r="D15" s="91">
        <v>10</v>
      </c>
      <c r="E15" s="207">
        <f t="shared" si="1"/>
        <v>1.2836970474967908E-2</v>
      </c>
      <c r="F15" s="91">
        <v>15</v>
      </c>
      <c r="G15" s="207">
        <f t="shared" si="2"/>
        <v>3.1578947368421054E-2</v>
      </c>
      <c r="H15" s="91">
        <v>5</v>
      </c>
      <c r="I15" s="210">
        <f t="shared" si="3"/>
        <v>1.7857142857142856E-2</v>
      </c>
    </row>
    <row r="16" spans="1:9" x14ac:dyDescent="0.45">
      <c r="A16" s="68" t="s">
        <v>3</v>
      </c>
      <c r="B16" s="69">
        <f>SUM(B4:B15)</f>
        <v>1085</v>
      </c>
      <c r="C16" s="197">
        <f>SUM(C4:C15)</f>
        <v>1</v>
      </c>
      <c r="D16" s="69">
        <f t="shared" ref="D16:H16" si="4">SUM(D4:D15)</f>
        <v>779</v>
      </c>
      <c r="E16" s="197">
        <f>SUM(E4:E15)</f>
        <v>1.0000000000000002</v>
      </c>
      <c r="F16" s="69">
        <f t="shared" si="4"/>
        <v>475</v>
      </c>
      <c r="G16" s="197">
        <f>SUM(G4:G15)</f>
        <v>1</v>
      </c>
      <c r="H16" s="69">
        <f t="shared" si="4"/>
        <v>280</v>
      </c>
      <c r="I16" s="213">
        <f>SUM(I4:I15)</f>
        <v>1</v>
      </c>
    </row>
  </sheetData>
  <mergeCells count="4">
    <mergeCell ref="H2:I2"/>
    <mergeCell ref="F2:G2"/>
    <mergeCell ref="D2:E2"/>
    <mergeCell ref="B2:C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C456D-0484-420E-AC74-2459F221EB9A}">
  <dimension ref="A1:L26"/>
  <sheetViews>
    <sheetView workbookViewId="0">
      <selection activeCell="D25" sqref="D25"/>
    </sheetView>
  </sheetViews>
  <sheetFormatPr defaultRowHeight="14.25" x14ac:dyDescent="0.45"/>
  <cols>
    <col min="1" max="1" width="15.6640625" customWidth="1"/>
    <col min="2" max="4" width="17.265625" customWidth="1"/>
    <col min="5" max="5" width="18.33203125" customWidth="1"/>
  </cols>
  <sheetData>
    <row r="1" spans="1:12" ht="22.5" x14ac:dyDescent="0.6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45">
      <c r="A2" s="8"/>
      <c r="B2" s="228" t="s">
        <v>36</v>
      </c>
      <c r="C2" s="228"/>
      <c r="D2" s="228" t="s">
        <v>106</v>
      </c>
      <c r="E2" s="228"/>
      <c r="F2" s="9"/>
    </row>
    <row r="3" spans="1:12" x14ac:dyDescent="0.45">
      <c r="A3" s="184"/>
      <c r="B3" s="182" t="s">
        <v>143</v>
      </c>
      <c r="C3" s="182" t="s">
        <v>144</v>
      </c>
      <c r="D3" s="182" t="s">
        <v>143</v>
      </c>
      <c r="E3" s="182" t="s">
        <v>144</v>
      </c>
      <c r="F3" s="9"/>
    </row>
    <row r="4" spans="1:12" x14ac:dyDescent="0.45">
      <c r="A4" s="3" t="s">
        <v>1</v>
      </c>
      <c r="B4" s="10">
        <v>2443</v>
      </c>
      <c r="C4" s="186">
        <f>B4/$B$7</f>
        <v>0.95691343517430472</v>
      </c>
      <c r="D4" s="10">
        <v>2189</v>
      </c>
      <c r="E4" s="210">
        <f>(D4/$D$7)</f>
        <v>0.83390476190476193</v>
      </c>
    </row>
    <row r="5" spans="1:12" x14ac:dyDescent="0.45">
      <c r="A5" s="3" t="s">
        <v>2</v>
      </c>
      <c r="B5" s="10">
        <v>49</v>
      </c>
      <c r="C5" s="186">
        <f t="shared" ref="C5:C6" si="0">B5/$B$7</f>
        <v>1.9193106149627888E-2</v>
      </c>
      <c r="D5" s="10">
        <v>201</v>
      </c>
      <c r="E5" s="210">
        <f t="shared" ref="E5:E6" si="1">(D5/$D$7)</f>
        <v>7.6571428571428568E-2</v>
      </c>
    </row>
    <row r="6" spans="1:12" x14ac:dyDescent="0.45">
      <c r="A6" s="3" t="s">
        <v>93</v>
      </c>
      <c r="B6" s="10">
        <v>61</v>
      </c>
      <c r="C6" s="186">
        <f t="shared" si="0"/>
        <v>2.3893458676067372E-2</v>
      </c>
      <c r="D6" s="10">
        <v>235</v>
      </c>
      <c r="E6" s="210">
        <f t="shared" si="1"/>
        <v>8.9523809523809519E-2</v>
      </c>
    </row>
    <row r="7" spans="1:12" x14ac:dyDescent="0.45">
      <c r="A7" s="71" t="s">
        <v>3</v>
      </c>
      <c r="B7" s="72">
        <f>SUM(B4:B6)</f>
        <v>2553</v>
      </c>
      <c r="C7" s="187">
        <f>SUM(C4:C6)</f>
        <v>1</v>
      </c>
      <c r="D7" s="72">
        <v>2625</v>
      </c>
      <c r="E7" s="233">
        <f>SUM(E4:E6)</f>
        <v>1</v>
      </c>
    </row>
    <row r="8" spans="1:12" x14ac:dyDescent="0.45">
      <c r="A8" s="3"/>
      <c r="B8" s="3"/>
      <c r="C8" s="3"/>
      <c r="D8" s="3"/>
      <c r="E8" s="3"/>
    </row>
    <row r="9" spans="1:12" x14ac:dyDescent="0.45">
      <c r="A9" s="3"/>
      <c r="B9" s="3"/>
      <c r="C9" s="3"/>
      <c r="D9" s="3"/>
      <c r="E9" s="3"/>
    </row>
    <row r="10" spans="1:12" x14ac:dyDescent="0.45">
      <c r="A10" s="3"/>
      <c r="B10" s="3"/>
      <c r="C10" s="3"/>
      <c r="D10" s="3"/>
      <c r="E10" s="3"/>
    </row>
    <row r="11" spans="1:12" s="9" customFormat="1" x14ac:dyDescent="0.4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9" customFormat="1" x14ac:dyDescent="0.4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9" customFormat="1" x14ac:dyDescent="0.4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9" customFormat="1" x14ac:dyDescent="0.4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9" customFormat="1" x14ac:dyDescent="0.45"/>
    <row r="16" spans="1:12" s="9" customFormat="1" x14ac:dyDescent="0.45"/>
    <row r="17" spans="1:5" s="9" customFormat="1" x14ac:dyDescent="0.45"/>
    <row r="18" spans="1:5" s="9" customFormat="1" x14ac:dyDescent="0.45"/>
    <row r="19" spans="1:5" s="9" customFormat="1" x14ac:dyDescent="0.45"/>
    <row r="20" spans="1:5" s="9" customFormat="1" x14ac:dyDescent="0.45">
      <c r="A20" s="11"/>
      <c r="B20" s="11"/>
      <c r="C20" s="11"/>
      <c r="D20" s="11"/>
      <c r="E20" s="11"/>
    </row>
    <row r="21" spans="1:5" s="9" customFormat="1" x14ac:dyDescent="0.45">
      <c r="A21" s="11"/>
      <c r="B21" s="12"/>
      <c r="C21" s="12"/>
      <c r="D21" s="12"/>
      <c r="E21" s="12"/>
    </row>
    <row r="22" spans="1:5" s="9" customFormat="1" x14ac:dyDescent="0.45">
      <c r="A22" s="11"/>
      <c r="B22" s="13"/>
      <c r="C22" s="13"/>
      <c r="D22" s="13"/>
      <c r="E22" s="12"/>
    </row>
    <row r="23" spans="1:5" s="9" customFormat="1" x14ac:dyDescent="0.45">
      <c r="A23" s="11"/>
      <c r="B23" s="14"/>
      <c r="C23" s="14"/>
      <c r="D23" s="14"/>
      <c r="E23" s="14"/>
    </row>
    <row r="24" spans="1:5" s="9" customFormat="1" x14ac:dyDescent="0.45">
      <c r="A24" s="11"/>
      <c r="B24" s="14"/>
      <c r="C24" s="14"/>
      <c r="D24" s="14"/>
      <c r="E24" s="14"/>
    </row>
    <row r="25" spans="1:5" s="9" customFormat="1" x14ac:dyDescent="0.45">
      <c r="A25" s="11"/>
      <c r="B25" s="14"/>
      <c r="C25" s="14"/>
      <c r="D25" s="14"/>
      <c r="E25" s="15"/>
    </row>
    <row r="26" spans="1:5" s="9" customFormat="1" x14ac:dyDescent="0.45">
      <c r="A26" s="16"/>
      <c r="B26" s="16"/>
      <c r="C26" s="16"/>
      <c r="D26" s="16"/>
      <c r="E26" s="16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BAD8-4140-4EE0-98CF-526038AE7531}">
  <dimension ref="A1:E7"/>
  <sheetViews>
    <sheetView workbookViewId="0">
      <selection activeCell="G17" sqref="G17"/>
    </sheetView>
  </sheetViews>
  <sheetFormatPr defaultRowHeight="14.25" x14ac:dyDescent="0.45"/>
  <cols>
    <col min="1" max="1" width="23.9296875" customWidth="1"/>
    <col min="2" max="2" width="14.265625" customWidth="1"/>
    <col min="3" max="3" width="16.1328125" customWidth="1"/>
    <col min="4" max="4" width="17.19921875" customWidth="1"/>
    <col min="5" max="5" width="17.73046875" customWidth="1"/>
  </cols>
  <sheetData>
    <row r="1" spans="1:5" ht="22.5" x14ac:dyDescent="0.6">
      <c r="A1" s="7" t="s">
        <v>7</v>
      </c>
      <c r="B1" s="6"/>
      <c r="C1" s="6"/>
      <c r="D1" s="6"/>
    </row>
    <row r="2" spans="1:5" x14ac:dyDescent="0.45">
      <c r="A2" s="8"/>
      <c r="B2" s="228" t="s">
        <v>36</v>
      </c>
      <c r="C2" s="228"/>
      <c r="D2" s="228" t="s">
        <v>106</v>
      </c>
      <c r="E2" s="228"/>
    </row>
    <row r="3" spans="1:5" x14ac:dyDescent="0.45">
      <c r="A3" s="184"/>
      <c r="B3" s="182" t="s">
        <v>143</v>
      </c>
      <c r="C3" s="182" t="s">
        <v>144</v>
      </c>
      <c r="D3" s="182" t="s">
        <v>143</v>
      </c>
      <c r="E3" s="182" t="s">
        <v>144</v>
      </c>
    </row>
    <row r="4" spans="1:5" x14ac:dyDescent="0.45">
      <c r="A4" s="3" t="s">
        <v>1</v>
      </c>
      <c r="B4" s="10">
        <v>107</v>
      </c>
      <c r="C4" s="186">
        <f>(B4/$B$7)</f>
        <v>0.93043478260869561</v>
      </c>
      <c r="D4" s="10">
        <v>107</v>
      </c>
      <c r="E4" s="210">
        <f>(D4/$D$7)</f>
        <v>0.81060606060606055</v>
      </c>
    </row>
    <row r="5" spans="1:5" x14ac:dyDescent="0.45">
      <c r="A5" s="3" t="s">
        <v>2</v>
      </c>
      <c r="B5" s="10">
        <v>4</v>
      </c>
      <c r="C5" s="186">
        <f>(B5/$B$7)</f>
        <v>3.4782608695652174E-2</v>
      </c>
      <c r="D5" s="10">
        <v>10</v>
      </c>
      <c r="E5" s="210">
        <f t="shared" ref="E5:E6" si="0">(D5/$D$7)</f>
        <v>7.575757575757576E-2</v>
      </c>
    </row>
    <row r="6" spans="1:5" x14ac:dyDescent="0.45">
      <c r="A6" s="3" t="s">
        <v>93</v>
      </c>
      <c r="B6" s="10">
        <v>4</v>
      </c>
      <c r="C6" s="186">
        <f t="shared" ref="C6" si="1">(B6/$B$7)</f>
        <v>3.4782608695652174E-2</v>
      </c>
      <c r="D6" s="10">
        <v>15</v>
      </c>
      <c r="E6" s="210">
        <f t="shared" si="0"/>
        <v>0.11363636363636363</v>
      </c>
    </row>
    <row r="7" spans="1:5" x14ac:dyDescent="0.45">
      <c r="A7" s="71" t="s">
        <v>3</v>
      </c>
      <c r="B7" s="72">
        <f>SUM(B4:B6)</f>
        <v>115</v>
      </c>
      <c r="C7" s="187">
        <f>SUM(C4:C6)</f>
        <v>1</v>
      </c>
      <c r="D7" s="72">
        <f>SUM(D4:D6)</f>
        <v>132</v>
      </c>
      <c r="E7" s="233">
        <f>SUM(E4:E6)</f>
        <v>1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512B-92FE-44A8-87DB-E20431BFD333}">
  <dimension ref="A1:E10"/>
  <sheetViews>
    <sheetView workbookViewId="0">
      <selection activeCell="D20" sqref="D20"/>
    </sheetView>
  </sheetViews>
  <sheetFormatPr defaultRowHeight="14.25" x14ac:dyDescent="0.45"/>
  <cols>
    <col min="1" max="1" width="36.73046875" customWidth="1"/>
    <col min="2" max="3" width="16.3984375" customWidth="1"/>
    <col min="4" max="4" width="18.1328125" customWidth="1"/>
    <col min="5" max="5" width="15.19921875" customWidth="1"/>
  </cols>
  <sheetData>
    <row r="1" spans="1:5" ht="22.5" x14ac:dyDescent="0.6">
      <c r="A1" s="7" t="s">
        <v>104</v>
      </c>
      <c r="B1" s="6"/>
      <c r="C1" s="6"/>
      <c r="D1" s="6"/>
    </row>
    <row r="2" spans="1:5" x14ac:dyDescent="0.45">
      <c r="A2" s="8"/>
      <c r="B2" s="228" t="s">
        <v>36</v>
      </c>
      <c r="C2" s="228"/>
      <c r="D2" s="228" t="s">
        <v>106</v>
      </c>
      <c r="E2" s="228"/>
    </row>
    <row r="3" spans="1:5" x14ac:dyDescent="0.45">
      <c r="A3" s="184"/>
      <c r="B3" s="182" t="s">
        <v>143</v>
      </c>
      <c r="C3" s="182" t="s">
        <v>144</v>
      </c>
      <c r="D3" s="182" t="s">
        <v>143</v>
      </c>
      <c r="E3" s="182" t="s">
        <v>144</v>
      </c>
    </row>
    <row r="4" spans="1:5" x14ac:dyDescent="0.45">
      <c r="A4" s="3" t="s">
        <v>101</v>
      </c>
      <c r="B4" s="21">
        <v>16</v>
      </c>
      <c r="C4" s="189">
        <f>(B4/$B$10)</f>
        <v>0.14545454545454545</v>
      </c>
      <c r="D4" s="21">
        <v>36</v>
      </c>
      <c r="E4" s="210">
        <f>(D4/$D$10)</f>
        <v>8.2568807339449546E-2</v>
      </c>
    </row>
    <row r="5" spans="1:5" x14ac:dyDescent="0.45">
      <c r="A5" s="3" t="s">
        <v>102</v>
      </c>
      <c r="B5" s="10">
        <v>3</v>
      </c>
      <c r="C5" s="189">
        <f t="shared" ref="C5:C9" si="0">(B5/$B$10)</f>
        <v>2.7272727272727271E-2</v>
      </c>
      <c r="D5" s="10">
        <v>61</v>
      </c>
      <c r="E5" s="210">
        <f t="shared" ref="E5:E9" si="1">(D5/$D$10)</f>
        <v>0.13990825688073394</v>
      </c>
    </row>
    <row r="6" spans="1:5" x14ac:dyDescent="0.45">
      <c r="A6" s="3" t="s">
        <v>10</v>
      </c>
      <c r="B6" s="10">
        <v>17</v>
      </c>
      <c r="C6" s="189">
        <f t="shared" si="0"/>
        <v>0.15454545454545454</v>
      </c>
      <c r="D6" s="10">
        <v>28</v>
      </c>
      <c r="E6" s="210">
        <f t="shared" si="1"/>
        <v>6.4220183486238536E-2</v>
      </c>
    </row>
    <row r="7" spans="1:5" x14ac:dyDescent="0.45">
      <c r="A7" s="3" t="s">
        <v>11</v>
      </c>
      <c r="B7" s="10">
        <v>6</v>
      </c>
      <c r="C7" s="189">
        <f t="shared" si="0"/>
        <v>5.4545454545454543E-2</v>
      </c>
      <c r="D7" s="10">
        <v>23</v>
      </c>
      <c r="E7" s="210">
        <f t="shared" si="1"/>
        <v>5.2752293577981654E-2</v>
      </c>
    </row>
    <row r="8" spans="1:5" x14ac:dyDescent="0.45">
      <c r="A8" s="3" t="s">
        <v>12</v>
      </c>
      <c r="B8" s="10">
        <v>9</v>
      </c>
      <c r="C8" s="189">
        <f t="shared" si="0"/>
        <v>8.1818181818181818E-2</v>
      </c>
      <c r="D8" s="10">
        <v>28</v>
      </c>
      <c r="E8" s="210">
        <f t="shared" si="1"/>
        <v>6.4220183486238536E-2</v>
      </c>
    </row>
    <row r="9" spans="1:5" x14ac:dyDescent="0.45">
      <c r="A9" s="3" t="s">
        <v>13</v>
      </c>
      <c r="B9" s="10">
        <v>59</v>
      </c>
      <c r="C9" s="189">
        <f t="shared" si="0"/>
        <v>0.53636363636363638</v>
      </c>
      <c r="D9" s="10">
        <v>260</v>
      </c>
      <c r="E9" s="210">
        <f t="shared" si="1"/>
        <v>0.59633027522935778</v>
      </c>
    </row>
    <row r="10" spans="1:5" x14ac:dyDescent="0.45">
      <c r="A10" s="71" t="s">
        <v>3</v>
      </c>
      <c r="B10" s="72">
        <f>SUM(B4:B9)</f>
        <v>110</v>
      </c>
      <c r="C10" s="187">
        <f>SUM(C4:C9)</f>
        <v>1</v>
      </c>
      <c r="D10" s="72">
        <f>SUM(D4:D9)</f>
        <v>436</v>
      </c>
      <c r="E10" s="233">
        <f>SUM(E4:E9)</f>
        <v>1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1D34-3D5D-4FA6-BAD2-8A964F753CD1}">
  <dimension ref="A1:R27"/>
  <sheetViews>
    <sheetView tabSelected="1" workbookViewId="0">
      <selection activeCell="E20" sqref="E20"/>
    </sheetView>
  </sheetViews>
  <sheetFormatPr defaultRowHeight="14.25" x14ac:dyDescent="0.45"/>
  <cols>
    <col min="1" max="1" width="24.6640625" customWidth="1"/>
    <col min="2" max="2" width="17.06640625" customWidth="1"/>
    <col min="3" max="3" width="14.796875" customWidth="1"/>
    <col min="4" max="4" width="15.59765625" customWidth="1"/>
    <col min="5" max="5" width="14.265625" customWidth="1"/>
    <col min="6" max="6" width="17.1328125" customWidth="1"/>
    <col min="7" max="7" width="16.46484375" customWidth="1"/>
    <col min="8" max="8" width="13.73046875" customWidth="1"/>
    <col min="9" max="9" width="14.53125" customWidth="1"/>
  </cols>
  <sheetData>
    <row r="1" spans="1:9" ht="22.5" x14ac:dyDescent="0.45">
      <c r="A1" s="25" t="s">
        <v>27</v>
      </c>
      <c r="B1" s="25"/>
      <c r="C1" s="25"/>
      <c r="D1" s="25"/>
      <c r="E1" s="25"/>
      <c r="F1" s="25"/>
      <c r="G1" s="191"/>
      <c r="H1" s="153"/>
    </row>
    <row r="2" spans="1:9" x14ac:dyDescent="0.45">
      <c r="A2" s="234"/>
      <c r="B2" s="229" t="s">
        <v>1</v>
      </c>
      <c r="C2" s="229"/>
      <c r="D2" s="229" t="s">
        <v>2</v>
      </c>
      <c r="E2" s="229"/>
      <c r="F2" s="229" t="s">
        <v>15</v>
      </c>
      <c r="G2" s="229"/>
      <c r="H2" s="230" t="s">
        <v>3</v>
      </c>
      <c r="I2" s="230"/>
    </row>
    <row r="3" spans="1:9" x14ac:dyDescent="0.45">
      <c r="A3" s="68"/>
      <c r="B3" s="190" t="s">
        <v>143</v>
      </c>
      <c r="C3" s="190" t="s">
        <v>144</v>
      </c>
      <c r="D3" s="190" t="s">
        <v>143</v>
      </c>
      <c r="E3" s="190" t="s">
        <v>144</v>
      </c>
      <c r="F3" s="190" t="s">
        <v>143</v>
      </c>
      <c r="G3" s="190" t="s">
        <v>144</v>
      </c>
      <c r="H3" s="195" t="s">
        <v>143</v>
      </c>
      <c r="I3" s="195" t="s">
        <v>144</v>
      </c>
    </row>
    <row r="4" spans="1:9" x14ac:dyDescent="0.45">
      <c r="A4" s="24" t="s">
        <v>16</v>
      </c>
      <c r="B4" s="151">
        <v>272</v>
      </c>
      <c r="C4" s="196">
        <f>(B4/$B$16)</f>
        <v>0.11170431211498973</v>
      </c>
      <c r="D4" s="151">
        <v>8</v>
      </c>
      <c r="E4" s="196">
        <f>(D4/$D$16)</f>
        <v>0.16326530612244897</v>
      </c>
      <c r="F4" s="151">
        <v>11</v>
      </c>
      <c r="G4" s="196">
        <f>(F4/$F$16)</f>
        <v>0.18032786885245902</v>
      </c>
      <c r="H4" s="151">
        <f>SUM(B4:F4)</f>
        <v>291.27496961823744</v>
      </c>
      <c r="I4" s="210">
        <f>(H4/$H$16)</f>
        <v>0.11436001948105121</v>
      </c>
    </row>
    <row r="5" spans="1:9" x14ac:dyDescent="0.45">
      <c r="A5" s="24" t="s">
        <v>14</v>
      </c>
      <c r="B5" s="151">
        <v>427</v>
      </c>
      <c r="C5" s="196">
        <f t="shared" ref="C5:C15" si="0">(B5/$B$16)</f>
        <v>0.1753593429158111</v>
      </c>
      <c r="D5" s="151">
        <v>5</v>
      </c>
      <c r="E5" s="196">
        <f t="shared" ref="E5:E15" si="1">(D5/$D$16)</f>
        <v>0.10204081632653061</v>
      </c>
      <c r="F5" s="151">
        <v>4</v>
      </c>
      <c r="G5" s="196">
        <f t="shared" ref="G5:G15" si="2">(F5/$F$16)</f>
        <v>6.5573770491803282E-2</v>
      </c>
      <c r="H5" s="151">
        <f t="shared" ref="H5:H15" si="3">SUM(B5:F5)</f>
        <v>436.27740015924229</v>
      </c>
      <c r="I5" s="210">
        <f t="shared" ref="I5:I15" si="4">(H5/$H$16)</f>
        <v>0.17129069499773941</v>
      </c>
    </row>
    <row r="6" spans="1:9" x14ac:dyDescent="0.45">
      <c r="A6" s="24" t="s">
        <v>17</v>
      </c>
      <c r="B6" s="151">
        <v>201</v>
      </c>
      <c r="C6" s="196">
        <f t="shared" si="0"/>
        <v>8.2546201232032851E-2</v>
      </c>
      <c r="D6" s="151">
        <v>5</v>
      </c>
      <c r="E6" s="196">
        <f t="shared" si="1"/>
        <v>0.10204081632653061</v>
      </c>
      <c r="F6" s="151">
        <v>2</v>
      </c>
      <c r="G6" s="196">
        <f t="shared" si="2"/>
        <v>3.2786885245901641E-2</v>
      </c>
      <c r="H6" s="151">
        <f t="shared" si="3"/>
        <v>208.18458701755856</v>
      </c>
      <c r="I6" s="210">
        <f t="shared" si="4"/>
        <v>8.1737175900101516E-2</v>
      </c>
    </row>
    <row r="7" spans="1:9" x14ac:dyDescent="0.45">
      <c r="A7" s="24" t="s">
        <v>18</v>
      </c>
      <c r="B7" s="151">
        <v>182</v>
      </c>
      <c r="C7" s="196">
        <f t="shared" si="0"/>
        <v>7.4743326488706366E-2</v>
      </c>
      <c r="D7" s="151">
        <v>3</v>
      </c>
      <c r="E7" s="196">
        <f t="shared" si="1"/>
        <v>6.1224489795918366E-2</v>
      </c>
      <c r="F7" s="151">
        <v>2</v>
      </c>
      <c r="G7" s="196">
        <f t="shared" si="2"/>
        <v>3.2786885245901641E-2</v>
      </c>
      <c r="H7" s="151">
        <f t="shared" si="3"/>
        <v>187.13596781628462</v>
      </c>
      <c r="I7" s="210">
        <f t="shared" si="4"/>
        <v>7.3473092978517715E-2</v>
      </c>
    </row>
    <row r="8" spans="1:9" x14ac:dyDescent="0.45">
      <c r="A8" s="24" t="s">
        <v>19</v>
      </c>
      <c r="B8" s="151">
        <v>213</v>
      </c>
      <c r="C8" s="196">
        <f t="shared" si="0"/>
        <v>8.747433264887064E-2</v>
      </c>
      <c r="D8" s="151">
        <v>3</v>
      </c>
      <c r="E8" s="196">
        <f t="shared" si="1"/>
        <v>6.1224489795918366E-2</v>
      </c>
      <c r="F8" s="151">
        <v>4</v>
      </c>
      <c r="G8" s="196">
        <f t="shared" si="2"/>
        <v>6.5573770491803282E-2</v>
      </c>
      <c r="H8" s="151">
        <f t="shared" si="3"/>
        <v>220.14869882244477</v>
      </c>
      <c r="I8" s="210">
        <f t="shared" si="4"/>
        <v>8.6434510727304584E-2</v>
      </c>
    </row>
    <row r="9" spans="1:9" x14ac:dyDescent="0.45">
      <c r="A9" s="24" t="s">
        <v>20</v>
      </c>
      <c r="B9" s="151">
        <v>222</v>
      </c>
      <c r="C9" s="196">
        <f t="shared" si="0"/>
        <v>9.1170431211498967E-2</v>
      </c>
      <c r="D9" s="151">
        <v>3</v>
      </c>
      <c r="E9" s="196">
        <f t="shared" si="1"/>
        <v>6.1224489795918366E-2</v>
      </c>
      <c r="F9" s="151">
        <v>3</v>
      </c>
      <c r="G9" s="196">
        <f t="shared" si="2"/>
        <v>4.9180327868852458E-2</v>
      </c>
      <c r="H9" s="151">
        <f t="shared" si="3"/>
        <v>228.15239492100741</v>
      </c>
      <c r="I9" s="210">
        <f t="shared" si="4"/>
        <v>8.9576912022382174E-2</v>
      </c>
    </row>
    <row r="10" spans="1:9" x14ac:dyDescent="0.45">
      <c r="A10" s="24" t="s">
        <v>21</v>
      </c>
      <c r="B10" s="151">
        <v>288</v>
      </c>
      <c r="C10" s="196">
        <f t="shared" si="0"/>
        <v>0.11827515400410678</v>
      </c>
      <c r="D10" s="151">
        <v>8</v>
      </c>
      <c r="E10" s="196">
        <f t="shared" si="1"/>
        <v>0.16326530612244897</v>
      </c>
      <c r="F10" s="151">
        <v>12</v>
      </c>
      <c r="G10" s="196">
        <f t="shared" si="2"/>
        <v>0.19672131147540983</v>
      </c>
      <c r="H10" s="151">
        <f t="shared" si="3"/>
        <v>308.28154046012656</v>
      </c>
      <c r="I10" s="210">
        <f t="shared" si="4"/>
        <v>0.12103711835890324</v>
      </c>
    </row>
    <row r="11" spans="1:9" x14ac:dyDescent="0.45">
      <c r="A11" s="24" t="s">
        <v>22</v>
      </c>
      <c r="B11" s="151">
        <v>91</v>
      </c>
      <c r="C11" s="196">
        <f t="shared" si="0"/>
        <v>3.7371663244353183E-2</v>
      </c>
      <c r="D11" s="151">
        <v>3</v>
      </c>
      <c r="E11" s="196">
        <f t="shared" si="1"/>
        <v>6.1224489795918366E-2</v>
      </c>
      <c r="F11" s="151">
        <v>8</v>
      </c>
      <c r="G11" s="196">
        <f t="shared" si="2"/>
        <v>0.13114754098360656</v>
      </c>
      <c r="H11" s="151">
        <f t="shared" si="3"/>
        <v>102.09859615304028</v>
      </c>
      <c r="I11" s="210">
        <f t="shared" si="4"/>
        <v>4.0085824952116322E-2</v>
      </c>
    </row>
    <row r="12" spans="1:9" x14ac:dyDescent="0.45">
      <c r="A12" s="24" t="s">
        <v>23</v>
      </c>
      <c r="B12" s="151">
        <v>252</v>
      </c>
      <c r="C12" s="196">
        <f t="shared" si="0"/>
        <v>0.10349075975359343</v>
      </c>
      <c r="D12" s="151">
        <v>4</v>
      </c>
      <c r="E12" s="196">
        <f t="shared" si="1"/>
        <v>8.1632653061224483E-2</v>
      </c>
      <c r="F12" s="151">
        <v>8</v>
      </c>
      <c r="G12" s="196">
        <f t="shared" si="2"/>
        <v>0.13114754098360656</v>
      </c>
      <c r="H12" s="151">
        <f t="shared" si="3"/>
        <v>264.18512341281479</v>
      </c>
      <c r="I12" s="210">
        <f t="shared" si="4"/>
        <v>0.10372403746086171</v>
      </c>
    </row>
    <row r="13" spans="1:9" x14ac:dyDescent="0.45">
      <c r="A13" s="24" t="s">
        <v>24</v>
      </c>
      <c r="B13" s="151">
        <v>148</v>
      </c>
      <c r="C13" s="196">
        <f t="shared" si="0"/>
        <v>6.0780287474332652E-2</v>
      </c>
      <c r="D13" s="151">
        <v>3</v>
      </c>
      <c r="E13" s="196">
        <f t="shared" si="1"/>
        <v>6.1224489795918366E-2</v>
      </c>
      <c r="F13" s="151">
        <v>5</v>
      </c>
      <c r="G13" s="196">
        <f t="shared" si="2"/>
        <v>8.1967213114754092E-2</v>
      </c>
      <c r="H13" s="151">
        <f t="shared" si="3"/>
        <v>156.12200477727023</v>
      </c>
      <c r="I13" s="210">
        <f t="shared" si="4"/>
        <v>6.1296429044864639E-2</v>
      </c>
    </row>
    <row r="14" spans="1:9" x14ac:dyDescent="0.45">
      <c r="A14" s="24" t="s">
        <v>25</v>
      </c>
      <c r="B14" s="151">
        <v>99</v>
      </c>
      <c r="C14" s="196">
        <f t="shared" si="0"/>
        <v>4.0657084188911702E-2</v>
      </c>
      <c r="D14" s="151">
        <v>3</v>
      </c>
      <c r="E14" s="196">
        <f t="shared" si="1"/>
        <v>6.1224489795918366E-2</v>
      </c>
      <c r="F14" s="151">
        <v>1</v>
      </c>
      <c r="G14" s="196">
        <f t="shared" si="2"/>
        <v>1.6393442622950821E-2</v>
      </c>
      <c r="H14" s="151">
        <f t="shared" si="3"/>
        <v>103.10188157398483</v>
      </c>
      <c r="I14" s="210">
        <f t="shared" si="4"/>
        <v>4.0479733637214299E-2</v>
      </c>
    </row>
    <row r="15" spans="1:9" x14ac:dyDescent="0.45">
      <c r="A15" s="24" t="s">
        <v>26</v>
      </c>
      <c r="B15" s="151">
        <v>40</v>
      </c>
      <c r="C15" s="196">
        <f t="shared" si="0"/>
        <v>1.6427104722792608E-2</v>
      </c>
      <c r="D15" s="151">
        <v>1</v>
      </c>
      <c r="E15" s="196">
        <f t="shared" si="1"/>
        <v>2.0408163265306121E-2</v>
      </c>
      <c r="F15" s="151">
        <v>1</v>
      </c>
      <c r="G15" s="196">
        <f t="shared" si="2"/>
        <v>1.6393442622950821E-2</v>
      </c>
      <c r="H15" s="151">
        <f t="shared" si="3"/>
        <v>42.036835267988103</v>
      </c>
      <c r="I15" s="210">
        <f t="shared" si="4"/>
        <v>1.6504450438943111E-2</v>
      </c>
    </row>
    <row r="16" spans="1:9" x14ac:dyDescent="0.45">
      <c r="A16" s="68" t="s">
        <v>3</v>
      </c>
      <c r="B16" s="70">
        <f>SUM(B4:B15)</f>
        <v>2435</v>
      </c>
      <c r="C16" s="197">
        <f>SUM(C4:C15)</f>
        <v>1</v>
      </c>
      <c r="D16" s="70">
        <f t="shared" ref="D16:F16" si="5">SUM(D4:D15)</f>
        <v>49</v>
      </c>
      <c r="E16" s="197">
        <f>SUM(E4:E15)</f>
        <v>0.99999999999999978</v>
      </c>
      <c r="F16" s="70">
        <f t="shared" si="5"/>
        <v>61</v>
      </c>
      <c r="G16" s="197">
        <f>SUM(G4:G15)</f>
        <v>1</v>
      </c>
      <c r="H16" s="198">
        <f>SUM(H4:H15)</f>
        <v>2547</v>
      </c>
      <c r="I16" s="213">
        <f>SUM(I4:I15)</f>
        <v>1</v>
      </c>
    </row>
    <row r="17" spans="1:18" x14ac:dyDescent="0.45">
      <c r="A17" s="30"/>
      <c r="B17" s="27"/>
      <c r="C17" s="27"/>
      <c r="D17" s="27"/>
      <c r="E17" s="27"/>
      <c r="F17" s="27"/>
      <c r="G17" s="27"/>
      <c r="H17" s="26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4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</row>
    <row r="19" spans="1:18" x14ac:dyDescent="0.45">
      <c r="A19" s="19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45">
      <c r="A20" s="193"/>
      <c r="B20" s="194"/>
      <c r="C20" s="161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</row>
    <row r="21" spans="1:18" x14ac:dyDescent="0.45">
      <c r="A21" s="194"/>
      <c r="B21" s="194"/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94"/>
    </row>
    <row r="22" spans="1:18" x14ac:dyDescent="0.45">
      <c r="A22" s="192"/>
      <c r="B22" s="160"/>
      <c r="C22" s="16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45">
      <c r="A23" s="192"/>
      <c r="B23" s="160"/>
      <c r="C23" s="16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x14ac:dyDescent="0.45">
      <c r="A24" s="192"/>
      <c r="B24" s="160"/>
      <c r="C24" s="16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x14ac:dyDescent="0.45">
      <c r="A25" s="192"/>
      <c r="B25" s="192"/>
      <c r="C25" s="16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</sheetData>
  <mergeCells count="4">
    <mergeCell ref="B2:C2"/>
    <mergeCell ref="D2:E2"/>
    <mergeCell ref="F2:G2"/>
    <mergeCell ref="H2:I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B812-3139-48B4-BC42-BC17D372A645}">
  <dimension ref="A1:T25"/>
  <sheetViews>
    <sheetView workbookViewId="0">
      <selection activeCell="F23" sqref="F23"/>
    </sheetView>
  </sheetViews>
  <sheetFormatPr defaultRowHeight="14.25" x14ac:dyDescent="0.45"/>
  <cols>
    <col min="1" max="1" width="30.19921875" customWidth="1"/>
    <col min="2" max="2" width="14.9296875" customWidth="1"/>
    <col min="3" max="3" width="17.06640625" customWidth="1"/>
    <col min="4" max="4" width="17.3984375" customWidth="1"/>
    <col min="5" max="5" width="19.53125" customWidth="1"/>
    <col min="6" max="7" width="16.53125" customWidth="1"/>
    <col min="8" max="8" width="18.06640625" customWidth="1"/>
    <col min="9" max="9" width="13.73046875" customWidth="1"/>
    <col min="12" max="12" width="9.06640625" customWidth="1"/>
  </cols>
  <sheetData>
    <row r="1" spans="1:9" ht="22.5" x14ac:dyDescent="0.45">
      <c r="A1" s="25" t="s">
        <v>103</v>
      </c>
      <c r="B1" s="25"/>
      <c r="C1" s="25"/>
      <c r="D1" s="25"/>
      <c r="E1" s="25"/>
      <c r="F1" s="25"/>
      <c r="G1" s="191"/>
      <c r="H1" s="22"/>
    </row>
    <row r="2" spans="1:9" x14ac:dyDescent="0.45">
      <c r="A2" s="68"/>
      <c r="B2" s="229" t="s">
        <v>1</v>
      </c>
      <c r="C2" s="229"/>
      <c r="D2" s="229" t="s">
        <v>2</v>
      </c>
      <c r="E2" s="229"/>
      <c r="F2" s="229" t="s">
        <v>15</v>
      </c>
      <c r="G2" s="229"/>
      <c r="H2" s="230" t="s">
        <v>3</v>
      </c>
      <c r="I2" s="230"/>
    </row>
    <row r="3" spans="1:9" x14ac:dyDescent="0.45">
      <c r="A3" s="68"/>
      <c r="B3" s="190" t="s">
        <v>143</v>
      </c>
      <c r="C3" s="190" t="s">
        <v>144</v>
      </c>
      <c r="D3" s="190" t="s">
        <v>143</v>
      </c>
      <c r="E3" s="190" t="s">
        <v>144</v>
      </c>
      <c r="F3" s="190" t="s">
        <v>143</v>
      </c>
      <c r="G3" s="190" t="s">
        <v>145</v>
      </c>
      <c r="H3" s="195" t="s">
        <v>143</v>
      </c>
      <c r="I3" s="195" t="s">
        <v>144</v>
      </c>
    </row>
    <row r="4" spans="1:9" x14ac:dyDescent="0.45">
      <c r="A4" s="24" t="s">
        <v>16</v>
      </c>
      <c r="B4" s="152">
        <v>37</v>
      </c>
      <c r="C4" s="199">
        <f>(B4/$B$16)</f>
        <v>0.185</v>
      </c>
      <c r="D4" s="152">
        <v>276</v>
      </c>
      <c r="E4" s="199">
        <f>(D4/$D$16)</f>
        <v>0.12637362637362637</v>
      </c>
      <c r="F4" s="152">
        <v>34</v>
      </c>
      <c r="G4" s="199">
        <f>(F4/$F$16)</f>
        <v>0.14468085106382977</v>
      </c>
      <c r="H4" s="152">
        <v>347</v>
      </c>
      <c r="I4" s="210">
        <f>(H4/$H$16)</f>
        <v>0.13249331806032838</v>
      </c>
    </row>
    <row r="5" spans="1:9" x14ac:dyDescent="0.45">
      <c r="A5" s="24" t="s">
        <v>14</v>
      </c>
      <c r="B5" s="152">
        <v>36</v>
      </c>
      <c r="C5" s="199">
        <f t="shared" ref="C5:C15" si="0">(B5/$B$16)</f>
        <v>0.18</v>
      </c>
      <c r="D5" s="152">
        <v>388</v>
      </c>
      <c r="E5" s="199">
        <f t="shared" ref="E5:E15" si="1">(D5/$D$16)</f>
        <v>0.17765567765567766</v>
      </c>
      <c r="F5" s="152">
        <v>59</v>
      </c>
      <c r="G5" s="199">
        <f t="shared" ref="G5:G15" si="2">(F5/$F$16)</f>
        <v>0.25106382978723402</v>
      </c>
      <c r="H5" s="152">
        <v>483</v>
      </c>
      <c r="I5" s="210">
        <f t="shared" ref="I5:I15" si="3">(H5/$H$16)</f>
        <v>0.18442153493699887</v>
      </c>
    </row>
    <row r="6" spans="1:9" x14ac:dyDescent="0.45">
      <c r="A6" s="24" t="s">
        <v>17</v>
      </c>
      <c r="B6" s="152">
        <v>21</v>
      </c>
      <c r="C6" s="199">
        <f t="shared" si="0"/>
        <v>0.105</v>
      </c>
      <c r="D6" s="152">
        <v>163</v>
      </c>
      <c r="E6" s="199">
        <f t="shared" si="1"/>
        <v>7.4633699633699632E-2</v>
      </c>
      <c r="F6" s="152">
        <v>11</v>
      </c>
      <c r="G6" s="199">
        <f t="shared" si="2"/>
        <v>4.6808510638297871E-2</v>
      </c>
      <c r="H6" s="152">
        <v>195</v>
      </c>
      <c r="I6" s="210">
        <f t="shared" si="3"/>
        <v>7.4455899198167239E-2</v>
      </c>
    </row>
    <row r="7" spans="1:9" x14ac:dyDescent="0.45">
      <c r="A7" s="24" t="s">
        <v>18</v>
      </c>
      <c r="B7" s="152">
        <v>11</v>
      </c>
      <c r="C7" s="199">
        <f t="shared" si="0"/>
        <v>5.5E-2</v>
      </c>
      <c r="D7" s="152">
        <v>184</v>
      </c>
      <c r="E7" s="199">
        <f t="shared" si="1"/>
        <v>8.4249084249084255E-2</v>
      </c>
      <c r="F7" s="152">
        <v>23</v>
      </c>
      <c r="G7" s="199">
        <f t="shared" si="2"/>
        <v>9.7872340425531917E-2</v>
      </c>
      <c r="H7" s="152">
        <v>218</v>
      </c>
      <c r="I7" s="210">
        <f t="shared" si="3"/>
        <v>8.3237877052310047E-2</v>
      </c>
    </row>
    <row r="8" spans="1:9" x14ac:dyDescent="0.45">
      <c r="A8" s="24" t="s">
        <v>19</v>
      </c>
      <c r="B8" s="152">
        <v>12</v>
      </c>
      <c r="C8" s="199">
        <f t="shared" si="0"/>
        <v>0.06</v>
      </c>
      <c r="D8" s="152">
        <v>191</v>
      </c>
      <c r="E8" s="199">
        <f t="shared" si="1"/>
        <v>8.7454212454212449E-2</v>
      </c>
      <c r="F8" s="152">
        <v>24</v>
      </c>
      <c r="G8" s="199">
        <f t="shared" si="2"/>
        <v>0.10212765957446808</v>
      </c>
      <c r="H8" s="152">
        <v>227</v>
      </c>
      <c r="I8" s="210">
        <f t="shared" si="3"/>
        <v>8.6674303169148537E-2</v>
      </c>
    </row>
    <row r="9" spans="1:9" x14ac:dyDescent="0.45">
      <c r="A9" s="24" t="s">
        <v>20</v>
      </c>
      <c r="B9" s="152">
        <v>15</v>
      </c>
      <c r="C9" s="199">
        <f t="shared" si="0"/>
        <v>7.4999999999999997E-2</v>
      </c>
      <c r="D9" s="152">
        <v>202</v>
      </c>
      <c r="E9" s="199">
        <f t="shared" si="1"/>
        <v>9.2490842490842495E-2</v>
      </c>
      <c r="F9" s="152">
        <v>13</v>
      </c>
      <c r="G9" s="199">
        <f t="shared" si="2"/>
        <v>5.5319148936170209E-2</v>
      </c>
      <c r="H9" s="152">
        <v>230</v>
      </c>
      <c r="I9" s="210">
        <f t="shared" si="3"/>
        <v>8.7819778541428029E-2</v>
      </c>
    </row>
    <row r="10" spans="1:9" x14ac:dyDescent="0.45">
      <c r="A10" s="24" t="s">
        <v>21</v>
      </c>
      <c r="B10" s="152">
        <v>21</v>
      </c>
      <c r="C10" s="199">
        <f t="shared" si="0"/>
        <v>0.105</v>
      </c>
      <c r="D10" s="152">
        <v>261</v>
      </c>
      <c r="E10" s="199">
        <f t="shared" si="1"/>
        <v>0.11950549450549451</v>
      </c>
      <c r="F10" s="152">
        <v>20</v>
      </c>
      <c r="G10" s="199">
        <f t="shared" si="2"/>
        <v>8.5106382978723402E-2</v>
      </c>
      <c r="H10" s="152">
        <v>302</v>
      </c>
      <c r="I10" s="210">
        <f t="shared" si="3"/>
        <v>0.11531118747613593</v>
      </c>
    </row>
    <row r="11" spans="1:9" x14ac:dyDescent="0.45">
      <c r="A11" s="24" t="s">
        <v>22</v>
      </c>
      <c r="B11" s="152">
        <v>9</v>
      </c>
      <c r="C11" s="199">
        <f t="shared" si="0"/>
        <v>4.4999999999999998E-2</v>
      </c>
      <c r="D11" s="152">
        <v>79</v>
      </c>
      <c r="E11" s="199">
        <f t="shared" si="1"/>
        <v>3.6172161172161175E-2</v>
      </c>
      <c r="F11" s="152">
        <v>3</v>
      </c>
      <c r="G11" s="199">
        <f t="shared" si="2"/>
        <v>1.276595744680851E-2</v>
      </c>
      <c r="H11" s="152">
        <v>91</v>
      </c>
      <c r="I11" s="210">
        <f t="shared" si="3"/>
        <v>3.4746086292478044E-2</v>
      </c>
    </row>
    <row r="12" spans="1:9" x14ac:dyDescent="0.45">
      <c r="A12" s="24" t="s">
        <v>23</v>
      </c>
      <c r="B12" s="152">
        <v>20</v>
      </c>
      <c r="C12" s="199">
        <f t="shared" si="0"/>
        <v>0.1</v>
      </c>
      <c r="D12" s="152">
        <v>217</v>
      </c>
      <c r="E12" s="199">
        <f t="shared" si="1"/>
        <v>9.9358974358974353E-2</v>
      </c>
      <c r="F12" s="152">
        <v>22</v>
      </c>
      <c r="G12" s="199">
        <f t="shared" si="2"/>
        <v>9.3617021276595741E-2</v>
      </c>
      <c r="H12" s="152">
        <v>259</v>
      </c>
      <c r="I12" s="210">
        <f t="shared" si="3"/>
        <v>9.8892707140129821E-2</v>
      </c>
    </row>
    <row r="13" spans="1:9" x14ac:dyDescent="0.45">
      <c r="A13" s="24" t="s">
        <v>24</v>
      </c>
      <c r="B13" s="152">
        <v>7</v>
      </c>
      <c r="C13" s="199">
        <f t="shared" si="0"/>
        <v>3.5000000000000003E-2</v>
      </c>
      <c r="D13" s="152">
        <v>144</v>
      </c>
      <c r="E13" s="199">
        <f t="shared" si="1"/>
        <v>6.5934065934065936E-2</v>
      </c>
      <c r="F13" s="152">
        <v>16</v>
      </c>
      <c r="G13" s="199">
        <f t="shared" si="2"/>
        <v>6.8085106382978725E-2</v>
      </c>
      <c r="H13" s="152">
        <v>167</v>
      </c>
      <c r="I13" s="210">
        <f t="shared" si="3"/>
        <v>6.3764795723558615E-2</v>
      </c>
    </row>
    <row r="14" spans="1:9" x14ac:dyDescent="0.45">
      <c r="A14" s="24" t="s">
        <v>25</v>
      </c>
      <c r="B14" s="152">
        <v>7</v>
      </c>
      <c r="C14" s="199">
        <f t="shared" si="0"/>
        <v>3.5000000000000003E-2</v>
      </c>
      <c r="D14" s="152">
        <v>39</v>
      </c>
      <c r="E14" s="199">
        <f t="shared" si="1"/>
        <v>1.7857142857142856E-2</v>
      </c>
      <c r="F14" s="152">
        <v>4</v>
      </c>
      <c r="G14" s="199">
        <f t="shared" si="2"/>
        <v>1.7021276595744681E-2</v>
      </c>
      <c r="H14" s="152">
        <v>50</v>
      </c>
      <c r="I14" s="210">
        <f t="shared" si="3"/>
        <v>1.9091256204658267E-2</v>
      </c>
    </row>
    <row r="15" spans="1:9" x14ac:dyDescent="0.45">
      <c r="A15" s="24" t="s">
        <v>26</v>
      </c>
      <c r="B15" s="152">
        <v>4</v>
      </c>
      <c r="C15" s="199">
        <f t="shared" si="0"/>
        <v>0.02</v>
      </c>
      <c r="D15" s="152">
        <v>40</v>
      </c>
      <c r="E15" s="199">
        <f t="shared" si="1"/>
        <v>1.8315018315018316E-2</v>
      </c>
      <c r="F15" s="152">
        <v>6</v>
      </c>
      <c r="G15" s="199">
        <f t="shared" si="2"/>
        <v>2.553191489361702E-2</v>
      </c>
      <c r="H15" s="152">
        <v>50</v>
      </c>
      <c r="I15" s="210">
        <f t="shared" si="3"/>
        <v>1.9091256204658267E-2</v>
      </c>
    </row>
    <row r="16" spans="1:9" x14ac:dyDescent="0.45">
      <c r="A16" s="68" t="s">
        <v>3</v>
      </c>
      <c r="B16" s="69">
        <f>SUM(B4:B15)</f>
        <v>200</v>
      </c>
      <c r="C16" s="197">
        <f>SUM(C4:C15)</f>
        <v>1</v>
      </c>
      <c r="D16" s="69">
        <f t="shared" ref="D16:F16" si="4">SUM(D4:D15)</f>
        <v>2184</v>
      </c>
      <c r="E16" s="197">
        <f>SUM(E4:E15)</f>
        <v>1</v>
      </c>
      <c r="F16" s="69">
        <f t="shared" si="4"/>
        <v>235</v>
      </c>
      <c r="G16" s="197">
        <f>SUM(G4:G15)</f>
        <v>1</v>
      </c>
      <c r="H16" s="198">
        <f>SUM(H4:H15)</f>
        <v>2619</v>
      </c>
      <c r="I16" s="213">
        <f>SUM(I4:I15)</f>
        <v>0.99999999999999989</v>
      </c>
    </row>
    <row r="18" spans="1:20" x14ac:dyDescent="0.4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2"/>
    </row>
    <row r="19" spans="1:20" x14ac:dyDescent="0.4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2"/>
    </row>
    <row r="20" spans="1:20" x14ac:dyDescent="0.4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2"/>
    </row>
    <row r="21" spans="1:20" x14ac:dyDescent="0.45">
      <c r="A21" s="37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7"/>
      <c r="T21" s="32"/>
    </row>
    <row r="22" spans="1:20" x14ac:dyDescent="0.45">
      <c r="A22" s="39"/>
      <c r="B22" s="40"/>
      <c r="C22" s="4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2"/>
    </row>
    <row r="23" spans="1:20" x14ac:dyDescent="0.45">
      <c r="A23" s="39"/>
      <c r="B23" s="40"/>
      <c r="C23" s="4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2"/>
    </row>
    <row r="24" spans="1:20" x14ac:dyDescent="0.45">
      <c r="A24" s="39"/>
      <c r="B24" s="40"/>
      <c r="C24" s="4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2"/>
    </row>
    <row r="25" spans="1:20" x14ac:dyDescent="0.45">
      <c r="A25" s="231"/>
      <c r="B25" s="231"/>
      <c r="C25" s="16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2"/>
    </row>
  </sheetData>
  <mergeCells count="5">
    <mergeCell ref="A25:B25"/>
    <mergeCell ref="B2:C2"/>
    <mergeCell ref="D2:E2"/>
    <mergeCell ref="F2:G2"/>
    <mergeCell ref="H2:I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BC14-BA7E-4098-9BF2-45123719E1B2}">
  <dimension ref="A1:H20"/>
  <sheetViews>
    <sheetView workbookViewId="0"/>
  </sheetViews>
  <sheetFormatPr defaultRowHeight="14.25" x14ac:dyDescent="0.45"/>
  <cols>
    <col min="1" max="1" width="52" customWidth="1"/>
    <col min="2" max="2" width="16.53125" customWidth="1"/>
    <col min="3" max="3" width="16" customWidth="1"/>
    <col min="4" max="4" width="18.33203125" customWidth="1"/>
    <col min="5" max="5" width="14.796875" customWidth="1"/>
  </cols>
  <sheetData>
    <row r="1" spans="1:8" ht="22.5" x14ac:dyDescent="0.45">
      <c r="A1" s="25" t="s">
        <v>98</v>
      </c>
      <c r="B1" s="23"/>
      <c r="C1" s="23"/>
      <c r="D1" s="23"/>
      <c r="E1" s="22"/>
    </row>
    <row r="2" spans="1:8" x14ac:dyDescent="0.45">
      <c r="A2" s="146"/>
      <c r="B2" s="229" t="s">
        <v>36</v>
      </c>
      <c r="C2" s="229"/>
      <c r="D2" s="229" t="s">
        <v>37</v>
      </c>
      <c r="E2" s="229"/>
    </row>
    <row r="3" spans="1:8" x14ac:dyDescent="0.45">
      <c r="A3" s="146"/>
      <c r="B3" s="190" t="s">
        <v>143</v>
      </c>
      <c r="C3" s="190" t="s">
        <v>144</v>
      </c>
      <c r="D3" s="190" t="s">
        <v>143</v>
      </c>
      <c r="E3" s="235" t="s">
        <v>144</v>
      </c>
    </row>
    <row r="4" spans="1:8" x14ac:dyDescent="0.45">
      <c r="A4" s="24" t="s">
        <v>31</v>
      </c>
      <c r="B4" s="154">
        <v>526</v>
      </c>
      <c r="C4" s="201">
        <f>(B4/$B$9)</f>
        <v>0.20603211907559735</v>
      </c>
      <c r="D4" s="154">
        <v>266</v>
      </c>
      <c r="E4" s="236">
        <f>(D4/$D$9)</f>
        <v>0.10133333333333333</v>
      </c>
    </row>
    <row r="5" spans="1:8" x14ac:dyDescent="0.45">
      <c r="A5" s="24" t="s">
        <v>32</v>
      </c>
      <c r="B5" s="154">
        <v>1558</v>
      </c>
      <c r="C5" s="201">
        <f t="shared" ref="C5:C8" si="0">(B5/$B$9)</f>
        <v>0.61026243634939292</v>
      </c>
      <c r="D5" s="154">
        <v>1216</v>
      </c>
      <c r="E5" s="236">
        <f t="shared" ref="E5:E8" si="1">(D5/$D$9)</f>
        <v>0.46323809523809523</v>
      </c>
    </row>
    <row r="6" spans="1:8" x14ac:dyDescent="0.45">
      <c r="A6" s="24" t="s">
        <v>33</v>
      </c>
      <c r="B6" s="154">
        <v>320</v>
      </c>
      <c r="C6" s="201">
        <f t="shared" si="0"/>
        <v>0.12534273403838622</v>
      </c>
      <c r="D6" s="154">
        <v>726</v>
      </c>
      <c r="E6" s="236">
        <f t="shared" si="1"/>
        <v>0.27657142857142858</v>
      </c>
    </row>
    <row r="7" spans="1:8" x14ac:dyDescent="0.45">
      <c r="A7" s="24" t="s">
        <v>34</v>
      </c>
      <c r="B7" s="154">
        <v>95</v>
      </c>
      <c r="C7" s="201">
        <f t="shared" si="0"/>
        <v>3.7211124167645909E-2</v>
      </c>
      <c r="D7" s="154">
        <v>318</v>
      </c>
      <c r="E7" s="236">
        <f t="shared" si="1"/>
        <v>0.12114285714285715</v>
      </c>
    </row>
    <row r="8" spans="1:8" x14ac:dyDescent="0.45">
      <c r="A8" s="24" t="s">
        <v>35</v>
      </c>
      <c r="B8" s="154">
        <v>54</v>
      </c>
      <c r="C8" s="201">
        <f t="shared" si="0"/>
        <v>2.1151586368977675E-2</v>
      </c>
      <c r="D8" s="154">
        <v>99</v>
      </c>
      <c r="E8" s="236">
        <f t="shared" si="1"/>
        <v>3.7714285714285714E-2</v>
      </c>
    </row>
    <row r="9" spans="1:8" x14ac:dyDescent="0.45">
      <c r="A9" s="68" t="s">
        <v>3</v>
      </c>
      <c r="B9" s="155">
        <f>SUM(B4:B8)</f>
        <v>2553</v>
      </c>
      <c r="C9" s="202">
        <f>SUM(C4:C8)</f>
        <v>1.0000000000000002</v>
      </c>
      <c r="D9" s="155">
        <f>SUM(D4:D8)</f>
        <v>2625</v>
      </c>
      <c r="E9" s="237">
        <f>SUM(E4:E8)</f>
        <v>0.99999999999999989</v>
      </c>
    </row>
    <row r="11" spans="1:8" x14ac:dyDescent="0.45">
      <c r="A11" s="47"/>
      <c r="B11" s="47"/>
      <c r="C11" s="47"/>
      <c r="D11" s="47"/>
      <c r="E11" s="47"/>
      <c r="F11" s="47"/>
      <c r="G11" s="47"/>
      <c r="H11" s="42"/>
    </row>
    <row r="12" spans="1:8" x14ac:dyDescent="0.45">
      <c r="A12" s="48"/>
      <c r="B12" s="48"/>
      <c r="C12" s="48"/>
      <c r="D12" s="48"/>
      <c r="E12" s="48"/>
      <c r="F12" s="48"/>
      <c r="G12" s="48"/>
      <c r="H12" s="42"/>
    </row>
    <row r="13" spans="1:8" x14ac:dyDescent="0.45">
      <c r="A13" s="49"/>
      <c r="B13" s="49"/>
      <c r="C13" s="49"/>
      <c r="D13" s="50"/>
      <c r="E13" s="50"/>
      <c r="F13" s="50"/>
      <c r="G13" s="50"/>
      <c r="H13" s="42"/>
    </row>
    <row r="14" spans="1:8" x14ac:dyDescent="0.45">
      <c r="A14" s="51"/>
      <c r="B14" s="52"/>
      <c r="C14" s="52"/>
      <c r="D14" s="43"/>
      <c r="E14" s="44"/>
      <c r="F14" s="44"/>
      <c r="G14" s="44"/>
      <c r="H14" s="42"/>
    </row>
    <row r="15" spans="1:8" x14ac:dyDescent="0.45">
      <c r="A15" s="51"/>
      <c r="B15" s="52"/>
      <c r="C15" s="52"/>
      <c r="D15" s="43"/>
      <c r="E15" s="44"/>
      <c r="F15" s="44"/>
      <c r="G15" s="44"/>
      <c r="H15" s="42"/>
    </row>
    <row r="16" spans="1:8" x14ac:dyDescent="0.45">
      <c r="A16" s="51"/>
      <c r="B16" s="52"/>
      <c r="C16" s="52"/>
      <c r="D16" s="43"/>
      <c r="E16" s="44"/>
      <c r="F16" s="44"/>
      <c r="G16" s="44"/>
      <c r="H16" s="42"/>
    </row>
    <row r="17" spans="1:8" x14ac:dyDescent="0.45">
      <c r="A17" s="51"/>
      <c r="B17" s="52"/>
      <c r="C17" s="52"/>
      <c r="D17" s="43"/>
      <c r="E17" s="44"/>
      <c r="F17" s="44"/>
      <c r="G17" s="44"/>
      <c r="H17" s="42"/>
    </row>
    <row r="18" spans="1:8" x14ac:dyDescent="0.45">
      <c r="A18" s="51"/>
      <c r="B18" s="52"/>
      <c r="C18" s="52"/>
      <c r="D18" s="43"/>
      <c r="E18" s="44"/>
      <c r="F18" s="44"/>
      <c r="G18" s="44"/>
      <c r="H18" s="42"/>
    </row>
    <row r="19" spans="1:8" x14ac:dyDescent="0.45">
      <c r="A19" s="51"/>
      <c r="B19" s="52"/>
      <c r="C19" s="52"/>
      <c r="D19" s="43"/>
      <c r="E19" s="44"/>
      <c r="F19" s="44"/>
      <c r="G19" s="53"/>
      <c r="H19" s="42"/>
    </row>
    <row r="20" spans="1:8" x14ac:dyDescent="0.45">
      <c r="A20" s="46"/>
      <c r="B20" s="46"/>
      <c r="C20" s="46"/>
      <c r="D20" s="43"/>
      <c r="E20" s="44"/>
      <c r="F20" s="45"/>
      <c r="G20" s="45"/>
      <c r="H20" s="42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A099-1A9D-4A88-ACF5-5F529E7906A7}">
  <dimension ref="A1:H26"/>
  <sheetViews>
    <sheetView workbookViewId="0">
      <selection activeCell="D17" sqref="D17"/>
    </sheetView>
  </sheetViews>
  <sheetFormatPr defaultRowHeight="14.25" x14ac:dyDescent="0.45"/>
  <cols>
    <col min="1" max="1" width="51.33203125" customWidth="1"/>
    <col min="2" max="2" width="18" customWidth="1"/>
    <col min="3" max="3" width="16.9296875" customWidth="1"/>
    <col min="4" max="4" width="16.796875" customWidth="1"/>
    <col min="5" max="5" width="16.1328125" customWidth="1"/>
  </cols>
  <sheetData>
    <row r="1" spans="1:8" ht="22.5" x14ac:dyDescent="0.45">
      <c r="A1" s="25" t="s">
        <v>39</v>
      </c>
      <c r="B1" s="23"/>
      <c r="C1" s="23"/>
      <c r="D1" s="23"/>
      <c r="E1" s="9"/>
      <c r="F1" s="9"/>
      <c r="G1" s="9"/>
      <c r="H1" s="9"/>
    </row>
    <row r="2" spans="1:8" ht="16.5" customHeight="1" x14ac:dyDescent="0.45">
      <c r="A2" s="146"/>
      <c r="B2" s="229" t="s">
        <v>105</v>
      </c>
      <c r="C2" s="229"/>
      <c r="D2" s="229" t="s">
        <v>37</v>
      </c>
      <c r="E2" s="229"/>
      <c r="F2" s="9"/>
      <c r="G2" s="9"/>
      <c r="H2" s="9"/>
    </row>
    <row r="3" spans="1:8" ht="16.5" customHeight="1" x14ac:dyDescent="0.45">
      <c r="A3" s="146"/>
      <c r="B3" s="190" t="s">
        <v>143</v>
      </c>
      <c r="C3" s="190" t="s">
        <v>144</v>
      </c>
      <c r="D3" s="190" t="s">
        <v>143</v>
      </c>
      <c r="E3" s="195" t="s">
        <v>144</v>
      </c>
      <c r="F3" s="9"/>
      <c r="G3" s="9"/>
      <c r="H3" s="9"/>
    </row>
    <row r="4" spans="1:8" x14ac:dyDescent="0.45">
      <c r="A4" s="24" t="s">
        <v>31</v>
      </c>
      <c r="B4" s="154">
        <v>42</v>
      </c>
      <c r="C4" s="201">
        <f>(B4/$B$9)</f>
        <v>0.36521739130434783</v>
      </c>
      <c r="D4" s="154">
        <v>12</v>
      </c>
      <c r="E4" s="238">
        <f>(D4/$D$9)</f>
        <v>9.0909090909090912E-2</v>
      </c>
      <c r="F4" s="9"/>
      <c r="G4" s="9"/>
      <c r="H4" s="9"/>
    </row>
    <row r="5" spans="1:8" x14ac:dyDescent="0.45">
      <c r="A5" s="24" t="s">
        <v>32</v>
      </c>
      <c r="B5" s="154">
        <v>46</v>
      </c>
      <c r="C5" s="201">
        <f t="shared" ref="C5:C8" si="0">(B5/$B$9)</f>
        <v>0.4</v>
      </c>
      <c r="D5" s="154">
        <v>59</v>
      </c>
      <c r="E5" s="238">
        <f t="shared" ref="E5:E8" si="1">(D5/$D$9)</f>
        <v>0.44696969696969696</v>
      </c>
      <c r="F5" s="9"/>
      <c r="G5" s="9"/>
      <c r="H5" s="9"/>
    </row>
    <row r="6" spans="1:8" x14ac:dyDescent="0.45">
      <c r="A6" s="24" t="s">
        <v>33</v>
      </c>
      <c r="B6" s="154">
        <v>15</v>
      </c>
      <c r="C6" s="201">
        <f t="shared" si="0"/>
        <v>0.13043478260869565</v>
      </c>
      <c r="D6" s="154">
        <v>40</v>
      </c>
      <c r="E6" s="238">
        <f t="shared" si="1"/>
        <v>0.30303030303030304</v>
      </c>
      <c r="F6" s="9"/>
      <c r="G6" s="9"/>
      <c r="H6" s="9"/>
    </row>
    <row r="7" spans="1:8" x14ac:dyDescent="0.45">
      <c r="A7" s="24" t="s">
        <v>34</v>
      </c>
      <c r="B7" s="154">
        <v>6</v>
      </c>
      <c r="C7" s="201">
        <f t="shared" si="0"/>
        <v>5.2173913043478258E-2</v>
      </c>
      <c r="D7" s="154">
        <v>19</v>
      </c>
      <c r="E7" s="238">
        <f t="shared" si="1"/>
        <v>0.14393939393939395</v>
      </c>
      <c r="F7" s="9"/>
      <c r="G7" s="9"/>
      <c r="H7" s="9"/>
    </row>
    <row r="8" spans="1:8" x14ac:dyDescent="0.45">
      <c r="A8" s="24" t="s">
        <v>35</v>
      </c>
      <c r="B8" s="154">
        <v>6</v>
      </c>
      <c r="C8" s="201">
        <f t="shared" si="0"/>
        <v>5.2173913043478258E-2</v>
      </c>
      <c r="D8" s="154">
        <v>2</v>
      </c>
      <c r="E8" s="238">
        <f t="shared" si="1"/>
        <v>1.5151515151515152E-2</v>
      </c>
      <c r="F8" s="9"/>
      <c r="G8" s="9"/>
      <c r="H8" s="9"/>
    </row>
    <row r="9" spans="1:8" x14ac:dyDescent="0.45">
      <c r="A9" s="68" t="s">
        <v>3</v>
      </c>
      <c r="B9" s="156">
        <f>SUM(B4:B8)</f>
        <v>115</v>
      </c>
      <c r="C9" s="203">
        <f>SUM(C4:C8)</f>
        <v>1</v>
      </c>
      <c r="D9" s="156">
        <f>SUM(D4:D8)</f>
        <v>132</v>
      </c>
      <c r="E9" s="213">
        <f>SUM(E4:E8)</f>
        <v>0.99999999999999989</v>
      </c>
      <c r="F9" s="9"/>
      <c r="G9" s="9"/>
      <c r="H9" s="9"/>
    </row>
    <row r="10" spans="1:8" x14ac:dyDescent="0.45">
      <c r="A10" s="54"/>
      <c r="B10" s="55"/>
      <c r="C10" s="55"/>
      <c r="D10" s="55"/>
      <c r="E10" s="9"/>
      <c r="F10" s="9"/>
      <c r="G10" s="9"/>
      <c r="H10" s="9"/>
    </row>
    <row r="11" spans="1:8" x14ac:dyDescent="0.45">
      <c r="A11" s="41"/>
      <c r="B11" s="41"/>
      <c r="C11" s="41"/>
      <c r="D11" s="41"/>
      <c r="E11" s="9"/>
      <c r="F11" s="9"/>
      <c r="G11" s="9"/>
      <c r="H11" s="9"/>
    </row>
    <row r="12" spans="1:8" x14ac:dyDescent="0.45">
      <c r="A12" s="9"/>
      <c r="B12" s="9"/>
      <c r="C12" s="9"/>
      <c r="D12" s="9"/>
      <c r="E12" s="9"/>
      <c r="F12" s="9"/>
      <c r="G12" s="9"/>
      <c r="H12" s="9"/>
    </row>
    <row r="13" spans="1:8" x14ac:dyDescent="0.45">
      <c r="A13" s="9"/>
      <c r="B13" s="9"/>
      <c r="C13" s="9"/>
      <c r="D13" s="9"/>
      <c r="E13" s="9"/>
      <c r="F13" s="9"/>
      <c r="G13" s="9"/>
      <c r="H13" s="9"/>
    </row>
    <row r="14" spans="1:8" x14ac:dyDescent="0.45">
      <c r="A14" s="57"/>
      <c r="B14" s="57"/>
      <c r="C14" s="57"/>
      <c r="D14" s="57"/>
      <c r="E14" s="57"/>
      <c r="F14" s="57"/>
    </row>
    <row r="15" spans="1:8" x14ac:dyDescent="0.45">
      <c r="A15" s="58"/>
      <c r="B15" s="59"/>
      <c r="C15" s="59"/>
      <c r="D15" s="59"/>
      <c r="E15" s="59"/>
      <c r="F15" s="59"/>
    </row>
    <row r="16" spans="1:8" x14ac:dyDescent="0.45">
      <c r="A16" s="60"/>
      <c r="B16" s="60"/>
      <c r="C16" s="60"/>
      <c r="D16" s="60"/>
      <c r="E16" s="60"/>
      <c r="F16" s="60"/>
    </row>
    <row r="17" spans="1:6" x14ac:dyDescent="0.45">
      <c r="A17" s="57"/>
      <c r="B17" s="57"/>
      <c r="C17" s="57"/>
      <c r="D17" s="57"/>
      <c r="E17" s="57"/>
      <c r="F17" s="57"/>
    </row>
    <row r="18" spans="1:6" x14ac:dyDescent="0.45">
      <c r="A18" s="58"/>
      <c r="B18" s="59"/>
      <c r="C18" s="59"/>
      <c r="D18" s="59"/>
      <c r="E18" s="59"/>
      <c r="F18" s="59"/>
    </row>
    <row r="19" spans="1:6" x14ac:dyDescent="0.45">
      <c r="A19" s="60"/>
      <c r="B19" s="60"/>
      <c r="C19" s="60"/>
      <c r="D19" s="60"/>
      <c r="E19" s="60"/>
      <c r="F19" s="60"/>
    </row>
    <row r="20" spans="1:6" x14ac:dyDescent="0.45">
      <c r="A20" s="60"/>
      <c r="B20" s="60"/>
      <c r="C20" s="60"/>
      <c r="D20" s="61"/>
      <c r="E20" s="61"/>
      <c r="F20" s="60"/>
    </row>
    <row r="21" spans="1:6" x14ac:dyDescent="0.45">
      <c r="A21" s="62"/>
      <c r="B21" s="63"/>
      <c r="C21" s="63"/>
      <c r="D21" s="56"/>
      <c r="E21" s="56"/>
      <c r="F21" s="56"/>
    </row>
    <row r="22" spans="1:6" x14ac:dyDescent="0.45">
      <c r="A22" s="62"/>
      <c r="B22" s="63"/>
      <c r="C22" s="63"/>
      <c r="D22" s="56"/>
      <c r="E22" s="56"/>
      <c r="F22" s="56"/>
    </row>
    <row r="23" spans="1:6" x14ac:dyDescent="0.45">
      <c r="A23" s="62"/>
      <c r="B23" s="62"/>
      <c r="C23" s="62"/>
      <c r="D23" s="56"/>
      <c r="E23" s="56"/>
      <c r="F23" s="56"/>
    </row>
    <row r="24" spans="1:6" x14ac:dyDescent="0.45">
      <c r="A24" s="62"/>
      <c r="B24" s="63"/>
      <c r="C24" s="63"/>
      <c r="D24" s="56"/>
      <c r="E24" s="56"/>
      <c r="F24" s="56"/>
    </row>
    <row r="25" spans="1:6" x14ac:dyDescent="0.45">
      <c r="A25" s="62"/>
      <c r="B25" s="63"/>
      <c r="C25" s="63"/>
      <c r="D25" s="56"/>
      <c r="E25" s="56"/>
      <c r="F25" s="56"/>
    </row>
    <row r="26" spans="1:6" x14ac:dyDescent="0.45">
      <c r="A26" s="62"/>
      <c r="B26" s="62"/>
      <c r="C26" s="62"/>
      <c r="D26" s="56"/>
      <c r="E26" s="56"/>
      <c r="F26" s="56"/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Survey Questions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Nicola (KAI Benefits &amp; Credits)</dc:creator>
  <cp:lastModifiedBy>Christiansen, Nicola (KAI Benefits &amp; Credits)</cp:lastModifiedBy>
  <dcterms:created xsi:type="dcterms:W3CDTF">2020-12-17T10:05:04Z</dcterms:created>
  <dcterms:modified xsi:type="dcterms:W3CDTF">2021-03-03T12:25:55Z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2020-12-17T10:13:47Z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0d03410b-bda6-4570-9db8-026e195ef0b6</vt:lpwstr>
  </property>
  <property fmtid="{D5CDD505-2E9C-101B-9397-08002B2CF9AE}" pid="8" name="MSIP_Label_f9af038e-07b4-4369-a678-c835687cb272_ContentBits">
    <vt:lpwstr>2</vt:lpwstr>
  </property>
</Properties>
</file>