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filterPrivacy="1"/>
  <xr:revisionPtr revIDLastSave="0" documentId="8_{EDFB4091-E962-4279-9508-15E56B36CB07}" xr6:coauthVersionLast="46" xr6:coauthVersionMax="46" xr10:uidLastSave="{00000000-0000-0000-0000-000000000000}"/>
  <bookViews>
    <workbookView xWindow="1900" yWindow="2500" windowWidth="28800" windowHeight="15460" activeTab="3" xr2:uid="{00000000-000D-0000-FFFF-FFFF00000000}"/>
  </bookViews>
  <sheets>
    <sheet name="Cover page" sheetId="43" r:id="rId1"/>
    <sheet name="Contents" sheetId="3" r:id="rId2"/>
    <sheet name="Ready Reckoner" sheetId="2" r:id="rId3"/>
    <sheet name="Ready Reckoner info" sheetId="21" r:id="rId4"/>
    <sheet name="A1" sheetId="4" r:id="rId5"/>
    <sheet name="A2" sheetId="101" r:id="rId6"/>
    <sheet name="A3" sheetId="96" r:id="rId7"/>
    <sheet name="A4" sheetId="98" r:id="rId8"/>
    <sheet name="A5" sheetId="44" r:id="rId9"/>
    <sheet name="A6" sheetId="37" r:id="rId10"/>
    <sheet name="A7" sheetId="95" r:id="rId11"/>
    <sheet name="A8" sheetId="36" r:id="rId12"/>
    <sheet name="B1" sheetId="6" r:id="rId13"/>
    <sheet name="B2" sheetId="40" r:id="rId14"/>
    <sheet name="B3" sheetId="7" r:id="rId15"/>
    <sheet name="B4" sheetId="8" r:id="rId16"/>
    <sheet name="B5" sheetId="50" r:id="rId17"/>
    <sheet name="B6" sheetId="10" r:id="rId18"/>
    <sheet name="B7" sheetId="9" r:id="rId19"/>
    <sheet name="B8" sheetId="23" r:id="rId20"/>
    <sheet name="B9" sheetId="13" r:id="rId21"/>
    <sheet name="B10" sheetId="5" r:id="rId22"/>
    <sheet name="B11" sheetId="14" r:id="rId23"/>
    <sheet name="C1" sheetId="16" r:id="rId24"/>
    <sheet name="C2" sheetId="24" r:id="rId25"/>
    <sheet name="C3" sheetId="25" r:id="rId26"/>
    <sheet name="C4" sheetId="17" r:id="rId27"/>
    <sheet name="C5" sheetId="18" r:id="rId28"/>
    <sheet name="C6" sheetId="26" r:id="rId29"/>
    <sheet name="C7" sheetId="100" r:id="rId30"/>
    <sheet name="C8" sheetId="99" r:id="rId31"/>
    <sheet name="C9" sheetId="34" r:id="rId32"/>
    <sheet name="C10" sheetId="72" r:id="rId33"/>
    <sheet name="D1 " sheetId="88" r:id="rId34"/>
    <sheet name="D2" sheetId="89" r:id="rId35"/>
    <sheet name="D3" sheetId="90" r:id="rId36"/>
    <sheet name="D4" sheetId="30" r:id="rId37"/>
    <sheet name="D5" sheetId="32" r:id="rId38"/>
    <sheet name="D6" sheetId="33" r:id="rId39"/>
    <sheet name="D7" sheetId="39" r:id="rId40"/>
    <sheet name="D8" sheetId="91" r:id="rId41"/>
    <sheet name="D9" sheetId="92" r:id="rId42"/>
    <sheet name="D10" sheetId="93" r:id="rId43"/>
    <sheet name="X1" sheetId="97" r:id="rId44"/>
    <sheet name="X2" sheetId="102" r:id="rId45"/>
  </sheets>
  <externalReferences>
    <externalReference r:id="rId46"/>
    <externalReference r:id="rId47"/>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2" l="1"/>
  <c r="N26" i="6"/>
  <c r="M26" i="6"/>
  <c r="J26" i="6" l="1"/>
  <c r="I13" i="13" l="1"/>
  <c r="T26" i="2" l="1"/>
  <c r="T25" i="2" s="1"/>
  <c r="N25" i="2"/>
  <c r="S25" i="2"/>
  <c r="R25" i="2"/>
  <c r="M25" i="2"/>
  <c r="L25" i="2"/>
  <c r="O25" i="2" l="1"/>
  <c r="P25" i="2" s="1"/>
  <c r="X25" i="2"/>
  <c r="U25" i="2"/>
  <c r="V25" i="2" s="1"/>
  <c r="W25" i="2" l="1"/>
  <c r="Y25" i="2" s="1"/>
  <c r="Z25" i="2" l="1"/>
  <c r="AA25" i="2" s="1"/>
  <c r="F19" i="2" s="1"/>
</calcChain>
</file>

<file path=xl/sharedStrings.xml><?xml version="1.0" encoding="utf-8"?>
<sst xmlns="http://schemas.openxmlformats.org/spreadsheetml/2006/main" count="3051" uniqueCount="583">
  <si>
    <t>Your community</t>
  </si>
  <si>
    <t>Percentage</t>
  </si>
  <si>
    <t xml:space="preserve">Respondents </t>
  </si>
  <si>
    <t>2016/17</t>
  </si>
  <si>
    <t>2017/18</t>
  </si>
  <si>
    <t>Definitely agree</t>
  </si>
  <si>
    <t>Tend to agree</t>
  </si>
  <si>
    <t>Tend to disagree</t>
  </si>
  <si>
    <t>Definitely disagree</t>
  </si>
  <si>
    <t>Percentages</t>
  </si>
  <si>
    <t>Extent to which people agree people in their neighbourhood pull together to improve the neighbourhood</t>
  </si>
  <si>
    <t>2013-14</t>
  </si>
  <si>
    <t>2014-15</t>
  </si>
  <si>
    <t>2015-16</t>
  </si>
  <si>
    <t>2016-17</t>
  </si>
  <si>
    <t>Agree</t>
  </si>
  <si>
    <t>Disagree</t>
  </si>
  <si>
    <t>Respondents</t>
  </si>
  <si>
    <t>Male</t>
  </si>
  <si>
    <t>Female</t>
  </si>
  <si>
    <t>Age</t>
  </si>
  <si>
    <t>16 to 24</t>
  </si>
  <si>
    <t>25 to 34</t>
  </si>
  <si>
    <t>35 to 49</t>
  </si>
  <si>
    <t>50 to 64</t>
  </si>
  <si>
    <t>65 to 74</t>
  </si>
  <si>
    <t>75 and over</t>
  </si>
  <si>
    <t>Ethnicity</t>
  </si>
  <si>
    <t>White</t>
  </si>
  <si>
    <t>Region</t>
  </si>
  <si>
    <t>North East</t>
  </si>
  <si>
    <t>North West</t>
  </si>
  <si>
    <t>Yorkshire and the Humber</t>
  </si>
  <si>
    <t>East Midlands</t>
  </si>
  <si>
    <t>West Midlands</t>
  </si>
  <si>
    <t>East of England</t>
  </si>
  <si>
    <t>London</t>
  </si>
  <si>
    <t>South East</t>
  </si>
  <si>
    <t>South West</t>
  </si>
  <si>
    <t>People feeling they belong strongly to their neighbourhood</t>
  </si>
  <si>
    <t xml:space="preserve">2013-14 </t>
  </si>
  <si>
    <t>Very strongly</t>
  </si>
  <si>
    <t>Fairly strongly</t>
  </si>
  <si>
    <t>Not very strongly</t>
  </si>
  <si>
    <t>Not at all strongly</t>
  </si>
  <si>
    <t>All responding strongly</t>
  </si>
  <si>
    <t xml:space="preserve">2014-15 </t>
  </si>
  <si>
    <t xml:space="preserve">2015-16 </t>
  </si>
  <si>
    <t xml:space="preserve">2016-17 </t>
  </si>
  <si>
    <t>Very satisfied</t>
  </si>
  <si>
    <t>Fairly satisfied</t>
  </si>
  <si>
    <t>Fairly dissatisfied</t>
  </si>
  <si>
    <t>Very dissatisfied</t>
  </si>
  <si>
    <r>
      <t>All satisfied</t>
    </r>
    <r>
      <rPr>
        <vertAlign val="superscript"/>
        <sz val="8"/>
        <rFont val="Arial"/>
        <family val="2"/>
      </rPr>
      <t>2</t>
    </r>
  </si>
  <si>
    <t>Percentage agreeing that their local area is a place where people from different backgrounds get on well together</t>
  </si>
  <si>
    <t>People agreeing they can influence decisions affecting local area</t>
  </si>
  <si>
    <t xml:space="preserve">Important </t>
  </si>
  <si>
    <t>Not important</t>
  </si>
  <si>
    <t xml:space="preserve">2013-14  </t>
  </si>
  <si>
    <t xml:space="preserve">2014-15  </t>
  </si>
  <si>
    <t>Yes</t>
  </si>
  <si>
    <t>No</t>
  </si>
  <si>
    <t>Depends on the issue</t>
  </si>
  <si>
    <t xml:space="preserve">Whether people think that over the past two years this area has got better or worse to live in </t>
  </si>
  <si>
    <t>Has got better</t>
  </si>
  <si>
    <t>Has got worse</t>
  </si>
  <si>
    <t>Trust in people living in neighbourhood</t>
  </si>
  <si>
    <t>Many of the people can be trusted</t>
  </si>
  <si>
    <t>Some of the people can be trusted</t>
  </si>
  <si>
    <t>A few of the people can be trusted</t>
  </si>
  <si>
    <t>None of the people can be trusted</t>
  </si>
  <si>
    <t>A1</t>
  </si>
  <si>
    <t>B1</t>
  </si>
  <si>
    <t>B2</t>
  </si>
  <si>
    <t>B3</t>
  </si>
  <si>
    <t>B4</t>
  </si>
  <si>
    <t>B5</t>
  </si>
  <si>
    <t>B6</t>
  </si>
  <si>
    <t>B7</t>
  </si>
  <si>
    <t>B8</t>
  </si>
  <si>
    <t>B9</t>
  </si>
  <si>
    <t>C1</t>
  </si>
  <si>
    <t>C2</t>
  </si>
  <si>
    <t>C3</t>
  </si>
  <si>
    <t>C4</t>
  </si>
  <si>
    <t>D1</t>
  </si>
  <si>
    <t>D2</t>
  </si>
  <si>
    <t>D3</t>
  </si>
  <si>
    <t>D4</t>
  </si>
  <si>
    <t>D5</t>
  </si>
  <si>
    <t>LTLI/Disability</t>
  </si>
  <si>
    <t>No LTLI/Disability</t>
  </si>
  <si>
    <t>Volunteering and Charitable giving</t>
  </si>
  <si>
    <t>2017-18</t>
  </si>
  <si>
    <t>Examples</t>
  </si>
  <si>
    <t>% agreeing</t>
  </si>
  <si>
    <t>Ethnic minority groups</t>
  </si>
  <si>
    <t>2009-10</t>
  </si>
  <si>
    <t>For further information please contact:</t>
  </si>
  <si>
    <r>
      <rPr>
        <i/>
        <vertAlign val="superscript"/>
        <sz val="10"/>
        <rFont val="Arial"/>
        <family val="2"/>
      </rPr>
      <t xml:space="preserve">1 </t>
    </r>
    <r>
      <rPr>
        <i/>
        <sz val="10"/>
        <rFont val="Arial"/>
        <family val="2"/>
      </rPr>
      <t>Caution should be taken when interpreting statistical significance on 2014-15 and 2015-16 subgroup data (age, sex, ethnicity, region, disabilities and employment status) due to the small sample size of these groups</t>
    </r>
  </si>
  <si>
    <t>Ready Reckoner</t>
  </si>
  <si>
    <r>
      <t>Instructions:</t>
    </r>
    <r>
      <rPr>
        <b/>
        <u/>
        <sz val="16"/>
        <rFont val="Arial"/>
        <family val="2"/>
      </rPr>
      <t xml:space="preserve">
</t>
    </r>
    <r>
      <rPr>
        <sz val="11"/>
        <rFont val="Arial"/>
        <family val="2"/>
      </rPr>
      <t xml:space="preserve">To test whether the difference between two percentages are statistically significant, please enter the
- </t>
    </r>
    <r>
      <rPr>
        <u/>
        <sz val="11"/>
        <rFont val="Arial"/>
        <family val="2"/>
      </rPr>
      <t>percentage</t>
    </r>
    <r>
      <rPr>
        <sz val="11"/>
        <rFont val="Arial"/>
        <family val="2"/>
      </rPr>
      <t xml:space="preserve">, please copy values directly from the table so correct formatting (please do not use percentage symbol) and decimal places are used
- survey </t>
    </r>
    <r>
      <rPr>
        <u/>
        <sz val="11"/>
        <rFont val="Arial"/>
        <family val="2"/>
      </rPr>
      <t>year</t>
    </r>
    <r>
      <rPr>
        <sz val="11"/>
        <rFont val="Arial"/>
        <family val="2"/>
      </rPr>
      <t xml:space="preserve"> the figure is from
- </t>
    </r>
    <r>
      <rPr>
        <u/>
        <sz val="11"/>
        <rFont val="Arial"/>
        <family val="2"/>
      </rPr>
      <t>number of respondents (who answered that question)</t>
    </r>
    <r>
      <rPr>
        <sz val="11"/>
        <rFont val="Arial"/>
        <family val="2"/>
      </rPr>
      <t xml:space="preserve">
for the two figures you want to test the difference between.
</t>
    </r>
  </si>
  <si>
    <t>Figure A</t>
  </si>
  <si>
    <t>Figure B</t>
  </si>
  <si>
    <t>Survey Year</t>
  </si>
  <si>
    <t>2015-16 online/postal</t>
  </si>
  <si>
    <t>2016-17 online/postal</t>
  </si>
  <si>
    <t>2013-14 online/postal</t>
  </si>
  <si>
    <t>2014-15 online/postal</t>
  </si>
  <si>
    <t>Statistically significant difference</t>
  </si>
  <si>
    <t>Prop (weighted)</t>
  </si>
  <si>
    <t>n(unweighted)</t>
  </si>
  <si>
    <t>Design factor</t>
  </si>
  <si>
    <t>SE</t>
  </si>
  <si>
    <t>SE(Adj)</t>
  </si>
  <si>
    <t>Obs difference</t>
  </si>
  <si>
    <t>Low</t>
  </si>
  <si>
    <t>High</t>
  </si>
  <si>
    <t>significant @ .05</t>
  </si>
  <si>
    <t>No Change</t>
  </si>
  <si>
    <t>Urban</t>
  </si>
  <si>
    <t>Rural</t>
  </si>
  <si>
    <t>Index of Multiple deprivation Quintile</t>
  </si>
  <si>
    <t>1 (least deprived)</t>
  </si>
  <si>
    <t>5 (most deprived)</t>
  </si>
  <si>
    <t>Disability</t>
  </si>
  <si>
    <t>Responsible statistician</t>
  </si>
  <si>
    <t>Statistical enquiries</t>
  </si>
  <si>
    <t>@DCMSInsight</t>
  </si>
  <si>
    <t>Media enquiries</t>
  </si>
  <si>
    <t>020 7211 2210</t>
  </si>
  <si>
    <t>Date of publication</t>
  </si>
  <si>
    <t>Further information</t>
  </si>
  <si>
    <t>evidence@culture.gov.uk</t>
  </si>
  <si>
    <t>Community Life Survey website</t>
  </si>
  <si>
    <t>2015/16</t>
  </si>
  <si>
    <t>2014/15</t>
  </si>
  <si>
    <t>2013/14</t>
  </si>
  <si>
    <t>A2</t>
  </si>
  <si>
    <t>People agreeing they it is important to be able to influence decisions in their local area</t>
  </si>
  <si>
    <t>In employment</t>
  </si>
  <si>
    <t>Unemployed</t>
  </si>
  <si>
    <t>Economically inactive</t>
  </si>
  <si>
    <t>…</t>
  </si>
  <si>
    <t>I wanted to improve things/help people</t>
  </si>
  <si>
    <t>I wanted to meet people/make friends</t>
  </si>
  <si>
    <t>The cause was really important to me</t>
  </si>
  <si>
    <t>My friends/family did it</t>
  </si>
  <si>
    <t>It was connected to the needs of my family/friends</t>
  </si>
  <si>
    <t>I felt there was a need in my community</t>
  </si>
  <si>
    <t>I thought it would give me a chance to learn new skills</t>
  </si>
  <si>
    <t>I thought it would give me a chance to use my existing skills</t>
  </si>
  <si>
    <t>It helps me get on in my career</t>
  </si>
  <si>
    <t>Its part of my religious belief to help people</t>
  </si>
  <si>
    <t>Its part of my philosophy of life to help people</t>
  </si>
  <si>
    <t>it gave me a chance to get a recognised qualification</t>
  </si>
  <si>
    <t>I had spare time to do it</t>
  </si>
  <si>
    <t>I felt there was no one else to do it</t>
  </si>
  <si>
    <t>None of these</t>
  </si>
  <si>
    <t xml:space="preserve">I have to study </t>
  </si>
  <si>
    <t xml:space="preserve">I do other things with my spare time </t>
  </si>
  <si>
    <t xml:space="preserve">I don't know any groups that need help </t>
  </si>
  <si>
    <t xml:space="preserve">I haven't heard about opportunities to give help/ I couldn’t find opportunities </t>
  </si>
  <si>
    <t xml:space="preserve">I'm new to the area </t>
  </si>
  <si>
    <t>£0 - £4</t>
  </si>
  <si>
    <t>£5- £9</t>
  </si>
  <si>
    <t>£10 - £19</t>
  </si>
  <si>
    <t>£20 - £49</t>
  </si>
  <si>
    <t>Over £50</t>
  </si>
  <si>
    <r>
      <t>Average amount given</t>
    </r>
    <r>
      <rPr>
        <vertAlign val="superscript"/>
        <sz val="8"/>
        <rFont val="Arial"/>
        <family val="2"/>
      </rPr>
      <t>2</t>
    </r>
  </si>
  <si>
    <r>
      <t>2013-14</t>
    </r>
    <r>
      <rPr>
        <vertAlign val="superscript"/>
        <sz val="8"/>
        <rFont val="Arial"/>
        <family val="2"/>
      </rPr>
      <t>2</t>
    </r>
  </si>
  <si>
    <t>How satisfied people felt with their life</t>
  </si>
  <si>
    <t>Rating out of 10</t>
  </si>
  <si>
    <t>How happy people felt yesterday</t>
  </si>
  <si>
    <t>How anxious people felt yesterday</t>
  </si>
  <si>
    <t>Whether people felt the things they did in their life were worthwhile</t>
  </si>
  <si>
    <t>How often do you feel lonely?</t>
  </si>
  <si>
    <t>Often/always</t>
  </si>
  <si>
    <t>Some of the time</t>
  </si>
  <si>
    <t>Occasionally</t>
  </si>
  <si>
    <t>Hardly ever</t>
  </si>
  <si>
    <t>Never</t>
  </si>
  <si>
    <t>Total</t>
  </si>
  <si>
    <t>Extent to which people agree that they borrow and exchange favours with their neighbours</t>
  </si>
  <si>
    <t>B10</t>
  </si>
  <si>
    <t>Table contents</t>
  </si>
  <si>
    <t>C5</t>
  </si>
  <si>
    <t>C6</t>
  </si>
  <si>
    <t>Black</t>
  </si>
  <si>
    <t>Asian</t>
  </si>
  <si>
    <t>Mixed</t>
  </si>
  <si>
    <t>Other</t>
  </si>
  <si>
    <t>Amount given to charity in the 4 weeks prior to interview</t>
  </si>
  <si>
    <t>Average rating for Well-being measures</t>
  </si>
  <si>
    <t>About a half are the same as me</t>
  </si>
  <si>
    <t>Less than a half are the same as me</t>
  </si>
  <si>
    <t>More than half are the same as me</t>
  </si>
  <si>
    <t>All are the same as me</t>
  </si>
  <si>
    <t>1. Tables exclude respondents who do not have any friends or answered 'don't know' and those with missing answers.</t>
  </si>
  <si>
    <t>2. Tables exclude respondents who answered via a paper survey</t>
  </si>
  <si>
    <t>What proportion of your friends are of the same ethnic group as you?</t>
  </si>
  <si>
    <t>What proportion of your friends are of the same religious group as you?</t>
  </si>
  <si>
    <t>What proportion of your friends are of the same age group as you?</t>
  </si>
  <si>
    <t>What proportion of your friends have a similar level of education to you?</t>
  </si>
  <si>
    <t>Speaking on the phone or video or audio call via the internet with family members or friends once a week or more</t>
  </si>
  <si>
    <t>A3</t>
  </si>
  <si>
    <t>Whether people think that their local area has got better or worse to live in over the past two years</t>
  </si>
  <si>
    <t>.</t>
  </si>
  <si>
    <t>1. Table excludes respondents who answered 'don't know' and those with missing answers.</t>
  </si>
  <si>
    <r>
      <t>People feeling they belong strongly to Britain</t>
    </r>
    <r>
      <rPr>
        <vertAlign val="superscript"/>
        <sz val="8"/>
        <rFont val="Arial"/>
        <family val="2"/>
      </rPr>
      <t>2</t>
    </r>
  </si>
  <si>
    <t>Total Agree</t>
  </si>
  <si>
    <t>Total Disagree</t>
  </si>
  <si>
    <t xml:space="preserve">Black </t>
  </si>
  <si>
    <t>1 (most deprived)</t>
  </si>
  <si>
    <t>5 (least deprived)</t>
  </si>
  <si>
    <t>1 (Most deprived)</t>
  </si>
  <si>
    <t>5 (Least deprived)</t>
  </si>
  <si>
    <t>1 ( most deprived)</t>
  </si>
  <si>
    <t>5 ( least deprived)</t>
  </si>
  <si>
    <t>..</t>
  </si>
  <si>
    <t>5  (least deprived)</t>
  </si>
  <si>
    <t xml:space="preserve">2017-18 </t>
  </si>
  <si>
    <t>Formal Volunteering</t>
  </si>
  <si>
    <r>
      <t xml:space="preserve">At least </t>
    </r>
    <r>
      <rPr>
        <b/>
        <sz val="8"/>
        <rFont val="Arial"/>
        <family val="2"/>
      </rPr>
      <t>once a month</t>
    </r>
  </si>
  <si>
    <r>
      <t xml:space="preserve">At least once in the </t>
    </r>
    <r>
      <rPr>
        <b/>
        <sz val="8"/>
        <rFont val="Arial"/>
        <family val="2"/>
      </rPr>
      <t>last year</t>
    </r>
  </si>
  <si>
    <t>Informal Volunteering</t>
  </si>
  <si>
    <r>
      <t xml:space="preserve">At least </t>
    </r>
    <r>
      <rPr>
        <b/>
        <sz val="9"/>
        <rFont val="Arial"/>
        <family val="2"/>
      </rPr>
      <t>once a month</t>
    </r>
  </si>
  <si>
    <r>
      <t xml:space="preserve">At least once in the </t>
    </r>
    <r>
      <rPr>
        <b/>
        <sz val="9"/>
        <rFont val="Arial"/>
        <family val="2"/>
      </rPr>
      <t>last year</t>
    </r>
  </si>
  <si>
    <t>Any Formal or Informal Volunteering</t>
  </si>
  <si>
    <t>2017-18 online/postal</t>
  </si>
  <si>
    <t>Yorkshire and The Humber</t>
  </si>
  <si>
    <t>Online and paper estimates</t>
  </si>
  <si>
    <t>Online estimates only</t>
  </si>
  <si>
    <t>2. Belonging to Britain data available from online responses only</t>
  </si>
  <si>
    <r>
      <t>Table A1: How similar are you to your friends</t>
    </r>
    <r>
      <rPr>
        <b/>
        <vertAlign val="superscript"/>
        <sz val="11"/>
        <rFont val="Arial"/>
        <family val="2"/>
      </rPr>
      <t>1,2</t>
    </r>
  </si>
  <si>
    <t>1.Table excludes respondents who answered 'don't know' and those with missing answers.</t>
  </si>
  <si>
    <r>
      <t>2017-18</t>
    </r>
    <r>
      <rPr>
        <vertAlign val="superscript"/>
        <sz val="8"/>
        <rFont val="Arial"/>
        <family val="2"/>
      </rPr>
      <t>3</t>
    </r>
  </si>
  <si>
    <r>
      <t>Table B2: Percentage of adults who borrow things and exchange favours with their neighbours</t>
    </r>
    <r>
      <rPr>
        <b/>
        <vertAlign val="superscript"/>
        <sz val="11"/>
        <rFont val="Arial"/>
        <family val="2"/>
      </rPr>
      <t>1</t>
    </r>
  </si>
  <si>
    <t>Given to charity in the four weeks prior to interview</t>
  </si>
  <si>
    <t>.     Data not available</t>
  </si>
  <si>
    <t>..    Figure suppressed due to small sample size or percentage based on 5 or fewer responses</t>
  </si>
  <si>
    <t>…  Not applicable</t>
  </si>
  <si>
    <r>
      <rPr>
        <sz val="8"/>
        <rFont val="Arial"/>
        <family val="2"/>
      </rPr>
      <t>2</t>
    </r>
    <r>
      <rPr>
        <vertAlign val="superscript"/>
        <sz val="8"/>
        <rFont val="Arial"/>
        <family val="2"/>
      </rPr>
      <t xml:space="preserve"> '</t>
    </r>
    <r>
      <rPr>
        <sz val="8"/>
        <rFont val="Arial"/>
        <family val="2"/>
      </rPr>
      <t>Very' or 'fairly' satisfied with local area</t>
    </r>
  </si>
  <si>
    <t>1 Table excludes respondents who answered 'don't know' and those with missing answers.</t>
  </si>
  <si>
    <r>
      <t>2017-18</t>
    </r>
    <r>
      <rPr>
        <vertAlign val="superscript"/>
        <sz val="8"/>
        <rFont val="Arial"/>
        <family val="2"/>
      </rPr>
      <t>2</t>
    </r>
  </si>
  <si>
    <r>
      <t>Disability</t>
    </r>
    <r>
      <rPr>
        <vertAlign val="superscript"/>
        <sz val="8"/>
        <rFont val="Arial"/>
        <family val="2"/>
      </rPr>
      <t>3,4</t>
    </r>
  </si>
  <si>
    <t>4. Information about respondents limiting long term illnesses/disabilities are only available for those who completed the online version of the survey</t>
  </si>
  <si>
    <t>1. Civic participation refers to engagement in democratic processes, both in person and online, including signing a petition or attending a public rally (does not include voting).</t>
  </si>
  <si>
    <r>
      <t xml:space="preserve">Civic </t>
    </r>
    <r>
      <rPr>
        <u/>
        <sz val="10"/>
        <rFont val="Arial"/>
        <family val="2"/>
      </rPr>
      <t>participation</t>
    </r>
  </si>
  <si>
    <t>1. Civic consultation refers to taking part in consultations about local service, both in person and online.</t>
  </si>
  <si>
    <r>
      <t xml:space="preserve">Table C2: Civic </t>
    </r>
    <r>
      <rPr>
        <b/>
        <u/>
        <sz val="11"/>
        <color theme="1"/>
        <rFont val="Arial"/>
        <family val="2"/>
      </rPr>
      <t>consultation</t>
    </r>
    <r>
      <rPr>
        <b/>
        <sz val="11"/>
        <color theme="1"/>
        <rFont val="Arial"/>
        <family val="2"/>
      </rPr>
      <t xml:space="preserve"> at least once in the last year </t>
    </r>
    <r>
      <rPr>
        <b/>
        <vertAlign val="superscript"/>
        <sz val="11"/>
        <color theme="1"/>
        <rFont val="Arial"/>
        <family val="2"/>
      </rPr>
      <t>1,2</t>
    </r>
  </si>
  <si>
    <r>
      <t xml:space="preserve">Table C3: Civic </t>
    </r>
    <r>
      <rPr>
        <b/>
        <u/>
        <sz val="11"/>
        <color theme="1"/>
        <rFont val="Arial"/>
        <family val="2"/>
      </rPr>
      <t>activism</t>
    </r>
    <r>
      <rPr>
        <b/>
        <sz val="11"/>
        <color theme="1"/>
        <rFont val="Arial"/>
        <family val="2"/>
      </rPr>
      <t xml:space="preserve"> at least once in the last year </t>
    </r>
    <r>
      <rPr>
        <b/>
        <vertAlign val="superscript"/>
        <sz val="11"/>
        <color theme="1"/>
        <rFont val="Arial"/>
        <family val="2"/>
      </rPr>
      <t>1,2</t>
    </r>
  </si>
  <si>
    <r>
      <t xml:space="preserve">How important ability to influence decisions in local area is </t>
    </r>
    <r>
      <rPr>
        <vertAlign val="superscript"/>
        <sz val="8"/>
        <rFont val="Arial"/>
        <family val="2"/>
      </rPr>
      <t>1</t>
    </r>
  </si>
  <si>
    <t>Table C5a: How important is it for adults to personally to feel they can influence decisions in their local area</t>
  </si>
  <si>
    <t>2. Table excludes respondents who answered via a paper survey</t>
  </si>
  <si>
    <t>1. Formal volunteering refers to giving unpaid help through clubs or organisations</t>
  </si>
  <si>
    <t>4. Information about limiting long term illness/disability is only collected on the online version of the survey</t>
  </si>
  <si>
    <t>1. informal volunteering refers to giving unpaid help to individuals who are not a relative.</t>
  </si>
  <si>
    <t>2. Data for those who engaged in formal volunteering at least once in the last 12 months. Respondents were able to select multiple responses</t>
  </si>
  <si>
    <r>
      <t>Table D6: Percentage of adults who have given to charitable causes in the last four weeks</t>
    </r>
    <r>
      <rPr>
        <b/>
        <vertAlign val="superscript"/>
        <sz val="11"/>
        <rFont val="Arial"/>
        <family val="2"/>
      </rPr>
      <t>1</t>
    </r>
  </si>
  <si>
    <t xml:space="preserve">2. Social action is about being involved with issues affecting the local area by doing things like setting up a new service/amenity,  stopping the closure of a service/amenity, topping something happening in the local area, running a local service on a voluntary basis, helping to organise a street party or community event. 
</t>
  </si>
  <si>
    <r>
      <t xml:space="preserve">Disability </t>
    </r>
    <r>
      <rPr>
        <vertAlign val="superscript"/>
        <sz val="8"/>
        <rFont val="Arial"/>
        <family val="2"/>
      </rPr>
      <t>3,4</t>
    </r>
  </si>
  <si>
    <t>Awareness of other people being involved social action in local area in last year</t>
  </si>
  <si>
    <t xml:space="preserve">1. Table excludes respondents who answered 'don't know' and those with missing answers. </t>
  </si>
  <si>
    <r>
      <t xml:space="preserve">Table B1: Percentage of adults who chat to their neighbours at least once a month </t>
    </r>
    <r>
      <rPr>
        <b/>
        <vertAlign val="superscript"/>
        <sz val="11"/>
        <rFont val="Arial"/>
        <family val="2"/>
      </rPr>
      <t>1,2</t>
    </r>
  </si>
  <si>
    <r>
      <t>Table B6: Percentage of adults who agree that their local area is a place where people from different backgrounds get on well together</t>
    </r>
    <r>
      <rPr>
        <b/>
        <vertAlign val="superscript"/>
        <sz val="11"/>
        <rFont val="Arial"/>
        <family val="2"/>
      </rPr>
      <t>1</t>
    </r>
  </si>
  <si>
    <t>1. Table excludes respondents who answered 'don't know', spontaneous only codes and those with missing answers .</t>
  </si>
  <si>
    <r>
      <t>Table B9: Whether people think that their local area has got better or worse to live in over the past two years</t>
    </r>
    <r>
      <rPr>
        <b/>
        <vertAlign val="superscript"/>
        <sz val="11"/>
        <rFont val="Arial"/>
        <family val="2"/>
      </rPr>
      <t>1</t>
    </r>
  </si>
  <si>
    <t>Percentage of adults who borrow things and exchange favours with their neighbours</t>
  </si>
  <si>
    <t>How strongly adults feel that they belong to their immediate neighbourhood (a) and Britain (b)</t>
  </si>
  <si>
    <t>Extent to which people in their neighbourhood pull together to improve the local area</t>
  </si>
  <si>
    <t>B11</t>
  </si>
  <si>
    <r>
      <t>Table B11: The extent to which adults think people who live in their local neighbourhood can be trusted</t>
    </r>
    <r>
      <rPr>
        <b/>
        <vertAlign val="superscript"/>
        <sz val="11"/>
        <rFont val="Arial"/>
        <family val="2"/>
      </rPr>
      <t>1</t>
    </r>
  </si>
  <si>
    <t>The extent to which adults think people who live in their local neighbourhood can be trusted</t>
  </si>
  <si>
    <t>Reasons for formal volunteering</t>
  </si>
  <si>
    <t>Reasons given for not taking part in formal volunteering, or not volunteering more frequently</t>
  </si>
  <si>
    <t>D6</t>
  </si>
  <si>
    <t>D7</t>
  </si>
  <si>
    <t xml:space="preserve">Satisfaction with local area </t>
  </si>
  <si>
    <t xml:space="preserve">How similar are you to your friends </t>
  </si>
  <si>
    <r>
      <t xml:space="preserve">Support networks </t>
    </r>
    <r>
      <rPr>
        <i/>
        <sz val="11"/>
        <color theme="1"/>
        <rFont val="Arial"/>
        <family val="2"/>
      </rPr>
      <t>(includes demographic breakdowns)</t>
    </r>
  </si>
  <si>
    <r>
      <t xml:space="preserve">Percentage of adults who chat to their neighbours at least once a month </t>
    </r>
    <r>
      <rPr>
        <i/>
        <sz val="11"/>
        <color theme="1"/>
        <rFont val="Arial"/>
        <family val="2"/>
      </rPr>
      <t>(includes demographic breakdowns)</t>
    </r>
  </si>
  <si>
    <r>
      <t xml:space="preserve">Percentage who feel they very strongly or fairly strongly belong to Britain </t>
    </r>
    <r>
      <rPr>
        <i/>
        <sz val="11"/>
        <color theme="1"/>
        <rFont val="Arial"/>
        <family val="2"/>
      </rPr>
      <t>(includes demographic breakdowns)</t>
    </r>
  </si>
  <si>
    <r>
      <t xml:space="preserve">Percentage of adults who agree that their local area is a place where people from different backgrounds get on well together </t>
    </r>
    <r>
      <rPr>
        <i/>
        <sz val="11"/>
        <color theme="1"/>
        <rFont val="Arial"/>
        <family val="2"/>
      </rPr>
      <t>(includes demographic breakdowns)</t>
    </r>
  </si>
  <si>
    <r>
      <t>Percentage of adults agreeing they are satisfied with their local area</t>
    </r>
    <r>
      <rPr>
        <i/>
        <sz val="11"/>
        <color theme="1"/>
        <rFont val="Arial"/>
        <family val="2"/>
      </rPr>
      <t xml:space="preserve"> (includes demographic breakdowns)</t>
    </r>
  </si>
  <si>
    <r>
      <t xml:space="preserve">Participation in civic participation at least once in the last year </t>
    </r>
    <r>
      <rPr>
        <i/>
        <sz val="11"/>
        <color theme="1"/>
        <rFont val="Arial"/>
        <family val="2"/>
      </rPr>
      <t>(includes demographic breakdowns)</t>
    </r>
  </si>
  <si>
    <r>
      <t>Participation in civic consultation at least once in the last year</t>
    </r>
    <r>
      <rPr>
        <i/>
        <sz val="11"/>
        <color theme="1"/>
        <rFont val="Arial"/>
        <family val="2"/>
      </rPr>
      <t xml:space="preserve"> (includes demographic breakdowns)</t>
    </r>
  </si>
  <si>
    <r>
      <t xml:space="preserve">Whether people feel able to influence decisions affecting their local area </t>
    </r>
    <r>
      <rPr>
        <i/>
        <sz val="11"/>
        <color theme="1"/>
        <rFont val="Arial"/>
        <family val="2"/>
      </rPr>
      <t>(includes demographic breakdowns)</t>
    </r>
  </si>
  <si>
    <r>
      <t xml:space="preserve">Percentage of adults who agree it is important to be able to influence decisions in their local area </t>
    </r>
    <r>
      <rPr>
        <i/>
        <sz val="11"/>
        <color theme="1"/>
        <rFont val="Arial"/>
        <family val="2"/>
      </rPr>
      <t>(includes demographic breakdowns)</t>
    </r>
  </si>
  <si>
    <r>
      <t xml:space="preserve">Formal volunteering </t>
    </r>
    <r>
      <rPr>
        <i/>
        <sz val="11"/>
        <color theme="1"/>
        <rFont val="Arial"/>
        <family val="2"/>
      </rPr>
      <t>(includes demographic breakdowns)</t>
    </r>
  </si>
  <si>
    <r>
      <t>Informal volunteering</t>
    </r>
    <r>
      <rPr>
        <i/>
        <sz val="11"/>
        <color theme="1"/>
        <rFont val="Arial"/>
        <family val="2"/>
      </rPr>
      <t xml:space="preserve"> (includes demographic breakdowns)</t>
    </r>
  </si>
  <si>
    <r>
      <t xml:space="preserve">Percentage of adults who have given to charitable causes in the last four weeks </t>
    </r>
    <r>
      <rPr>
        <i/>
        <sz val="11"/>
        <color theme="1"/>
        <rFont val="Arial"/>
        <family val="2"/>
      </rPr>
      <t>(includes demographic breakdowns)</t>
    </r>
  </si>
  <si>
    <r>
      <t>How often people feel lonely</t>
    </r>
    <r>
      <rPr>
        <i/>
        <sz val="11"/>
        <color theme="1"/>
        <rFont val="Arial"/>
        <family val="2"/>
      </rPr>
      <t xml:space="preserve"> (includes demographic breakdowns)</t>
    </r>
  </si>
  <si>
    <r>
      <t xml:space="preserve">Any formal or informal volunteering </t>
    </r>
    <r>
      <rPr>
        <i/>
        <sz val="11"/>
        <color theme="1"/>
        <rFont val="Arial"/>
        <family val="2"/>
      </rPr>
      <t>(includes demographic breakdowns)</t>
    </r>
  </si>
  <si>
    <r>
      <t>Percentage of adults who were aware of other people in their local area getting involved in social action</t>
    </r>
    <r>
      <rPr>
        <i/>
        <sz val="11"/>
        <color theme="1"/>
        <rFont val="Arial"/>
        <family val="2"/>
      </rPr>
      <t xml:space="preserve"> (includes demographic breakdowns)</t>
    </r>
  </si>
  <si>
    <t>For further information see overleaf</t>
  </si>
  <si>
    <t>Meet up in person with family members or friends once a week or more</t>
  </si>
  <si>
    <t>Email or write to family members or friends once a week or more</t>
  </si>
  <si>
    <t>Exchange texts or instant messages with family members or friends once a week or more</t>
  </si>
  <si>
    <t>Percentage of people who chat to their neighbours (more than just to say hello) at least once a month</t>
  </si>
  <si>
    <r>
      <t xml:space="preserve">Table B4: Percentage of adults who feel they very or fairly strongly belong to their immediate neighbourhood </t>
    </r>
    <r>
      <rPr>
        <b/>
        <vertAlign val="superscript"/>
        <sz val="11"/>
        <rFont val="Arial"/>
        <family val="2"/>
      </rPr>
      <t>1</t>
    </r>
  </si>
  <si>
    <t>2. Changes in the lay out of the 2017-18 paper questionnaire may have caused more non responses than previous years. Analysis suggests this is unlikely to have impacted the overall estimate on this measure</t>
  </si>
  <si>
    <t>3. Respondents were able to select multiple responses</t>
  </si>
  <si>
    <t>Definitely or tend to agree that If I needed help there are people who would be there for me</t>
  </si>
  <si>
    <t>2. In 2013-14, respondents were only asked about barriers to volunteering if they had previously indicated that they would like to volunteer more frequently. From 2014-15, all respondents who indicated they did no formal volunteering, or who did formal volunteering less often than once a month were asked.</t>
  </si>
  <si>
    <t>I’m not the right age</t>
  </si>
  <si>
    <t xml:space="preserve">I have to look after someone who is elderly or ill </t>
  </si>
  <si>
    <t xml:space="preserve">I have work commitments </t>
  </si>
  <si>
    <t xml:space="preserve">I have never thought about it </t>
  </si>
  <si>
    <t xml:space="preserve">I have an illness or disability that I feel prevents me from getting involved </t>
  </si>
  <si>
    <t xml:space="preserve">It is not my responsibility </t>
  </si>
  <si>
    <t>Other reason</t>
  </si>
  <si>
    <t>C5b: Whether people would like to be more involved in the decisions their local council make which affect their local area</t>
  </si>
  <si>
    <t>How important is it for you personally to feel you can influence decisions in your local area (a) &amp; Whether people would like to be more involved in the decisions their local council make which affect their local area (b)</t>
  </si>
  <si>
    <r>
      <t>Reasons for Volunteering</t>
    </r>
    <r>
      <rPr>
        <vertAlign val="superscript"/>
        <sz val="9"/>
        <rFont val="Arial"/>
        <family val="2"/>
      </rPr>
      <t>3</t>
    </r>
  </si>
  <si>
    <r>
      <t>Statistical Significance</t>
    </r>
    <r>
      <rPr>
        <sz val="10"/>
        <rFont val="Arial"/>
        <family val="2"/>
      </rPr>
      <t>: a result is called statistically significant if it is unlikely to have occurred by chance. In this case we have used the 5% significance level (this level is used most often), this means there is less than a 1 in 20 chance of a difference occurring by chance. In this test, whether the figures are significantly different depends on the size of the difference, the number of respondents the figures are based on (figures based on a large sample size are more accurate</t>
    </r>
    <r>
      <rPr>
        <vertAlign val="superscript"/>
        <sz val="10"/>
        <rFont val="Arial"/>
        <family val="2"/>
      </rPr>
      <t>1</t>
    </r>
    <r>
      <rPr>
        <sz val="10"/>
        <rFont val="Arial"/>
        <family val="2"/>
      </rPr>
      <t>) and any design effects due to sampling.</t>
    </r>
  </si>
  <si>
    <t>Urban or Rural</t>
  </si>
  <si>
    <t>2.  Chat to their neighbours 'on most days' or 'once or twice a week' or 'once or twice a month'</t>
  </si>
  <si>
    <t>5. Information about employment status collected in the  online version of the survey</t>
  </si>
  <si>
    <t xml:space="preserve">Online and paper estimates </t>
  </si>
  <si>
    <t>No LLTI/Disability</t>
  </si>
  <si>
    <t>LLTI/Disability</t>
  </si>
  <si>
    <t xml:space="preserve">LLTI/Disability </t>
  </si>
  <si>
    <r>
      <t xml:space="preserve">Meeting and communicating with family members and friends </t>
    </r>
    <r>
      <rPr>
        <i/>
        <sz val="11"/>
        <color theme="1"/>
        <rFont val="Arial"/>
        <family val="2"/>
      </rPr>
      <t xml:space="preserve">(includes demographic breakdowns) </t>
    </r>
  </si>
  <si>
    <r>
      <t xml:space="preserve">Civic </t>
    </r>
    <r>
      <rPr>
        <u/>
        <sz val="10"/>
        <rFont val="Arial"/>
        <family val="2"/>
      </rPr>
      <t>consultation</t>
    </r>
    <r>
      <rPr>
        <sz val="10"/>
        <rFont val="Arial"/>
        <family val="2"/>
      </rPr>
      <t xml:space="preserve"> at least once in the last year</t>
    </r>
  </si>
  <si>
    <r>
      <t xml:space="preserve">Civic </t>
    </r>
    <r>
      <rPr>
        <u/>
        <sz val="10"/>
        <rFont val="Arial"/>
        <family val="2"/>
      </rPr>
      <t>activism</t>
    </r>
    <r>
      <rPr>
        <sz val="10"/>
        <rFont val="Arial"/>
        <family val="2"/>
      </rPr>
      <t xml:space="preserve"> at least once in the last year</t>
    </r>
  </si>
  <si>
    <r>
      <t>Reasons for not volunteering or not volunteering more frequently</t>
    </r>
    <r>
      <rPr>
        <vertAlign val="superscript"/>
        <sz val="8"/>
        <rFont val="Arial"/>
        <family val="2"/>
      </rPr>
      <t>23</t>
    </r>
  </si>
  <si>
    <t>Online and Paper Estimates</t>
  </si>
  <si>
    <t>Collection at church, mosque, other place of worship</t>
  </si>
  <si>
    <t>Collections using a charity envelope/cheque in the post</t>
  </si>
  <si>
    <t>Direct debit or standing order</t>
  </si>
  <si>
    <t>Giving to people begging on the street</t>
  </si>
  <si>
    <t>Donation - in person or on phone (excluding online or via text message)</t>
  </si>
  <si>
    <t>Donation - online/via website</t>
  </si>
  <si>
    <t>Buying raffle tickets</t>
  </si>
  <si>
    <t>Buying goods from charity shop or catalogue</t>
  </si>
  <si>
    <t>Making a purchase where the price includes a charitable donation/or where you can add a charitable donation</t>
  </si>
  <si>
    <t>Buying tickets or spending money at fundraising events</t>
  </si>
  <si>
    <t>Sponsorship (not online)</t>
  </si>
  <si>
    <t>Sponsorship (online)</t>
  </si>
  <si>
    <t>Did not give to charity</t>
  </si>
  <si>
    <t>Schools, colleges, universities or other education</t>
  </si>
  <si>
    <t>Children or young people (outside school)</t>
  </si>
  <si>
    <t>Sports/exercise</t>
  </si>
  <si>
    <t>Religion</t>
  </si>
  <si>
    <t>Overseas Aid / Disaster Relief</t>
  </si>
  <si>
    <t>Medical Research</t>
  </si>
  <si>
    <t>Hospitals and Hospices</t>
  </si>
  <si>
    <t>Physical and Mental Healthcare/Disabled people (including blind or deaf people)</t>
  </si>
  <si>
    <t>Social Welfare</t>
  </si>
  <si>
    <t>Conservation, the environment and heritage</t>
  </si>
  <si>
    <t>Animal Welfare</t>
  </si>
  <si>
    <t>The arts and museums</t>
  </si>
  <si>
    <t>Hobbies / Recreation/ Social clubs:</t>
  </si>
  <si>
    <t>Military/armed forces/rescue services</t>
  </si>
  <si>
    <t>Having more information about the different charities or organisations that I could support</t>
  </si>
  <si>
    <t>Knowing that my money is going to be spent locally</t>
  </si>
  <si>
    <t>Receiving letter/email of thanks from the charity or organisation</t>
  </si>
  <si>
    <t>Receiving information from the charity explaining what has been done with donation</t>
  </si>
  <si>
    <t>Being asked by the charity or organisation to increase my donation</t>
  </si>
  <si>
    <t>Confidence that the charity or organisation uses the money efficiently</t>
  </si>
  <si>
    <t>Being able to give money by tax efficient methods</t>
  </si>
  <si>
    <t>More generous tax relief</t>
  </si>
  <si>
    <t>Being asked by a friend or family member</t>
  </si>
  <si>
    <t>If I had more money</t>
  </si>
  <si>
    <t>If payroll giving became available to me</t>
  </si>
  <si>
    <t>If the charity helped me or someone close to me</t>
  </si>
  <si>
    <t>D8</t>
  </si>
  <si>
    <t>D9</t>
  </si>
  <si>
    <t>D10</t>
  </si>
  <si>
    <t xml:space="preserve">Percentages </t>
  </si>
  <si>
    <t>2. Figures rounded to the nearest whole number so percentages of less than 0.5 will appear as 0.</t>
  </si>
  <si>
    <t>Money to collecting tins (e.g. door-to-door collection, in the street, in a pub, at work, on a shop counter, etc.)</t>
  </si>
  <si>
    <t>Elderly people</t>
  </si>
  <si>
    <t>Covenant or debit from salary, payroll giving</t>
  </si>
  <si>
    <t>Other method of giving</t>
  </si>
  <si>
    <t>Donation -  by text message</t>
  </si>
  <si>
    <r>
      <t>Donation -  via ATM/cash machine</t>
    </r>
    <r>
      <rPr>
        <vertAlign val="superscript"/>
        <sz val="8"/>
        <color theme="1"/>
        <rFont val="Arial"/>
        <family val="2"/>
      </rPr>
      <t>2</t>
    </r>
  </si>
  <si>
    <t>Definitely or tend to agree that If I wanted company or to socialise, there are people I can call on</t>
  </si>
  <si>
    <t>2. Demographic breakdowns exclude those with missing answers.</t>
  </si>
  <si>
    <t>1. Demographic breakdowns exclude those with missing answers.</t>
  </si>
  <si>
    <r>
      <t>Table D4: Reasons for formal volunteering</t>
    </r>
    <r>
      <rPr>
        <b/>
        <vertAlign val="superscript"/>
        <sz val="11"/>
        <rFont val="Arial"/>
        <family val="2"/>
      </rPr>
      <t>1,2</t>
    </r>
  </si>
  <si>
    <r>
      <t xml:space="preserve">Table D5: Reasons given for not taking part in formal volunteering, or not volunteering more frequently </t>
    </r>
    <r>
      <rPr>
        <b/>
        <vertAlign val="superscript"/>
        <sz val="11"/>
        <color theme="1"/>
        <rFont val="Arial"/>
        <family val="2"/>
      </rPr>
      <t>1</t>
    </r>
  </si>
  <si>
    <t>2018-19</t>
  </si>
  <si>
    <t>2018-19 online/postal</t>
  </si>
  <si>
    <t>2018/19</t>
  </si>
  <si>
    <t>2018/19 Lower estimate</t>
  </si>
  <si>
    <t>2018/19 Upper estimate</t>
  </si>
  <si>
    <t>2018-19 Lower estimate</t>
  </si>
  <si>
    <t>2018-19 Upper estimate</t>
  </si>
  <si>
    <t>2018-19 Lower Estimate</t>
  </si>
  <si>
    <t>2018-19 Upper Estimate</t>
  </si>
  <si>
    <t>2018-19 lower estimate</t>
  </si>
  <si>
    <t>2018-19 upper estimate</t>
  </si>
  <si>
    <t>What proportion of your friendship group are from the same ethnic group as you?</t>
  </si>
  <si>
    <t>All the same</t>
  </si>
  <si>
    <t>More than half</t>
  </si>
  <si>
    <t>About half</t>
  </si>
  <si>
    <t>Less than half</t>
  </si>
  <si>
    <t>Ethnic Minority Groups</t>
  </si>
  <si>
    <t>Lower estimate</t>
  </si>
  <si>
    <t>Upper estimate</t>
  </si>
  <si>
    <t>England: 2013-14 to 2018-19</t>
  </si>
  <si>
    <t>Online Estimates Only</t>
  </si>
  <si>
    <t>Something else</t>
  </si>
  <si>
    <t xml:space="preserve"> Contact the council/ a council official</t>
  </si>
  <si>
    <t xml:space="preserve"> Contact my councillor</t>
  </si>
  <si>
    <t xml:space="preserve"> Contact my MP</t>
  </si>
  <si>
    <t xml:space="preserve"> Sign a paper petition</t>
  </si>
  <si>
    <t xml:space="preserve"> Sign an online petition</t>
  </si>
  <si>
    <t xml:space="preserve"> Organise a paper petition</t>
  </si>
  <si>
    <t xml:space="preserve"> Organise an e-petition/ online petition</t>
  </si>
  <si>
    <t xml:space="preserve"> Attend a council meeting</t>
  </si>
  <si>
    <t xml:space="preserve"> Attend a public meeting</t>
  </si>
  <si>
    <t xml:space="preserve"> Contact local media or journalist</t>
  </si>
  <si>
    <t xml:space="preserve"> Organise a group</t>
  </si>
  <si>
    <t xml:space="preserve"> Other: Overall</t>
  </si>
  <si>
    <t>Table C7: If you wanted to influence decisions in your local area how would you go about it?</t>
  </si>
  <si>
    <t>Table C8: What would make it easier to influence local decisions</t>
  </si>
  <si>
    <t>C7</t>
  </si>
  <si>
    <t>C8</t>
  </si>
  <si>
    <r>
      <t>Agree that there is one person or more you can really count on to listen to you when you need to talk (online estimates only</t>
    </r>
    <r>
      <rPr>
        <vertAlign val="superscript"/>
        <sz val="8"/>
        <rFont val="Arial"/>
        <family val="2"/>
      </rPr>
      <t>2</t>
    </r>
    <r>
      <rPr>
        <sz val="8"/>
        <rFont val="Arial"/>
        <family val="2"/>
      </rPr>
      <t>)</t>
    </r>
  </si>
  <si>
    <t>2.  Figures for this measure exclude respondents who answered via a paper survey</t>
  </si>
  <si>
    <r>
      <t>Table B7: Satisfaction with local area as a place to live</t>
    </r>
    <r>
      <rPr>
        <b/>
        <vertAlign val="superscript"/>
        <sz val="11"/>
        <rFont val="Arial"/>
        <family val="2"/>
      </rPr>
      <t>1</t>
    </r>
  </si>
  <si>
    <r>
      <t>Table B10: Extent to which people agree that people in their neighbourhood pull together to improve the neighbourhood</t>
    </r>
    <r>
      <rPr>
        <b/>
        <vertAlign val="superscript"/>
        <sz val="11"/>
        <rFont val="Arial"/>
        <family val="2"/>
      </rPr>
      <t>1</t>
    </r>
  </si>
  <si>
    <t>Any civic engagement in the last 12 months</t>
  </si>
  <si>
    <t xml:space="preserve">4. In 2018-19 response option 'I have to look after children/ the home was changed to 'I have to look after children'. </t>
  </si>
  <si>
    <r>
      <t>Table C4: To what extent people agree that they personally can influence decisions affecting their local area</t>
    </r>
    <r>
      <rPr>
        <b/>
        <vertAlign val="superscript"/>
        <sz val="11"/>
        <rFont val="Arial"/>
        <family val="2"/>
      </rPr>
      <t>1</t>
    </r>
  </si>
  <si>
    <t xml:space="preserve">Neither satisfied nor dissatisfied </t>
  </si>
  <si>
    <t>Has not changed much</t>
  </si>
  <si>
    <t>1. Table excludes respondents who answered 'don't know', those who answered 'have not lived here long enough to say' and those with missing answers.</t>
  </si>
  <si>
    <r>
      <t xml:space="preserve">Table C1: Civic </t>
    </r>
    <r>
      <rPr>
        <b/>
        <u/>
        <sz val="11"/>
        <rFont val="Arial"/>
        <family val="2"/>
      </rPr>
      <t>participation</t>
    </r>
    <r>
      <rPr>
        <sz val="11"/>
        <rFont val="Arial"/>
        <family val="2"/>
      </rPr>
      <t xml:space="preserve"> at least once in the last 12 months</t>
    </r>
    <r>
      <rPr>
        <vertAlign val="superscript"/>
        <sz val="11"/>
        <rFont val="Arial"/>
        <family val="2"/>
      </rPr>
      <t>1,2</t>
    </r>
  </si>
  <si>
    <t>Involvement in social action in local area at least once in last 12 months</t>
  </si>
  <si>
    <r>
      <t>Table A4: Support networks time series</t>
    </r>
    <r>
      <rPr>
        <b/>
        <vertAlign val="superscript"/>
        <sz val="11"/>
        <rFont val="Arial"/>
        <family val="2"/>
      </rPr>
      <t>1</t>
    </r>
  </si>
  <si>
    <r>
      <t>Table C9: Percentage of adults who were personally Involved in social action in the last 12 months</t>
    </r>
    <r>
      <rPr>
        <b/>
        <vertAlign val="superscript"/>
        <sz val="11"/>
        <rFont val="Arial"/>
        <family val="2"/>
      </rPr>
      <t>1,2</t>
    </r>
  </si>
  <si>
    <t>Table X2: Any Civic engagement</t>
  </si>
  <si>
    <t>A4</t>
  </si>
  <si>
    <t>A5</t>
  </si>
  <si>
    <t>A6</t>
  </si>
  <si>
    <t>A7</t>
  </si>
  <si>
    <t>A8</t>
  </si>
  <si>
    <t>If you wanted to influence decisions in your local area how would you go about it</t>
  </si>
  <si>
    <t>Civic engagement and social action</t>
  </si>
  <si>
    <t>C9</t>
  </si>
  <si>
    <t>C10</t>
  </si>
  <si>
    <t xml:space="preserve">3. A limiting long term illness or disability is classified as someone having any physical or mental health conditions or illnesses lasting, or which are expected to last for 12 months or more and their condition and/or illness reduces their ability to carry out day to day activities. </t>
  </si>
  <si>
    <t>Additional tables</t>
  </si>
  <si>
    <t>X1</t>
  </si>
  <si>
    <t>Ethnic diversity of friendship groups (includes ethnicity breakdown)</t>
  </si>
  <si>
    <t xml:space="preserve">X2 </t>
  </si>
  <si>
    <t xml:space="preserve"> Factors that would encourage people to start giving or to increase the amount given</t>
  </si>
  <si>
    <t>Causes given to in the last four weeks</t>
  </si>
  <si>
    <t>Methods of giving to charitable causes in the last four weeks</t>
  </si>
  <si>
    <t>Men</t>
  </si>
  <si>
    <t>Women</t>
  </si>
  <si>
    <r>
      <t>Table A3: Meeting and communicating with family members and friends by demographic characteristics</t>
    </r>
    <r>
      <rPr>
        <b/>
        <vertAlign val="superscript"/>
        <sz val="11"/>
        <color theme="1"/>
        <rFont val="Arial"/>
        <family val="2"/>
      </rPr>
      <t>1</t>
    </r>
  </si>
  <si>
    <r>
      <t>Table A5: Support networks</t>
    </r>
    <r>
      <rPr>
        <b/>
        <vertAlign val="superscript"/>
        <sz val="11"/>
        <rFont val="Arial"/>
        <family val="2"/>
      </rPr>
      <t>1</t>
    </r>
  </si>
  <si>
    <r>
      <t>Table A7: How often people feel lonely by demographic groups</t>
    </r>
    <r>
      <rPr>
        <b/>
        <vertAlign val="superscript"/>
        <sz val="11"/>
        <rFont val="Arial"/>
        <family val="2"/>
      </rPr>
      <t>1</t>
    </r>
  </si>
  <si>
    <r>
      <t>Table A8: Average rating for well-being measures</t>
    </r>
    <r>
      <rPr>
        <b/>
        <vertAlign val="superscript"/>
        <sz val="11"/>
        <rFont val="Arial"/>
        <family val="2"/>
      </rPr>
      <t>1</t>
    </r>
  </si>
  <si>
    <r>
      <t>Table B3b: How strongly adults feel that they belong to Britain</t>
    </r>
    <r>
      <rPr>
        <b/>
        <vertAlign val="superscript"/>
        <sz val="11"/>
        <rFont val="Arial"/>
        <family val="2"/>
      </rPr>
      <t>1,2</t>
    </r>
  </si>
  <si>
    <t>If I could get involved in an online group making decisions about my local area</t>
  </si>
  <si>
    <t>If I could get involved in a group (not online) making decisions about my local area</t>
  </si>
  <si>
    <t>If I knew who my local councillor was</t>
  </si>
  <si>
    <t>If it was easy to contact my local councillor</t>
  </si>
  <si>
    <t>If I knew what issues were being considered</t>
  </si>
  <si>
    <t>If I could give my opinion online/ by email</t>
  </si>
  <si>
    <t>If the council got in touch with me and asked me</t>
  </si>
  <si>
    <t>If I had more time</t>
  </si>
  <si>
    <t xml:space="preserve"> Nothing</t>
  </si>
  <si>
    <t>1. Respondents were able to select multiple responses</t>
  </si>
  <si>
    <r>
      <t>Table D7: Amount given to charity in the 4 weeks prior to interview</t>
    </r>
    <r>
      <rPr>
        <b/>
        <vertAlign val="superscript"/>
        <sz val="11"/>
        <rFont val="Arial"/>
        <family val="2"/>
      </rPr>
      <t>1</t>
    </r>
  </si>
  <si>
    <r>
      <t>Respondents</t>
    </r>
    <r>
      <rPr>
        <i/>
        <vertAlign val="superscript"/>
        <sz val="8"/>
        <rFont val="Arial"/>
        <family val="2"/>
      </rPr>
      <t>3</t>
    </r>
  </si>
  <si>
    <t>3. Sample size given for banded responses.</t>
  </si>
  <si>
    <r>
      <t xml:space="preserve">1. Table includes only respondents where amount given to charity is known. When comparing over time, please note that historic figures have </t>
    </r>
    <r>
      <rPr>
        <u/>
        <sz val="8"/>
        <rFont val="Arial"/>
        <family val="2"/>
      </rPr>
      <t>not</t>
    </r>
    <r>
      <rPr>
        <sz val="8"/>
        <rFont val="Arial"/>
        <family val="2"/>
      </rPr>
      <t xml:space="preserve"> been adjusted so do not account for inflation. </t>
    </r>
  </si>
  <si>
    <r>
      <t>Table B5: Percentage who feel they very strongly or fairly strongly belong to Britain</t>
    </r>
    <r>
      <rPr>
        <b/>
        <vertAlign val="superscript"/>
        <sz val="11"/>
        <color theme="1"/>
        <rFont val="Arial"/>
        <family val="2"/>
      </rPr>
      <t>1,2</t>
    </r>
    <r>
      <rPr>
        <b/>
        <sz val="11"/>
        <color theme="1"/>
        <rFont val="Arial"/>
        <family val="2"/>
      </rPr>
      <t xml:space="preserve"> </t>
    </r>
  </si>
  <si>
    <t>2. Table exclude respondents who answered via a paper survey</t>
  </si>
  <si>
    <r>
      <t xml:space="preserve">Employment status </t>
    </r>
    <r>
      <rPr>
        <vertAlign val="superscript"/>
        <sz val="8"/>
        <rFont val="Arial"/>
        <family val="2"/>
      </rPr>
      <t>5</t>
    </r>
  </si>
  <si>
    <r>
      <t>Causes given to in the last four weeks</t>
    </r>
    <r>
      <rPr>
        <vertAlign val="superscript"/>
        <sz val="10"/>
        <color theme="1"/>
        <rFont val="Arial"/>
        <family val="2"/>
      </rPr>
      <t>3,4</t>
    </r>
  </si>
  <si>
    <t>3. Respondents were invited to select all that apply</t>
  </si>
  <si>
    <t>4. Responses for those who indicated they had donated to charitable causes in the past four weeks only</t>
  </si>
  <si>
    <t>4. Figures rounded to the nearest whole number so percentages of less than 0.5 will appear as 0.</t>
  </si>
  <si>
    <r>
      <t>Table D8: Methods of giving to charitable causes in the last four weeks</t>
    </r>
    <r>
      <rPr>
        <b/>
        <vertAlign val="superscript"/>
        <sz val="11"/>
        <color theme="1"/>
        <rFont val="Arial"/>
        <family val="2"/>
      </rPr>
      <t>1,2</t>
    </r>
  </si>
  <si>
    <r>
      <t>Methods of giving to charitable causes in the last four weeks</t>
    </r>
    <r>
      <rPr>
        <vertAlign val="superscript"/>
        <sz val="10"/>
        <color theme="1"/>
        <rFont val="Arial"/>
        <family val="2"/>
      </rPr>
      <t>3,4</t>
    </r>
  </si>
  <si>
    <t>2. Respondents were invited to select all that apply</t>
  </si>
  <si>
    <r>
      <t>Table D10: Factors that would encourage people to start giving or to increase the amount given</t>
    </r>
    <r>
      <rPr>
        <b/>
        <vertAlign val="superscript"/>
        <sz val="11"/>
        <color theme="1"/>
        <rFont val="Arial"/>
        <family val="2"/>
      </rPr>
      <t>1</t>
    </r>
  </si>
  <si>
    <t>2. Table excludes those who responded via a paper survey</t>
  </si>
  <si>
    <r>
      <t>LLTI/Disability</t>
    </r>
    <r>
      <rPr>
        <vertAlign val="superscript"/>
        <sz val="8"/>
        <color theme="1"/>
        <rFont val="Arial"/>
        <family val="2"/>
      </rPr>
      <t>3,4</t>
    </r>
  </si>
  <si>
    <r>
      <t>Gender</t>
    </r>
    <r>
      <rPr>
        <vertAlign val="superscript"/>
        <sz val="8"/>
        <rFont val="Arial"/>
        <family val="2"/>
      </rPr>
      <t>2</t>
    </r>
  </si>
  <si>
    <t>5.  Figures for this measure exclude respondents who answered via a paper survey</t>
  </si>
  <si>
    <t xml:space="preserve">4. A limiting long term illness or disability is classified as someone having any physical or mental health conditions or illnesses lasting, or which are expected to last for 12 months or more and their condition and/or illness reduces their ability to carry out day to day activities. </t>
  </si>
  <si>
    <t>5. Information about respondents limiting long term illnesses/disabilities are only available for those who completed the online version of the survey</t>
  </si>
  <si>
    <r>
      <t>Gender</t>
    </r>
    <r>
      <rPr>
        <vertAlign val="superscript"/>
        <sz val="8"/>
        <rFont val="Arial"/>
        <family val="2"/>
      </rPr>
      <t>3</t>
    </r>
  </si>
  <si>
    <r>
      <t xml:space="preserve">Disability </t>
    </r>
    <r>
      <rPr>
        <vertAlign val="superscript"/>
        <sz val="8"/>
        <rFont val="Arial"/>
        <family val="2"/>
      </rPr>
      <t>4,5</t>
    </r>
  </si>
  <si>
    <r>
      <t>LLTI/Disability</t>
    </r>
    <r>
      <rPr>
        <vertAlign val="superscript"/>
        <sz val="8"/>
        <rFont val="Arial"/>
        <family val="2"/>
      </rPr>
      <t>4</t>
    </r>
  </si>
  <si>
    <r>
      <t>Disability</t>
    </r>
    <r>
      <rPr>
        <vertAlign val="superscript"/>
        <sz val="8"/>
        <rFont val="Arial"/>
        <family val="2"/>
      </rPr>
      <t>4,5</t>
    </r>
  </si>
  <si>
    <t>5. Information about limiting long term illness/disability is only collected on the online version of the survey</t>
  </si>
  <si>
    <r>
      <t>Disability</t>
    </r>
    <r>
      <rPr>
        <vertAlign val="superscript"/>
        <sz val="8"/>
        <rFont val="Arial"/>
        <family val="2"/>
      </rPr>
      <t>4</t>
    </r>
  </si>
  <si>
    <t>Identity, social networks, loneliness and well-being</t>
  </si>
  <si>
    <t>6. Information about employment status collected in the online version of the survey</t>
  </si>
  <si>
    <r>
      <t xml:space="preserve">Employment status </t>
    </r>
    <r>
      <rPr>
        <vertAlign val="superscript"/>
        <sz val="8"/>
        <rFont val="Arial"/>
        <family val="2"/>
      </rPr>
      <t>6</t>
    </r>
  </si>
  <si>
    <t xml:space="preserve">3. A limiting long term illness or disability is classified as someone having any physical or mental health conditions or illnesses which are expected to last for 12 months or more and their condition and/or illness reduces their ability to carry out day to day activities. </t>
  </si>
  <si>
    <t>5. Figures from 2013-14 to 2017-18 include a small very number of respondents who had only indicated they had given to charitable causes by donating goods or prizes. 2018-19 only includes those who gave money to charitable causes. This will have a minimal effect on the overall estimates.</t>
  </si>
  <si>
    <r>
      <t>2018-19</t>
    </r>
    <r>
      <rPr>
        <vertAlign val="superscript"/>
        <sz val="8"/>
        <rFont val="Arial"/>
        <family val="2"/>
      </rPr>
      <t>5</t>
    </r>
  </si>
  <si>
    <r>
      <t>Agree that there is one person or more you can really count on to listen to you when you need to talk (</t>
    </r>
    <r>
      <rPr>
        <i/>
        <sz val="8"/>
        <rFont val="Arial"/>
        <family val="2"/>
      </rPr>
      <t>online estimates only</t>
    </r>
    <r>
      <rPr>
        <i/>
        <vertAlign val="superscript"/>
        <sz val="8"/>
        <rFont val="Arial"/>
        <family val="2"/>
      </rPr>
      <t>5</t>
    </r>
    <r>
      <rPr>
        <i/>
        <sz val="8"/>
        <rFont val="Arial"/>
        <family val="2"/>
      </rPr>
      <t>)</t>
    </r>
  </si>
  <si>
    <t>3. Changes in the layout of the 2017-18 paper questionnaire may have caused more non-responses than other years. Analysis suggests this is unlikely to have impacted the overall estimate on this measure. See 2018-19 technical report for more information.</t>
  </si>
  <si>
    <r>
      <t>I have to look after children/the home</t>
    </r>
    <r>
      <rPr>
        <vertAlign val="superscript"/>
        <sz val="8"/>
        <rFont val="Arial"/>
        <family val="2"/>
      </rPr>
      <t>4</t>
    </r>
    <r>
      <rPr>
        <sz val="8"/>
        <rFont val="Arial"/>
        <family val="2"/>
      </rPr>
      <t xml:space="preserve"> </t>
    </r>
  </si>
  <si>
    <r>
      <t>I have to look after children</t>
    </r>
    <r>
      <rPr>
        <vertAlign val="superscript"/>
        <sz val="8"/>
        <rFont val="Arial"/>
        <family val="2"/>
      </rPr>
      <t>4</t>
    </r>
  </si>
  <si>
    <r>
      <t>Table D9: Causes given to in the last four weeks</t>
    </r>
    <r>
      <rPr>
        <b/>
        <vertAlign val="superscript"/>
        <sz val="11"/>
        <color theme="1"/>
        <rFont val="Arial"/>
        <family val="2"/>
      </rPr>
      <t>1,2</t>
    </r>
  </si>
  <si>
    <r>
      <t>X1: Diversity of friendship groups by ethnicity</t>
    </r>
    <r>
      <rPr>
        <b/>
        <vertAlign val="superscript"/>
        <sz val="8"/>
        <color theme="1"/>
        <rFont val="Arial"/>
        <family val="2"/>
      </rPr>
      <t>1,2</t>
    </r>
  </si>
  <si>
    <r>
      <t>Factors which would encourage people to give to charitable causes or to increase the amount given</t>
    </r>
    <r>
      <rPr>
        <vertAlign val="superscript"/>
        <sz val="10"/>
        <color theme="1"/>
        <rFont val="Arial"/>
        <family val="2"/>
      </rPr>
      <t>2</t>
    </r>
  </si>
  <si>
    <t xml:space="preserve">Percentage who feel they belong very strongly or fairly strongly to Britain </t>
  </si>
  <si>
    <t>2. Figures exclude those who answered via a paper survey</t>
  </si>
  <si>
    <t>1. Civic activism refers to Involvement in decision-making about local services, both in person and online. Some responses options, such as being a local councillor or school governor, were not presented as options to those aged under 18</t>
  </si>
  <si>
    <r>
      <t>2.</t>
    </r>
    <r>
      <rPr>
        <vertAlign val="superscript"/>
        <sz val="8"/>
        <rFont val="Arial"/>
        <family val="2"/>
      </rPr>
      <t xml:space="preserve"> </t>
    </r>
    <r>
      <rPr>
        <sz val="8"/>
        <rFont val="Arial"/>
        <family val="2"/>
      </rPr>
      <t xml:space="preserve"> Average amount given calculations exclude those who donated £300 or more </t>
    </r>
  </si>
  <si>
    <t>Percentage who feel they belong strongly or fairly strongly  to their immediate neighbourhood</t>
  </si>
  <si>
    <r>
      <t>Table B8: Percentage of adults who are satisfied with their local area as a place to live</t>
    </r>
    <r>
      <rPr>
        <b/>
        <vertAlign val="superscript"/>
        <sz val="11"/>
        <rFont val="Arial"/>
        <family val="2"/>
      </rPr>
      <t>1</t>
    </r>
  </si>
  <si>
    <t>Percentage who are satisfied with their local area as a place to live</t>
  </si>
  <si>
    <t>2019/20 Lower estimate</t>
  </si>
  <si>
    <t>2019/20 Upper estimate</t>
  </si>
  <si>
    <t>2019-20</t>
  </si>
  <si>
    <t>2019/20</t>
  </si>
  <si>
    <t>England, 2013-14 to 2019-20</t>
  </si>
  <si>
    <t>England, 2019-20</t>
  </si>
  <si>
    <t>2019-20 Lower Estimate</t>
  </si>
  <si>
    <t>2019-20 Upper Estimate</t>
  </si>
  <si>
    <t>England: 2013-14 to 2019-20</t>
  </si>
  <si>
    <t>England 2019-20</t>
  </si>
  <si>
    <t>Meeting and communicating with family members and friends 2013-14 to 2019-20</t>
  </si>
  <si>
    <t>Support networks 2013-14 to 2019-20</t>
  </si>
  <si>
    <t>2019-20 Lower estimate</t>
  </si>
  <si>
    <t>2019-20 Upper estimate</t>
  </si>
  <si>
    <t>England 2013-14 to 2019-20</t>
  </si>
  <si>
    <r>
      <t>Table B3a: How strongly adults feel that they belong to their immediate neighbourhood</t>
    </r>
    <r>
      <rPr>
        <b/>
        <vertAlign val="superscript"/>
        <sz val="11"/>
        <rFont val="Arial"/>
        <family val="2"/>
      </rPr>
      <t>1</t>
    </r>
  </si>
  <si>
    <t>Community Life Survey: 2018-19 to 2019-20</t>
  </si>
  <si>
    <t>2019-20 lower estimate</t>
  </si>
  <si>
    <t>2019-20 upper estimate</t>
  </si>
  <si>
    <t>Community Life Survey: 2017-18 to 2019-20</t>
  </si>
  <si>
    <t>2018-19 Respondents</t>
  </si>
  <si>
    <t>2019-20 Respondents</t>
  </si>
  <si>
    <t>England: 2018-19 to 2019-20</t>
  </si>
  <si>
    <t>England  2018-19 to 2019-20</t>
  </si>
  <si>
    <t>2019-20 online postal</t>
  </si>
  <si>
    <t xml:space="preserve">2. In 2019-20, respondents were asked to select either male female or other. Estimates broken down by gender do not include those who selected other due to small sample sizes. </t>
  </si>
  <si>
    <t>How often do you feel you lack companionship?</t>
  </si>
  <si>
    <t>Hardly ever or never</t>
  </si>
  <si>
    <t>How often do you feel left out?</t>
  </si>
  <si>
    <t>How often do you feel isolated from others?</t>
  </si>
  <si>
    <t>3. From 2018-19 onwards, respondents were asked to select either male female or other. Estimates broken down by gender do not include those who selected other due to small sample sizes.</t>
  </si>
  <si>
    <t>2. From 2018-19 onwards, respondents were asked to select either male female or other. Estimates broken down by gender do not include those who selected other due to small sample sizes.</t>
  </si>
  <si>
    <t xml:space="preserve">2. From 2018-19 onwards, respondents were asked to select either male female or other. Estimates broken down by gender do not include those who selected other due to small sample sizes. </t>
  </si>
  <si>
    <t xml:space="preserve">3. From 2018-19 onwards, respondents were asked to select either male female or other. Estimates broken down by gender do not include those who selected other due to small sample sizes. </t>
  </si>
  <si>
    <t>Community Life Survey: July 2020</t>
  </si>
  <si>
    <t xml:space="preserve">The Community Life Survey is a household online/paper self-completion study of adults aged 16+ in England.  The survey is a key evidence source on social cohesion, community engagement and social action.
These tables include data collected in 2013-14 to 2019-20. All data included in these tables are from the self-completion online/paper 'push to web' methodology. Previous data conducted using the face to face method can be found on the Community Life Survey website (see link at bottom of this page).
Not all questions are included in the paper version of the survey so some findings are from the online survey only. The source of the data is indicated on each table. 
Upper and lower estimates refer to the 95% confidence intervals. These are available for estimates from 2017-18.
</t>
  </si>
  <si>
    <t>What would make it easier to influence local decisions</t>
  </si>
  <si>
    <t>Donation - made through contactless technology</t>
  </si>
  <si>
    <t>Selected often/always for all 4 questions</t>
  </si>
  <si>
    <r>
      <t>Table A6: Loneliness</t>
    </r>
    <r>
      <rPr>
        <b/>
        <vertAlign val="superscript"/>
        <sz val="11"/>
        <rFont val="Arial"/>
        <family val="2"/>
      </rPr>
      <t>1</t>
    </r>
  </si>
  <si>
    <t>Loneliness 2013-14 to 2019-20</t>
  </si>
  <si>
    <t>Any civic engagement</t>
  </si>
  <si>
    <r>
      <t>Table C6: Percentage of adults who agree it is important to be able to influence decisions in their local area</t>
    </r>
    <r>
      <rPr>
        <b/>
        <vertAlign val="superscript"/>
        <sz val="11"/>
        <rFont val="Arial"/>
        <family val="2"/>
      </rPr>
      <t>1</t>
    </r>
  </si>
  <si>
    <r>
      <t>Which, if any, of these might make it easier for you to influence decisions in your local area?</t>
    </r>
    <r>
      <rPr>
        <vertAlign val="superscript"/>
        <sz val="9"/>
        <rFont val="Arial"/>
        <family val="2"/>
      </rPr>
      <t>1,2</t>
    </r>
    <r>
      <rPr>
        <sz val="9"/>
        <rFont val="Arial"/>
        <family val="2"/>
      </rPr>
      <t xml:space="preserve"> </t>
    </r>
  </si>
  <si>
    <r>
      <t>Table C10:  Percentage of adults who were aware of other people in their local area getting involved in social action</t>
    </r>
    <r>
      <rPr>
        <b/>
        <vertAlign val="superscript"/>
        <sz val="11"/>
        <rFont val="Arial"/>
        <family val="2"/>
      </rPr>
      <t>1,2</t>
    </r>
  </si>
  <si>
    <r>
      <t xml:space="preserve">Table D1: Formal Volunteering </t>
    </r>
    <r>
      <rPr>
        <b/>
        <vertAlign val="superscript"/>
        <sz val="11"/>
        <rFont val="Arial"/>
        <family val="2"/>
      </rPr>
      <t>1,2</t>
    </r>
  </si>
  <si>
    <r>
      <t>Table D2: Informal Volunteering</t>
    </r>
    <r>
      <rPr>
        <b/>
        <vertAlign val="superscript"/>
        <sz val="11"/>
        <rFont val="Arial"/>
        <family val="2"/>
      </rPr>
      <t>1,2</t>
    </r>
  </si>
  <si>
    <r>
      <t xml:space="preserve">Table D3: Any formal </t>
    </r>
    <r>
      <rPr>
        <b/>
        <u/>
        <sz val="11"/>
        <rFont val="Arial"/>
        <family val="2"/>
      </rPr>
      <t>or</t>
    </r>
    <r>
      <rPr>
        <b/>
        <sz val="11"/>
        <rFont val="Arial"/>
        <family val="2"/>
      </rPr>
      <t xml:space="preserve"> informal Volunteering</t>
    </r>
    <r>
      <rPr>
        <b/>
        <vertAlign val="superscript"/>
        <sz val="11"/>
        <rFont val="Arial"/>
        <family val="2"/>
      </rPr>
      <t>1</t>
    </r>
  </si>
  <si>
    <t>2017-18*</t>
  </si>
  <si>
    <t>* Figures for 2017-18 have been updated to correct for a coding error, however figures remain the same to 0dp.</t>
  </si>
  <si>
    <t>* Figure revised to align with banded response sample size.</t>
  </si>
  <si>
    <t>Back to contents</t>
  </si>
  <si>
    <r>
      <t xml:space="preserve">Percentage of adults who feel they belong very or fairly strongly to their immediate neighbourhood </t>
    </r>
    <r>
      <rPr>
        <i/>
        <sz val="11"/>
        <color theme="1"/>
        <rFont val="Arial"/>
        <family val="2"/>
      </rPr>
      <t>(includes demographic breakdowns)</t>
    </r>
  </si>
  <si>
    <r>
      <t>Percentage of adults who were personally involved in social action in the last year</t>
    </r>
    <r>
      <rPr>
        <i/>
        <sz val="11"/>
        <color theme="1"/>
        <rFont val="Arial"/>
        <family val="2"/>
      </rPr>
      <t xml:space="preserve"> (includes demographic breakdowns)</t>
    </r>
  </si>
  <si>
    <t>If you wanted to influence decisions in your local area how would you go about it?</t>
  </si>
  <si>
    <t>1. Figures presented for those living in London only (base size 1,897).</t>
  </si>
  <si>
    <r>
      <t xml:space="preserve"> Contact my Assembly member (London only)</t>
    </r>
    <r>
      <rPr>
        <vertAlign val="superscript"/>
        <sz val="8"/>
        <rFont val="Arial"/>
        <family val="2"/>
      </rPr>
      <t>1</t>
    </r>
  </si>
  <si>
    <r>
      <t xml:space="preserve">Whether people would like to be more involved in decisions made by their local council that affect their local area </t>
    </r>
    <r>
      <rPr>
        <vertAlign val="superscript"/>
        <sz val="8"/>
        <rFont val="Arial"/>
        <family val="2"/>
      </rPr>
      <t>1,2,3</t>
    </r>
  </si>
  <si>
    <t>3. In 2016-17, the option ‘depends on the issue’ changed from being available up front to only being available if the respondent tried to move on without answering</t>
  </si>
  <si>
    <r>
      <t>Table A2: Meeting and communicating with family members and friends</t>
    </r>
    <r>
      <rPr>
        <b/>
        <vertAlign val="superscript"/>
        <sz val="11"/>
        <rFont val="Arial"/>
        <family val="2"/>
      </rPr>
      <t>1</t>
    </r>
  </si>
  <si>
    <r>
      <t>Participation in civic activism at least once in the last year</t>
    </r>
    <r>
      <rPr>
        <i/>
        <sz val="11"/>
        <color theme="1"/>
        <rFont val="Arial"/>
        <family val="2"/>
      </rPr>
      <t xml:space="preserve"> (includes demographic breakdowns)</t>
    </r>
  </si>
  <si>
    <t>Levels of satisfaction with local area as a place to live</t>
  </si>
  <si>
    <t>6,561*</t>
  </si>
  <si>
    <t>evidence@dcms.gov.uk</t>
  </si>
  <si>
    <t>14th July 2020</t>
  </si>
  <si>
    <t>Alistair 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</si>
</sst>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0"/>
    <numFmt numFmtId="165" formatCode="#,##0.0"/>
    <numFmt numFmtId="166" formatCode="0.0"/>
    <numFmt numFmtId="167" formatCode="0.0000"/>
    <numFmt numFmtId="168" formatCode="0.0000000"/>
    <numFmt numFmtId="169" formatCode="&quot;£&quot;#,##0"/>
    <numFmt numFmtId="170" formatCode="###0.0"/>
    <numFmt numFmtId="171" formatCode="_-* #,##0_-;\-* #,##0_-;_-* &quot;-&quot;??_-;_-@_-"/>
    <numFmt numFmtId="172" formatCode="###0%"/>
  </numFmts>
  <fonts count="108">
    <font>
      <sz val="11"/>
      <color theme="1"/>
      <name val="Calibri"/>
      <family val="2"/>
      <scheme val="minor"/>
    </font>
    <font>
      <b/>
      <sz val="8"/>
      <name val="Arial"/>
      <family val="2"/>
    </font>
    <font>
      <sz val="8"/>
      <name val="Arial"/>
      <family val="2"/>
    </font>
    <font>
      <i/>
      <sz val="8"/>
      <name val="Arial"/>
      <family val="2"/>
    </font>
    <font>
      <sz val="10"/>
      <name val="Arial"/>
      <family val="2"/>
    </font>
    <font>
      <u/>
      <sz val="10"/>
      <color indexed="12"/>
      <name val="Arial"/>
      <family val="2"/>
    </font>
    <font>
      <sz val="8"/>
      <color indexed="8"/>
      <name val="Arial"/>
      <family val="2"/>
    </font>
    <font>
      <i/>
      <sz val="8"/>
      <color indexed="8"/>
      <name val="Arial"/>
      <family val="2"/>
    </font>
    <font>
      <vertAlign val="superscript"/>
      <sz val="8"/>
      <name val="Arial"/>
      <family val="2"/>
    </font>
    <font>
      <b/>
      <i/>
      <sz val="8"/>
      <name val="Arial"/>
      <family val="2"/>
    </font>
    <font>
      <b/>
      <sz val="8"/>
      <color indexed="8"/>
      <name val="Arial"/>
      <family val="2"/>
    </font>
    <font>
      <sz val="8"/>
      <color rgb="FFFF0000"/>
      <name val="Arial"/>
      <family val="2"/>
    </font>
    <font>
      <vertAlign val="superscript"/>
      <sz val="8"/>
      <color indexed="8"/>
      <name val="Arial"/>
      <family val="2"/>
    </font>
    <font>
      <b/>
      <i/>
      <sz val="8"/>
      <color indexed="8"/>
      <name val="Arial"/>
      <family val="2"/>
    </font>
    <font>
      <i/>
      <sz val="8"/>
      <color rgb="FFFF0000"/>
      <name val="Arial"/>
      <family val="2"/>
    </font>
    <font>
      <b/>
      <sz val="8"/>
      <color rgb="FFFF0000"/>
      <name val="Arial"/>
      <family val="2"/>
    </font>
    <font>
      <sz val="8"/>
      <color theme="1" tint="0.34998626667073579"/>
      <name val="Arial"/>
      <family val="2"/>
    </font>
    <font>
      <i/>
      <sz val="8"/>
      <color theme="1" tint="0.34998626667073579"/>
      <name val="Arial"/>
      <family val="2"/>
    </font>
    <font>
      <b/>
      <u/>
      <sz val="10"/>
      <name val="Arial"/>
      <family val="2"/>
    </font>
    <font>
      <vertAlign val="superscript"/>
      <sz val="10"/>
      <name val="Arial"/>
      <family val="2"/>
    </font>
    <font>
      <i/>
      <sz val="10"/>
      <name val="Arial"/>
      <family val="2"/>
    </font>
    <font>
      <sz val="9"/>
      <name val="Arial"/>
      <family val="2"/>
    </font>
    <font>
      <i/>
      <vertAlign val="superscript"/>
      <sz val="10"/>
      <name val="Arial"/>
      <family val="2"/>
    </font>
    <font>
      <b/>
      <u/>
      <sz val="14"/>
      <name val="Arial"/>
      <family val="2"/>
    </font>
    <font>
      <b/>
      <u/>
      <sz val="12"/>
      <name val="Arial"/>
      <family val="2"/>
    </font>
    <font>
      <b/>
      <u/>
      <sz val="16"/>
      <name val="Arial"/>
      <family val="2"/>
    </font>
    <font>
      <sz val="11"/>
      <name val="Arial"/>
      <family val="2"/>
    </font>
    <font>
      <u/>
      <sz val="11"/>
      <name val="Arial"/>
      <family val="2"/>
    </font>
    <font>
      <sz val="12"/>
      <name val="Arial"/>
      <family val="2"/>
    </font>
    <font>
      <u/>
      <sz val="10"/>
      <name val="Arial"/>
      <family val="2"/>
    </font>
    <font>
      <sz val="11"/>
      <color theme="1"/>
      <name val="Calibri"/>
      <family val="2"/>
      <scheme val="minor"/>
    </font>
    <font>
      <i/>
      <sz val="11"/>
      <color rgb="FF7F7F7F"/>
      <name val="Calibri"/>
      <family val="2"/>
      <scheme val="minor"/>
    </font>
    <font>
      <sz val="12"/>
      <color theme="1"/>
      <name val="Calibri"/>
      <family val="2"/>
    </font>
    <font>
      <sz val="12"/>
      <name val="Bliss"/>
    </font>
    <font>
      <sz val="12"/>
      <color indexed="8"/>
      <name val="Calibri"/>
      <family val="2"/>
    </font>
    <font>
      <u/>
      <sz val="12"/>
      <color indexed="12"/>
      <name val="Bliss"/>
    </font>
    <font>
      <u/>
      <sz val="10.8"/>
      <color indexed="12"/>
      <name val="Calibri"/>
      <family val="2"/>
    </font>
    <font>
      <sz val="10"/>
      <color theme="1"/>
      <name val="Verdana"/>
      <family val="2"/>
    </font>
    <font>
      <sz val="11"/>
      <color theme="1"/>
      <name val="Arial"/>
      <family val="2"/>
    </font>
    <font>
      <u/>
      <sz val="11"/>
      <color theme="10"/>
      <name val="Calibri"/>
      <family val="2"/>
      <scheme val="minor"/>
    </font>
    <font>
      <u/>
      <sz val="11"/>
      <color theme="10"/>
      <name val="Arial"/>
      <family val="2"/>
    </font>
    <font>
      <b/>
      <sz val="11"/>
      <color theme="1"/>
      <name val="Arial"/>
      <family val="2"/>
    </font>
    <font>
      <b/>
      <sz val="18"/>
      <color rgb="FF262626"/>
      <name val="Arial"/>
      <family val="2"/>
    </font>
    <font>
      <sz val="8"/>
      <color theme="1"/>
      <name val="Arial"/>
      <family val="2"/>
    </font>
    <font>
      <sz val="10"/>
      <color theme="1"/>
      <name val="Arial"/>
      <family val="2"/>
    </font>
    <font>
      <sz val="9"/>
      <color theme="1"/>
      <name val="Arial"/>
      <family val="2"/>
    </font>
    <font>
      <b/>
      <sz val="9"/>
      <name val="Arial"/>
      <family val="2"/>
    </font>
    <font>
      <i/>
      <sz val="9"/>
      <name val="Arial"/>
      <family val="2"/>
    </font>
    <font>
      <sz val="9"/>
      <color indexed="8"/>
      <name val="Arial"/>
      <family val="2"/>
    </font>
    <font>
      <sz val="9"/>
      <color theme="1" tint="0.499984740745262"/>
      <name val="Arial"/>
      <family val="2"/>
    </font>
    <font>
      <sz val="8"/>
      <color theme="2" tint="-0.499984740745262"/>
      <name val="Arial"/>
      <family val="2"/>
    </font>
    <font>
      <b/>
      <i/>
      <sz val="8"/>
      <color theme="2" tint="-0.499984740745262"/>
      <name val="Arial"/>
      <family val="2"/>
    </font>
    <font>
      <i/>
      <sz val="8"/>
      <color theme="2" tint="-0.499984740745262"/>
      <name val="Arial"/>
      <family val="2"/>
    </font>
    <font>
      <b/>
      <sz val="8"/>
      <color theme="1"/>
      <name val="Arial"/>
      <family val="2"/>
    </font>
    <font>
      <i/>
      <sz val="8"/>
      <color theme="2" tint="-0.749992370372631"/>
      <name val="Arial"/>
      <family val="2"/>
    </font>
    <font>
      <b/>
      <i/>
      <sz val="8"/>
      <color theme="2" tint="-0.749992370372631"/>
      <name val="Arial"/>
      <family val="2"/>
    </font>
    <font>
      <sz val="8"/>
      <color theme="2" tint="-0.89999084444715716"/>
      <name val="Arial"/>
      <family val="2"/>
    </font>
    <font>
      <sz val="10"/>
      <name val="MS Sans Serif"/>
      <family val="2"/>
    </font>
    <font>
      <u/>
      <sz val="10"/>
      <color indexed="12"/>
      <name val="MS Sans Serif"/>
      <family val="2"/>
    </font>
    <font>
      <sz val="8"/>
      <color theme="2" tint="-0.749992370372631"/>
      <name val="Arial"/>
      <family val="2"/>
    </font>
    <font>
      <b/>
      <u/>
      <sz val="11"/>
      <color theme="1"/>
      <name val="Arial"/>
      <family val="2"/>
    </font>
    <font>
      <i/>
      <sz val="11"/>
      <color theme="1"/>
      <name val="Arial"/>
      <family val="2"/>
    </font>
    <font>
      <i/>
      <sz val="8"/>
      <color theme="1"/>
      <name val="Arial"/>
      <family val="2"/>
    </font>
    <font>
      <i/>
      <sz val="10"/>
      <color theme="1"/>
      <name val="Arial"/>
      <family val="2"/>
    </font>
    <font>
      <vertAlign val="superscript"/>
      <sz val="8"/>
      <color theme="1"/>
      <name val="Arial"/>
      <family val="2"/>
    </font>
    <font>
      <b/>
      <u/>
      <sz val="11"/>
      <name val="Arial"/>
      <family val="2"/>
    </font>
    <font>
      <b/>
      <sz val="11"/>
      <name val="Arial"/>
      <family val="2"/>
    </font>
    <font>
      <b/>
      <sz val="12"/>
      <name val="Arial"/>
      <family val="2"/>
    </font>
    <font>
      <b/>
      <vertAlign val="superscript"/>
      <sz val="11"/>
      <name val="Arial"/>
      <family val="2"/>
    </font>
    <font>
      <b/>
      <vertAlign val="superscript"/>
      <sz val="11"/>
      <color theme="1"/>
      <name val="Arial"/>
      <family val="2"/>
    </font>
    <font>
      <vertAlign val="superscript"/>
      <sz val="11"/>
      <name val="Arial"/>
      <family val="2"/>
    </font>
    <font>
      <i/>
      <sz val="11"/>
      <color theme="2" tint="-0.749992370372631"/>
      <name val="Arial"/>
      <family val="2"/>
    </font>
    <font>
      <i/>
      <sz val="8"/>
      <color theme="2" tint="-0.89999084444715716"/>
      <name val="Arial"/>
      <family val="2"/>
    </font>
    <font>
      <vertAlign val="superscript"/>
      <sz val="9"/>
      <name val="Arial"/>
      <family val="2"/>
    </font>
    <font>
      <sz val="11"/>
      <color theme="2" tint="-0.89999084444715716"/>
      <name val="Arial"/>
      <family val="2"/>
    </font>
    <font>
      <b/>
      <i/>
      <sz val="8"/>
      <color theme="1"/>
      <name val="Arial"/>
      <family val="2"/>
    </font>
    <font>
      <sz val="11"/>
      <color rgb="FFFF0000"/>
      <name val="Calibri"/>
      <family val="2"/>
      <scheme val="minor"/>
    </font>
    <font>
      <b/>
      <i/>
      <sz val="8"/>
      <color theme="1" tint="0.14999847407452621"/>
      <name val="Arial"/>
      <family val="2"/>
    </font>
    <font>
      <i/>
      <sz val="8"/>
      <color theme="1" tint="0.14999847407452621"/>
      <name val="Arial"/>
      <family val="2"/>
    </font>
    <font>
      <i/>
      <sz val="9"/>
      <color theme="2" tint="-0.749992370372631"/>
      <name val="Arial"/>
      <family val="2"/>
    </font>
    <font>
      <sz val="8"/>
      <color theme="1" tint="0.14999847407452621"/>
      <name val="Arial"/>
      <family val="2"/>
    </font>
    <font>
      <sz val="9"/>
      <color theme="2" tint="-0.749992370372631"/>
      <name val="Arial"/>
      <family val="2"/>
    </font>
    <font>
      <vertAlign val="superscript"/>
      <sz val="10"/>
      <color theme="1"/>
      <name val="Arial"/>
      <family val="2"/>
    </font>
    <font>
      <i/>
      <sz val="9"/>
      <color theme="1" tint="0.14999847407452621"/>
      <name val="Arial"/>
      <family val="2"/>
    </font>
    <font>
      <sz val="10"/>
      <color theme="1" tint="0.14999847407452621"/>
      <name val="Arial"/>
      <family val="2"/>
    </font>
    <font>
      <i/>
      <sz val="9"/>
      <color theme="1" tint="0.499984740745262"/>
      <name val="Arial"/>
      <family val="2"/>
    </font>
    <font>
      <i/>
      <sz val="9"/>
      <color theme="1"/>
      <name val="Arial"/>
      <family val="2"/>
    </font>
    <font>
      <i/>
      <sz val="9"/>
      <color indexed="8"/>
      <name val="Arial"/>
      <family val="2"/>
    </font>
    <font>
      <i/>
      <vertAlign val="superscript"/>
      <sz val="8"/>
      <name val="Arial"/>
      <family val="2"/>
    </font>
    <font>
      <sz val="8"/>
      <color theme="1"/>
      <name val="Calibri"/>
      <family val="2"/>
      <scheme val="minor"/>
    </font>
    <font>
      <sz val="10"/>
      <name val="Arial"/>
      <family val="2"/>
    </font>
    <font>
      <i/>
      <sz val="10"/>
      <color theme="2" tint="-0.749992370372631"/>
      <name val="Arial"/>
      <family val="2"/>
    </font>
    <font>
      <u/>
      <sz val="8"/>
      <name val="Arial"/>
      <family val="2"/>
    </font>
    <font>
      <i/>
      <sz val="11"/>
      <color theme="1" tint="0.14999847407452621"/>
      <name val="Arial"/>
      <family val="2"/>
    </font>
    <font>
      <b/>
      <sz val="8"/>
      <color theme="1" tint="0.14999847407452621"/>
      <name val="Arial"/>
      <family val="2"/>
    </font>
    <font>
      <i/>
      <sz val="10"/>
      <color theme="1" tint="0.14999847407452621"/>
      <name val="Arial"/>
      <family val="2"/>
    </font>
    <font>
      <sz val="12"/>
      <color rgb="FFFF0000"/>
      <name val="Arial"/>
      <family val="2"/>
    </font>
    <font>
      <b/>
      <vertAlign val="superscript"/>
      <sz val="8"/>
      <color theme="1"/>
      <name val="Arial"/>
      <family val="2"/>
    </font>
    <font>
      <b/>
      <sz val="9"/>
      <color indexed="8"/>
      <name val="Arial Bold"/>
    </font>
    <font>
      <i/>
      <sz val="12"/>
      <name val="Arial"/>
      <family val="2"/>
    </font>
    <font>
      <sz val="11"/>
      <name val="Calibri"/>
      <family val="2"/>
      <scheme val="minor"/>
    </font>
    <font>
      <i/>
      <sz val="11"/>
      <name val="Arial"/>
      <family val="2"/>
    </font>
    <font>
      <strike/>
      <sz val="8"/>
      <name val="Arial"/>
      <family val="2"/>
    </font>
    <font>
      <i/>
      <u val="singleAccounting"/>
      <sz val="8"/>
      <name val="Arial"/>
      <family val="2"/>
    </font>
    <font>
      <sz val="12"/>
      <color rgb="FF0070C0"/>
      <name val="Arial"/>
      <family val="2"/>
    </font>
    <font>
      <sz val="11"/>
      <color rgb="FF0070C0"/>
      <name val="Arial"/>
      <family val="2"/>
    </font>
    <font>
      <u/>
      <sz val="10"/>
      <color rgb="FF0070C0"/>
      <name val="Arial"/>
      <family val="2"/>
    </font>
    <font>
      <sz val="8"/>
      <color rgb="FF0070C0"/>
      <name val="Arial"/>
      <family val="2"/>
    </font>
  </fonts>
  <fills count="5">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rgb="FFFFFFCC"/>
        <bgColor indexed="64"/>
      </patternFill>
    </fill>
  </fills>
  <borders count="33">
    <border>
      <left/>
      <right/>
      <top/>
      <bottom/>
      <diagonal/>
    </border>
    <border>
      <left/>
      <right/>
      <top/>
      <bottom style="thin">
        <color indexed="64"/>
      </bottom>
      <diagonal/>
    </border>
    <border>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auto="1"/>
      </top>
      <bottom style="thin">
        <color auto="1"/>
      </bottom>
      <diagonal/>
    </border>
    <border>
      <left/>
      <right/>
      <top style="thin">
        <color indexed="64"/>
      </top>
      <bottom/>
      <diagonal/>
    </border>
    <border>
      <left/>
      <right/>
      <top style="thin">
        <color auto="1"/>
      </top>
      <bottom style="thin">
        <color auto="1"/>
      </bottom>
      <diagonal/>
    </border>
    <border>
      <left/>
      <right/>
      <top style="thin">
        <color auto="1"/>
      </top>
      <bottom/>
      <diagonal/>
    </border>
  </borders>
  <cellStyleXfs count="4688">
    <xf numFmtId="0" fontId="0" fillId="0" borderId="0"/>
    <xf numFmtId="0" fontId="4" fillId="0" borderId="0"/>
    <xf numFmtId="0" fontId="4" fillId="0" borderId="0"/>
    <xf numFmtId="0" fontId="5" fillId="0" borderId="0" applyNumberFormat="0" applyFill="0" applyBorder="0" applyAlignment="0" applyProtection="0">
      <alignment vertical="top"/>
      <protection locked="0"/>
    </xf>
    <xf numFmtId="0" fontId="4" fillId="0" borderId="0"/>
    <xf numFmtId="0" fontId="32" fillId="0" borderId="0"/>
    <xf numFmtId="43" fontId="34" fillId="0" borderId="0" applyFont="0" applyFill="0" applyBorder="0" applyAlignment="0" applyProtection="0"/>
    <xf numFmtId="43" fontId="33" fillId="0" borderId="0" applyFont="0" applyFill="0" applyBorder="0" applyAlignment="0" applyProtection="0"/>
    <xf numFmtId="0" fontId="31" fillId="0" borderId="0" applyNumberFormat="0" applyFill="0" applyBorder="0" applyAlignment="0" applyProtection="0"/>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4" fillId="0" borderId="0"/>
    <xf numFmtId="0" fontId="37" fillId="0" borderId="0"/>
    <xf numFmtId="0" fontId="4" fillId="0" borderId="0"/>
    <xf numFmtId="0" fontId="4" fillId="0" borderId="0"/>
    <xf numFmtId="0" fontId="33"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43" fontId="30" fillId="0" borderId="0" applyFont="0" applyFill="0" applyBorder="0" applyAlignment="0" applyProtection="0"/>
    <xf numFmtId="0" fontId="39" fillId="0" borderId="0" applyNumberFormat="0" applyFill="0" applyBorder="0" applyAlignment="0" applyProtection="0"/>
    <xf numFmtId="43" fontId="34" fillId="0" borderId="0" applyFont="0" applyFill="0" applyBorder="0" applyAlignment="0" applyProtection="0"/>
    <xf numFmtId="43" fontId="3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4" fillId="0" borderId="0"/>
    <xf numFmtId="9"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7" fillId="0" borderId="0"/>
    <xf numFmtId="0" fontId="58" fillId="0" borderId="0" applyNumberFormat="0" applyFill="0" applyBorder="0" applyAlignment="0" applyProtection="0"/>
    <xf numFmtId="0" fontId="57" fillId="0" borderId="0"/>
    <xf numFmtId="0" fontId="57" fillId="0" borderId="0"/>
    <xf numFmtId="0" fontId="5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43"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90" fillId="0" borderId="0"/>
    <xf numFmtId="0" fontId="30" fillId="0" borderId="0"/>
    <xf numFmtId="0" fontId="30" fillId="0" borderId="0"/>
    <xf numFmtId="0" fontId="30" fillId="0" borderId="0"/>
    <xf numFmtId="0" fontId="4" fillId="0" borderId="0"/>
  </cellStyleXfs>
  <cellXfs count="1197">
    <xf numFmtId="0" fontId="0" fillId="0" borderId="0" xfId="0"/>
    <xf numFmtId="0" fontId="0" fillId="2" borderId="0" xfId="0" applyFill="1"/>
    <xf numFmtId="0" fontId="18" fillId="2" borderId="0" xfId="0" applyFont="1" applyFill="1" applyAlignment="1">
      <alignment wrapText="1"/>
    </xf>
    <xf numFmtId="0" fontId="18" fillId="2" borderId="0" xfId="0" applyFont="1" applyFill="1"/>
    <xf numFmtId="0" fontId="0" fillId="2" borderId="4" xfId="0" applyFill="1" applyBorder="1"/>
    <xf numFmtId="0" fontId="0" fillId="2" borderId="3" xfId="0" applyFill="1" applyBorder="1"/>
    <xf numFmtId="0" fontId="0" fillId="2" borderId="5" xfId="0" applyFill="1" applyBorder="1"/>
    <xf numFmtId="0" fontId="0" fillId="2" borderId="6" xfId="0" applyFill="1" applyBorder="1"/>
    <xf numFmtId="0" fontId="0" fillId="2" borderId="2" xfId="0" applyFill="1" applyBorder="1" applyAlignment="1">
      <alignment horizontal="center"/>
    </xf>
    <xf numFmtId="3" fontId="20" fillId="2" borderId="7" xfId="0" applyNumberFormat="1" applyFont="1" applyFill="1" applyBorder="1" applyAlignment="1">
      <alignment horizontal="center"/>
    </xf>
    <xf numFmtId="0" fontId="21" fillId="2" borderId="6" xfId="0" applyFont="1" applyFill="1" applyBorder="1" applyAlignment="1">
      <alignment horizontal="left"/>
    </xf>
    <xf numFmtId="0" fontId="0" fillId="2" borderId="2" xfId="0" applyFill="1" applyBorder="1" applyAlignment="1">
      <alignment horizontal="right"/>
    </xf>
    <xf numFmtId="0" fontId="0" fillId="2" borderId="8" xfId="0" applyFill="1" applyBorder="1"/>
    <xf numFmtId="0" fontId="0" fillId="2" borderId="1" xfId="0" applyFill="1" applyBorder="1" applyAlignment="1">
      <alignment horizontal="center"/>
    </xf>
    <xf numFmtId="3" fontId="20" fillId="2" borderId="9" xfId="0" applyNumberFormat="1" applyFont="1" applyFill="1" applyBorder="1" applyAlignment="1">
      <alignment horizontal="center"/>
    </xf>
    <xf numFmtId="0" fontId="0" fillId="2" borderId="8" xfId="0" applyFill="1" applyBorder="1" applyAlignment="1">
      <alignment horizontal="right"/>
    </xf>
    <xf numFmtId="0" fontId="0" fillId="2" borderId="8" xfId="0" applyFill="1" applyBorder="1" applyAlignment="1">
      <alignment horizontal="left"/>
    </xf>
    <xf numFmtId="0" fontId="0" fillId="2" borderId="1" xfId="0" applyFill="1" applyBorder="1" applyAlignment="1">
      <alignment horizontal="right"/>
    </xf>
    <xf numFmtId="0" fontId="5" fillId="2" borderId="0" xfId="3" applyFill="1" applyAlignment="1" applyProtection="1"/>
    <xf numFmtId="0" fontId="20" fillId="2" borderId="0" xfId="0" applyFont="1" applyFill="1"/>
    <xf numFmtId="1" fontId="6" fillId="2" borderId="0" xfId="0" applyNumberFormat="1" applyFont="1" applyFill="1" applyAlignment="1">
      <alignment horizontal="center"/>
    </xf>
    <xf numFmtId="3" fontId="3" fillId="2" borderId="0" xfId="0" applyNumberFormat="1" applyFont="1" applyFill="1" applyAlignment="1">
      <alignment horizontal="center"/>
    </xf>
    <xf numFmtId="0" fontId="1" fillId="2" borderId="0" xfId="0" applyFont="1" applyFill="1" applyBorder="1" applyAlignment="1"/>
    <xf numFmtId="0" fontId="2" fillId="2" borderId="0" xfId="0" applyFont="1" applyFill="1" applyBorder="1" applyAlignment="1"/>
    <xf numFmtId="0" fontId="6" fillId="2" borderId="0" xfId="0" applyFont="1" applyFill="1" applyBorder="1" applyAlignment="1"/>
    <xf numFmtId="0" fontId="3" fillId="2" borderId="0" xfId="0" applyFont="1" applyFill="1" applyAlignment="1">
      <alignment horizontal="right"/>
    </xf>
    <xf numFmtId="0" fontId="2" fillId="2" borderId="0" xfId="0" applyFont="1" applyFill="1" applyBorder="1" applyAlignment="1">
      <alignment wrapText="1"/>
    </xf>
    <xf numFmtId="0" fontId="2" fillId="2" borderId="2" xfId="0" applyFont="1" applyFill="1" applyBorder="1" applyAlignment="1"/>
    <xf numFmtId="0" fontId="2" fillId="2" borderId="2" xfId="2" applyFont="1" applyFill="1" applyBorder="1" applyAlignment="1"/>
    <xf numFmtId="1" fontId="6" fillId="2" borderId="0" xfId="0" applyNumberFormat="1" applyFont="1" applyFill="1" applyBorder="1" applyAlignment="1">
      <alignment horizontal="center"/>
    </xf>
    <xf numFmtId="1" fontId="2" fillId="2" borderId="0" xfId="0" applyNumberFormat="1" applyFont="1" applyFill="1" applyAlignment="1">
      <alignment horizontal="center"/>
    </xf>
    <xf numFmtId="0" fontId="2" fillId="2" borderId="0" xfId="2" applyFont="1" applyFill="1" applyAlignment="1"/>
    <xf numFmtId="0" fontId="8" fillId="2" borderId="0" xfId="0" applyFont="1" applyFill="1" applyAlignment="1"/>
    <xf numFmtId="0" fontId="1" fillId="2" borderId="1" xfId="2" applyFont="1" applyFill="1" applyBorder="1" applyAlignment="1"/>
    <xf numFmtId="1" fontId="1" fillId="2" borderId="1" xfId="0" applyNumberFormat="1" applyFont="1" applyFill="1" applyBorder="1" applyAlignment="1">
      <alignment horizontal="center"/>
    </xf>
    <xf numFmtId="3" fontId="9" fillId="2" borderId="1" xfId="0" applyNumberFormat="1" applyFont="1" applyFill="1" applyBorder="1" applyAlignment="1">
      <alignment horizontal="center"/>
    </xf>
    <xf numFmtId="0" fontId="2" fillId="2" borderId="0" xfId="0" applyFont="1" applyFill="1" applyBorder="1" applyAlignment="1">
      <alignment horizontal="left"/>
    </xf>
    <xf numFmtId="1" fontId="1" fillId="2" borderId="0" xfId="0" applyNumberFormat="1" applyFont="1" applyFill="1" applyBorder="1" applyAlignment="1">
      <alignment horizontal="center"/>
    </xf>
    <xf numFmtId="0" fontId="2" fillId="2" borderId="0" xfId="0" applyFont="1" applyFill="1" applyAlignment="1">
      <alignment horizontal="left"/>
    </xf>
    <xf numFmtId="0" fontId="2" fillId="2" borderId="0" xfId="0" applyFont="1" applyFill="1" applyAlignment="1">
      <alignment wrapText="1"/>
    </xf>
    <xf numFmtId="0" fontId="41" fillId="2" borderId="0" xfId="0" applyFont="1" applyFill="1"/>
    <xf numFmtId="0" fontId="38" fillId="2" borderId="0" xfId="0" applyFont="1" applyFill="1"/>
    <xf numFmtId="0" fontId="40" fillId="2" borderId="0" xfId="364" applyFont="1" applyFill="1"/>
    <xf numFmtId="0" fontId="40" fillId="2" borderId="0" xfId="364" applyFont="1" applyFill="1" applyAlignment="1">
      <alignment horizontal="justify" vertical="center"/>
    </xf>
    <xf numFmtId="0" fontId="42" fillId="2" borderId="0" xfId="0" applyFont="1" applyFill="1" applyAlignment="1">
      <alignment horizontal="left" vertical="center" readingOrder="1"/>
    </xf>
    <xf numFmtId="2" fontId="1" fillId="2" borderId="0" xfId="0" applyNumberFormat="1" applyFont="1" applyFill="1" applyAlignment="1"/>
    <xf numFmtId="0" fontId="2" fillId="2" borderId="1" xfId="0" applyFont="1" applyFill="1" applyBorder="1" applyAlignment="1"/>
    <xf numFmtId="0" fontId="2" fillId="2" borderId="3" xfId="0" applyFont="1" applyFill="1" applyBorder="1" applyAlignment="1"/>
    <xf numFmtId="164" fontId="2" fillId="2" borderId="0" xfId="1" applyNumberFormat="1" applyFont="1" applyFill="1" applyBorder="1" applyAlignment="1">
      <alignment horizontal="center"/>
    </xf>
    <xf numFmtId="0" fontId="3" fillId="2" borderId="1" xfId="0" applyFont="1" applyFill="1" applyBorder="1" applyAlignment="1"/>
    <xf numFmtId="3" fontId="3" fillId="2" borderId="1" xfId="0" applyNumberFormat="1" applyFont="1" applyFill="1" applyBorder="1" applyAlignment="1">
      <alignment horizontal="center"/>
    </xf>
    <xf numFmtId="0" fontId="2" fillId="2" borderId="0" xfId="2" applyFont="1" applyFill="1" applyBorder="1" applyAlignment="1"/>
    <xf numFmtId="0" fontId="1" fillId="2" borderId="0" xfId="0" applyFont="1" applyFill="1" applyAlignment="1"/>
    <xf numFmtId="0" fontId="1" fillId="2" borderId="0" xfId="0" applyFont="1" applyFill="1" applyAlignment="1">
      <alignment shrinkToFit="1"/>
    </xf>
    <xf numFmtId="0" fontId="6" fillId="2" borderId="0" xfId="0" applyFont="1" applyFill="1" applyBorder="1" applyAlignment="1">
      <alignment horizontal="center" wrapText="1"/>
    </xf>
    <xf numFmtId="164" fontId="2" fillId="2" borderId="0" xfId="0" applyNumberFormat="1" applyFont="1" applyFill="1" applyBorder="1" applyAlignment="1">
      <alignment horizontal="center"/>
    </xf>
    <xf numFmtId="164" fontId="2" fillId="2" borderId="0" xfId="0" applyNumberFormat="1" applyFont="1" applyFill="1" applyAlignment="1">
      <alignment horizontal="center"/>
    </xf>
    <xf numFmtId="0" fontId="3" fillId="2" borderId="1" xfId="0" applyFont="1" applyFill="1" applyBorder="1" applyAlignment="1">
      <alignment horizontal="left" wrapText="1"/>
    </xf>
    <xf numFmtId="0" fontId="7" fillId="2" borderId="0" xfId="0" applyFont="1" applyFill="1" applyBorder="1" applyAlignment="1">
      <alignment horizontal="center" wrapText="1"/>
    </xf>
    <xf numFmtId="0" fontId="6" fillId="2" borderId="0" xfId="0" applyFont="1" applyFill="1" applyAlignment="1"/>
    <xf numFmtId="2" fontId="1" fillId="2" borderId="0" xfId="2" applyNumberFormat="1" applyFont="1" applyFill="1" applyAlignment="1"/>
    <xf numFmtId="0" fontId="6" fillId="2" borderId="0" xfId="2" applyFont="1" applyFill="1" applyAlignment="1"/>
    <xf numFmtId="0" fontId="6" fillId="2" borderId="0" xfId="2" applyFont="1" applyFill="1" applyAlignment="1">
      <alignment horizontal="left"/>
    </xf>
    <xf numFmtId="0" fontId="2" fillId="2" borderId="0" xfId="2" applyFont="1" applyFill="1" applyAlignment="1">
      <alignment horizontal="left"/>
    </xf>
    <xf numFmtId="0" fontId="2" fillId="2" borderId="1" xfId="2" applyFont="1" applyFill="1" applyBorder="1" applyAlignment="1"/>
    <xf numFmtId="0" fontId="2" fillId="2" borderId="0" xfId="2" applyFont="1" applyFill="1" applyBorder="1" applyAlignment="1">
      <alignment wrapText="1"/>
    </xf>
    <xf numFmtId="0" fontId="2" fillId="2" borderId="2" xfId="2" applyFont="1" applyFill="1" applyBorder="1" applyAlignment="1">
      <alignment horizontal="left"/>
    </xf>
    <xf numFmtId="1" fontId="2" fillId="2" borderId="0" xfId="2" applyNumberFormat="1" applyFont="1" applyFill="1" applyBorder="1" applyAlignment="1">
      <alignment horizontal="center"/>
    </xf>
    <xf numFmtId="3" fontId="3" fillId="2" borderId="0" xfId="2" applyNumberFormat="1" applyFont="1" applyFill="1" applyBorder="1" applyAlignment="1">
      <alignment horizontal="center"/>
    </xf>
    <xf numFmtId="3" fontId="1" fillId="2" borderId="1" xfId="0" applyNumberFormat="1" applyFont="1" applyFill="1" applyBorder="1" applyAlignment="1">
      <alignment horizontal="center"/>
    </xf>
    <xf numFmtId="3" fontId="1" fillId="2" borderId="0" xfId="0" applyNumberFormat="1" applyFont="1" applyFill="1" applyBorder="1" applyAlignment="1">
      <alignment horizontal="center"/>
    </xf>
    <xf numFmtId="1" fontId="2" fillId="2" borderId="0" xfId="0" applyNumberFormat="1" applyFont="1" applyFill="1" applyBorder="1" applyAlignment="1">
      <alignment horizontal="center"/>
    </xf>
    <xf numFmtId="3" fontId="3" fillId="2" borderId="0" xfId="0" applyNumberFormat="1" applyFont="1" applyFill="1" applyBorder="1" applyAlignment="1">
      <alignment horizontal="center"/>
    </xf>
    <xf numFmtId="0" fontId="2" fillId="2" borderId="0" xfId="2" applyFont="1" applyFill="1" applyBorder="1" applyAlignment="1">
      <alignment horizontal="left"/>
    </xf>
    <xf numFmtId="3" fontId="6" fillId="2" borderId="0" xfId="0" applyNumberFormat="1" applyFont="1" applyFill="1" applyBorder="1" applyAlignment="1">
      <alignment horizontal="center"/>
    </xf>
    <xf numFmtId="3" fontId="2" fillId="2" borderId="0" xfId="0" applyNumberFormat="1" applyFont="1" applyFill="1" applyBorder="1" applyAlignment="1">
      <alignment horizontal="center"/>
    </xf>
    <xf numFmtId="3" fontId="10" fillId="2" borderId="0" xfId="0" applyNumberFormat="1" applyFont="1" applyFill="1" applyBorder="1" applyAlignment="1">
      <alignment horizontal="center"/>
    </xf>
    <xf numFmtId="3" fontId="7" fillId="2" borderId="0" xfId="0" applyNumberFormat="1" applyFont="1" applyFill="1" applyBorder="1" applyAlignment="1">
      <alignment horizontal="center"/>
    </xf>
    <xf numFmtId="0" fontId="10" fillId="2" borderId="0" xfId="0" applyFont="1" applyFill="1" applyBorder="1" applyAlignment="1"/>
    <xf numFmtId="3" fontId="13" fillId="2" borderId="0" xfId="0" applyNumberFormat="1" applyFont="1" applyFill="1" applyBorder="1" applyAlignment="1">
      <alignment horizontal="center"/>
    </xf>
    <xf numFmtId="3" fontId="9" fillId="2" borderId="0" xfId="0" applyNumberFormat="1" applyFont="1" applyFill="1" applyBorder="1" applyAlignment="1">
      <alignment horizontal="center"/>
    </xf>
    <xf numFmtId="0" fontId="10" fillId="2" borderId="0" xfId="0" applyFont="1" applyFill="1" applyAlignment="1"/>
    <xf numFmtId="0" fontId="12" fillId="2" borderId="0" xfId="0" applyFont="1" applyFill="1" applyBorder="1" applyAlignment="1"/>
    <xf numFmtId="0" fontId="12" fillId="2" borderId="0" xfId="2" applyFont="1" applyFill="1" applyBorder="1" applyAlignment="1">
      <alignment horizontal="left"/>
    </xf>
    <xf numFmtId="0" fontId="2" fillId="2" borderId="0" xfId="0" applyFont="1" applyFill="1"/>
    <xf numFmtId="0" fontId="6" fillId="2" borderId="0" xfId="0" applyFont="1" applyFill="1"/>
    <xf numFmtId="0" fontId="2" fillId="2" borderId="0" xfId="0" applyFont="1" applyFill="1" applyBorder="1"/>
    <xf numFmtId="0" fontId="6" fillId="2" borderId="0" xfId="0" applyFont="1" applyFill="1" applyBorder="1"/>
    <xf numFmtId="0" fontId="2" fillId="2" borderId="1" xfId="0" applyFont="1" applyFill="1" applyBorder="1"/>
    <xf numFmtId="3" fontId="2" fillId="2" borderId="0" xfId="0" applyNumberFormat="1" applyFont="1" applyFill="1" applyAlignment="1">
      <alignment horizontal="center"/>
    </xf>
    <xf numFmtId="0" fontId="8" fillId="2" borderId="0" xfId="0" applyFont="1" applyFill="1"/>
    <xf numFmtId="0" fontId="3" fillId="2" borderId="1" xfId="0" applyFont="1" applyFill="1" applyBorder="1"/>
    <xf numFmtId="3" fontId="6" fillId="2" borderId="0" xfId="0" applyNumberFormat="1" applyFont="1" applyFill="1" applyAlignment="1">
      <alignment horizontal="center"/>
    </xf>
    <xf numFmtId="167" fontId="6" fillId="2" borderId="0" xfId="0" applyNumberFormat="1" applyFont="1" applyFill="1" applyBorder="1" applyAlignment="1">
      <alignment horizontal="center"/>
    </xf>
    <xf numFmtId="1" fontId="7" fillId="2" borderId="0" xfId="0" applyNumberFormat="1" applyFont="1" applyFill="1" applyBorder="1" applyAlignment="1">
      <alignment horizontal="center"/>
    </xf>
    <xf numFmtId="168" fontId="6" fillId="2" borderId="0" xfId="0" applyNumberFormat="1" applyFont="1" applyFill="1" applyBorder="1" applyAlignment="1">
      <alignment horizontal="center"/>
    </xf>
    <xf numFmtId="0" fontId="16" fillId="2" borderId="0" xfId="0" applyFont="1" applyFill="1" applyAlignment="1"/>
    <xf numFmtId="0" fontId="17" fillId="2" borderId="0" xfId="0" applyFont="1" applyFill="1" applyAlignment="1">
      <alignment horizontal="right"/>
    </xf>
    <xf numFmtId="0" fontId="2" fillId="2" borderId="0" xfId="0" applyFont="1" applyFill="1" applyBorder="1" applyAlignment="1">
      <alignment horizontal="center" wrapText="1"/>
    </xf>
    <xf numFmtId="0" fontId="3" fillId="2" borderId="0" xfId="0" applyFont="1" applyFill="1" applyBorder="1" applyAlignment="1">
      <alignment horizontal="center" wrapText="1"/>
    </xf>
    <xf numFmtId="3" fontId="2" fillId="2" borderId="0" xfId="2" applyNumberFormat="1" applyFont="1" applyFill="1" applyAlignment="1"/>
    <xf numFmtId="0" fontId="3" fillId="2" borderId="0" xfId="0" applyFont="1" applyFill="1" applyBorder="1" applyAlignment="1">
      <alignment horizontal="left" wrapText="1"/>
    </xf>
    <xf numFmtId="0" fontId="3" fillId="2" borderId="0" xfId="0" applyFont="1" applyFill="1" applyBorder="1" applyAlignment="1">
      <alignment horizontal="right"/>
    </xf>
    <xf numFmtId="3" fontId="2" fillId="2" borderId="0" xfId="0" applyNumberFormat="1" applyFont="1" applyFill="1" applyAlignment="1"/>
    <xf numFmtId="167" fontId="11" fillId="2" borderId="0" xfId="0" applyNumberFormat="1" applyFont="1" applyFill="1" applyBorder="1" applyAlignment="1">
      <alignment horizontal="center"/>
    </xf>
    <xf numFmtId="167" fontId="11" fillId="2" borderId="0" xfId="0" applyNumberFormat="1" applyFont="1" applyFill="1" applyBorder="1" applyAlignment="1">
      <alignment horizontal="center" wrapText="1"/>
    </xf>
    <xf numFmtId="3" fontId="2" fillId="2" borderId="0" xfId="0" applyNumberFormat="1" applyFont="1" applyFill="1" applyBorder="1" applyAlignment="1">
      <alignment wrapText="1"/>
    </xf>
    <xf numFmtId="0" fontId="11" fillId="2" borderId="0" xfId="0" applyFont="1" applyFill="1" applyAlignment="1"/>
    <xf numFmtId="0" fontId="1" fillId="2" borderId="1" xfId="0" applyFont="1" applyFill="1" applyBorder="1" applyAlignment="1"/>
    <xf numFmtId="3" fontId="1" fillId="2" borderId="1" xfId="0" applyNumberFormat="1" applyFont="1" applyFill="1" applyBorder="1" applyAlignment="1"/>
    <xf numFmtId="3" fontId="1" fillId="2" borderId="0" xfId="0" applyNumberFormat="1" applyFont="1" applyFill="1" applyBorder="1" applyAlignment="1"/>
    <xf numFmtId="1" fontId="1" fillId="2" borderId="0" xfId="0" applyNumberFormat="1" applyFont="1" applyFill="1" applyAlignment="1">
      <alignment horizontal="center"/>
    </xf>
    <xf numFmtId="167" fontId="15" fillId="2" borderId="0" xfId="2" applyNumberFormat="1" applyFont="1" applyFill="1" applyBorder="1" applyAlignment="1">
      <alignment horizontal="center" wrapText="1"/>
    </xf>
    <xf numFmtId="1" fontId="2" fillId="2" borderId="0" xfId="0" applyNumberFormat="1" applyFont="1" applyFill="1" applyAlignment="1"/>
    <xf numFmtId="2" fontId="10" fillId="2" borderId="0" xfId="0" applyNumberFormat="1" applyFont="1" applyFill="1" applyAlignment="1"/>
    <xf numFmtId="0" fontId="6" fillId="2" borderId="2" xfId="0" applyFont="1" applyFill="1" applyBorder="1" applyAlignment="1"/>
    <xf numFmtId="0" fontId="3" fillId="2" borderId="1" xfId="0" applyFont="1" applyFill="1" applyBorder="1" applyAlignment="1">
      <alignment horizontal="left"/>
    </xf>
    <xf numFmtId="0" fontId="3" fillId="2" borderId="0" xfId="0" applyFont="1" applyFill="1" applyBorder="1" applyAlignment="1"/>
    <xf numFmtId="0" fontId="43" fillId="2" borderId="0" xfId="0" applyFont="1" applyFill="1"/>
    <xf numFmtId="0" fontId="6" fillId="2" borderId="0" xfId="0" applyFont="1" applyFill="1" applyAlignment="1">
      <alignment horizontal="center"/>
    </xf>
    <xf numFmtId="0" fontId="12" fillId="2" borderId="0" xfId="0" applyFont="1" applyFill="1" applyAlignment="1"/>
    <xf numFmtId="3" fontId="9" fillId="2" borderId="0" xfId="2" applyNumberFormat="1" applyFont="1" applyFill="1" applyBorder="1" applyAlignment="1">
      <alignment horizontal="center"/>
    </xf>
    <xf numFmtId="0" fontId="1" fillId="2" borderId="0" xfId="2" applyFont="1" applyFill="1" applyBorder="1" applyAlignment="1"/>
    <xf numFmtId="0" fontId="6" fillId="2" borderId="1" xfId="2" applyFont="1" applyFill="1" applyBorder="1" applyAlignment="1">
      <alignment horizontal="left"/>
    </xf>
    <xf numFmtId="0" fontId="2" fillId="2" borderId="0" xfId="0" applyFont="1" applyFill="1" applyAlignment="1">
      <alignment horizontal="center"/>
    </xf>
    <xf numFmtId="0" fontId="2" fillId="2" borderId="0" xfId="2" applyFont="1" applyFill="1" applyAlignment="1">
      <alignment wrapText="1"/>
    </xf>
    <xf numFmtId="0" fontId="2" fillId="2" borderId="1" xfId="2" applyFont="1" applyFill="1" applyBorder="1" applyAlignment="1">
      <alignment wrapText="1"/>
    </xf>
    <xf numFmtId="0" fontId="2" fillId="2" borderId="2" xfId="2" applyFont="1" applyFill="1" applyBorder="1" applyAlignment="1">
      <alignment wrapText="1"/>
    </xf>
    <xf numFmtId="3" fontId="2" fillId="2" borderId="0" xfId="0" applyNumberFormat="1" applyFont="1" applyFill="1" applyAlignment="1">
      <alignment horizontal="left"/>
    </xf>
    <xf numFmtId="3" fontId="1" fillId="2" borderId="0" xfId="0" applyNumberFormat="1" applyFont="1" applyFill="1" applyAlignment="1">
      <alignment horizontal="center"/>
    </xf>
    <xf numFmtId="0" fontId="2" fillId="2" borderId="0" xfId="15" applyFont="1" applyFill="1" applyAlignment="1"/>
    <xf numFmtId="0" fontId="3" fillId="2" borderId="1" xfId="15" applyFont="1" applyFill="1" applyBorder="1" applyAlignment="1">
      <alignment horizontal="right"/>
    </xf>
    <xf numFmtId="0" fontId="2" fillId="2" borderId="1" xfId="15" applyFont="1" applyFill="1" applyBorder="1" applyAlignment="1"/>
    <xf numFmtId="0" fontId="2" fillId="2" borderId="0" xfId="15" applyFont="1" applyFill="1" applyBorder="1" applyAlignment="1"/>
    <xf numFmtId="1" fontId="2" fillId="2" borderId="0" xfId="15" applyNumberFormat="1" applyFont="1" applyFill="1" applyAlignment="1">
      <alignment horizontal="center"/>
    </xf>
    <xf numFmtId="0" fontId="3" fillId="2" borderId="1" xfId="15" applyFont="1" applyFill="1" applyBorder="1" applyAlignment="1"/>
    <xf numFmtId="0" fontId="1" fillId="2" borderId="0" xfId="15" applyFont="1" applyFill="1" applyBorder="1" applyAlignment="1">
      <alignment horizontal="center" wrapText="1"/>
    </xf>
    <xf numFmtId="0" fontId="3" fillId="2" borderId="1" xfId="0" applyFont="1" applyFill="1" applyBorder="1" applyAlignment="1">
      <alignment horizontal="right"/>
    </xf>
    <xf numFmtId="0" fontId="1" fillId="2" borderId="0" xfId="0" applyFont="1" applyFill="1" applyBorder="1" applyAlignment="1">
      <alignment horizontal="left" wrapText="1"/>
    </xf>
    <xf numFmtId="0" fontId="1" fillId="2" borderId="0" xfId="0" applyFont="1" applyFill="1" applyBorder="1" applyAlignment="1">
      <alignment horizontal="center" wrapText="1"/>
    </xf>
    <xf numFmtId="0" fontId="10" fillId="2" borderId="0" xfId="0" applyFont="1" applyFill="1" applyBorder="1" applyAlignment="1">
      <alignment horizontal="center" wrapText="1"/>
    </xf>
    <xf numFmtId="0" fontId="7" fillId="2" borderId="0" xfId="0" applyFont="1" applyFill="1" applyBorder="1" applyAlignment="1">
      <alignment horizontal="left" wrapText="1"/>
    </xf>
    <xf numFmtId="0" fontId="2" fillId="2" borderId="0" xfId="2" applyFont="1" applyFill="1" applyBorder="1" applyAlignment="1">
      <alignment horizontal="left" wrapText="1"/>
    </xf>
    <xf numFmtId="3" fontId="3" fillId="2" borderId="1" xfId="2" applyNumberFormat="1" applyFont="1" applyFill="1" applyBorder="1" applyAlignment="1">
      <alignment horizontal="center"/>
    </xf>
    <xf numFmtId="0" fontId="2" fillId="2" borderId="3" xfId="2" applyFont="1" applyFill="1" applyBorder="1" applyAlignment="1"/>
    <xf numFmtId="164" fontId="1" fillId="2" borderId="1" xfId="0" applyNumberFormat="1" applyFont="1" applyFill="1" applyBorder="1" applyAlignment="1">
      <alignment horizontal="center"/>
    </xf>
    <xf numFmtId="1" fontId="2" fillId="2" borderId="0" xfId="0" applyNumberFormat="1" applyFont="1" applyFill="1" applyBorder="1" applyAlignment="1">
      <alignment horizontal="left" wrapText="1"/>
    </xf>
    <xf numFmtId="1" fontId="2" fillId="2" borderId="0" xfId="2" applyNumberFormat="1" applyFont="1" applyFill="1" applyAlignment="1"/>
    <xf numFmtId="0" fontId="2" fillId="2" borderId="1" xfId="2" applyFont="1" applyFill="1" applyBorder="1" applyAlignment="1">
      <alignment horizontal="center"/>
    </xf>
    <xf numFmtId="0" fontId="2" fillId="2" borderId="0" xfId="0" applyFont="1" applyFill="1" applyAlignment="1"/>
    <xf numFmtId="0" fontId="21" fillId="2" borderId="0" xfId="0" applyFont="1" applyFill="1" applyBorder="1" applyAlignment="1"/>
    <xf numFmtId="0" fontId="6" fillId="2" borderId="0" xfId="2" applyFont="1" applyFill="1" applyBorder="1" applyAlignment="1">
      <alignment horizontal="left"/>
    </xf>
    <xf numFmtId="167" fontId="11" fillId="2" borderId="1" xfId="0" applyNumberFormat="1" applyFont="1" applyFill="1" applyBorder="1" applyAlignment="1">
      <alignment horizontal="center"/>
    </xf>
    <xf numFmtId="0" fontId="43" fillId="2" borderId="0" xfId="0" applyFont="1" applyFill="1" applyAlignment="1">
      <alignment horizontal="left"/>
    </xf>
    <xf numFmtId="0" fontId="11" fillId="2" borderId="0" xfId="0" applyFont="1" applyFill="1" applyBorder="1" applyAlignment="1">
      <alignment horizontal="center" vertical="center"/>
    </xf>
    <xf numFmtId="0" fontId="2" fillId="2" borderId="0" xfId="0" applyFont="1" applyFill="1" applyBorder="1" applyAlignment="1">
      <alignment vertical="center" wrapText="1"/>
    </xf>
    <xf numFmtId="2" fontId="46" fillId="2" borderId="0" xfId="0" applyNumberFormat="1" applyFont="1" applyFill="1" applyAlignment="1"/>
    <xf numFmtId="0" fontId="21" fillId="2" borderId="0" xfId="0" applyFont="1" applyFill="1" applyAlignment="1"/>
    <xf numFmtId="0" fontId="47" fillId="2" borderId="0" xfId="0" applyFont="1" applyFill="1" applyBorder="1" applyAlignment="1">
      <alignment horizontal="right"/>
    </xf>
    <xf numFmtId="0" fontId="21" fillId="2" borderId="0" xfId="0" applyFont="1" applyFill="1" applyBorder="1" applyAlignment="1">
      <alignment horizontal="center"/>
    </xf>
    <xf numFmtId="0" fontId="21" fillId="2" borderId="2" xfId="0" applyFont="1" applyFill="1" applyBorder="1" applyAlignment="1"/>
    <xf numFmtId="164" fontId="21" fillId="2" borderId="0" xfId="1" applyNumberFormat="1" applyFont="1" applyFill="1" applyBorder="1" applyAlignment="1">
      <alignment horizontal="center"/>
    </xf>
    <xf numFmtId="0" fontId="47" fillId="2" borderId="1" xfId="0" applyFont="1" applyFill="1" applyBorder="1" applyAlignment="1"/>
    <xf numFmtId="3" fontId="47" fillId="2" borderId="1" xfId="1" applyNumberFormat="1" applyFont="1" applyFill="1" applyBorder="1" applyAlignment="1">
      <alignment horizontal="center"/>
    </xf>
    <xf numFmtId="3" fontId="47" fillId="2" borderId="0" xfId="0" applyNumberFormat="1" applyFont="1" applyFill="1" applyBorder="1" applyAlignment="1">
      <alignment horizontal="center"/>
    </xf>
    <xf numFmtId="0" fontId="21" fillId="2" borderId="0" xfId="2" applyFont="1" applyFill="1" applyBorder="1" applyAlignment="1"/>
    <xf numFmtId="0" fontId="49" fillId="2" borderId="0" xfId="0" applyFont="1" applyFill="1"/>
    <xf numFmtId="0" fontId="49" fillId="2" borderId="0" xfId="0" applyFont="1" applyFill="1" applyAlignment="1"/>
    <xf numFmtId="0" fontId="49" fillId="2" borderId="0" xfId="0" applyFont="1" applyFill="1" applyBorder="1" applyAlignment="1"/>
    <xf numFmtId="0" fontId="49" fillId="2" borderId="2" xfId="0" applyFont="1" applyFill="1" applyBorder="1" applyAlignment="1"/>
    <xf numFmtId="171" fontId="43" fillId="2" borderId="0" xfId="368" applyNumberFormat="1" applyFont="1" applyFill="1"/>
    <xf numFmtId="171" fontId="2" fillId="2" borderId="0" xfId="368" applyNumberFormat="1" applyFont="1" applyFill="1" applyAlignment="1"/>
    <xf numFmtId="171" fontId="43" fillId="2" borderId="1" xfId="368" applyNumberFormat="1" applyFont="1" applyFill="1" applyBorder="1"/>
    <xf numFmtId="0" fontId="2" fillId="2" borderId="26" xfId="0" applyFont="1" applyFill="1" applyBorder="1" applyAlignment="1"/>
    <xf numFmtId="171" fontId="43" fillId="2" borderId="0" xfId="368" applyNumberFormat="1" applyFont="1" applyFill="1" applyBorder="1"/>
    <xf numFmtId="171" fontId="2" fillId="2" borderId="0" xfId="368" applyNumberFormat="1" applyFont="1" applyFill="1" applyBorder="1" applyAlignment="1">
      <alignment horizontal="center"/>
    </xf>
    <xf numFmtId="171" fontId="2" fillId="2" borderId="0" xfId="368" applyNumberFormat="1" applyFont="1" applyFill="1" applyBorder="1" applyAlignment="1">
      <alignment horizontal="center" wrapText="1"/>
    </xf>
    <xf numFmtId="0" fontId="43" fillId="2" borderId="0" xfId="0" applyFont="1" applyFill="1" applyAlignment="1"/>
    <xf numFmtId="0" fontId="43" fillId="2" borderId="1" xfId="0" applyFont="1" applyFill="1" applyBorder="1" applyAlignment="1"/>
    <xf numFmtId="0" fontId="43" fillId="2" borderId="0" xfId="0" applyFont="1" applyFill="1" applyBorder="1" applyAlignment="1"/>
    <xf numFmtId="164" fontId="43" fillId="2" borderId="1" xfId="1" applyNumberFormat="1" applyFont="1" applyFill="1" applyBorder="1" applyAlignment="1">
      <alignment horizontal="center"/>
    </xf>
    <xf numFmtId="0" fontId="6" fillId="2" borderId="1" xfId="0" applyFont="1" applyFill="1" applyBorder="1" applyAlignment="1"/>
    <xf numFmtId="171" fontId="2" fillId="2" borderId="1" xfId="368" applyNumberFormat="1" applyFont="1" applyFill="1" applyBorder="1" applyAlignment="1"/>
    <xf numFmtId="171" fontId="2" fillId="2" borderId="0" xfId="368" applyNumberFormat="1" applyFont="1" applyFill="1" applyBorder="1" applyAlignment="1"/>
    <xf numFmtId="0" fontId="54" fillId="2" borderId="27" xfId="0" applyFont="1" applyFill="1" applyBorder="1" applyAlignment="1">
      <alignment horizontal="center" vertical="center" wrapText="1"/>
    </xf>
    <xf numFmtId="0" fontId="54" fillId="2" borderId="0" xfId="0" applyFont="1" applyFill="1" applyBorder="1" applyAlignment="1">
      <alignment horizontal="center" vertical="center" wrapText="1"/>
    </xf>
    <xf numFmtId="0" fontId="54" fillId="2" borderId="0" xfId="0" applyFont="1" applyFill="1" applyBorder="1" applyAlignment="1"/>
    <xf numFmtId="171" fontId="3" fillId="2" borderId="0" xfId="368" applyNumberFormat="1" applyFont="1" applyFill="1" applyBorder="1" applyAlignment="1">
      <alignment horizontal="center" wrapText="1"/>
    </xf>
    <xf numFmtId="0" fontId="2" fillId="2" borderId="1" xfId="2" applyFont="1" applyFill="1" applyBorder="1" applyAlignment="1">
      <alignment horizontal="left"/>
    </xf>
    <xf numFmtId="0" fontId="16" fillId="2" borderId="1" xfId="0" applyFont="1" applyFill="1" applyBorder="1" applyAlignment="1"/>
    <xf numFmtId="0" fontId="54" fillId="2" borderId="0" xfId="0" applyFont="1" applyFill="1" applyAlignment="1"/>
    <xf numFmtId="0" fontId="3" fillId="2" borderId="0" xfId="0" applyFont="1" applyFill="1" applyBorder="1"/>
    <xf numFmtId="0" fontId="6" fillId="2" borderId="2" xfId="0" applyFont="1" applyFill="1" applyBorder="1"/>
    <xf numFmtId="171" fontId="3" fillId="2" borderId="0" xfId="368" applyNumberFormat="1" applyFont="1" applyFill="1" applyBorder="1" applyAlignment="1">
      <alignment horizontal="right"/>
    </xf>
    <xf numFmtId="0" fontId="52" fillId="2" borderId="0" xfId="0" applyFont="1" applyFill="1" applyAlignment="1"/>
    <xf numFmtId="171" fontId="3" fillId="2" borderId="0" xfId="368" applyNumberFormat="1" applyFont="1" applyFill="1" applyBorder="1" applyAlignment="1">
      <alignment horizontal="center"/>
    </xf>
    <xf numFmtId="171" fontId="3" fillId="2" borderId="0" xfId="368" applyNumberFormat="1" applyFont="1" applyFill="1" applyAlignment="1">
      <alignment horizontal="center"/>
    </xf>
    <xf numFmtId="171" fontId="3" fillId="2" borderId="1" xfId="368" applyNumberFormat="1" applyFont="1" applyFill="1" applyBorder="1" applyAlignment="1">
      <alignment horizontal="center"/>
    </xf>
    <xf numFmtId="3" fontId="2" fillId="2" borderId="0" xfId="0" applyNumberFormat="1" applyFont="1" applyFill="1" applyBorder="1" applyAlignment="1">
      <alignment horizontal="left"/>
    </xf>
    <xf numFmtId="0" fontId="52" fillId="2" borderId="0" xfId="0" applyFont="1" applyFill="1" applyBorder="1" applyAlignment="1">
      <alignment horizontal="center" wrapText="1"/>
    </xf>
    <xf numFmtId="171" fontId="6" fillId="2" borderId="0" xfId="368" applyNumberFormat="1" applyFont="1" applyFill="1" applyBorder="1" applyAlignment="1"/>
    <xf numFmtId="1" fontId="2" fillId="2" borderId="0" xfId="0" applyNumberFormat="1" applyFont="1" applyFill="1" applyBorder="1" applyAlignment="1"/>
    <xf numFmtId="0" fontId="52" fillId="2" borderId="0" xfId="0" applyFont="1" applyFill="1" applyBorder="1" applyAlignment="1"/>
    <xf numFmtId="0" fontId="52" fillId="2" borderId="3" xfId="0" applyFont="1" applyFill="1" applyBorder="1" applyAlignment="1"/>
    <xf numFmtId="0" fontId="2" fillId="2" borderId="0" xfId="0" applyFont="1" applyFill="1" applyBorder="1" applyAlignment="1">
      <alignment horizontal="left" wrapText="1"/>
    </xf>
    <xf numFmtId="0" fontId="0" fillId="2" borderId="0" xfId="0" applyFill="1"/>
    <xf numFmtId="0" fontId="2" fillId="2" borderId="1" xfId="15" applyFont="1" applyFill="1" applyBorder="1" applyAlignment="1">
      <alignment wrapText="1"/>
    </xf>
    <xf numFmtId="0" fontId="11" fillId="2" borderId="0" xfId="15" applyFont="1" applyFill="1" applyAlignment="1"/>
    <xf numFmtId="49" fontId="2" fillId="2" borderId="3" xfId="0" applyNumberFormat="1" applyFont="1" applyFill="1" applyBorder="1" applyAlignment="1">
      <alignment horizontal="center" vertical="center" wrapText="1"/>
    </xf>
    <xf numFmtId="49" fontId="2" fillId="2" borderId="0" xfId="0" applyNumberFormat="1" applyFont="1" applyFill="1" applyBorder="1" applyAlignment="1">
      <alignment horizontal="center" vertical="center" wrapText="1"/>
    </xf>
    <xf numFmtId="0" fontId="2" fillId="2" borderId="28" xfId="0" applyFont="1" applyFill="1" applyBorder="1" applyAlignment="1"/>
    <xf numFmtId="3" fontId="3" fillId="2" borderId="28" xfId="0" applyNumberFormat="1" applyFont="1" applyFill="1" applyBorder="1" applyAlignment="1">
      <alignment horizontal="center"/>
    </xf>
    <xf numFmtId="171" fontId="1" fillId="2" borderId="1" xfId="368" applyNumberFormat="1" applyFont="1" applyFill="1" applyBorder="1" applyAlignment="1"/>
    <xf numFmtId="0" fontId="52" fillId="2" borderId="0" xfId="0" applyFont="1" applyFill="1" applyBorder="1" applyAlignment="1">
      <alignment horizontal="center"/>
    </xf>
    <xf numFmtId="49" fontId="52" fillId="2" borderId="0" xfId="0" applyNumberFormat="1" applyFont="1" applyFill="1" applyBorder="1" applyAlignment="1">
      <alignment horizontal="center" vertical="center" wrapText="1"/>
    </xf>
    <xf numFmtId="1" fontId="2" fillId="2" borderId="1" xfId="0" applyNumberFormat="1" applyFont="1" applyFill="1" applyBorder="1" applyAlignment="1">
      <alignment horizontal="center"/>
    </xf>
    <xf numFmtId="164" fontId="51" fillId="2" borderId="28" xfId="0" applyNumberFormat="1" applyFont="1" applyFill="1" applyBorder="1" applyAlignment="1">
      <alignment horizontal="center"/>
    </xf>
    <xf numFmtId="0" fontId="0" fillId="2" borderId="0" xfId="0" applyFill="1" applyAlignment="1">
      <alignment horizontal="center"/>
    </xf>
    <xf numFmtId="0" fontId="6" fillId="2" borderId="1" xfId="2" applyFont="1" applyFill="1" applyBorder="1" applyAlignment="1">
      <alignment horizontal="center"/>
    </xf>
    <xf numFmtId="0" fontId="6" fillId="2" borderId="0" xfId="2" applyFont="1" applyFill="1" applyAlignment="1">
      <alignment horizontal="center"/>
    </xf>
    <xf numFmtId="0" fontId="43" fillId="2" borderId="0" xfId="15" applyFont="1" applyFill="1" applyAlignment="1">
      <alignment horizontal="center"/>
    </xf>
    <xf numFmtId="171" fontId="3" fillId="2" borderId="0" xfId="368" applyNumberFormat="1" applyFont="1" applyFill="1" applyAlignment="1"/>
    <xf numFmtId="0" fontId="38" fillId="2" borderId="0" xfId="0" applyFont="1" applyFill="1" applyBorder="1"/>
    <xf numFmtId="0" fontId="38" fillId="2" borderId="1" xfId="0" applyFont="1" applyFill="1" applyBorder="1"/>
    <xf numFmtId="0" fontId="43" fillId="2" borderId="0" xfId="0" applyFont="1" applyFill="1" applyBorder="1"/>
    <xf numFmtId="0" fontId="43" fillId="2" borderId="1" xfId="0" applyFont="1" applyFill="1" applyBorder="1"/>
    <xf numFmtId="0" fontId="43" fillId="2" borderId="0" xfId="0" applyFont="1" applyFill="1" applyAlignment="1">
      <alignment horizontal="center"/>
    </xf>
    <xf numFmtId="171" fontId="3" fillId="2" borderId="28" xfId="368" applyNumberFormat="1" applyFont="1" applyFill="1" applyBorder="1" applyAlignment="1">
      <alignment horizontal="center"/>
    </xf>
    <xf numFmtId="171" fontId="9" fillId="2" borderId="1" xfId="368" applyNumberFormat="1" applyFont="1" applyFill="1" applyBorder="1" applyAlignment="1">
      <alignment horizontal="center"/>
    </xf>
    <xf numFmtId="1" fontId="3" fillId="2" borderId="1" xfId="0" applyNumberFormat="1" applyFont="1" applyFill="1" applyBorder="1" applyAlignment="1">
      <alignment horizontal="center" vertical="center" wrapText="1"/>
    </xf>
    <xf numFmtId="1" fontId="3" fillId="2" borderId="0" xfId="0" applyNumberFormat="1" applyFont="1" applyFill="1" applyBorder="1" applyAlignment="1">
      <alignment horizontal="center" wrapText="1"/>
    </xf>
    <xf numFmtId="171" fontId="9" fillId="2" borderId="0" xfId="368" applyNumberFormat="1" applyFont="1" applyFill="1" applyBorder="1" applyAlignment="1">
      <alignment horizontal="center" wrapText="1"/>
    </xf>
    <xf numFmtId="171" fontId="52" fillId="2" borderId="28" xfId="368" applyNumberFormat="1" applyFont="1" applyFill="1" applyBorder="1" applyAlignment="1"/>
    <xf numFmtId="0" fontId="3" fillId="2" borderId="0" xfId="0" applyFont="1" applyFill="1" applyBorder="1" applyAlignment="1">
      <alignment horizontal="left"/>
    </xf>
    <xf numFmtId="0" fontId="3" fillId="2" borderId="28" xfId="0" applyFont="1" applyFill="1" applyBorder="1" applyAlignment="1">
      <alignment horizontal="left"/>
    </xf>
    <xf numFmtId="171" fontId="2" fillId="2" borderId="28" xfId="368" applyNumberFormat="1" applyFont="1" applyFill="1" applyBorder="1" applyAlignment="1"/>
    <xf numFmtId="0" fontId="2" fillId="2" borderId="2" xfId="0" applyFont="1" applyFill="1" applyBorder="1" applyAlignment="1">
      <alignment horizontal="center" vertical="center"/>
    </xf>
    <xf numFmtId="0" fontId="51" fillId="2" borderId="0" xfId="0" applyFont="1" applyFill="1" applyBorder="1" applyAlignment="1">
      <alignment horizontal="center"/>
    </xf>
    <xf numFmtId="0" fontId="51" fillId="2" borderId="0" xfId="0" applyFont="1" applyFill="1" applyBorder="1" applyAlignment="1">
      <alignment horizontal="center" wrapText="1"/>
    </xf>
    <xf numFmtId="0" fontId="38" fillId="2" borderId="28" xfId="0" applyFont="1" applyFill="1" applyBorder="1"/>
    <xf numFmtId="0" fontId="38" fillId="2" borderId="0" xfId="0" applyFont="1" applyFill="1" applyAlignment="1">
      <alignment wrapText="1"/>
    </xf>
    <xf numFmtId="0" fontId="6" fillId="2" borderId="28" xfId="0" applyFont="1" applyFill="1" applyBorder="1" applyAlignment="1"/>
    <xf numFmtId="0" fontId="2" fillId="2" borderId="28" xfId="2" applyFont="1" applyFill="1" applyBorder="1" applyAlignment="1"/>
    <xf numFmtId="1" fontId="2" fillId="2" borderId="28" xfId="2" applyNumberFormat="1" applyFont="1" applyFill="1" applyBorder="1" applyAlignment="1">
      <alignment horizontal="center"/>
    </xf>
    <xf numFmtId="0" fontId="3" fillId="2" borderId="0" xfId="2" applyFont="1" applyFill="1" applyBorder="1" applyAlignment="1">
      <alignment horizontal="left"/>
    </xf>
    <xf numFmtId="0" fontId="2" fillId="2" borderId="28" xfId="2" applyFont="1" applyFill="1" applyBorder="1" applyAlignment="1">
      <alignment horizontal="center"/>
    </xf>
    <xf numFmtId="0" fontId="3" fillId="2" borderId="28" xfId="2" applyFont="1" applyFill="1" applyBorder="1" applyAlignment="1">
      <alignment horizontal="left"/>
    </xf>
    <xf numFmtId="1" fontId="2" fillId="2" borderId="2" xfId="2" applyNumberFormat="1" applyFont="1" applyFill="1" applyBorder="1" applyAlignment="1">
      <alignment horizontal="center"/>
    </xf>
    <xf numFmtId="1" fontId="2" fillId="2" borderId="3" xfId="2" applyNumberFormat="1" applyFont="1" applyFill="1" applyBorder="1" applyAlignment="1">
      <alignment horizontal="center"/>
    </xf>
    <xf numFmtId="170" fontId="2" fillId="2" borderId="0" xfId="369" applyNumberFormat="1" applyFont="1" applyFill="1" applyBorder="1" applyAlignment="1">
      <alignment horizontal="right"/>
    </xf>
    <xf numFmtId="170" fontId="2" fillId="2" borderId="0" xfId="0" applyNumberFormat="1" applyFont="1" applyFill="1" applyBorder="1" applyAlignment="1">
      <alignment horizontal="right"/>
    </xf>
    <xf numFmtId="170" fontId="2" fillId="2" borderId="0" xfId="2" applyNumberFormat="1" applyFont="1" applyFill="1" applyBorder="1" applyAlignment="1">
      <alignment horizontal="right"/>
    </xf>
    <xf numFmtId="166" fontId="2" fillId="2" borderId="0" xfId="2" applyNumberFormat="1" applyFont="1" applyFill="1" applyBorder="1" applyAlignment="1">
      <alignment horizontal="right"/>
    </xf>
    <xf numFmtId="3" fontId="3" fillId="2" borderId="0" xfId="2" applyNumberFormat="1" applyFont="1" applyFill="1" applyBorder="1" applyAlignment="1">
      <alignment horizontal="right"/>
    </xf>
    <xf numFmtId="0" fontId="3" fillId="2" borderId="0" xfId="2" applyFont="1" applyFill="1" applyBorder="1" applyAlignment="1"/>
    <xf numFmtId="1" fontId="3" fillId="2" borderId="0" xfId="2" applyNumberFormat="1" applyFont="1" applyFill="1" applyBorder="1" applyAlignment="1">
      <alignment horizontal="center"/>
    </xf>
    <xf numFmtId="0" fontId="43" fillId="2" borderId="0" xfId="0" applyFont="1" applyFill="1" applyBorder="1" applyAlignment="1">
      <alignment horizontal="center"/>
    </xf>
    <xf numFmtId="1" fontId="2" fillId="2" borderId="28" xfId="0" applyNumberFormat="1" applyFont="1" applyFill="1" applyBorder="1" applyAlignment="1">
      <alignment horizontal="center"/>
    </xf>
    <xf numFmtId="2" fontId="47" fillId="2" borderId="0" xfId="0" applyNumberFormat="1" applyFont="1" applyFill="1" applyAlignment="1"/>
    <xf numFmtId="0" fontId="63" fillId="2" borderId="0" xfId="0" applyFont="1" applyFill="1"/>
    <xf numFmtId="171" fontId="6" fillId="2" borderId="1" xfId="368" applyNumberFormat="1" applyFont="1" applyFill="1" applyBorder="1" applyAlignment="1">
      <alignment horizontal="left"/>
    </xf>
    <xf numFmtId="0" fontId="2" fillId="2" borderId="1" xfId="0" applyFont="1" applyFill="1" applyBorder="1" applyAlignment="1">
      <alignment horizontal="center" vertical="center" wrapText="1"/>
    </xf>
    <xf numFmtId="0" fontId="23" fillId="2" borderId="0" xfId="0" applyFont="1" applyFill="1" applyProtection="1"/>
    <xf numFmtId="0" fontId="4" fillId="2" borderId="0" xfId="0" applyFont="1" applyFill="1" applyProtection="1"/>
    <xf numFmtId="0" fontId="28" fillId="2" borderId="0" xfId="0" applyFont="1" applyFill="1" applyAlignment="1" applyProtection="1">
      <alignment wrapText="1"/>
    </xf>
    <xf numFmtId="0" fontId="28" fillId="2" borderId="0" xfId="0" applyFont="1" applyFill="1" applyProtection="1"/>
    <xf numFmtId="0" fontId="4" fillId="2" borderId="0" xfId="0" applyFont="1" applyFill="1" applyBorder="1" applyProtection="1"/>
    <xf numFmtId="0" fontId="0" fillId="2" borderId="0" xfId="0" applyFill="1" applyBorder="1" applyAlignment="1">
      <alignment horizontal="center"/>
    </xf>
    <xf numFmtId="3" fontId="20" fillId="2" borderId="0" xfId="0" applyNumberFormat="1" applyFont="1" applyFill="1" applyBorder="1" applyAlignment="1">
      <alignment horizontal="center"/>
    </xf>
    <xf numFmtId="0" fontId="0" fillId="2" borderId="0" xfId="0" applyFont="1" applyFill="1" applyProtection="1"/>
    <xf numFmtId="0" fontId="4" fillId="2" borderId="0" xfId="0" applyNumberFormat="1" applyFont="1" applyFill="1" applyProtection="1"/>
    <xf numFmtId="0" fontId="1" fillId="2" borderId="22" xfId="0" applyFont="1" applyFill="1" applyBorder="1" applyProtection="1"/>
    <xf numFmtId="0" fontId="1" fillId="2" borderId="23" xfId="0" applyFont="1" applyFill="1" applyBorder="1" applyProtection="1"/>
    <xf numFmtId="0" fontId="2" fillId="2" borderId="23" xfId="0" applyFont="1" applyFill="1" applyBorder="1" applyProtection="1"/>
    <xf numFmtId="0" fontId="2" fillId="2" borderId="24" xfId="0" applyFont="1" applyFill="1" applyBorder="1" applyProtection="1"/>
    <xf numFmtId="0" fontId="1" fillId="2" borderId="4" xfId="0" applyFont="1" applyFill="1" applyBorder="1" applyProtection="1"/>
    <xf numFmtId="0" fontId="2" fillId="2" borderId="3" xfId="0" applyFont="1" applyFill="1" applyBorder="1" applyProtection="1"/>
    <xf numFmtId="0" fontId="1" fillId="2" borderId="25" xfId="0" applyFont="1" applyFill="1" applyBorder="1" applyProtection="1"/>
    <xf numFmtId="0" fontId="1" fillId="2" borderId="24" xfId="0" applyFont="1" applyFill="1" applyBorder="1" applyProtection="1"/>
    <xf numFmtId="0" fontId="1" fillId="2" borderId="22" xfId="0" applyFont="1" applyFill="1" applyBorder="1" applyAlignment="1" applyProtection="1">
      <alignment horizontal="center"/>
    </xf>
    <xf numFmtId="0" fontId="4" fillId="2" borderId="23" xfId="0" applyFont="1" applyFill="1" applyBorder="1" applyProtection="1"/>
    <xf numFmtId="166" fontId="4" fillId="2" borderId="23" xfId="0" applyNumberFormat="1" applyFont="1" applyFill="1" applyBorder="1" applyProtection="1"/>
    <xf numFmtId="0" fontId="4" fillId="2" borderId="24" xfId="0" applyFont="1" applyFill="1" applyBorder="1" applyProtection="1"/>
    <xf numFmtId="0" fontId="4" fillId="2" borderId="3" xfId="0" applyFont="1" applyFill="1" applyBorder="1" applyProtection="1"/>
    <xf numFmtId="4" fontId="4" fillId="2" borderId="23" xfId="0" applyNumberFormat="1" applyFont="1" applyFill="1" applyBorder="1" applyProtection="1"/>
    <xf numFmtId="0" fontId="4" fillId="2" borderId="25" xfId="0" applyFont="1" applyFill="1" applyBorder="1" applyProtection="1"/>
    <xf numFmtId="0" fontId="4" fillId="2" borderId="22" xfId="0" applyFont="1" applyFill="1" applyBorder="1" applyProtection="1"/>
    <xf numFmtId="0" fontId="4" fillId="2" borderId="22" xfId="0" applyFont="1" applyFill="1" applyBorder="1" applyAlignment="1" applyProtection="1">
      <alignment horizontal="center"/>
    </xf>
    <xf numFmtId="0" fontId="29" fillId="2" borderId="0" xfId="0" applyFont="1" applyFill="1" applyProtection="1"/>
    <xf numFmtId="0" fontId="4" fillId="4" borderId="10" xfId="0" applyFont="1" applyFill="1" applyBorder="1" applyProtection="1"/>
    <xf numFmtId="0" fontId="4" fillId="4" borderId="11" xfId="0" applyFont="1" applyFill="1" applyBorder="1" applyProtection="1"/>
    <xf numFmtId="0" fontId="4" fillId="4" borderId="13" xfId="0" applyFont="1" applyFill="1" applyBorder="1" applyProtection="1"/>
    <xf numFmtId="0" fontId="4" fillId="4" borderId="0" xfId="0" applyFont="1" applyFill="1" applyBorder="1" applyProtection="1"/>
    <xf numFmtId="0" fontId="28" fillId="4" borderId="13" xfId="0" applyFont="1" applyFill="1" applyBorder="1" applyProtection="1"/>
    <xf numFmtId="0" fontId="24" fillId="4" borderId="0" xfId="0" applyFont="1" applyFill="1" applyBorder="1" applyProtection="1"/>
    <xf numFmtId="0" fontId="28" fillId="4" borderId="0" xfId="0" applyFont="1" applyFill="1" applyBorder="1" applyProtection="1"/>
    <xf numFmtId="0" fontId="26" fillId="4" borderId="0" xfId="0" applyFont="1" applyFill="1" applyBorder="1" applyProtection="1"/>
    <xf numFmtId="1" fontId="4" fillId="4" borderId="0" xfId="0" applyNumberFormat="1" applyFont="1" applyFill="1" applyBorder="1" applyAlignment="1" applyProtection="1">
      <alignment horizontal="center"/>
    </xf>
    <xf numFmtId="3" fontId="4" fillId="4" borderId="0" xfId="0" applyNumberFormat="1" applyFont="1" applyFill="1" applyBorder="1" applyAlignment="1" applyProtection="1">
      <alignment horizontal="center"/>
    </xf>
    <xf numFmtId="0" fontId="26" fillId="4" borderId="0" xfId="0" applyFont="1" applyFill="1" applyBorder="1" applyAlignment="1" applyProtection="1"/>
    <xf numFmtId="0" fontId="4" fillId="4" borderId="0" xfId="0" applyFont="1" applyFill="1" applyProtection="1"/>
    <xf numFmtId="0" fontId="26" fillId="4" borderId="0" xfId="0" applyFont="1" applyFill="1" applyProtection="1"/>
    <xf numFmtId="0" fontId="4" fillId="4" borderId="0" xfId="0" applyFont="1" applyFill="1" applyBorder="1" applyAlignment="1" applyProtection="1">
      <alignment horizontal="center"/>
    </xf>
    <xf numFmtId="0" fontId="4" fillId="4" borderId="19" xfId="0" applyFont="1" applyFill="1" applyBorder="1" applyProtection="1"/>
    <xf numFmtId="0" fontId="4" fillId="4" borderId="20" xfId="0" applyFont="1" applyFill="1" applyBorder="1" applyProtection="1"/>
    <xf numFmtId="0" fontId="4" fillId="4" borderId="12" xfId="0" applyFont="1" applyFill="1" applyBorder="1" applyProtection="1"/>
    <xf numFmtId="0" fontId="28" fillId="4" borderId="14" xfId="0" applyFont="1" applyFill="1" applyBorder="1" applyAlignment="1" applyProtection="1">
      <alignment wrapText="1"/>
    </xf>
    <xf numFmtId="0" fontId="4" fillId="4" borderId="14" xfId="0" applyFont="1" applyFill="1" applyBorder="1" applyProtection="1"/>
    <xf numFmtId="0" fontId="28" fillId="4" borderId="14" xfId="0" applyFont="1" applyFill="1" applyBorder="1" applyProtection="1"/>
    <xf numFmtId="0" fontId="4" fillId="4" borderId="21" xfId="0" applyFont="1" applyFill="1" applyBorder="1" applyProtection="1"/>
    <xf numFmtId="0" fontId="38" fillId="3" borderId="15" xfId="0" applyFont="1" applyFill="1" applyBorder="1" applyAlignment="1" applyProtection="1">
      <alignment horizontal="center"/>
      <protection locked="0"/>
    </xf>
    <xf numFmtId="0" fontId="26" fillId="3" borderId="15" xfId="0" applyFont="1" applyFill="1" applyBorder="1" applyAlignment="1" applyProtection="1">
      <alignment horizontal="center"/>
      <protection locked="0"/>
    </xf>
    <xf numFmtId="3" fontId="3" fillId="2" borderId="23" xfId="0" applyNumberFormat="1" applyFont="1" applyFill="1" applyBorder="1" applyAlignment="1">
      <alignment horizontal="center"/>
    </xf>
    <xf numFmtId="171" fontId="43" fillId="2" borderId="0" xfId="0" applyNumberFormat="1" applyFont="1" applyFill="1"/>
    <xf numFmtId="0" fontId="21" fillId="2" borderId="28" xfId="0" applyFont="1" applyFill="1" applyBorder="1" applyAlignment="1"/>
    <xf numFmtId="0" fontId="3" fillId="2" borderId="28" xfId="0" applyFont="1" applyFill="1" applyBorder="1" applyAlignment="1">
      <alignment horizontal="right"/>
    </xf>
    <xf numFmtId="0" fontId="3" fillId="2" borderId="28" xfId="0" applyFont="1" applyFill="1" applyBorder="1" applyAlignment="1">
      <alignment horizontal="center" wrapText="1"/>
    </xf>
    <xf numFmtId="171" fontId="3" fillId="2" borderId="0" xfId="368" applyNumberFormat="1" applyFont="1" applyFill="1" applyBorder="1" applyAlignment="1"/>
    <xf numFmtId="3" fontId="3" fillId="2" borderId="1" xfId="0" applyNumberFormat="1" applyFont="1" applyFill="1" applyBorder="1" applyAlignment="1">
      <alignment horizontal="right"/>
    </xf>
    <xf numFmtId="171" fontId="3" fillId="2" borderId="1" xfId="368" applyNumberFormat="1" applyFont="1" applyFill="1" applyBorder="1" applyAlignment="1">
      <alignment horizontal="right"/>
    </xf>
    <xf numFmtId="0" fontId="6" fillId="2" borderId="28" xfId="0" applyFont="1" applyFill="1" applyBorder="1" applyAlignment="1">
      <alignment horizontal="center"/>
    </xf>
    <xf numFmtId="0" fontId="6" fillId="2" borderId="28" xfId="0" applyFont="1" applyFill="1" applyBorder="1" applyAlignment="1">
      <alignment horizontal="center" wrapText="1"/>
    </xf>
    <xf numFmtId="0" fontId="6" fillId="2" borderId="28" xfId="2" applyFont="1" applyFill="1" applyBorder="1" applyAlignment="1">
      <alignment horizontal="left"/>
    </xf>
    <xf numFmtId="0" fontId="4" fillId="2" borderId="0" xfId="0" applyFont="1" applyFill="1" applyBorder="1" applyAlignment="1"/>
    <xf numFmtId="0" fontId="20" fillId="2" borderId="0" xfId="0" applyFont="1" applyFill="1" applyBorder="1" applyAlignment="1"/>
    <xf numFmtId="0" fontId="61" fillId="2" borderId="0" xfId="0" applyFont="1" applyFill="1"/>
    <xf numFmtId="2" fontId="66" fillId="2" borderId="0" xfId="0" applyNumberFormat="1" applyFont="1" applyFill="1" applyAlignment="1"/>
    <xf numFmtId="2" fontId="4" fillId="2" borderId="0" xfId="0" applyNumberFormat="1" applyFont="1" applyFill="1" applyAlignment="1"/>
    <xf numFmtId="0" fontId="66" fillId="2" borderId="0" xfId="0" applyFont="1" applyFill="1" applyBorder="1" applyAlignment="1"/>
    <xf numFmtId="0" fontId="2" fillId="2" borderId="0" xfId="0" applyFont="1" applyFill="1" applyBorder="1" applyAlignment="1">
      <alignment horizontal="right"/>
    </xf>
    <xf numFmtId="1" fontId="2" fillId="2" borderId="28" xfId="0" applyNumberFormat="1" applyFont="1" applyFill="1" applyBorder="1" applyAlignment="1">
      <alignment horizontal="center" wrapText="1"/>
    </xf>
    <xf numFmtId="0" fontId="52" fillId="2" borderId="28" xfId="0" applyFont="1" applyFill="1" applyBorder="1" applyAlignment="1"/>
    <xf numFmtId="3" fontId="3" fillId="2" borderId="0" xfId="0" applyNumberFormat="1" applyFont="1" applyFill="1" applyBorder="1" applyAlignment="1">
      <alignment horizontal="right"/>
    </xf>
    <xf numFmtId="0" fontId="16" fillId="2" borderId="0" xfId="0" applyFont="1" applyFill="1" applyBorder="1" applyAlignment="1"/>
    <xf numFmtId="0" fontId="17" fillId="2" borderId="0" xfId="0" applyFont="1" applyFill="1" applyBorder="1" applyAlignment="1">
      <alignment horizontal="right"/>
    </xf>
    <xf numFmtId="0" fontId="66" fillId="2" borderId="0" xfId="0" applyFont="1" applyFill="1" applyAlignment="1"/>
    <xf numFmtId="0" fontId="20" fillId="2" borderId="0" xfId="0" applyFont="1" applyFill="1" applyAlignment="1"/>
    <xf numFmtId="0" fontId="26" fillId="2" borderId="0" xfId="0" applyFont="1" applyFill="1" applyAlignment="1"/>
    <xf numFmtId="2" fontId="20" fillId="2" borderId="0" xfId="0" applyNumberFormat="1" applyFont="1" applyFill="1" applyAlignment="1"/>
    <xf numFmtId="0" fontId="4" fillId="2" borderId="0" xfId="0" applyFont="1" applyFill="1" applyAlignment="1"/>
    <xf numFmtId="2" fontId="66" fillId="2" borderId="0" xfId="2" applyNumberFormat="1" applyFont="1" applyFill="1" applyAlignment="1"/>
    <xf numFmtId="2" fontId="67" fillId="2" borderId="0" xfId="2" applyNumberFormat="1" applyFont="1" applyFill="1" applyAlignment="1"/>
    <xf numFmtId="2" fontId="4" fillId="2" borderId="0" xfId="2" applyNumberFormat="1" applyFont="1" applyFill="1" applyAlignment="1"/>
    <xf numFmtId="2" fontId="20" fillId="2" borderId="0" xfId="2" applyNumberFormat="1" applyFont="1" applyFill="1" applyAlignment="1"/>
    <xf numFmtId="0" fontId="20" fillId="2" borderId="0" xfId="2" applyFont="1" applyFill="1" applyBorder="1" applyAlignment="1"/>
    <xf numFmtId="0" fontId="66" fillId="2" borderId="0" xfId="0" applyFont="1" applyFill="1"/>
    <xf numFmtId="0" fontId="3" fillId="2" borderId="28" xfId="0" applyFont="1" applyFill="1" applyBorder="1" applyAlignment="1">
      <alignment horizontal="left" wrapText="1"/>
    </xf>
    <xf numFmtId="0" fontId="20" fillId="2" borderId="0" xfId="15" applyFont="1" applyFill="1" applyAlignment="1"/>
    <xf numFmtId="0" fontId="66" fillId="2" borderId="0" xfId="15" applyFont="1" applyFill="1" applyAlignment="1"/>
    <xf numFmtId="0" fontId="20" fillId="2" borderId="0" xfId="0" applyFont="1" applyFill="1" applyBorder="1" applyAlignment="1">
      <alignment horizontal="left" vertical="top"/>
    </xf>
    <xf numFmtId="171" fontId="9" fillId="2" borderId="0" xfId="368" applyNumberFormat="1" applyFont="1" applyFill="1" applyAlignment="1"/>
    <xf numFmtId="171" fontId="62" fillId="2" borderId="0" xfId="368" applyNumberFormat="1" applyFont="1" applyFill="1"/>
    <xf numFmtId="0" fontId="1" fillId="2" borderId="0" xfId="2" applyFont="1" applyFill="1" applyBorder="1" applyAlignment="1">
      <alignment horizontal="left"/>
    </xf>
    <xf numFmtId="171" fontId="9" fillId="2" borderId="0" xfId="368" applyNumberFormat="1" applyFont="1" applyFill="1" applyBorder="1" applyAlignment="1">
      <alignment horizontal="right"/>
    </xf>
    <xf numFmtId="171" fontId="3" fillId="2" borderId="0" xfId="368" applyNumberFormat="1" applyFont="1" applyFill="1" applyAlignment="1">
      <alignment horizontal="right"/>
    </xf>
    <xf numFmtId="1" fontId="2" fillId="2" borderId="0" xfId="0" applyNumberFormat="1" applyFont="1" applyFill="1" applyAlignment="1">
      <alignment horizontal="right"/>
    </xf>
    <xf numFmtId="0" fontId="7" fillId="2" borderId="26" xfId="0" applyFont="1" applyFill="1" applyBorder="1" applyAlignment="1">
      <alignment horizontal="center" wrapText="1"/>
    </xf>
    <xf numFmtId="0" fontId="43" fillId="2" borderId="28" xfId="0" applyFont="1" applyFill="1" applyBorder="1"/>
    <xf numFmtId="1" fontId="2" fillId="2" borderId="0" xfId="0" applyNumberFormat="1" applyFont="1" applyFill="1" applyBorder="1" applyAlignment="1">
      <alignment horizontal="right"/>
    </xf>
    <xf numFmtId="1" fontId="1" fillId="2" borderId="0" xfId="0" applyNumberFormat="1" applyFont="1" applyFill="1" applyBorder="1" applyAlignment="1">
      <alignment horizontal="right"/>
    </xf>
    <xf numFmtId="0" fontId="43" fillId="2" borderId="0" xfId="0" applyFont="1" applyFill="1" applyBorder="1" applyAlignment="1">
      <alignment horizontal="right"/>
    </xf>
    <xf numFmtId="0" fontId="1" fillId="2" borderId="26" xfId="0" applyFont="1" applyFill="1" applyBorder="1" applyAlignment="1"/>
    <xf numFmtId="0" fontId="6" fillId="2" borderId="26" xfId="0" applyFont="1" applyFill="1" applyBorder="1" applyAlignment="1"/>
    <xf numFmtId="3" fontId="3" fillId="2" borderId="0" xfId="0" applyNumberFormat="1" applyFont="1" applyFill="1" applyAlignment="1">
      <alignment horizontal="right"/>
    </xf>
    <xf numFmtId="1" fontId="43" fillId="2" borderId="0" xfId="15" applyNumberFormat="1" applyFont="1" applyFill="1" applyAlignment="1">
      <alignment horizontal="center"/>
    </xf>
    <xf numFmtId="0" fontId="71" fillId="2" borderId="0" xfId="0" applyFont="1" applyFill="1"/>
    <xf numFmtId="3" fontId="62" fillId="2" borderId="1" xfId="15" applyNumberFormat="1" applyFont="1" applyFill="1" applyBorder="1" applyAlignment="1">
      <alignment horizontal="right"/>
    </xf>
    <xf numFmtId="0" fontId="38" fillId="2" borderId="0" xfId="0" applyFont="1" applyFill="1" applyAlignment="1">
      <alignment horizontal="center"/>
    </xf>
    <xf numFmtId="3" fontId="9" fillId="2" borderId="0" xfId="0" applyNumberFormat="1" applyFont="1" applyFill="1" applyBorder="1" applyAlignment="1">
      <alignment horizontal="right"/>
    </xf>
    <xf numFmtId="3" fontId="9" fillId="2" borderId="0" xfId="368" applyNumberFormat="1" applyFont="1" applyFill="1" applyAlignment="1">
      <alignment horizontal="right"/>
    </xf>
    <xf numFmtId="171" fontId="9" fillId="2" borderId="0" xfId="368" applyNumberFormat="1" applyFont="1" applyFill="1" applyAlignment="1">
      <alignment horizontal="right"/>
    </xf>
    <xf numFmtId="1" fontId="3" fillId="2" borderId="0" xfId="0" applyNumberFormat="1" applyFont="1" applyFill="1" applyBorder="1" applyAlignment="1">
      <alignment horizontal="right"/>
    </xf>
    <xf numFmtId="3" fontId="9" fillId="2" borderId="1" xfId="2" applyNumberFormat="1" applyFont="1" applyFill="1" applyBorder="1" applyAlignment="1">
      <alignment horizontal="center"/>
    </xf>
    <xf numFmtId="171" fontId="7" fillId="2" borderId="0" xfId="368" applyNumberFormat="1" applyFont="1" applyFill="1"/>
    <xf numFmtId="171" fontId="7" fillId="2" borderId="1" xfId="368" applyNumberFormat="1" applyFont="1" applyFill="1" applyBorder="1"/>
    <xf numFmtId="171" fontId="7" fillId="2" borderId="0" xfId="368" applyNumberFormat="1" applyFont="1" applyFill="1" applyBorder="1"/>
    <xf numFmtId="171" fontId="56" fillId="2" borderId="1" xfId="368" applyNumberFormat="1" applyFont="1" applyFill="1" applyBorder="1" applyAlignment="1">
      <alignment horizontal="center"/>
    </xf>
    <xf numFmtId="171" fontId="7" fillId="2" borderId="0" xfId="368" applyNumberFormat="1" applyFont="1" applyFill="1" applyAlignment="1">
      <alignment horizontal="right"/>
    </xf>
    <xf numFmtId="171" fontId="13" fillId="2" borderId="0" xfId="368" applyNumberFormat="1" applyFont="1" applyFill="1" applyBorder="1" applyAlignment="1">
      <alignment horizontal="right"/>
    </xf>
    <xf numFmtId="171" fontId="7" fillId="2" borderId="0" xfId="368" applyNumberFormat="1" applyFont="1" applyFill="1" applyBorder="1" applyAlignment="1">
      <alignment horizontal="right"/>
    </xf>
    <xf numFmtId="3" fontId="3" fillId="2" borderId="0" xfId="0" quotePrefix="1" applyNumberFormat="1" applyFont="1" applyFill="1" applyBorder="1" applyAlignment="1">
      <alignment horizontal="right"/>
    </xf>
    <xf numFmtId="171" fontId="74" fillId="2" borderId="0" xfId="368" applyNumberFormat="1" applyFont="1" applyFill="1" applyAlignment="1">
      <alignment horizontal="center"/>
    </xf>
    <xf numFmtId="0" fontId="38" fillId="2" borderId="0" xfId="0" applyFont="1" applyFill="1" applyBorder="1" applyAlignment="1">
      <alignment vertical="center"/>
    </xf>
    <xf numFmtId="1" fontId="38" fillId="2" borderId="28" xfId="0" applyNumberFormat="1" applyFont="1" applyFill="1" applyBorder="1" applyAlignment="1">
      <alignment horizontal="center" vertical="center"/>
    </xf>
    <xf numFmtId="0" fontId="4" fillId="2" borderId="0" xfId="15" applyFont="1" applyFill="1" applyAlignment="1"/>
    <xf numFmtId="0" fontId="38" fillId="2" borderId="26" xfId="0" applyFont="1" applyFill="1" applyBorder="1"/>
    <xf numFmtId="0" fontId="11" fillId="2" borderId="0" xfId="0" applyFont="1" applyFill="1"/>
    <xf numFmtId="0" fontId="76" fillId="2" borderId="0" xfId="0" applyFont="1" applyFill="1" applyBorder="1"/>
    <xf numFmtId="3" fontId="9" fillId="2" borderId="0" xfId="2" applyNumberFormat="1" applyFont="1" applyFill="1" applyBorder="1" applyAlignment="1">
      <alignment horizontal="right"/>
    </xf>
    <xf numFmtId="3" fontId="3" fillId="2" borderId="0" xfId="2" applyNumberFormat="1" applyFont="1" applyFill="1" applyAlignment="1">
      <alignment horizontal="right"/>
    </xf>
    <xf numFmtId="3" fontId="3" fillId="2" borderId="0" xfId="0" applyNumberFormat="1" applyFont="1" applyFill="1" applyBorder="1" applyAlignment="1">
      <alignment horizontal="right" wrapText="1"/>
    </xf>
    <xf numFmtId="0" fontId="6" fillId="2" borderId="0" xfId="2" applyFont="1" applyFill="1" applyAlignment="1">
      <alignment horizontal="right"/>
    </xf>
    <xf numFmtId="3" fontId="9" fillId="2" borderId="0" xfId="0" applyNumberFormat="1" applyFont="1" applyFill="1" applyAlignment="1">
      <alignment horizontal="right"/>
    </xf>
    <xf numFmtId="0" fontId="2" fillId="2" borderId="0" xfId="0" applyFont="1" applyFill="1" applyAlignment="1">
      <alignment horizontal="right"/>
    </xf>
    <xf numFmtId="3" fontId="2" fillId="2" borderId="0" xfId="0" applyNumberFormat="1" applyFont="1" applyFill="1" applyAlignment="1">
      <alignment horizontal="right"/>
    </xf>
    <xf numFmtId="0" fontId="6" fillId="2" borderId="26" xfId="0" applyFont="1" applyFill="1" applyBorder="1" applyAlignment="1">
      <alignment wrapText="1"/>
    </xf>
    <xf numFmtId="0" fontId="1" fillId="2" borderId="0" xfId="0" applyFont="1" applyFill="1" applyBorder="1"/>
    <xf numFmtId="0" fontId="2" fillId="2" borderId="0" xfId="2" applyFont="1" applyFill="1" applyBorder="1" applyAlignment="1">
      <alignment horizontal="right" wrapText="1"/>
    </xf>
    <xf numFmtId="171" fontId="2" fillId="2" borderId="0" xfId="368" applyNumberFormat="1" applyFont="1" applyFill="1" applyBorder="1" applyAlignment="1">
      <alignment horizontal="right" wrapText="1"/>
    </xf>
    <xf numFmtId="171" fontId="3" fillId="2" borderId="0" xfId="368" applyNumberFormat="1" applyFont="1" applyFill="1" applyBorder="1" applyAlignment="1">
      <alignment horizontal="right" wrapText="1"/>
    </xf>
    <xf numFmtId="3" fontId="9" fillId="2" borderId="0" xfId="2" applyNumberFormat="1" applyFont="1" applyFill="1" applyAlignment="1">
      <alignment horizontal="right"/>
    </xf>
    <xf numFmtId="171" fontId="72" fillId="2" borderId="0" xfId="368" applyNumberFormat="1" applyFont="1" applyFill="1" applyAlignment="1">
      <alignment horizontal="right"/>
    </xf>
    <xf numFmtId="3" fontId="2" fillId="2" borderId="0" xfId="2" applyNumberFormat="1" applyFont="1" applyFill="1" applyBorder="1" applyAlignment="1">
      <alignment horizontal="right"/>
    </xf>
    <xf numFmtId="0" fontId="2" fillId="2" borderId="0" xfId="0" applyFont="1" applyFill="1" applyBorder="1" applyAlignment="1">
      <alignment horizontal="right" wrapText="1"/>
    </xf>
    <xf numFmtId="171" fontId="3" fillId="2" borderId="3" xfId="368" applyNumberFormat="1" applyFont="1" applyFill="1" applyBorder="1" applyAlignment="1">
      <alignment horizontal="center" vertical="center" wrapText="1"/>
    </xf>
    <xf numFmtId="0" fontId="2" fillId="2" borderId="26" xfId="0" applyFont="1" applyFill="1" applyBorder="1" applyAlignment="1">
      <alignment wrapText="1"/>
    </xf>
    <xf numFmtId="0" fontId="78" fillId="2" borderId="0" xfId="0" applyFont="1" applyFill="1" applyBorder="1" applyAlignment="1">
      <alignment horizontal="center" wrapText="1"/>
    </xf>
    <xf numFmtId="0" fontId="62" fillId="2" borderId="0" xfId="0" applyFont="1" applyFill="1"/>
    <xf numFmtId="0" fontId="59" fillId="2" borderId="0" xfId="0" applyFont="1" applyFill="1" applyBorder="1" applyAlignment="1">
      <alignment horizontal="center" wrapText="1"/>
    </xf>
    <xf numFmtId="3" fontId="79" fillId="2" borderId="1" xfId="1" applyNumberFormat="1" applyFont="1" applyFill="1" applyBorder="1" applyAlignment="1">
      <alignment horizontal="center"/>
    </xf>
    <xf numFmtId="0" fontId="81" fillId="2" borderId="0" xfId="0" applyFont="1" applyFill="1" applyAlignment="1"/>
    <xf numFmtId="0" fontId="45" fillId="2" borderId="0" xfId="0" applyFont="1" applyFill="1" applyBorder="1" applyAlignment="1">
      <alignment wrapText="1"/>
    </xf>
    <xf numFmtId="0" fontId="45" fillId="2" borderId="28" xfId="0" applyFont="1" applyFill="1" applyBorder="1"/>
    <xf numFmtId="0" fontId="43" fillId="2" borderId="27" xfId="0" applyFont="1" applyFill="1" applyBorder="1" applyAlignment="1">
      <alignment vertical="center"/>
    </xf>
    <xf numFmtId="0" fontId="43" fillId="2" borderId="27" xfId="0" applyFont="1" applyFill="1" applyBorder="1" applyAlignment="1">
      <alignment vertical="center" wrapText="1"/>
    </xf>
    <xf numFmtId="171" fontId="3" fillId="2" borderId="28" xfId="368" applyNumberFormat="1" applyFont="1" applyFill="1" applyBorder="1" applyAlignment="1">
      <alignment horizontal="right"/>
    </xf>
    <xf numFmtId="3" fontId="1" fillId="2" borderId="28" xfId="0" applyNumberFormat="1" applyFont="1" applyFill="1" applyBorder="1" applyAlignment="1">
      <alignment horizontal="center"/>
    </xf>
    <xf numFmtId="0" fontId="16" fillId="2" borderId="28" xfId="0" applyFont="1" applyFill="1" applyBorder="1" applyAlignment="1"/>
    <xf numFmtId="167" fontId="11" fillId="2" borderId="28" xfId="0" applyNumberFormat="1" applyFont="1" applyFill="1" applyBorder="1" applyAlignment="1">
      <alignment horizontal="center"/>
    </xf>
    <xf numFmtId="0" fontId="2" fillId="2" borderId="27" xfId="15" applyFont="1" applyFill="1" applyBorder="1" applyAlignment="1">
      <alignment horizontal="center"/>
    </xf>
    <xf numFmtId="3" fontId="62" fillId="2" borderId="28" xfId="15" applyNumberFormat="1" applyFont="1" applyFill="1" applyBorder="1" applyAlignment="1">
      <alignment horizontal="right"/>
    </xf>
    <xf numFmtId="49" fontId="2" fillId="2" borderId="27" xfId="0" applyNumberFormat="1" applyFont="1" applyFill="1" applyBorder="1" applyAlignment="1">
      <alignment horizontal="center" vertical="center" wrapText="1"/>
    </xf>
    <xf numFmtId="0" fontId="2" fillId="2" borderId="27" xfId="0" applyFont="1" applyFill="1" applyBorder="1" applyAlignment="1"/>
    <xf numFmtId="1" fontId="1" fillId="2" borderId="28" xfId="0" applyNumberFormat="1" applyFont="1" applyFill="1" applyBorder="1" applyAlignment="1">
      <alignment horizontal="center"/>
    </xf>
    <xf numFmtId="0" fontId="2" fillId="2" borderId="0" xfId="0" applyFont="1" applyFill="1" applyBorder="1" applyAlignment="1">
      <alignment horizontal="center" vertical="center" wrapText="1"/>
    </xf>
    <xf numFmtId="0" fontId="79" fillId="2" borderId="27" xfId="0" applyFont="1" applyFill="1" applyBorder="1" applyAlignment="1">
      <alignment horizontal="center" vertical="center" wrapText="1"/>
    </xf>
    <xf numFmtId="3" fontId="47" fillId="2" borderId="28" xfId="1" applyNumberFormat="1" applyFont="1" applyFill="1" applyBorder="1" applyAlignment="1">
      <alignment horizontal="center"/>
    </xf>
    <xf numFmtId="0" fontId="85" fillId="2" borderId="0" xfId="0" applyFont="1" applyFill="1"/>
    <xf numFmtId="0" fontId="85" fillId="2" borderId="0" xfId="0" applyFont="1" applyFill="1" applyAlignment="1"/>
    <xf numFmtId="0" fontId="47" fillId="2" borderId="0" xfId="0" applyFont="1" applyFill="1" applyAlignment="1"/>
    <xf numFmtId="0" fontId="85" fillId="2" borderId="0" xfId="0" applyFont="1" applyFill="1" applyBorder="1" applyAlignment="1"/>
    <xf numFmtId="0" fontId="47" fillId="2" borderId="0" xfId="0" applyFont="1" applyFill="1" applyBorder="1" applyAlignment="1"/>
    <xf numFmtId="0" fontId="85" fillId="2" borderId="3" xfId="0" applyFont="1" applyFill="1" applyBorder="1" applyAlignment="1"/>
    <xf numFmtId="0" fontId="47" fillId="2" borderId="27" xfId="0" applyFont="1" applyFill="1" applyBorder="1" applyAlignment="1"/>
    <xf numFmtId="0" fontId="47" fillId="2" borderId="0" xfId="0" applyFont="1" applyFill="1" applyBorder="1" applyAlignment="1">
      <alignment horizontal="center"/>
    </xf>
    <xf numFmtId="0" fontId="79" fillId="2" borderId="2" xfId="0" applyFont="1" applyFill="1" applyBorder="1" applyAlignment="1"/>
    <xf numFmtId="164" fontId="47" fillId="2" borderId="0" xfId="1" applyNumberFormat="1" applyFont="1" applyFill="1" applyBorder="1" applyAlignment="1">
      <alignment horizontal="center"/>
    </xf>
    <xf numFmtId="0" fontId="49" fillId="2" borderId="27" xfId="0" applyFont="1" applyFill="1" applyBorder="1" applyAlignment="1"/>
    <xf numFmtId="3" fontId="47" fillId="2" borderId="0" xfId="1" applyNumberFormat="1" applyFont="1" applyFill="1" applyBorder="1" applyAlignment="1">
      <alignment horizontal="center"/>
    </xf>
    <xf numFmtId="3" fontId="79" fillId="2" borderId="28" xfId="1" applyNumberFormat="1" applyFont="1" applyFill="1" applyBorder="1" applyAlignment="1">
      <alignment horizontal="center"/>
    </xf>
    <xf numFmtId="2" fontId="41" fillId="2" borderId="0" xfId="0" applyNumberFormat="1" applyFont="1" applyFill="1" applyAlignment="1"/>
    <xf numFmtId="2" fontId="44" fillId="2" borderId="0" xfId="0" applyNumberFormat="1" applyFont="1" applyFill="1" applyAlignment="1"/>
    <xf numFmtId="2" fontId="63" fillId="2" borderId="0" xfId="0" applyNumberFormat="1" applyFont="1" applyFill="1" applyBorder="1" applyAlignment="1"/>
    <xf numFmtId="0" fontId="43" fillId="2" borderId="28" xfId="0" applyFont="1" applyFill="1" applyBorder="1" applyAlignment="1"/>
    <xf numFmtId="0" fontId="43" fillId="2" borderId="26" xfId="0" applyFont="1" applyFill="1" applyBorder="1" applyAlignment="1"/>
    <xf numFmtId="0" fontId="43" fillId="2" borderId="2" xfId="0" applyFont="1" applyFill="1" applyBorder="1" applyAlignment="1">
      <alignment horizontal="center" wrapText="1"/>
    </xf>
    <xf numFmtId="0" fontId="43" fillId="2" borderId="2" xfId="0" applyFont="1" applyFill="1" applyBorder="1" applyAlignment="1">
      <alignment vertical="center"/>
    </xf>
    <xf numFmtId="0" fontId="53" fillId="2" borderId="0" xfId="0" applyFont="1" applyFill="1" applyAlignment="1"/>
    <xf numFmtId="164" fontId="43" fillId="2" borderId="28" xfId="1" applyNumberFormat="1" applyFont="1" applyFill="1" applyBorder="1" applyAlignment="1">
      <alignment horizontal="center"/>
    </xf>
    <xf numFmtId="0" fontId="43" fillId="2" borderId="0" xfId="0" applyFont="1" applyFill="1" applyBorder="1" applyAlignment="1">
      <alignment horizontal="left"/>
    </xf>
    <xf numFmtId="0" fontId="38" fillId="2" borderId="0" xfId="0" applyFont="1" applyFill="1"/>
    <xf numFmtId="0" fontId="44" fillId="2" borderId="0" xfId="0" applyFont="1" applyFill="1"/>
    <xf numFmtId="0" fontId="44" fillId="2" borderId="26" xfId="0" applyFont="1" applyFill="1" applyBorder="1"/>
    <xf numFmtId="0" fontId="44" fillId="2" borderId="0" xfId="0" applyFont="1" applyFill="1" applyBorder="1"/>
    <xf numFmtId="0" fontId="44" fillId="2" borderId="28" xfId="0" applyFont="1" applyFill="1" applyBorder="1"/>
    <xf numFmtId="2" fontId="44" fillId="2" borderId="0" xfId="0" applyNumberFormat="1" applyFont="1" applyFill="1" applyBorder="1"/>
    <xf numFmtId="2" fontId="84" fillId="2" borderId="0" xfId="0" applyNumberFormat="1" applyFont="1" applyFill="1" applyBorder="1"/>
    <xf numFmtId="0" fontId="86" fillId="2" borderId="0" xfId="0" applyFont="1" applyFill="1"/>
    <xf numFmtId="0" fontId="0" fillId="2" borderId="0" xfId="0" applyFill="1"/>
    <xf numFmtId="0" fontId="45" fillId="2" borderId="0" xfId="0" applyFont="1" applyFill="1"/>
    <xf numFmtId="0" fontId="43" fillId="2" borderId="28" xfId="0" applyFont="1" applyFill="1" applyBorder="1" applyAlignment="1">
      <alignment vertical="center" wrapText="1"/>
    </xf>
    <xf numFmtId="0" fontId="43" fillId="2" borderId="0" xfId="0" applyFont="1" applyFill="1" applyBorder="1" applyAlignment="1">
      <alignment vertical="center" wrapText="1"/>
    </xf>
    <xf numFmtId="0" fontId="2" fillId="2" borderId="28" xfId="2" applyFont="1" applyFill="1" applyBorder="1" applyAlignment="1">
      <alignment horizontal="left"/>
    </xf>
    <xf numFmtId="0" fontId="2" fillId="2" borderId="0" xfId="0" applyNumberFormat="1" applyFont="1" applyFill="1" applyBorder="1" applyAlignment="1">
      <alignment horizontal="center"/>
    </xf>
    <xf numFmtId="0" fontId="21" fillId="2" borderId="30" xfId="0" applyFont="1" applyFill="1" applyBorder="1" applyAlignment="1"/>
    <xf numFmtId="0" fontId="1" fillId="2" borderId="0" xfId="2" applyFont="1" applyFill="1" applyBorder="1" applyAlignment="1">
      <alignment horizontal="center"/>
    </xf>
    <xf numFmtId="0" fontId="2" fillId="2" borderId="0" xfId="0" applyFont="1" applyFill="1" applyBorder="1" applyAlignment="1">
      <alignment horizontal="center"/>
    </xf>
    <xf numFmtId="0" fontId="3" fillId="2" borderId="0" xfId="0" applyFont="1" applyFill="1" applyBorder="1" applyAlignment="1">
      <alignment vertical="center" wrapText="1"/>
    </xf>
    <xf numFmtId="0" fontId="62" fillId="2" borderId="0" xfId="0" applyFont="1" applyFill="1" applyBorder="1" applyAlignment="1">
      <alignment vertical="center" wrapText="1"/>
    </xf>
    <xf numFmtId="0" fontId="1" fillId="2" borderId="0" xfId="0" applyFont="1" applyFill="1" applyBorder="1" applyAlignment="1">
      <alignment horizontal="center"/>
    </xf>
    <xf numFmtId="0" fontId="2" fillId="2" borderId="26" xfId="0" applyFont="1" applyFill="1" applyBorder="1" applyAlignment="1">
      <alignment horizontal="center" vertical="center" wrapText="1"/>
    </xf>
    <xf numFmtId="0" fontId="44" fillId="2" borderId="27" xfId="0" applyFont="1" applyFill="1" applyBorder="1" applyAlignment="1">
      <alignment horizontal="center" vertical="center"/>
    </xf>
    <xf numFmtId="0" fontId="6" fillId="2" borderId="29" xfId="2" applyFont="1" applyFill="1" applyBorder="1" applyAlignment="1">
      <alignment horizontal="left"/>
    </xf>
    <xf numFmtId="0" fontId="1" fillId="2" borderId="28" xfId="0" applyFont="1" applyFill="1" applyBorder="1" applyAlignment="1"/>
    <xf numFmtId="0" fontId="54" fillId="2" borderId="29" xfId="0" applyFont="1" applyFill="1" applyBorder="1" applyAlignment="1">
      <alignment horizontal="center" vertical="center" wrapText="1"/>
    </xf>
    <xf numFmtId="0" fontId="6" fillId="2" borderId="28" xfId="0" applyFont="1" applyFill="1" applyBorder="1"/>
    <xf numFmtId="0" fontId="6" fillId="2" borderId="29" xfId="0" applyFont="1" applyFill="1" applyBorder="1" applyAlignment="1"/>
    <xf numFmtId="171" fontId="56" fillId="2" borderId="0" xfId="368" applyNumberFormat="1" applyFont="1" applyFill="1" applyBorder="1" applyAlignment="1">
      <alignment horizontal="center"/>
    </xf>
    <xf numFmtId="0" fontId="2" fillId="2" borderId="29" xfId="0" applyFont="1" applyFill="1" applyBorder="1" applyAlignment="1"/>
    <xf numFmtId="0" fontId="9" fillId="2" borderId="28" xfId="0" applyFont="1" applyFill="1" applyBorder="1" applyAlignment="1"/>
    <xf numFmtId="0" fontId="2" fillId="2" borderId="3" xfId="0" applyNumberFormat="1" applyFont="1" applyFill="1" applyBorder="1" applyAlignment="1"/>
    <xf numFmtId="0" fontId="21" fillId="2" borderId="28" xfId="0" applyNumberFormat="1" applyFont="1" applyFill="1" applyBorder="1" applyAlignment="1"/>
    <xf numFmtId="0" fontId="2" fillId="2" borderId="29" xfId="15" applyFont="1" applyFill="1" applyBorder="1" applyAlignment="1">
      <alignment horizontal="center"/>
    </xf>
    <xf numFmtId="0" fontId="2" fillId="2" borderId="26" xfId="0" applyFont="1" applyFill="1" applyBorder="1" applyAlignment="1">
      <alignment vertical="center"/>
    </xf>
    <xf numFmtId="0" fontId="21" fillId="2" borderId="0" xfId="0" applyFont="1" applyFill="1" applyBorder="1" applyAlignment="1">
      <alignment horizontal="center" vertical="center"/>
    </xf>
    <xf numFmtId="0" fontId="3" fillId="2" borderId="0" xfId="0" applyFont="1" applyFill="1" applyAlignment="1"/>
    <xf numFmtId="49" fontId="2" fillId="2" borderId="30" xfId="0" applyNumberFormat="1" applyFont="1" applyFill="1" applyBorder="1" applyAlignment="1">
      <alignment horizontal="center" vertical="center" wrapText="1"/>
    </xf>
    <xf numFmtId="171" fontId="2" fillId="2" borderId="29" xfId="368" applyNumberFormat="1" applyFont="1" applyFill="1" applyBorder="1" applyAlignment="1">
      <alignment horizontal="center" vertical="center" wrapText="1"/>
    </xf>
    <xf numFmtId="171" fontId="3" fillId="2" borderId="29" xfId="368" applyNumberFormat="1" applyFont="1" applyFill="1" applyBorder="1" applyAlignment="1">
      <alignment horizontal="center" vertical="center" wrapText="1"/>
    </xf>
    <xf numFmtId="171" fontId="3" fillId="2" borderId="0" xfId="368" applyNumberFormat="1" applyFont="1" applyFill="1" applyBorder="1" applyAlignment="1">
      <alignment horizontal="right" vertical="center"/>
    </xf>
    <xf numFmtId="171" fontId="1" fillId="2" borderId="0" xfId="368" applyNumberFormat="1" applyFont="1" applyFill="1" applyBorder="1" applyAlignment="1">
      <alignment horizontal="right"/>
    </xf>
    <xf numFmtId="0" fontId="4" fillId="2" borderId="30" xfId="0" applyFont="1" applyFill="1" applyBorder="1" applyAlignment="1">
      <alignment vertical="center"/>
    </xf>
    <xf numFmtId="0" fontId="4" fillId="2" borderId="0" xfId="0" applyFont="1" applyFill="1" applyBorder="1" applyAlignment="1">
      <alignment vertical="center"/>
    </xf>
    <xf numFmtId="0" fontId="89" fillId="2" borderId="0" xfId="0" applyFont="1" applyFill="1"/>
    <xf numFmtId="0" fontId="43" fillId="2" borderId="27" xfId="0" applyFont="1" applyFill="1" applyBorder="1"/>
    <xf numFmtId="0" fontId="43" fillId="2" borderId="27" xfId="0" applyFont="1" applyFill="1" applyBorder="1" applyAlignment="1">
      <alignment horizontal="center"/>
    </xf>
    <xf numFmtId="1" fontId="2" fillId="2" borderId="0" xfId="370" applyNumberFormat="1" applyFont="1" applyFill="1" applyBorder="1" applyAlignment="1">
      <alignment horizontal="center"/>
    </xf>
    <xf numFmtId="1" fontId="0" fillId="2" borderId="0" xfId="0" applyNumberFormat="1" applyFill="1"/>
    <xf numFmtId="0" fontId="3" fillId="2" borderId="0" xfId="0" applyFont="1" applyFill="1" applyBorder="1" applyAlignment="1">
      <alignment horizontal="center" vertical="center" wrapText="1"/>
    </xf>
    <xf numFmtId="0" fontId="7" fillId="2" borderId="28" xfId="0" applyFont="1" applyFill="1" applyBorder="1" applyAlignment="1">
      <alignment horizontal="center" wrapText="1"/>
    </xf>
    <xf numFmtId="0" fontId="3" fillId="2" borderId="28" xfId="0" applyFont="1" applyFill="1" applyBorder="1" applyAlignment="1"/>
    <xf numFmtId="0" fontId="62" fillId="2" borderId="28" xfId="0" applyFont="1" applyFill="1" applyBorder="1"/>
    <xf numFmtId="0" fontId="21" fillId="2" borderId="26"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1" xfId="0" applyFont="1" applyFill="1" applyBorder="1" applyAlignment="1">
      <alignment horizontal="center"/>
    </xf>
    <xf numFmtId="0" fontId="2" fillId="2" borderId="28" xfId="0" applyFont="1" applyFill="1" applyBorder="1" applyAlignment="1">
      <alignment horizontal="center"/>
    </xf>
    <xf numFmtId="0" fontId="1" fillId="2" borderId="28" xfId="0" applyFont="1" applyFill="1" applyBorder="1" applyAlignment="1">
      <alignment horizontal="center"/>
    </xf>
    <xf numFmtId="0" fontId="21" fillId="2" borderId="29" xfId="0" applyFont="1" applyFill="1" applyBorder="1" applyAlignment="1">
      <alignment horizontal="center" vertical="center" wrapText="1"/>
    </xf>
    <xf numFmtId="0" fontId="44" fillId="2" borderId="29" xfId="0" applyFont="1" applyFill="1" applyBorder="1" applyAlignment="1">
      <alignment horizontal="center" vertical="center"/>
    </xf>
    <xf numFmtId="0" fontId="3" fillId="2" borderId="3" xfId="0" applyFont="1" applyFill="1" applyBorder="1" applyAlignment="1">
      <alignment horizontal="center" vertical="center" wrapText="1"/>
    </xf>
    <xf numFmtId="1" fontId="2" fillId="2" borderId="23" xfId="0" applyNumberFormat="1" applyFont="1" applyFill="1" applyBorder="1" applyAlignment="1">
      <alignment horizontal="center"/>
    </xf>
    <xf numFmtId="164" fontId="47" fillId="2" borderId="28" xfId="1" applyNumberFormat="1" applyFont="1" applyFill="1" applyBorder="1" applyAlignment="1">
      <alignment horizontal="center"/>
    </xf>
    <xf numFmtId="164" fontId="3" fillId="2" borderId="0" xfId="1" applyNumberFormat="1" applyFont="1" applyFill="1" applyBorder="1" applyAlignment="1">
      <alignment horizontal="center"/>
    </xf>
    <xf numFmtId="171" fontId="2" fillId="2" borderId="0" xfId="368" applyNumberFormat="1" applyFont="1" applyFill="1" applyBorder="1" applyAlignment="1">
      <alignment horizontal="right"/>
    </xf>
    <xf numFmtId="164" fontId="54" fillId="2" borderId="0" xfId="1" applyNumberFormat="1" applyFont="1" applyFill="1" applyBorder="1" applyAlignment="1">
      <alignment horizontal="center"/>
    </xf>
    <xf numFmtId="171" fontId="62" fillId="2" borderId="0" xfId="368" applyNumberFormat="1" applyFont="1" applyFill="1" applyAlignment="1">
      <alignment horizontal="right"/>
    </xf>
    <xf numFmtId="171" fontId="13" fillId="2" borderId="0" xfId="368" applyNumberFormat="1" applyFont="1" applyFill="1" applyAlignment="1">
      <alignment horizontal="right"/>
    </xf>
    <xf numFmtId="171" fontId="6" fillId="2" borderId="0" xfId="368" applyNumberFormat="1" applyFont="1" applyFill="1" applyAlignment="1">
      <alignment horizontal="right"/>
    </xf>
    <xf numFmtId="0" fontId="7" fillId="2" borderId="29" xfId="0" applyFont="1" applyFill="1" applyBorder="1" applyAlignment="1">
      <alignment horizontal="center" vertical="center"/>
    </xf>
    <xf numFmtId="3" fontId="3" fillId="2" borderId="28" xfId="0" applyNumberFormat="1" applyFont="1" applyFill="1" applyBorder="1" applyAlignment="1">
      <alignment horizontal="right"/>
    </xf>
    <xf numFmtId="0" fontId="44" fillId="2" borderId="29" xfId="0" applyFont="1" applyFill="1" applyBorder="1" applyAlignment="1">
      <alignment vertical="center" wrapText="1"/>
    </xf>
    <xf numFmtId="0" fontId="26" fillId="2" borderId="1" xfId="0" applyFont="1" applyFill="1" applyBorder="1"/>
    <xf numFmtId="0" fontId="21" fillId="2" borderId="0" xfId="0" applyFont="1" applyFill="1" applyAlignment="1">
      <alignment wrapText="1"/>
    </xf>
    <xf numFmtId="0" fontId="21" fillId="2" borderId="0" xfId="0" applyFont="1" applyFill="1" applyBorder="1" applyAlignment="1">
      <alignment horizontal="right" vertical="center"/>
    </xf>
    <xf numFmtId="0" fontId="21" fillId="2" borderId="0" xfId="0" applyFont="1" applyFill="1" applyBorder="1" applyAlignment="1">
      <alignment horizontal="right"/>
    </xf>
    <xf numFmtId="1" fontId="2" fillId="2" borderId="0" xfId="370" applyNumberFormat="1" applyFont="1" applyFill="1" applyBorder="1" applyAlignment="1">
      <alignment horizontal="right"/>
    </xf>
    <xf numFmtId="1" fontId="54" fillId="2" borderId="0" xfId="0" applyNumberFormat="1" applyFont="1" applyFill="1" applyAlignment="1">
      <alignment horizontal="right"/>
    </xf>
    <xf numFmtId="164" fontId="3" fillId="2" borderId="0" xfId="1" applyNumberFormat="1" applyFont="1" applyFill="1" applyBorder="1" applyAlignment="1">
      <alignment horizontal="right"/>
    </xf>
    <xf numFmtId="3" fontId="47" fillId="2" borderId="1" xfId="1" applyNumberFormat="1" applyFont="1" applyFill="1" applyBorder="1" applyAlignment="1">
      <alignment horizontal="right"/>
    </xf>
    <xf numFmtId="3" fontId="47" fillId="2" borderId="28" xfId="1" applyNumberFormat="1" applyFont="1" applyFill="1" applyBorder="1" applyAlignment="1">
      <alignment horizontal="right"/>
    </xf>
    <xf numFmtId="3" fontId="79" fillId="2" borderId="1" xfId="1" applyNumberFormat="1" applyFont="1" applyFill="1" applyBorder="1" applyAlignment="1">
      <alignment horizontal="right"/>
    </xf>
    <xf numFmtId="3" fontId="79" fillId="2" borderId="28" xfId="1" applyNumberFormat="1" applyFont="1" applyFill="1" applyBorder="1" applyAlignment="1">
      <alignment horizontal="right"/>
    </xf>
    <xf numFmtId="164" fontId="47" fillId="2" borderId="28" xfId="1" applyNumberFormat="1" applyFont="1" applyFill="1" applyBorder="1" applyAlignment="1">
      <alignment horizontal="right"/>
    </xf>
    <xf numFmtId="0" fontId="78" fillId="2" borderId="0" xfId="0" applyFont="1" applyFill="1" applyBorder="1" applyAlignment="1">
      <alignment horizontal="center"/>
    </xf>
    <xf numFmtId="0" fontId="77" fillId="2" borderId="0" xfId="0" applyFont="1" applyFill="1" applyBorder="1" applyAlignment="1">
      <alignment horizontal="center"/>
    </xf>
    <xf numFmtId="0" fontId="77" fillId="2" borderId="0" xfId="0" applyFont="1" applyFill="1" applyBorder="1" applyAlignment="1">
      <alignment horizontal="center" wrapText="1"/>
    </xf>
    <xf numFmtId="0" fontId="21" fillId="2" borderId="29" xfId="0" applyFont="1" applyFill="1" applyBorder="1" applyAlignment="1">
      <alignment horizontal="center" vertical="center"/>
    </xf>
    <xf numFmtId="1" fontId="43" fillId="2" borderId="0" xfId="15" applyNumberFormat="1" applyFont="1" applyFill="1" applyAlignment="1">
      <alignment horizontal="right"/>
    </xf>
    <xf numFmtId="1" fontId="43" fillId="2" borderId="0" xfId="0" applyNumberFormat="1" applyFont="1" applyFill="1" applyBorder="1" applyAlignment="1">
      <alignment horizontal="right"/>
    </xf>
    <xf numFmtId="1" fontId="43" fillId="2" borderId="0" xfId="0" applyNumberFormat="1" applyFont="1" applyFill="1" applyAlignment="1">
      <alignment horizontal="right"/>
    </xf>
    <xf numFmtId="1" fontId="38" fillId="2" borderId="0" xfId="0" applyNumberFormat="1" applyFont="1" applyFill="1" applyAlignment="1">
      <alignment horizontal="right"/>
    </xf>
    <xf numFmtId="3" fontId="1" fillId="2" borderId="0" xfId="0" applyNumberFormat="1" applyFont="1" applyFill="1" applyBorder="1" applyAlignment="1">
      <alignment horizontal="right"/>
    </xf>
    <xf numFmtId="3" fontId="2" fillId="2" borderId="0" xfId="0" applyNumberFormat="1" applyFont="1" applyFill="1" applyBorder="1" applyAlignment="1">
      <alignment horizontal="right"/>
    </xf>
    <xf numFmtId="0" fontId="2" fillId="2" borderId="3" xfId="0" applyFont="1" applyFill="1" applyBorder="1" applyAlignment="1">
      <alignment horizontal="right" vertical="center" wrapText="1"/>
    </xf>
    <xf numFmtId="0" fontId="2" fillId="2" borderId="27" xfId="0" applyFont="1" applyFill="1" applyBorder="1" applyAlignment="1">
      <alignment horizontal="right" vertical="center" wrapText="1"/>
    </xf>
    <xf numFmtId="0" fontId="2" fillId="2" borderId="30" xfId="0" applyFont="1" applyFill="1" applyBorder="1" applyAlignment="1">
      <alignment horizontal="right" vertical="center" wrapText="1"/>
    </xf>
    <xf numFmtId="0" fontId="54" fillId="2" borderId="27" xfId="0" applyFont="1" applyFill="1" applyBorder="1" applyAlignment="1">
      <alignment horizontal="right" vertical="center" wrapText="1"/>
    </xf>
    <xf numFmtId="0" fontId="54" fillId="2" borderId="29" xfId="0" applyFont="1" applyFill="1" applyBorder="1" applyAlignment="1">
      <alignment horizontal="right" vertical="center" wrapText="1"/>
    </xf>
    <xf numFmtId="0" fontId="2" fillId="2" borderId="1" xfId="15" applyFont="1" applyFill="1" applyBorder="1" applyAlignment="1">
      <alignment horizontal="right" vertical="center" wrapText="1"/>
    </xf>
    <xf numFmtId="0" fontId="11" fillId="2" borderId="1" xfId="15" applyFont="1" applyFill="1" applyBorder="1" applyAlignment="1">
      <alignment horizontal="right" vertical="center" wrapText="1"/>
    </xf>
    <xf numFmtId="0" fontId="2" fillId="2" borderId="28" xfId="15" applyFont="1" applyFill="1" applyBorder="1" applyAlignment="1">
      <alignment horizontal="right" vertical="center" wrapText="1"/>
    </xf>
    <xf numFmtId="0" fontId="2" fillId="2" borderId="0" xfId="15" applyFont="1" applyFill="1" applyBorder="1" applyAlignment="1">
      <alignment horizontal="right" vertical="center" wrapText="1"/>
    </xf>
    <xf numFmtId="0" fontId="2" fillId="2" borderId="1" xfId="0" applyFont="1" applyFill="1" applyBorder="1" applyAlignment="1">
      <alignment horizontal="right" vertical="center" wrapText="1"/>
    </xf>
    <xf numFmtId="0" fontId="2" fillId="2" borderId="0" xfId="0" applyFont="1" applyFill="1" applyBorder="1" applyAlignment="1">
      <alignment horizontal="right" vertical="center" wrapText="1"/>
    </xf>
    <xf numFmtId="0" fontId="2" fillId="2" borderId="29" xfId="0" applyFont="1" applyFill="1" applyBorder="1" applyAlignment="1">
      <alignment horizontal="right" vertical="center" wrapText="1"/>
    </xf>
    <xf numFmtId="49" fontId="78" fillId="2" borderId="27" xfId="0" applyNumberFormat="1" applyFont="1" applyFill="1" applyBorder="1" applyAlignment="1">
      <alignment horizontal="right" vertical="center" wrapText="1"/>
    </xf>
    <xf numFmtId="0" fontId="2" fillId="2" borderId="2" xfId="0" applyFont="1" applyFill="1" applyBorder="1" applyAlignment="1">
      <alignment horizontal="right" wrapText="1"/>
    </xf>
    <xf numFmtId="164" fontId="2" fillId="2" borderId="0" xfId="0" applyNumberFormat="1" applyFont="1" applyFill="1" applyBorder="1" applyAlignment="1">
      <alignment horizontal="right"/>
    </xf>
    <xf numFmtId="164" fontId="2" fillId="2" borderId="0" xfId="0" applyNumberFormat="1" applyFont="1" applyFill="1" applyAlignment="1">
      <alignment horizontal="right"/>
    </xf>
    <xf numFmtId="1" fontId="77" fillId="2" borderId="0" xfId="0" applyNumberFormat="1" applyFont="1" applyFill="1" applyBorder="1" applyAlignment="1">
      <alignment horizontal="right"/>
    </xf>
    <xf numFmtId="1" fontId="78" fillId="2" borderId="0" xfId="0" applyNumberFormat="1" applyFont="1" applyFill="1" applyBorder="1" applyAlignment="1">
      <alignment horizontal="right"/>
    </xf>
    <xf numFmtId="49" fontId="52" fillId="2" borderId="0" xfId="0" applyNumberFormat="1" applyFont="1" applyFill="1" applyBorder="1" applyAlignment="1">
      <alignment horizontal="right" vertical="center" wrapText="1"/>
    </xf>
    <xf numFmtId="1" fontId="21" fillId="2" borderId="0" xfId="0" applyNumberFormat="1" applyFont="1" applyFill="1" applyAlignment="1">
      <alignment horizontal="right"/>
    </xf>
    <xf numFmtId="164" fontId="21" fillId="2" borderId="0" xfId="1" applyNumberFormat="1" applyFont="1" applyFill="1" applyBorder="1" applyAlignment="1">
      <alignment horizontal="right"/>
    </xf>
    <xf numFmtId="1" fontId="21" fillId="2" borderId="0" xfId="370" applyNumberFormat="1" applyFont="1" applyFill="1" applyBorder="1" applyAlignment="1">
      <alignment horizontal="right"/>
    </xf>
    <xf numFmtId="164" fontId="79" fillId="2" borderId="0" xfId="1" applyNumberFormat="1" applyFont="1" applyFill="1" applyBorder="1" applyAlignment="1">
      <alignment horizontal="right"/>
    </xf>
    <xf numFmtId="164" fontId="47" fillId="2" borderId="0" xfId="1" applyNumberFormat="1" applyFont="1" applyFill="1" applyBorder="1" applyAlignment="1">
      <alignment horizontal="right"/>
    </xf>
    <xf numFmtId="0" fontId="21" fillId="2" borderId="0" xfId="0" applyFont="1" applyFill="1" applyAlignment="1">
      <alignment horizontal="right"/>
    </xf>
    <xf numFmtId="0" fontId="81" fillId="2" borderId="0" xfId="0" applyFont="1" applyFill="1" applyAlignment="1">
      <alignment horizontal="right"/>
    </xf>
    <xf numFmtId="0" fontId="79" fillId="2" borderId="2" xfId="0" applyFont="1" applyFill="1" applyBorder="1" applyAlignment="1">
      <alignment horizontal="right"/>
    </xf>
    <xf numFmtId="0" fontId="79" fillId="2" borderId="0" xfId="0" applyFont="1" applyFill="1" applyAlignment="1">
      <alignment horizontal="right"/>
    </xf>
    <xf numFmtId="0" fontId="87" fillId="2" borderId="0" xfId="0" applyFont="1" applyFill="1" applyAlignment="1">
      <alignment horizontal="right"/>
    </xf>
    <xf numFmtId="0" fontId="47" fillId="2" borderId="0" xfId="0" applyFont="1" applyFill="1" applyAlignment="1">
      <alignment horizontal="right"/>
    </xf>
    <xf numFmtId="0" fontId="81" fillId="2" borderId="27" xfId="0" applyFont="1" applyFill="1" applyBorder="1" applyAlignment="1">
      <alignment horizontal="right"/>
    </xf>
    <xf numFmtId="0" fontId="79" fillId="2" borderId="3" xfId="0" applyFont="1" applyFill="1" applyBorder="1" applyAlignment="1">
      <alignment horizontal="right"/>
    </xf>
    <xf numFmtId="0" fontId="47" fillId="2" borderId="27" xfId="0" applyFont="1" applyFill="1" applyBorder="1" applyAlignment="1">
      <alignment horizontal="right"/>
    </xf>
    <xf numFmtId="0" fontId="21" fillId="2" borderId="26" xfId="0" applyFont="1" applyFill="1" applyBorder="1" applyAlignment="1">
      <alignment horizontal="right" vertical="center"/>
    </xf>
    <xf numFmtId="0" fontId="79" fillId="2" borderId="0" xfId="0" applyFont="1" applyFill="1" applyBorder="1" applyAlignment="1">
      <alignment horizontal="right" vertical="center" wrapText="1"/>
    </xf>
    <xf numFmtId="1" fontId="21" fillId="2" borderId="0" xfId="1" applyNumberFormat="1" applyFont="1" applyFill="1" applyBorder="1" applyAlignment="1">
      <alignment horizontal="right"/>
    </xf>
    <xf numFmtId="1" fontId="45" fillId="2" borderId="0" xfId="370" applyNumberFormat="1" applyFont="1" applyFill="1" applyAlignment="1">
      <alignment horizontal="right"/>
    </xf>
    <xf numFmtId="0" fontId="49" fillId="2" borderId="0" xfId="0" applyFont="1" applyFill="1" applyAlignment="1">
      <alignment horizontal="right"/>
    </xf>
    <xf numFmtId="1" fontId="79" fillId="2" borderId="0" xfId="370" applyNumberFormat="1" applyFont="1" applyFill="1" applyAlignment="1">
      <alignment horizontal="right"/>
    </xf>
    <xf numFmtId="1" fontId="86" fillId="2" borderId="0" xfId="370" applyNumberFormat="1" applyFont="1" applyFill="1" applyBorder="1" applyAlignment="1">
      <alignment horizontal="right"/>
    </xf>
    <xf numFmtId="1" fontId="86" fillId="2" borderId="0" xfId="370" applyNumberFormat="1" applyFont="1" applyFill="1" applyAlignment="1">
      <alignment horizontal="right"/>
    </xf>
    <xf numFmtId="164" fontId="21" fillId="2" borderId="28" xfId="1" applyNumberFormat="1" applyFont="1" applyFill="1" applyBorder="1" applyAlignment="1">
      <alignment horizontal="right"/>
    </xf>
    <xf numFmtId="0" fontId="79" fillId="2" borderId="1" xfId="0" applyFont="1" applyFill="1" applyBorder="1" applyAlignment="1">
      <alignment horizontal="right" vertical="center"/>
    </xf>
    <xf numFmtId="0" fontId="79" fillId="2" borderId="28" xfId="0" applyFont="1" applyFill="1" applyBorder="1" applyAlignment="1">
      <alignment horizontal="right" vertical="center"/>
    </xf>
    <xf numFmtId="1" fontId="21" fillId="2" borderId="0" xfId="0" applyNumberFormat="1" applyFont="1" applyFill="1" applyBorder="1" applyAlignment="1">
      <alignment horizontal="right" vertical="center"/>
    </xf>
    <xf numFmtId="1" fontId="79" fillId="2" borderId="0" xfId="1" applyNumberFormat="1" applyFont="1" applyFill="1" applyBorder="1" applyAlignment="1">
      <alignment horizontal="right"/>
    </xf>
    <xf numFmtId="1" fontId="47" fillId="2" borderId="0" xfId="0" applyNumberFormat="1" applyFont="1" applyFill="1" applyAlignment="1">
      <alignment horizontal="right"/>
    </xf>
    <xf numFmtId="3" fontId="47" fillId="2" borderId="0" xfId="1" applyNumberFormat="1" applyFont="1" applyFill="1" applyBorder="1" applyAlignment="1">
      <alignment horizontal="right"/>
    </xf>
    <xf numFmtId="0" fontId="81" fillId="2" borderId="2" xfId="0" applyFont="1" applyFill="1" applyBorder="1" applyAlignment="1">
      <alignment horizontal="right"/>
    </xf>
    <xf numFmtId="0" fontId="81" fillId="2" borderId="30" xfId="0" applyFont="1" applyFill="1" applyBorder="1" applyAlignment="1">
      <alignment horizontal="right"/>
    </xf>
    <xf numFmtId="0" fontId="79" fillId="2" borderId="28" xfId="0" applyFont="1" applyFill="1" applyBorder="1" applyAlignment="1">
      <alignment horizontal="right"/>
    </xf>
    <xf numFmtId="0" fontId="79" fillId="2" borderId="1" xfId="0" applyFont="1" applyFill="1" applyBorder="1" applyAlignment="1">
      <alignment horizontal="right"/>
    </xf>
    <xf numFmtId="171" fontId="75" fillId="2" borderId="0" xfId="368" applyNumberFormat="1" applyFont="1" applyFill="1" applyAlignment="1">
      <alignment horizontal="right"/>
    </xf>
    <xf numFmtId="164" fontId="43" fillId="2" borderId="0" xfId="0" applyNumberFormat="1" applyFont="1" applyFill="1" applyAlignment="1">
      <alignment horizontal="right"/>
    </xf>
    <xf numFmtId="171" fontId="62" fillId="2" borderId="0" xfId="368" applyNumberFormat="1" applyFont="1" applyFill="1" applyBorder="1" applyAlignment="1">
      <alignment horizontal="right"/>
    </xf>
    <xf numFmtId="1" fontId="62" fillId="2" borderId="0" xfId="0" applyNumberFormat="1" applyFont="1" applyFill="1" applyAlignment="1">
      <alignment horizontal="right"/>
    </xf>
    <xf numFmtId="0" fontId="62" fillId="2" borderId="0" xfId="0" applyFont="1" applyFill="1" applyAlignment="1">
      <alignment horizontal="right"/>
    </xf>
    <xf numFmtId="0" fontId="43" fillId="2" borderId="0" xfId="0" applyFont="1" applyFill="1" applyAlignment="1">
      <alignment horizontal="right"/>
    </xf>
    <xf numFmtId="0" fontId="62" fillId="2" borderId="27" xfId="0" applyFont="1" applyFill="1" applyBorder="1" applyAlignment="1">
      <alignment horizontal="right" vertical="center" wrapText="1"/>
    </xf>
    <xf numFmtId="0" fontId="21" fillId="2" borderId="29" xfId="0" applyFont="1" applyFill="1" applyBorder="1" applyAlignment="1"/>
    <xf numFmtId="0" fontId="80" fillId="2" borderId="0" xfId="0" applyFont="1" applyFill="1" applyAlignment="1">
      <alignment horizontal="right"/>
    </xf>
    <xf numFmtId="0" fontId="59" fillId="2" borderId="0" xfId="0" applyFont="1" applyFill="1" applyAlignment="1">
      <alignment horizontal="right"/>
    </xf>
    <xf numFmtId="164" fontId="2" fillId="2" borderId="1" xfId="1" applyNumberFormat="1" applyFont="1" applyFill="1" applyBorder="1" applyAlignment="1">
      <alignment horizontal="right"/>
    </xf>
    <xf numFmtId="164" fontId="52" fillId="2" borderId="1" xfId="1" applyNumberFormat="1" applyFont="1" applyFill="1" applyBorder="1" applyAlignment="1">
      <alignment horizontal="right"/>
    </xf>
    <xf numFmtId="164" fontId="59" fillId="2" borderId="1" xfId="1" applyNumberFormat="1" applyFont="1" applyFill="1" applyBorder="1" applyAlignment="1">
      <alignment horizontal="right"/>
    </xf>
    <xf numFmtId="164" fontId="43" fillId="2" borderId="1" xfId="1" applyNumberFormat="1" applyFont="1" applyFill="1" applyBorder="1" applyAlignment="1">
      <alignment horizontal="right"/>
    </xf>
    <xf numFmtId="1" fontId="2" fillId="2" borderId="3" xfId="2" applyNumberFormat="1" applyFont="1" applyFill="1" applyBorder="1" applyAlignment="1">
      <alignment horizontal="right" vertical="center" wrapText="1"/>
    </xf>
    <xf numFmtId="1" fontId="2" fillId="2" borderId="28" xfId="2" applyNumberFormat="1" applyFont="1" applyFill="1" applyBorder="1" applyAlignment="1">
      <alignment horizontal="right" vertical="center" wrapText="1"/>
    </xf>
    <xf numFmtId="0" fontId="2" fillId="2" borderId="28" xfId="0" applyFont="1" applyFill="1" applyBorder="1" applyAlignment="1">
      <alignment horizontal="right" vertical="center" wrapText="1"/>
    </xf>
    <xf numFmtId="49" fontId="2" fillId="2" borderId="27" xfId="0" applyNumberFormat="1" applyFont="1" applyFill="1" applyBorder="1" applyAlignment="1">
      <alignment horizontal="right" vertical="center" wrapText="1"/>
    </xf>
    <xf numFmtId="49" fontId="2" fillId="2" borderId="30" xfId="0" applyNumberFormat="1" applyFont="1" applyFill="1" applyBorder="1" applyAlignment="1">
      <alignment horizontal="right" vertical="center" wrapText="1"/>
    </xf>
    <xf numFmtId="1" fontId="2" fillId="2" borderId="0" xfId="2" applyNumberFormat="1" applyFont="1" applyFill="1" applyBorder="1" applyAlignment="1">
      <alignment horizontal="right" vertical="center" wrapText="1"/>
    </xf>
    <xf numFmtId="0" fontId="2" fillId="2" borderId="28" xfId="2" applyFont="1" applyFill="1" applyBorder="1" applyAlignment="1">
      <alignment horizontal="right"/>
    </xf>
    <xf numFmtId="0" fontId="2" fillId="2" borderId="0" xfId="2" applyFont="1" applyFill="1" applyBorder="1" applyAlignment="1">
      <alignment horizontal="right"/>
    </xf>
    <xf numFmtId="0" fontId="2" fillId="2" borderId="26" xfId="2" applyFont="1" applyFill="1" applyBorder="1" applyAlignment="1">
      <alignment horizontal="right" vertical="center"/>
    </xf>
    <xf numFmtId="0" fontId="2" fillId="2" borderId="30" xfId="2" applyFont="1" applyFill="1" applyBorder="1" applyAlignment="1">
      <alignment horizontal="right" vertical="center"/>
    </xf>
    <xf numFmtId="49" fontId="3" fillId="2" borderId="27" xfId="0" applyNumberFormat="1" applyFont="1" applyFill="1" applyBorder="1" applyAlignment="1">
      <alignment horizontal="right" vertical="center" wrapText="1"/>
    </xf>
    <xf numFmtId="3" fontId="3" fillId="2" borderId="28" xfId="2" applyNumberFormat="1" applyFont="1" applyFill="1" applyBorder="1" applyAlignment="1">
      <alignment horizontal="right"/>
    </xf>
    <xf numFmtId="166" fontId="2" fillId="2" borderId="0" xfId="0" applyNumberFormat="1" applyFont="1" applyFill="1" applyBorder="1" applyAlignment="1">
      <alignment horizontal="right"/>
    </xf>
    <xf numFmtId="0" fontId="2" fillId="2" borderId="27" xfId="2" applyFont="1" applyFill="1" applyBorder="1" applyAlignment="1">
      <alignment horizontal="right" vertical="center"/>
    </xf>
    <xf numFmtId="0" fontId="2" fillId="2" borderId="29" xfId="2" applyFont="1" applyFill="1" applyBorder="1" applyAlignment="1">
      <alignment horizontal="right" vertical="center"/>
    </xf>
    <xf numFmtId="0" fontId="2" fillId="2" borderId="27" xfId="2" applyFont="1" applyFill="1" applyBorder="1" applyAlignment="1">
      <alignment horizontal="right" vertical="center" wrapText="1"/>
    </xf>
    <xf numFmtId="0" fontId="2" fillId="2" borderId="29" xfId="2" applyFont="1" applyFill="1" applyBorder="1" applyAlignment="1">
      <alignment horizontal="right" vertical="center" wrapText="1"/>
    </xf>
    <xf numFmtId="0" fontId="2" fillId="2" borderId="3" xfId="2" applyFont="1" applyFill="1" applyBorder="1" applyAlignment="1">
      <alignment horizontal="right" vertical="center"/>
    </xf>
    <xf numFmtId="0" fontId="2" fillId="2" borderId="0" xfId="2" applyFont="1" applyFill="1" applyBorder="1" applyAlignment="1">
      <alignment horizontal="right" vertical="center"/>
    </xf>
    <xf numFmtId="0" fontId="2" fillId="2" borderId="32" xfId="2" applyFont="1" applyFill="1" applyBorder="1" applyAlignment="1"/>
    <xf numFmtId="0" fontId="2" fillId="2" borderId="28" xfId="2" applyFont="1" applyFill="1" applyBorder="1" applyAlignment="1">
      <alignment horizontal="left" wrapText="1"/>
    </xf>
    <xf numFmtId="0" fontId="2" fillId="2" borderId="32" xfId="2" applyFont="1" applyFill="1" applyBorder="1" applyAlignment="1">
      <alignment horizontal="left" wrapText="1"/>
    </xf>
    <xf numFmtId="1" fontId="2" fillId="2" borderId="32" xfId="2" applyNumberFormat="1" applyFont="1" applyFill="1" applyBorder="1" applyAlignment="1">
      <alignment horizontal="center"/>
    </xf>
    <xf numFmtId="0" fontId="2" fillId="2" borderId="26" xfId="0" applyFont="1" applyFill="1" applyBorder="1" applyAlignment="1">
      <alignment horizontal="right" vertical="center" wrapText="1"/>
    </xf>
    <xf numFmtId="171" fontId="2" fillId="2" borderId="0" xfId="368" applyNumberFormat="1" applyFont="1" applyFill="1" applyAlignment="1">
      <alignment horizontal="right"/>
    </xf>
    <xf numFmtId="0" fontId="2" fillId="2" borderId="1" xfId="2" applyFont="1" applyFill="1" applyBorder="1" applyAlignment="1">
      <alignment horizontal="right" vertical="center" wrapText="1"/>
    </xf>
    <xf numFmtId="0" fontId="2" fillId="2" borderId="28" xfId="2" applyFont="1" applyFill="1" applyBorder="1" applyAlignment="1">
      <alignment horizontal="right" vertical="center" wrapText="1"/>
    </xf>
    <xf numFmtId="0" fontId="54" fillId="2" borderId="27" xfId="2" applyFont="1" applyFill="1" applyBorder="1" applyAlignment="1">
      <alignment horizontal="right" vertical="center" wrapText="1"/>
    </xf>
    <xf numFmtId="0" fontId="2" fillId="2" borderId="0" xfId="2" applyFont="1" applyFill="1" applyAlignment="1">
      <alignment horizontal="right"/>
    </xf>
    <xf numFmtId="0" fontId="2" fillId="2" borderId="3" xfId="2" applyFont="1" applyFill="1" applyBorder="1" applyAlignment="1">
      <alignment horizontal="right" vertical="center" wrapText="1"/>
    </xf>
    <xf numFmtId="0" fontId="54" fillId="2" borderId="0" xfId="2" applyFont="1" applyFill="1" applyBorder="1" applyAlignment="1">
      <alignment horizontal="right" wrapText="1"/>
    </xf>
    <xf numFmtId="1" fontId="2" fillId="2" borderId="0" xfId="2" applyNumberFormat="1" applyFont="1" applyFill="1" applyBorder="1" applyAlignment="1">
      <alignment horizontal="right"/>
    </xf>
    <xf numFmtId="4" fontId="2" fillId="2" borderId="1" xfId="2" applyNumberFormat="1" applyFont="1" applyFill="1" applyBorder="1" applyAlignment="1">
      <alignment horizontal="right"/>
    </xf>
    <xf numFmtId="165" fontId="3" fillId="2" borderId="1" xfId="2" applyNumberFormat="1" applyFont="1" applyFill="1" applyBorder="1" applyAlignment="1">
      <alignment horizontal="right"/>
    </xf>
    <xf numFmtId="165" fontId="3" fillId="2" borderId="28" xfId="2" applyNumberFormat="1" applyFont="1" applyFill="1" applyBorder="1" applyAlignment="1">
      <alignment horizontal="right"/>
    </xf>
    <xf numFmtId="0" fontId="2" fillId="2" borderId="1" xfId="2" applyFont="1" applyFill="1" applyBorder="1" applyAlignment="1">
      <alignment horizontal="right"/>
    </xf>
    <xf numFmtId="3" fontId="3" fillId="2" borderId="1" xfId="2" applyNumberFormat="1" applyFont="1" applyFill="1" applyBorder="1" applyAlignment="1">
      <alignment horizontal="right"/>
    </xf>
    <xf numFmtId="0" fontId="59" fillId="2" borderId="3" xfId="2" applyFont="1" applyFill="1" applyBorder="1" applyAlignment="1">
      <alignment horizontal="right" vertical="center" wrapText="1"/>
    </xf>
    <xf numFmtId="0" fontId="59" fillId="2" borderId="28" xfId="2" applyFont="1" applyFill="1" applyBorder="1" applyAlignment="1">
      <alignment horizontal="right" vertical="center" wrapText="1"/>
    </xf>
    <xf numFmtId="0" fontId="59" fillId="2" borderId="0" xfId="2" applyFont="1" applyFill="1" applyBorder="1" applyAlignment="1">
      <alignment horizontal="right" vertical="center" wrapText="1"/>
    </xf>
    <xf numFmtId="0" fontId="54" fillId="2" borderId="28" xfId="2" applyFont="1" applyFill="1" applyBorder="1" applyAlignment="1">
      <alignment horizontal="right" vertical="center" wrapText="1"/>
    </xf>
    <xf numFmtId="0" fontId="2" fillId="2" borderId="2" xfId="2" applyFont="1" applyFill="1" applyBorder="1" applyAlignment="1">
      <alignment horizontal="right" vertical="center" wrapText="1"/>
    </xf>
    <xf numFmtId="0" fontId="6" fillId="2" borderId="3" xfId="2" applyFont="1" applyFill="1" applyBorder="1" applyAlignment="1">
      <alignment horizontal="right" vertical="center"/>
    </xf>
    <xf numFmtId="0" fontId="6" fillId="2" borderId="29" xfId="2" applyFont="1" applyFill="1" applyBorder="1" applyAlignment="1">
      <alignment horizontal="right" vertical="center"/>
    </xf>
    <xf numFmtId="0" fontId="2" fillId="2" borderId="2" xfId="2" applyFont="1" applyFill="1" applyBorder="1" applyAlignment="1">
      <alignment horizontal="right" wrapText="1"/>
    </xf>
    <xf numFmtId="0" fontId="54" fillId="2" borderId="2" xfId="2" applyFont="1" applyFill="1" applyBorder="1" applyAlignment="1">
      <alignment horizontal="right" wrapText="1"/>
    </xf>
    <xf numFmtId="0" fontId="6" fillId="2" borderId="2" xfId="2" applyFont="1" applyFill="1" applyBorder="1" applyAlignment="1">
      <alignment horizontal="right"/>
    </xf>
    <xf numFmtId="1" fontId="53" fillId="2" borderId="0" xfId="0" applyNumberFormat="1" applyFont="1" applyFill="1" applyBorder="1" applyAlignment="1">
      <alignment horizontal="right"/>
    </xf>
    <xf numFmtId="1" fontId="75" fillId="2" borderId="0" xfId="0" applyNumberFormat="1" applyFont="1" applyFill="1" applyBorder="1" applyAlignment="1">
      <alignment horizontal="right"/>
    </xf>
    <xf numFmtId="0" fontId="54" fillId="2" borderId="0" xfId="2" applyFont="1" applyFill="1" applyBorder="1" applyAlignment="1">
      <alignment horizontal="right"/>
    </xf>
    <xf numFmtId="1" fontId="62" fillId="2" borderId="0" xfId="0" applyNumberFormat="1" applyFont="1" applyFill="1" applyBorder="1" applyAlignment="1">
      <alignment horizontal="right"/>
    </xf>
    <xf numFmtId="1" fontId="2" fillId="2" borderId="0" xfId="0" applyNumberFormat="1" applyFont="1" applyFill="1" applyBorder="1" applyAlignment="1">
      <alignment horizontal="right" wrapText="1"/>
    </xf>
    <xf numFmtId="1" fontId="43" fillId="2" borderId="0" xfId="0" applyNumberFormat="1" applyFont="1" applyFill="1" applyBorder="1" applyAlignment="1">
      <alignment horizontal="right" wrapText="1"/>
    </xf>
    <xf numFmtId="1" fontId="43" fillId="2" borderId="0" xfId="2" applyNumberFormat="1" applyFont="1" applyFill="1" applyAlignment="1">
      <alignment horizontal="right"/>
    </xf>
    <xf numFmtId="1" fontId="6" fillId="2" borderId="0" xfId="2" applyNumberFormat="1" applyFont="1" applyFill="1" applyAlignment="1">
      <alignment horizontal="right"/>
    </xf>
    <xf numFmtId="166" fontId="43" fillId="2" borderId="0" xfId="2" applyNumberFormat="1" applyFont="1" applyFill="1" applyAlignment="1">
      <alignment horizontal="right"/>
    </xf>
    <xf numFmtId="171" fontId="9" fillId="2" borderId="0" xfId="368" applyNumberFormat="1" applyFont="1" applyFill="1" applyBorder="1" applyAlignment="1">
      <alignment horizontal="right" wrapText="1"/>
    </xf>
    <xf numFmtId="0" fontId="6" fillId="2" borderId="0" xfId="0" applyFont="1" applyFill="1" applyAlignment="1">
      <alignment horizontal="right"/>
    </xf>
    <xf numFmtId="0" fontId="2" fillId="2" borderId="2" xfId="0" applyFont="1" applyFill="1" applyBorder="1" applyAlignment="1">
      <alignment horizontal="right" vertical="center" wrapText="1"/>
    </xf>
    <xf numFmtId="1" fontId="6" fillId="2" borderId="0" xfId="0" applyNumberFormat="1" applyFont="1" applyFill="1" applyAlignment="1">
      <alignment horizontal="right"/>
    </xf>
    <xf numFmtId="1" fontId="10" fillId="2" borderId="0" xfId="0" applyNumberFormat="1" applyFont="1" applyFill="1" applyAlignment="1">
      <alignment horizontal="right"/>
    </xf>
    <xf numFmtId="1" fontId="55" fillId="2" borderId="0" xfId="0" applyNumberFormat="1" applyFont="1" applyFill="1" applyAlignment="1">
      <alignment horizontal="right"/>
    </xf>
    <xf numFmtId="0" fontId="7" fillId="2" borderId="0" xfId="0" applyFont="1" applyFill="1" applyAlignment="1">
      <alignment horizontal="right"/>
    </xf>
    <xf numFmtId="0" fontId="6" fillId="2" borderId="1" xfId="0" applyFont="1" applyFill="1" applyBorder="1" applyAlignment="1">
      <alignment horizontal="right"/>
    </xf>
    <xf numFmtId="0" fontId="2" fillId="2" borderId="30" xfId="2" applyFont="1" applyFill="1" applyBorder="1" applyAlignment="1">
      <alignment horizontal="right" vertical="center" wrapText="1"/>
    </xf>
    <xf numFmtId="0" fontId="3" fillId="2" borderId="27" xfId="2" applyFont="1" applyFill="1" applyBorder="1" applyAlignment="1">
      <alignment horizontal="right" vertical="center" wrapText="1"/>
    </xf>
    <xf numFmtId="171" fontId="56" fillId="2" borderId="3" xfId="368" applyNumberFormat="1" applyFont="1" applyFill="1" applyBorder="1" applyAlignment="1">
      <alignment horizontal="right" vertical="center" wrapText="1"/>
    </xf>
    <xf numFmtId="171" fontId="72" fillId="2" borderId="3" xfId="368" applyNumberFormat="1" applyFont="1" applyFill="1" applyBorder="1" applyAlignment="1">
      <alignment horizontal="right" vertical="center" wrapText="1"/>
    </xf>
    <xf numFmtId="171" fontId="56" fillId="2" borderId="0" xfId="368" applyNumberFormat="1" applyFont="1" applyFill="1" applyAlignment="1">
      <alignment horizontal="right"/>
    </xf>
    <xf numFmtId="1" fontId="1" fillId="2" borderId="0" xfId="2" applyNumberFormat="1" applyFont="1" applyFill="1" applyBorder="1" applyAlignment="1">
      <alignment horizontal="right"/>
    </xf>
    <xf numFmtId="3" fontId="1" fillId="2" borderId="0" xfId="2" applyNumberFormat="1" applyFont="1" applyFill="1" applyBorder="1" applyAlignment="1">
      <alignment horizontal="right"/>
    </xf>
    <xf numFmtId="0" fontId="1" fillId="2" borderId="0" xfId="2" applyFont="1" applyFill="1" applyAlignment="1">
      <alignment horizontal="right"/>
    </xf>
    <xf numFmtId="3" fontId="2" fillId="2" borderId="0" xfId="2" applyNumberFormat="1" applyFont="1" applyFill="1" applyBorder="1" applyAlignment="1">
      <alignment horizontal="right" wrapText="1"/>
    </xf>
    <xf numFmtId="4" fontId="2" fillId="2" borderId="0" xfId="2" applyNumberFormat="1" applyFont="1" applyFill="1" applyBorder="1" applyAlignment="1">
      <alignment horizontal="right"/>
    </xf>
    <xf numFmtId="0" fontId="54" fillId="2" borderId="0" xfId="0" applyFont="1" applyFill="1" applyBorder="1" applyAlignment="1">
      <alignment horizontal="right" vertical="center" wrapText="1"/>
    </xf>
    <xf numFmtId="0" fontId="2" fillId="2" borderId="28" xfId="0" applyFont="1" applyFill="1" applyBorder="1" applyAlignment="1">
      <alignment horizontal="right"/>
    </xf>
    <xf numFmtId="1" fontId="59" fillId="2" borderId="0" xfId="0" applyNumberFormat="1" applyFont="1" applyFill="1" applyAlignment="1">
      <alignment horizontal="right"/>
    </xf>
    <xf numFmtId="0" fontId="2" fillId="2" borderId="1" xfId="0" applyFont="1" applyFill="1" applyBorder="1" applyAlignment="1">
      <alignment horizontal="right"/>
    </xf>
    <xf numFmtId="164" fontId="2" fillId="2" borderId="0" xfId="4" applyNumberFormat="1" applyFont="1" applyFill="1" applyBorder="1" applyAlignment="1">
      <alignment horizontal="right"/>
    </xf>
    <xf numFmtId="1" fontId="1" fillId="2" borderId="0" xfId="0" applyNumberFormat="1" applyFont="1" applyFill="1" applyAlignment="1">
      <alignment horizontal="right"/>
    </xf>
    <xf numFmtId="1" fontId="1" fillId="2" borderId="0" xfId="0" applyNumberFormat="1" applyFont="1" applyFill="1" applyBorder="1" applyAlignment="1">
      <alignment horizontal="right" wrapText="1"/>
    </xf>
    <xf numFmtId="1" fontId="53" fillId="2" borderId="0" xfId="0" applyNumberFormat="1" applyFont="1" applyFill="1" applyBorder="1" applyAlignment="1">
      <alignment horizontal="right" wrapText="1"/>
    </xf>
    <xf numFmtId="167" fontId="11" fillId="2" borderId="0" xfId="0" applyNumberFormat="1" applyFont="1" applyFill="1" applyBorder="1" applyAlignment="1">
      <alignment horizontal="right"/>
    </xf>
    <xf numFmtId="0" fontId="1" fillId="2" borderId="0" xfId="0" applyFont="1" applyFill="1" applyAlignment="1">
      <alignment horizontal="right"/>
    </xf>
    <xf numFmtId="0" fontId="2" fillId="2" borderId="29" xfId="0" applyFont="1" applyFill="1" applyBorder="1" applyAlignment="1">
      <alignment horizontal="right" vertical="center"/>
    </xf>
    <xf numFmtId="0" fontId="2" fillId="2" borderId="1" xfId="0" applyFont="1" applyFill="1" applyBorder="1" applyAlignment="1">
      <alignment horizontal="right" vertical="center"/>
    </xf>
    <xf numFmtId="0" fontId="43" fillId="2" borderId="3" xfId="0" applyFont="1" applyFill="1" applyBorder="1" applyAlignment="1">
      <alignment horizontal="right" vertical="center"/>
    </xf>
    <xf numFmtId="0" fontId="2" fillId="2" borderId="32" xfId="0" applyFont="1" applyFill="1" applyBorder="1" applyAlignment="1">
      <alignment horizontal="right" vertical="center" wrapText="1"/>
    </xf>
    <xf numFmtId="171" fontId="9" fillId="2" borderId="0" xfId="368" applyNumberFormat="1" applyFont="1" applyFill="1" applyBorder="1" applyAlignment="1">
      <alignment horizontal="right" vertical="center" wrapText="1"/>
    </xf>
    <xf numFmtId="171" fontId="3" fillId="2" borderId="0" xfId="368" applyNumberFormat="1" applyFont="1" applyFill="1" applyBorder="1" applyAlignment="1">
      <alignment horizontal="right" vertical="center" wrapText="1"/>
    </xf>
    <xf numFmtId="167" fontId="43" fillId="2" borderId="0" xfId="0" applyNumberFormat="1" applyFont="1" applyFill="1" applyAlignment="1">
      <alignment horizontal="right"/>
    </xf>
    <xf numFmtId="0" fontId="38" fillId="2" borderId="0" xfId="0" applyFont="1" applyFill="1" applyBorder="1" applyAlignment="1">
      <alignment horizontal="right" vertical="center"/>
    </xf>
    <xf numFmtId="1" fontId="1" fillId="2" borderId="0" xfId="0" applyNumberFormat="1" applyFont="1" applyFill="1" applyBorder="1" applyAlignment="1">
      <alignment horizontal="right" vertical="center" wrapText="1"/>
    </xf>
    <xf numFmtId="1" fontId="43" fillId="2" borderId="0" xfId="0" applyNumberFormat="1" applyFont="1" applyFill="1" applyAlignment="1">
      <alignment horizontal="right" vertical="center"/>
    </xf>
    <xf numFmtId="1" fontId="2" fillId="2" borderId="0" xfId="0" applyNumberFormat="1" applyFont="1" applyFill="1" applyBorder="1" applyAlignment="1">
      <alignment horizontal="right" vertical="center" wrapText="1"/>
    </xf>
    <xf numFmtId="0" fontId="43" fillId="2" borderId="0" xfId="0" applyFont="1" applyFill="1" applyAlignment="1">
      <alignment horizontal="right" vertical="center"/>
    </xf>
    <xf numFmtId="1" fontId="50" fillId="2" borderId="0" xfId="0" applyNumberFormat="1" applyFont="1" applyFill="1" applyAlignment="1">
      <alignment horizontal="right"/>
    </xf>
    <xf numFmtId="1" fontId="2" fillId="2" borderId="3" xfId="0" applyNumberFormat="1" applyFont="1" applyFill="1" applyBorder="1" applyAlignment="1">
      <alignment horizontal="right" vertical="center" wrapText="1"/>
    </xf>
    <xf numFmtId="1" fontId="2" fillId="2" borderId="26" xfId="0" applyNumberFormat="1" applyFont="1" applyFill="1" applyBorder="1" applyAlignment="1">
      <alignment horizontal="right" vertical="center" wrapText="1"/>
    </xf>
    <xf numFmtId="0" fontId="2" fillId="2" borderId="26" xfId="0" applyFont="1" applyFill="1" applyBorder="1" applyAlignment="1">
      <alignment horizontal="right"/>
    </xf>
    <xf numFmtId="1" fontId="2" fillId="2" borderId="0" xfId="0" applyNumberFormat="1" applyFont="1" applyFill="1" applyBorder="1" applyAlignment="1">
      <alignment horizontal="right" vertical="center"/>
    </xf>
    <xf numFmtId="164" fontId="2" fillId="2" borderId="0" xfId="0" applyNumberFormat="1" applyFont="1" applyFill="1" applyBorder="1" applyAlignment="1">
      <alignment horizontal="right" vertical="center"/>
    </xf>
    <xf numFmtId="0" fontId="45" fillId="2" borderId="0" xfId="0" applyFont="1" applyFill="1" applyBorder="1" applyAlignment="1">
      <alignment horizontal="right" vertical="center" wrapText="1"/>
    </xf>
    <xf numFmtId="1" fontId="9" fillId="2" borderId="0" xfId="0" applyNumberFormat="1" applyFont="1" applyFill="1" applyBorder="1" applyAlignment="1">
      <alignment horizontal="right"/>
    </xf>
    <xf numFmtId="1" fontId="3" fillId="2" borderId="1" xfId="0" applyNumberFormat="1" applyFont="1" applyFill="1" applyBorder="1" applyAlignment="1">
      <alignment horizontal="right" vertical="center" wrapText="1"/>
    </xf>
    <xf numFmtId="0" fontId="3" fillId="2" borderId="3" xfId="0" applyFont="1" applyFill="1" applyBorder="1" applyAlignment="1">
      <alignment horizontal="right" vertical="center" wrapText="1"/>
    </xf>
    <xf numFmtId="171" fontId="2" fillId="2" borderId="3" xfId="368" applyNumberFormat="1" applyFont="1" applyFill="1" applyBorder="1" applyAlignment="1">
      <alignment horizontal="right" vertical="center" wrapText="1"/>
    </xf>
    <xf numFmtId="1" fontId="3" fillId="2" borderId="0" xfId="0" applyNumberFormat="1" applyFont="1" applyFill="1" applyBorder="1" applyAlignment="1">
      <alignment horizontal="right" wrapText="1"/>
    </xf>
    <xf numFmtId="0" fontId="3" fillId="2" borderId="0" xfId="0" applyFont="1" applyFill="1" applyBorder="1" applyAlignment="1">
      <alignment horizontal="right" wrapText="1"/>
    </xf>
    <xf numFmtId="1" fontId="62" fillId="2" borderId="0" xfId="0" applyNumberFormat="1" applyFont="1" applyFill="1" applyBorder="1" applyAlignment="1">
      <alignment horizontal="right" vertical="center" wrapText="1"/>
    </xf>
    <xf numFmtId="1" fontId="2" fillId="2" borderId="1" xfId="0" applyNumberFormat="1" applyFont="1" applyFill="1" applyBorder="1" applyAlignment="1">
      <alignment horizontal="right" vertical="center" wrapText="1"/>
    </xf>
    <xf numFmtId="0" fontId="2" fillId="2" borderId="0" xfId="15" applyFont="1" applyFill="1" applyBorder="1" applyAlignment="1">
      <alignment horizontal="right"/>
    </xf>
    <xf numFmtId="1" fontId="2" fillId="2" borderId="0" xfId="15" applyNumberFormat="1" applyFont="1" applyFill="1" applyAlignment="1">
      <alignment horizontal="right"/>
    </xf>
    <xf numFmtId="49" fontId="2" fillId="2" borderId="3" xfId="0" applyNumberFormat="1" applyFont="1" applyFill="1" applyBorder="1" applyAlignment="1">
      <alignment horizontal="right" vertical="center" wrapText="1"/>
    </xf>
    <xf numFmtId="49" fontId="2" fillId="2" borderId="27" xfId="0" applyNumberFormat="1" applyFont="1" applyFill="1" applyBorder="1" applyAlignment="1">
      <alignment horizontal="right" vertical="center"/>
    </xf>
    <xf numFmtId="49" fontId="2" fillId="2" borderId="3" xfId="0" applyNumberFormat="1" applyFont="1" applyFill="1" applyBorder="1" applyAlignment="1">
      <alignment horizontal="right" vertical="center"/>
    </xf>
    <xf numFmtId="171" fontId="2" fillId="2" borderId="3" xfId="368" applyNumberFormat="1" applyFont="1" applyFill="1" applyBorder="1" applyAlignment="1">
      <alignment horizontal="right" vertical="center"/>
    </xf>
    <xf numFmtId="49" fontId="2" fillId="2" borderId="0" xfId="0" applyNumberFormat="1" applyFont="1" applyFill="1" applyBorder="1" applyAlignment="1">
      <alignment horizontal="right" vertical="center" wrapText="1"/>
    </xf>
    <xf numFmtId="49" fontId="2" fillId="2" borderId="0" xfId="0" applyNumberFormat="1" applyFont="1" applyFill="1" applyBorder="1" applyAlignment="1">
      <alignment horizontal="right" vertical="center"/>
    </xf>
    <xf numFmtId="171" fontId="2" fillId="2" borderId="0" xfId="368" applyNumberFormat="1" applyFont="1" applyFill="1" applyBorder="1" applyAlignment="1">
      <alignment horizontal="right" vertical="center"/>
    </xf>
    <xf numFmtId="0" fontId="43" fillId="2" borderId="27" xfId="0" applyFont="1" applyFill="1" applyBorder="1" applyAlignment="1">
      <alignment horizontal="right" vertical="center" wrapText="1"/>
    </xf>
    <xf numFmtId="0" fontId="43" fillId="2" borderId="30" xfId="0" applyFont="1" applyFill="1" applyBorder="1" applyAlignment="1">
      <alignment horizontal="right" vertical="center" wrapText="1"/>
    </xf>
    <xf numFmtId="0" fontId="78" fillId="2" borderId="27" xfId="0" applyFont="1" applyFill="1" applyBorder="1" applyAlignment="1">
      <alignment horizontal="right" vertical="center" wrapText="1"/>
    </xf>
    <xf numFmtId="0" fontId="44" fillId="2" borderId="26" xfId="0" applyFont="1" applyFill="1" applyBorder="1" applyAlignment="1">
      <alignment horizontal="right"/>
    </xf>
    <xf numFmtId="0" fontId="44" fillId="2" borderId="0" xfId="0" applyFont="1" applyFill="1" applyBorder="1" applyAlignment="1">
      <alignment horizontal="right"/>
    </xf>
    <xf numFmtId="1" fontId="43" fillId="2" borderId="0" xfId="0" applyNumberFormat="1" applyFont="1" applyFill="1" applyBorder="1" applyAlignment="1">
      <alignment horizontal="right" vertical="center"/>
    </xf>
    <xf numFmtId="0" fontId="43" fillId="2" borderId="32" xfId="0" applyFont="1" applyFill="1" applyBorder="1" applyAlignment="1">
      <alignment horizontal="right" vertical="center" wrapText="1"/>
    </xf>
    <xf numFmtId="0" fontId="80" fillId="2" borderId="32" xfId="0" applyFont="1" applyFill="1" applyBorder="1" applyAlignment="1">
      <alignment horizontal="right" vertical="center" wrapText="1"/>
    </xf>
    <xf numFmtId="0" fontId="43" fillId="2" borderId="0" xfId="0" applyFont="1" applyFill="1" applyBorder="1" applyAlignment="1">
      <alignment horizontal="right" vertical="center" wrapText="1"/>
    </xf>
    <xf numFmtId="0" fontId="78" fillId="2" borderId="0" xfId="0" applyFont="1" applyFill="1" applyBorder="1" applyAlignment="1">
      <alignment horizontal="right" vertical="center" wrapText="1"/>
    </xf>
    <xf numFmtId="0" fontId="78" fillId="2" borderId="32" xfId="0" applyFont="1" applyFill="1" applyBorder="1" applyAlignment="1">
      <alignment horizontal="right" vertical="center" wrapText="1"/>
    </xf>
    <xf numFmtId="0" fontId="80" fillId="2" borderId="0" xfId="0" applyFont="1" applyFill="1" applyBorder="1" applyAlignment="1">
      <alignment horizontal="right" vertical="center" wrapText="1"/>
    </xf>
    <xf numFmtId="0" fontId="62" fillId="2" borderId="32" xfId="0" applyFont="1" applyFill="1" applyBorder="1" applyAlignment="1">
      <alignment horizontal="right" vertical="center"/>
    </xf>
    <xf numFmtId="1" fontId="43" fillId="2" borderId="0" xfId="0" applyNumberFormat="1" applyFont="1" applyFill="1" applyBorder="1" applyAlignment="1">
      <alignment horizontal="right" vertical="center" wrapText="1"/>
    </xf>
    <xf numFmtId="171" fontId="62" fillId="2" borderId="0" xfId="3923" applyNumberFormat="1" applyFont="1" applyFill="1" applyBorder="1" applyAlignment="1">
      <alignment horizontal="right"/>
    </xf>
    <xf numFmtId="0" fontId="80" fillId="2" borderId="0" xfId="0" applyFont="1" applyFill="1" applyBorder="1" applyAlignment="1">
      <alignment horizontal="right" wrapText="1"/>
    </xf>
    <xf numFmtId="1" fontId="80" fillId="2" borderId="0" xfId="0" applyNumberFormat="1" applyFont="1" applyFill="1" applyBorder="1" applyAlignment="1">
      <alignment horizontal="right"/>
    </xf>
    <xf numFmtId="0" fontId="2" fillId="2" borderId="2" xfId="0" applyFont="1" applyFill="1" applyBorder="1" applyAlignment="1">
      <alignment horizontal="left"/>
    </xf>
    <xf numFmtId="0" fontId="2" fillId="2" borderId="28" xfId="0" applyFont="1" applyFill="1" applyBorder="1" applyAlignment="1">
      <alignment horizontal="left"/>
    </xf>
    <xf numFmtId="3" fontId="2" fillId="2" borderId="0" xfId="0" applyNumberFormat="1" applyFont="1" applyFill="1" applyBorder="1" applyAlignment="1">
      <alignment horizontal="left" wrapText="1"/>
    </xf>
    <xf numFmtId="0" fontId="2" fillId="2" borderId="1" xfId="0" applyFont="1" applyFill="1" applyBorder="1" applyAlignment="1">
      <alignment horizontal="left"/>
    </xf>
    <xf numFmtId="0" fontId="2" fillId="2" borderId="31" xfId="0" applyFont="1" applyFill="1" applyBorder="1"/>
    <xf numFmtId="0" fontId="6" fillId="2" borderId="32" xfId="0" applyFont="1" applyFill="1" applyBorder="1" applyAlignment="1"/>
    <xf numFmtId="0" fontId="2" fillId="2" borderId="28" xfId="0" applyFont="1" applyFill="1" applyBorder="1" applyAlignment="1">
      <alignment horizontal="center" wrapText="1"/>
    </xf>
    <xf numFmtId="1" fontId="3" fillId="2" borderId="0" xfId="0" applyNumberFormat="1" applyFont="1" applyFill="1" applyAlignment="1">
      <alignment horizontal="right"/>
    </xf>
    <xf numFmtId="0" fontId="4" fillId="2" borderId="0" xfId="2" applyFont="1" applyFill="1" applyBorder="1" applyAlignment="1"/>
    <xf numFmtId="171" fontId="2" fillId="2" borderId="28" xfId="368" applyNumberFormat="1" applyFont="1" applyFill="1" applyBorder="1" applyAlignment="1">
      <alignment horizontal="right"/>
    </xf>
    <xf numFmtId="0" fontId="3" fillId="2" borderId="27" xfId="0" applyFont="1" applyFill="1" applyBorder="1" applyAlignment="1">
      <alignment horizontal="right" vertical="center" wrapText="1"/>
    </xf>
    <xf numFmtId="0" fontId="3" fillId="2" borderId="0" xfId="0" applyFont="1" applyFill="1" applyBorder="1" applyAlignment="1">
      <alignment horizontal="right" vertical="center" wrapText="1"/>
    </xf>
    <xf numFmtId="171" fontId="2" fillId="2" borderId="1" xfId="368" applyNumberFormat="1" applyFont="1" applyFill="1" applyBorder="1" applyAlignment="1">
      <alignment horizontal="right"/>
    </xf>
    <xf numFmtId="169" fontId="2" fillId="2" borderId="0" xfId="0" applyNumberFormat="1" applyFont="1" applyFill="1" applyBorder="1" applyAlignment="1">
      <alignment horizontal="right" wrapText="1"/>
    </xf>
    <xf numFmtId="169" fontId="2" fillId="2" borderId="0" xfId="0" applyNumberFormat="1" applyFont="1" applyFill="1" applyAlignment="1">
      <alignment horizontal="right"/>
    </xf>
    <xf numFmtId="169" fontId="16" fillId="2" borderId="0" xfId="0" applyNumberFormat="1" applyFont="1" applyFill="1" applyBorder="1" applyAlignment="1">
      <alignment horizontal="right" wrapText="1"/>
    </xf>
    <xf numFmtId="49" fontId="2" fillId="2" borderId="29" xfId="0" applyNumberFormat="1" applyFont="1" applyFill="1" applyBorder="1" applyAlignment="1">
      <alignment horizontal="right" vertical="center" wrapText="1"/>
    </xf>
    <xf numFmtId="0" fontId="45" fillId="2" borderId="30" xfId="0" applyFont="1" applyFill="1" applyBorder="1" applyAlignment="1">
      <alignment horizontal="right" vertical="center" wrapText="1"/>
    </xf>
    <xf numFmtId="166" fontId="43" fillId="2" borderId="0" xfId="0" applyNumberFormat="1" applyFont="1" applyFill="1" applyAlignment="1">
      <alignment horizontal="right"/>
    </xf>
    <xf numFmtId="0" fontId="66" fillId="2" borderId="0" xfId="2" applyFont="1" applyFill="1" applyBorder="1" applyAlignment="1"/>
    <xf numFmtId="0" fontId="54" fillId="2" borderId="0" xfId="2" applyFont="1" applyFill="1" applyBorder="1" applyAlignment="1"/>
    <xf numFmtId="0" fontId="54" fillId="2" borderId="28" xfId="2" applyFont="1" applyFill="1" applyBorder="1" applyAlignment="1"/>
    <xf numFmtId="0" fontId="54" fillId="2" borderId="28" xfId="2" applyFont="1" applyFill="1" applyBorder="1" applyAlignment="1">
      <alignment horizontal="center"/>
    </xf>
    <xf numFmtId="0" fontId="54" fillId="2" borderId="28" xfId="2" applyFont="1" applyFill="1" applyBorder="1" applyAlignment="1">
      <alignment horizontal="center" vertical="center"/>
    </xf>
    <xf numFmtId="49" fontId="54" fillId="2" borderId="27" xfId="0" applyNumberFormat="1" applyFont="1" applyFill="1" applyBorder="1" applyAlignment="1">
      <alignment horizontal="right" vertical="center" wrapText="1"/>
    </xf>
    <xf numFmtId="166" fontId="54" fillId="2" borderId="0" xfId="2" applyNumberFormat="1" applyFont="1" applyFill="1" applyBorder="1" applyAlignment="1">
      <alignment horizontal="right"/>
    </xf>
    <xf numFmtId="0" fontId="54" fillId="2" borderId="28" xfId="2" applyFont="1" applyFill="1" applyBorder="1" applyAlignment="1">
      <alignment horizontal="right"/>
    </xf>
    <xf numFmtId="0" fontId="54" fillId="2" borderId="26" xfId="2" applyFont="1" applyFill="1" applyBorder="1" applyAlignment="1">
      <alignment horizontal="right" vertical="center"/>
    </xf>
    <xf numFmtId="171" fontId="54" fillId="2" borderId="0" xfId="368" applyNumberFormat="1" applyFont="1" applyFill="1" applyBorder="1" applyAlignment="1">
      <alignment horizontal="right"/>
    </xf>
    <xf numFmtId="0" fontId="54" fillId="2" borderId="27" xfId="2" applyFont="1" applyFill="1" applyBorder="1" applyAlignment="1">
      <alignment horizontal="right" vertical="center"/>
    </xf>
    <xf numFmtId="0" fontId="2" fillId="2" borderId="31" xfId="0" applyFont="1" applyFill="1" applyBorder="1" applyAlignment="1">
      <alignment horizontal="right" vertical="center" wrapText="1"/>
    </xf>
    <xf numFmtId="0" fontId="2" fillId="2" borderId="0" xfId="2" applyFont="1" applyFill="1" applyBorder="1" applyAlignment="1">
      <alignment horizontal="right" vertical="center" wrapText="1"/>
    </xf>
    <xf numFmtId="0" fontId="3" fillId="2" borderId="27" xfId="0" applyFont="1" applyFill="1" applyBorder="1" applyAlignment="1"/>
    <xf numFmtId="0" fontId="55" fillId="2" borderId="28" xfId="0" applyFont="1" applyFill="1" applyBorder="1" applyAlignment="1">
      <alignment horizontal="center"/>
    </xf>
    <xf numFmtId="0" fontId="54" fillId="2" borderId="1" xfId="0" applyFont="1" applyFill="1" applyBorder="1" applyAlignment="1"/>
    <xf numFmtId="167" fontId="54" fillId="2" borderId="28" xfId="0" applyNumberFormat="1" applyFont="1" applyFill="1" applyBorder="1" applyAlignment="1">
      <alignment horizontal="center"/>
    </xf>
    <xf numFmtId="167" fontId="54" fillId="2" borderId="0" xfId="0" applyNumberFormat="1" applyFont="1" applyFill="1" applyBorder="1" applyAlignment="1">
      <alignment horizontal="center"/>
    </xf>
    <xf numFmtId="167" fontId="54" fillId="2" borderId="0" xfId="0" applyNumberFormat="1" applyFont="1" applyFill="1" applyBorder="1" applyAlignment="1">
      <alignment horizontal="center" wrapText="1"/>
    </xf>
    <xf numFmtId="0" fontId="54" fillId="2" borderId="0" xfId="0" applyFont="1" applyFill="1"/>
    <xf numFmtId="0" fontId="54" fillId="2" borderId="28" xfId="0" applyFont="1" applyFill="1" applyBorder="1"/>
    <xf numFmtId="1" fontId="71" fillId="2" borderId="28" xfId="0" applyNumberFormat="1" applyFont="1" applyFill="1" applyBorder="1" applyAlignment="1">
      <alignment horizontal="center" vertical="center"/>
    </xf>
    <xf numFmtId="171" fontId="54" fillId="2" borderId="0" xfId="368" applyNumberFormat="1" applyFont="1" applyFill="1"/>
    <xf numFmtId="0" fontId="91" fillId="2" borderId="0" xfId="0" applyFont="1" applyFill="1"/>
    <xf numFmtId="49" fontId="2" fillId="2" borderId="32" xfId="0" applyNumberFormat="1" applyFont="1" applyFill="1" applyBorder="1" applyAlignment="1">
      <alignment horizontal="right" vertical="center" wrapText="1"/>
    </xf>
    <xf numFmtId="0" fontId="54" fillId="2" borderId="0" xfId="0" applyFont="1" applyFill="1" applyAlignment="1">
      <alignment horizontal="center"/>
    </xf>
    <xf numFmtId="0" fontId="91" fillId="2" borderId="28" xfId="0" applyFont="1" applyFill="1" applyBorder="1"/>
    <xf numFmtId="0" fontId="93" fillId="2" borderId="0" xfId="0" applyFont="1" applyFill="1"/>
    <xf numFmtId="0" fontId="78" fillId="2" borderId="29" xfId="0" applyFont="1" applyFill="1" applyBorder="1" applyAlignment="1">
      <alignment horizontal="right" vertical="center" wrapText="1"/>
    </xf>
    <xf numFmtId="1" fontId="78" fillId="2" borderId="0" xfId="0" applyNumberFormat="1" applyFont="1" applyFill="1" applyBorder="1" applyAlignment="1">
      <alignment horizontal="right" vertical="center" wrapText="1"/>
    </xf>
    <xf numFmtId="0" fontId="47" fillId="2" borderId="28" xfId="0" applyNumberFormat="1" applyFont="1" applyFill="1" applyBorder="1" applyAlignment="1"/>
    <xf numFmtId="0" fontId="47" fillId="2" borderId="0" xfId="0" applyNumberFormat="1" applyFont="1" applyFill="1" applyBorder="1" applyAlignment="1">
      <alignment horizontal="center"/>
    </xf>
    <xf numFmtId="1" fontId="9" fillId="2" borderId="0" xfId="0" applyNumberFormat="1" applyFont="1" applyFill="1" applyAlignment="1">
      <alignment horizontal="center"/>
    </xf>
    <xf numFmtId="1" fontId="3" fillId="2" borderId="0" xfId="0" applyNumberFormat="1" applyFont="1" applyFill="1" applyAlignment="1">
      <alignment horizontal="center"/>
    </xf>
    <xf numFmtId="1" fontId="9" fillId="2" borderId="0" xfId="0" applyNumberFormat="1" applyFont="1" applyFill="1" applyAlignment="1">
      <alignment horizontal="right"/>
    </xf>
    <xf numFmtId="0" fontId="93" fillId="2" borderId="27" xfId="0" applyFont="1" applyFill="1" applyBorder="1"/>
    <xf numFmtId="0" fontId="93" fillId="2" borderId="0" xfId="0" applyFont="1" applyFill="1" applyBorder="1"/>
    <xf numFmtId="0" fontId="78" fillId="2" borderId="0" xfId="0" applyFont="1" applyFill="1" applyAlignment="1"/>
    <xf numFmtId="0" fontId="77" fillId="2" borderId="0" xfId="0" applyFont="1" applyFill="1" applyAlignment="1"/>
    <xf numFmtId="0" fontId="77" fillId="2" borderId="0" xfId="0" applyFont="1" applyFill="1" applyBorder="1" applyAlignment="1"/>
    <xf numFmtId="0" fontId="94" fillId="2" borderId="28" xfId="0" applyFont="1" applyFill="1" applyBorder="1" applyAlignment="1"/>
    <xf numFmtId="0" fontId="77" fillId="2" borderId="28" xfId="0" applyFont="1" applyFill="1" applyBorder="1" applyAlignment="1"/>
    <xf numFmtId="0" fontId="83" fillId="2" borderId="0" xfId="0" applyFont="1" applyFill="1" applyBorder="1" applyAlignment="1">
      <alignment horizontal="center" vertical="center"/>
    </xf>
    <xf numFmtId="3" fontId="78" fillId="2" borderId="28" xfId="0" applyNumberFormat="1" applyFont="1" applyFill="1" applyBorder="1" applyAlignment="1">
      <alignment horizontal="center"/>
    </xf>
    <xf numFmtId="1" fontId="77" fillId="2" borderId="28" xfId="0" applyNumberFormat="1" applyFont="1" applyFill="1" applyBorder="1" applyAlignment="1">
      <alignment horizontal="center"/>
    </xf>
    <xf numFmtId="3" fontId="78" fillId="2" borderId="0" xfId="0" applyNumberFormat="1" applyFont="1" applyFill="1" applyAlignment="1">
      <alignment horizontal="center"/>
    </xf>
    <xf numFmtId="3" fontId="77" fillId="2" borderId="0" xfId="0" applyNumberFormat="1" applyFont="1" applyFill="1" applyAlignment="1">
      <alignment horizontal="center"/>
    </xf>
    <xf numFmtId="3" fontId="78" fillId="2" borderId="0" xfId="0" applyNumberFormat="1" applyFont="1" applyFill="1" applyBorder="1" applyAlignment="1">
      <alignment horizontal="center"/>
    </xf>
    <xf numFmtId="0" fontId="95" fillId="2" borderId="0" xfId="0" applyFont="1" applyFill="1"/>
    <xf numFmtId="0" fontId="95" fillId="2" borderId="29" xfId="0" applyFont="1" applyFill="1" applyBorder="1"/>
    <xf numFmtId="0" fontId="95" fillId="2" borderId="0" xfId="0" applyFont="1" applyFill="1" applyAlignment="1">
      <alignment horizontal="right"/>
    </xf>
    <xf numFmtId="166" fontId="78" fillId="2" borderId="0" xfId="0" applyNumberFormat="1" applyFont="1" applyFill="1" applyAlignment="1">
      <alignment horizontal="right"/>
    </xf>
    <xf numFmtId="171" fontId="78" fillId="2" borderId="0" xfId="368" applyNumberFormat="1" applyFont="1" applyFill="1" applyAlignment="1">
      <alignment horizontal="right"/>
    </xf>
    <xf numFmtId="0" fontId="95" fillId="2" borderId="28" xfId="0" applyFont="1" applyFill="1" applyBorder="1"/>
    <xf numFmtId="1" fontId="78" fillId="2" borderId="0" xfId="0" applyNumberFormat="1" applyFont="1" applyFill="1" applyBorder="1" applyAlignment="1">
      <alignment horizontal="center"/>
    </xf>
    <xf numFmtId="0" fontId="80" fillId="2" borderId="0" xfId="0" applyFont="1" applyFill="1"/>
    <xf numFmtId="0" fontId="94" fillId="2" borderId="1" xfId="0" applyFont="1" applyFill="1" applyBorder="1" applyAlignment="1"/>
    <xf numFmtId="3" fontId="78" fillId="2" borderId="1" xfId="0" applyNumberFormat="1" applyFont="1" applyFill="1" applyBorder="1" applyAlignment="1">
      <alignment horizontal="center"/>
    </xf>
    <xf numFmtId="0" fontId="80" fillId="2" borderId="0" xfId="0" applyFont="1" applyFill="1" applyAlignment="1"/>
    <xf numFmtId="3" fontId="80" fillId="2" borderId="0" xfId="0" applyNumberFormat="1" applyFont="1" applyFill="1" applyAlignment="1">
      <alignment horizontal="center"/>
    </xf>
    <xf numFmtId="3" fontId="80" fillId="2" borderId="0" xfId="0" applyNumberFormat="1" applyFont="1" applyFill="1" applyBorder="1" applyAlignment="1">
      <alignment horizontal="center"/>
    </xf>
    <xf numFmtId="0" fontId="80" fillId="2" borderId="0" xfId="0" applyFont="1" applyFill="1" applyBorder="1"/>
    <xf numFmtId="0" fontId="96" fillId="2" borderId="0" xfId="0" applyFont="1" applyFill="1"/>
    <xf numFmtId="0" fontId="21" fillId="2" borderId="31" xfId="0" applyFont="1" applyFill="1" applyBorder="1" applyAlignment="1"/>
    <xf numFmtId="0" fontId="21" fillId="2" borderId="31" xfId="0" applyFont="1" applyFill="1" applyBorder="1" applyAlignment="1">
      <alignment vertical="center"/>
    </xf>
    <xf numFmtId="0" fontId="21" fillId="2" borderId="31" xfId="0" applyFont="1" applyFill="1" applyBorder="1" applyAlignment="1">
      <alignment horizontal="right" vertical="center"/>
    </xf>
    <xf numFmtId="0" fontId="79" fillId="2" borderId="31" xfId="0" applyFont="1" applyFill="1" applyBorder="1" applyAlignment="1">
      <alignment horizontal="right" vertical="center" wrapText="1"/>
    </xf>
    <xf numFmtId="0" fontId="21" fillId="2" borderId="32" xfId="0" applyFont="1" applyFill="1" applyBorder="1" applyAlignment="1">
      <alignment horizontal="right" vertical="center"/>
    </xf>
    <xf numFmtId="0" fontId="44" fillId="2" borderId="27" xfId="0" applyFont="1" applyFill="1" applyBorder="1" applyAlignment="1">
      <alignment vertical="center" wrapText="1"/>
    </xf>
    <xf numFmtId="0" fontId="2" fillId="2" borderId="28" xfId="0" applyFont="1" applyFill="1" applyBorder="1" applyAlignment="1">
      <alignment horizontal="center" vertical="center" wrapText="1"/>
    </xf>
    <xf numFmtId="0" fontId="1" fillId="2" borderId="28" xfId="0" applyFont="1" applyFill="1" applyBorder="1" applyAlignment="1">
      <alignment horizontal="center"/>
    </xf>
    <xf numFmtId="0" fontId="44" fillId="2" borderId="31" xfId="0" applyFont="1" applyFill="1" applyBorder="1" applyAlignment="1">
      <alignment horizontal="center" vertical="center" wrapText="1"/>
    </xf>
    <xf numFmtId="0" fontId="43" fillId="2" borderId="27" xfId="0" applyFont="1" applyFill="1" applyBorder="1" applyAlignment="1">
      <alignment horizontal="center" vertical="center"/>
    </xf>
    <xf numFmtId="0" fontId="21" fillId="2" borderId="31" xfId="0" applyFont="1" applyFill="1" applyBorder="1" applyAlignment="1">
      <alignment horizontal="center"/>
    </xf>
    <xf numFmtId="1" fontId="21" fillId="2" borderId="31" xfId="0" applyNumberFormat="1" applyFont="1" applyFill="1" applyBorder="1" applyAlignment="1">
      <alignment horizontal="center"/>
    </xf>
    <xf numFmtId="0" fontId="81" fillId="2" borderId="32" xfId="0" applyFont="1" applyFill="1" applyBorder="1" applyAlignment="1">
      <alignment horizontal="right"/>
    </xf>
    <xf numFmtId="0" fontId="43" fillId="2" borderId="28" xfId="0" applyFont="1" applyFill="1" applyBorder="1" applyAlignment="1">
      <alignment horizontal="center"/>
    </xf>
    <xf numFmtId="0" fontId="43" fillId="2" borderId="0" xfId="0" applyFont="1" applyFill="1" applyBorder="1" applyAlignment="1">
      <alignment horizontal="center" vertical="center"/>
    </xf>
    <xf numFmtId="0" fontId="2" fillId="2" borderId="31" xfId="0" applyFont="1" applyFill="1" applyBorder="1" applyAlignment="1">
      <alignment horizontal="center"/>
    </xf>
    <xf numFmtId="0" fontId="2" fillId="2" borderId="32" xfId="2" applyFont="1" applyFill="1" applyBorder="1" applyAlignment="1">
      <alignment horizontal="right" vertical="center"/>
    </xf>
    <xf numFmtId="0" fontId="2" fillId="2" borderId="31" xfId="2" applyFont="1" applyFill="1" applyBorder="1" applyAlignment="1">
      <alignment horizontal="right" vertical="center"/>
    </xf>
    <xf numFmtId="0" fontId="2" fillId="2" borderId="32" xfId="0" applyFont="1" applyFill="1" applyBorder="1" applyAlignment="1">
      <alignment horizontal="center" vertical="center" wrapText="1"/>
    </xf>
    <xf numFmtId="0" fontId="38" fillId="2" borderId="31" xfId="0" applyFont="1" applyFill="1" applyBorder="1"/>
    <xf numFmtId="0" fontId="21" fillId="2" borderId="31" xfId="15" applyFont="1" applyFill="1" applyBorder="1" applyAlignment="1">
      <alignment horizontal="center" vertical="center"/>
    </xf>
    <xf numFmtId="0" fontId="2" fillId="2" borderId="31" xfId="15" applyFont="1" applyFill="1" applyBorder="1" applyAlignment="1">
      <alignment horizontal="center"/>
    </xf>
    <xf numFmtId="0" fontId="44" fillId="2" borderId="31" xfId="0" applyFont="1" applyFill="1" applyBorder="1" applyAlignment="1">
      <alignment horizontal="center" vertical="center"/>
    </xf>
    <xf numFmtId="0" fontId="4" fillId="2" borderId="0" xfId="0" applyFont="1" applyFill="1" applyAlignment="1" applyProtection="1">
      <alignment horizontal="right"/>
    </xf>
    <xf numFmtId="0" fontId="62" fillId="2" borderId="27" xfId="0" applyFont="1" applyFill="1" applyBorder="1" applyAlignment="1">
      <alignment horizontal="center" vertical="center" wrapText="1"/>
    </xf>
    <xf numFmtId="0" fontId="62" fillId="2" borderId="29" xfId="0" applyFont="1" applyFill="1" applyBorder="1" applyAlignment="1">
      <alignment horizontal="center" vertical="center" wrapText="1"/>
    </xf>
    <xf numFmtId="0" fontId="62" fillId="2" borderId="26" xfId="0" applyFont="1" applyFill="1" applyBorder="1" applyAlignment="1">
      <alignment horizontal="center" vertical="center" wrapText="1"/>
    </xf>
    <xf numFmtId="0" fontId="62" fillId="2" borderId="0" xfId="0" applyFont="1" applyFill="1" applyBorder="1" applyAlignment="1">
      <alignment horizontal="center" vertical="center" wrapText="1"/>
    </xf>
    <xf numFmtId="0" fontId="2" fillId="2" borderId="2" xfId="0" applyFont="1" applyFill="1" applyBorder="1" applyAlignment="1">
      <alignment horizontal="center" wrapText="1"/>
    </xf>
    <xf numFmtId="0" fontId="2" fillId="2" borderId="31" xfId="0" applyFont="1" applyFill="1" applyBorder="1" applyAlignment="1"/>
    <xf numFmtId="171" fontId="43" fillId="2" borderId="28" xfId="0" applyNumberFormat="1" applyFont="1" applyFill="1" applyBorder="1" applyAlignment="1"/>
    <xf numFmtId="170" fontId="43" fillId="2" borderId="0" xfId="0" applyNumberFormat="1" applyFont="1" applyFill="1" applyAlignment="1"/>
    <xf numFmtId="170" fontId="43" fillId="2" borderId="28" xfId="0" applyNumberFormat="1" applyFont="1" applyFill="1" applyBorder="1" applyAlignment="1"/>
    <xf numFmtId="170" fontId="43" fillId="2" borderId="27" xfId="0" applyNumberFormat="1" applyFont="1" applyFill="1" applyBorder="1" applyAlignment="1">
      <alignment horizontal="center" vertical="center"/>
    </xf>
    <xf numFmtId="170" fontId="62" fillId="2" borderId="27" xfId="0" applyNumberFormat="1" applyFont="1" applyFill="1" applyBorder="1" applyAlignment="1">
      <alignment horizontal="center" vertical="center" wrapText="1"/>
    </xf>
    <xf numFmtId="170" fontId="43" fillId="2" borderId="0" xfId="0" applyNumberFormat="1" applyFont="1" applyFill="1"/>
    <xf numFmtId="170" fontId="43" fillId="2" borderId="1" xfId="1" applyNumberFormat="1" applyFont="1" applyFill="1" applyBorder="1" applyAlignment="1">
      <alignment horizontal="center"/>
    </xf>
    <xf numFmtId="170" fontId="43" fillId="2" borderId="28" xfId="1" applyNumberFormat="1" applyFont="1" applyFill="1" applyBorder="1" applyAlignment="1">
      <alignment horizontal="center"/>
    </xf>
    <xf numFmtId="166" fontId="6" fillId="2" borderId="0" xfId="0" applyNumberFormat="1" applyFont="1" applyFill="1" applyAlignment="1">
      <alignment horizontal="right"/>
    </xf>
    <xf numFmtId="0" fontId="43" fillId="2" borderId="0" xfId="0" applyNumberFormat="1" applyFont="1" applyFill="1" applyAlignment="1"/>
    <xf numFmtId="0" fontId="43" fillId="2" borderId="28" xfId="0" applyNumberFormat="1" applyFont="1" applyFill="1" applyBorder="1" applyAlignment="1"/>
    <xf numFmtId="0" fontId="43" fillId="2" borderId="0" xfId="0" applyNumberFormat="1" applyFont="1" applyFill="1" applyBorder="1" applyAlignment="1">
      <alignment vertical="center"/>
    </xf>
    <xf numFmtId="0" fontId="43" fillId="2" borderId="0" xfId="0" applyNumberFormat="1" applyFont="1" applyFill="1" applyBorder="1" applyAlignment="1">
      <alignment horizontal="right" vertical="center"/>
    </xf>
    <xf numFmtId="0" fontId="43" fillId="2" borderId="0" xfId="0" applyNumberFormat="1" applyFont="1" applyFill="1" applyBorder="1" applyAlignment="1"/>
    <xf numFmtId="0" fontId="43" fillId="2" borderId="0" xfId="0" applyNumberFormat="1" applyFont="1" applyFill="1" applyBorder="1" applyAlignment="1">
      <alignment horizontal="right"/>
    </xf>
    <xf numFmtId="0" fontId="43" fillId="2" borderId="0" xfId="0" applyNumberFormat="1" applyFont="1" applyFill="1" applyAlignment="1">
      <alignment horizontal="right"/>
    </xf>
    <xf numFmtId="0" fontId="43" fillId="2" borderId="1" xfId="0" applyNumberFormat="1" applyFont="1" applyFill="1" applyBorder="1" applyAlignment="1"/>
    <xf numFmtId="0" fontId="43" fillId="2" borderId="0" xfId="0" applyNumberFormat="1" applyFont="1" applyFill="1"/>
    <xf numFmtId="0" fontId="43" fillId="2" borderId="28" xfId="0" applyNumberFormat="1" applyFont="1" applyFill="1" applyBorder="1"/>
    <xf numFmtId="0" fontId="53" fillId="2" borderId="0" xfId="0" applyNumberFormat="1" applyFont="1" applyFill="1" applyBorder="1" applyAlignment="1">
      <alignment horizontal="right" vertical="center"/>
    </xf>
    <xf numFmtId="0" fontId="53" fillId="2" borderId="1" xfId="0" applyNumberFormat="1" applyFont="1" applyFill="1" applyBorder="1" applyAlignment="1"/>
    <xf numFmtId="166" fontId="2" fillId="2" borderId="0" xfId="0" applyNumberFormat="1" applyFont="1" applyFill="1" applyBorder="1" applyAlignment="1">
      <alignment horizontal="center"/>
    </xf>
    <xf numFmtId="166" fontId="43" fillId="2" borderId="0" xfId="0" applyNumberFormat="1" applyFont="1" applyFill="1" applyBorder="1" applyAlignment="1">
      <alignment horizontal="right"/>
    </xf>
    <xf numFmtId="166" fontId="2" fillId="2" borderId="0" xfId="0" applyNumberFormat="1" applyFont="1" applyFill="1" applyAlignment="1">
      <alignment horizontal="right" vertical="center"/>
    </xf>
    <xf numFmtId="0" fontId="2" fillId="2" borderId="32" xfId="0" applyFont="1" applyFill="1" applyBorder="1" applyAlignment="1"/>
    <xf numFmtId="2" fontId="2" fillId="2" borderId="0" xfId="0" applyNumberFormat="1" applyFont="1" applyFill="1" applyBorder="1" applyAlignment="1">
      <alignment horizontal="right" vertical="center" wrapText="1"/>
    </xf>
    <xf numFmtId="2" fontId="54" fillId="2" borderId="0" xfId="0" applyNumberFormat="1" applyFont="1" applyFill="1" applyBorder="1" applyAlignment="1">
      <alignment horizontal="right" vertical="center" wrapText="1"/>
    </xf>
    <xf numFmtId="0" fontId="2" fillId="2" borderId="28" xfId="2" applyFont="1" applyFill="1" applyBorder="1" applyAlignment="1">
      <alignment horizontal="center" vertical="center"/>
    </xf>
    <xf numFmtId="0" fontId="2" fillId="2" borderId="31" xfId="2" applyFont="1" applyFill="1" applyBorder="1" applyAlignment="1">
      <alignment horizontal="center" vertical="center" wrapText="1"/>
    </xf>
    <xf numFmtId="0" fontId="2" fillId="2" borderId="28"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30" xfId="0" applyFont="1" applyFill="1" applyBorder="1" applyAlignment="1">
      <alignment horizontal="center" vertical="center" wrapText="1"/>
    </xf>
    <xf numFmtId="164" fontId="75" fillId="2" borderId="0" xfId="0" applyNumberFormat="1" applyFont="1" applyFill="1" applyAlignment="1">
      <alignment horizontal="right"/>
    </xf>
    <xf numFmtId="170" fontId="62" fillId="2" borderId="0" xfId="0" applyNumberFormat="1" applyFont="1" applyFill="1" applyAlignment="1">
      <alignment horizontal="right"/>
    </xf>
    <xf numFmtId="164" fontId="62" fillId="2" borderId="0" xfId="0" applyNumberFormat="1" applyFont="1" applyFill="1" applyAlignment="1">
      <alignment horizontal="right"/>
    </xf>
    <xf numFmtId="170" fontId="43" fillId="2" borderId="0" xfId="1" applyNumberFormat="1" applyFont="1" applyFill="1" applyBorder="1" applyAlignment="1">
      <alignment horizontal="center"/>
    </xf>
    <xf numFmtId="164" fontId="43" fillId="2" borderId="0" xfId="1" applyNumberFormat="1" applyFont="1" applyFill="1" applyBorder="1" applyAlignment="1">
      <alignment horizontal="center"/>
    </xf>
    <xf numFmtId="164" fontId="75" fillId="2" borderId="0" xfId="1" applyNumberFormat="1" applyFont="1" applyFill="1" applyBorder="1" applyAlignment="1">
      <alignment horizontal="center"/>
    </xf>
    <xf numFmtId="164" fontId="53" fillId="2" borderId="0" xfId="1" applyNumberFormat="1" applyFont="1" applyFill="1" applyBorder="1" applyAlignment="1">
      <alignment horizontal="right"/>
    </xf>
    <xf numFmtId="171" fontId="75" fillId="2" borderId="0" xfId="368" applyNumberFormat="1" applyFont="1" applyFill="1" applyBorder="1" applyAlignment="1">
      <alignment horizontal="right"/>
    </xf>
    <xf numFmtId="164" fontId="75" fillId="2" borderId="0" xfId="1" applyNumberFormat="1" applyFont="1" applyFill="1" applyBorder="1" applyAlignment="1">
      <alignment horizontal="right"/>
    </xf>
    <xf numFmtId="164" fontId="43" fillId="2" borderId="0" xfId="1" applyNumberFormat="1" applyFont="1" applyFill="1" applyBorder="1" applyAlignment="1">
      <alignment horizontal="right"/>
    </xf>
    <xf numFmtId="164" fontId="62" fillId="2" borderId="0" xfId="1" applyNumberFormat="1" applyFont="1" applyFill="1" applyBorder="1" applyAlignment="1">
      <alignment horizontal="right"/>
    </xf>
    <xf numFmtId="1" fontId="86" fillId="2" borderId="0" xfId="0" applyNumberFormat="1" applyFont="1" applyFill="1"/>
    <xf numFmtId="0" fontId="47" fillId="2" borderId="28" xfId="0" applyFont="1" applyFill="1" applyBorder="1" applyAlignment="1">
      <alignment horizontal="right"/>
    </xf>
    <xf numFmtId="164" fontId="2" fillId="2" borderId="0" xfId="1" applyNumberFormat="1" applyFont="1" applyFill="1" applyBorder="1" applyAlignment="1">
      <alignment horizontal="right"/>
    </xf>
    <xf numFmtId="164" fontId="1" fillId="2" borderId="0" xfId="1" applyNumberFormat="1" applyFont="1" applyFill="1" applyBorder="1" applyAlignment="1">
      <alignment horizontal="right"/>
    </xf>
    <xf numFmtId="1" fontId="52" fillId="2" borderId="0" xfId="0" applyNumberFormat="1" applyFont="1" applyFill="1" applyBorder="1" applyAlignment="1">
      <alignment horizontal="center"/>
    </xf>
    <xf numFmtId="1" fontId="51" fillId="2" borderId="0" xfId="0" applyNumberFormat="1" applyFont="1" applyFill="1" applyBorder="1" applyAlignment="1">
      <alignment horizontal="center"/>
    </xf>
    <xf numFmtId="0" fontId="43" fillId="2" borderId="30" xfId="0" applyFont="1" applyFill="1" applyBorder="1" applyAlignment="1">
      <alignment horizontal="center" vertical="center" wrapText="1"/>
    </xf>
    <xf numFmtId="0" fontId="43" fillId="2" borderId="2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xf>
    <xf numFmtId="0" fontId="1" fillId="2" borderId="1" xfId="0" applyFont="1" applyFill="1" applyBorder="1" applyAlignment="1">
      <alignment horizontal="center"/>
    </xf>
    <xf numFmtId="166" fontId="2" fillId="2" borderId="0" xfId="0" applyNumberFormat="1" applyFont="1" applyFill="1" applyBorder="1" applyAlignment="1">
      <alignment horizontal="right" vertical="center" wrapText="1"/>
    </xf>
    <xf numFmtId="166" fontId="54" fillId="2" borderId="0" xfId="0" applyNumberFormat="1" applyFont="1" applyFill="1" applyBorder="1" applyAlignment="1">
      <alignment horizontal="right" vertical="center" wrapText="1"/>
    </xf>
    <xf numFmtId="171" fontId="43" fillId="2" borderId="0" xfId="0" applyNumberFormat="1" applyFont="1" applyFill="1" applyAlignment="1">
      <alignment horizontal="right"/>
    </xf>
    <xf numFmtId="171" fontId="75" fillId="2" borderId="0" xfId="368" applyNumberFormat="1" applyFont="1" applyFill="1" applyBorder="1" applyAlignment="1">
      <alignment horizontal="right" vertical="center"/>
    </xf>
    <xf numFmtId="171" fontId="62" fillId="2" borderId="0" xfId="368" applyNumberFormat="1" applyFont="1" applyFill="1" applyBorder="1" applyAlignment="1">
      <alignment horizontal="right" vertical="center"/>
    </xf>
    <xf numFmtId="0" fontId="21" fillId="2" borderId="26" xfId="0" applyFont="1" applyFill="1" applyBorder="1" applyAlignment="1">
      <alignment horizontal="center" vertical="center"/>
    </xf>
    <xf numFmtId="0" fontId="46" fillId="2" borderId="0" xfId="0" applyFont="1" applyFill="1" applyBorder="1" applyAlignment="1">
      <alignment horizontal="center"/>
    </xf>
    <xf numFmtId="0" fontId="2" fillId="2" borderId="2"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0" xfId="0" applyFont="1" applyFill="1" applyBorder="1" applyAlignment="1">
      <alignment horizontal="center" vertical="center"/>
    </xf>
    <xf numFmtId="0" fontId="2" fillId="2" borderId="31" xfId="0" applyFont="1" applyFill="1" applyBorder="1" applyAlignment="1">
      <alignment horizontal="center" vertical="center" wrapText="1"/>
    </xf>
    <xf numFmtId="0" fontId="1" fillId="2" borderId="28" xfId="0" applyFont="1" applyFill="1" applyBorder="1" applyAlignment="1">
      <alignment horizontal="center"/>
    </xf>
    <xf numFmtId="0" fontId="2" fillId="2" borderId="29"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1" fillId="2" borderId="31" xfId="0" applyFont="1" applyFill="1" applyBorder="1" applyAlignment="1">
      <alignment horizontal="center" vertical="center" wrapText="1"/>
    </xf>
    <xf numFmtId="0" fontId="21" fillId="2" borderId="31"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30" xfId="0" applyFont="1" applyFill="1" applyBorder="1" applyAlignment="1">
      <alignment horizontal="center" vertical="center" wrapText="1"/>
    </xf>
    <xf numFmtId="0" fontId="43" fillId="2" borderId="0" xfId="0" applyFont="1" applyFill="1" applyBorder="1" applyAlignment="1">
      <alignment horizontal="center" vertical="center"/>
    </xf>
    <xf numFmtId="0" fontId="2" fillId="2" borderId="31" xfId="0" applyNumberFormat="1" applyFont="1" applyFill="1" applyBorder="1" applyAlignment="1">
      <alignment horizontal="center"/>
    </xf>
    <xf numFmtId="0" fontId="21" fillId="2" borderId="28" xfId="0" applyNumberFormat="1" applyFont="1" applyFill="1" applyBorder="1" applyAlignment="1">
      <alignment horizontal="center"/>
    </xf>
    <xf numFmtId="0" fontId="3" fillId="2" borderId="28" xfId="0" applyFont="1" applyFill="1" applyBorder="1" applyAlignment="1">
      <alignment horizontal="center"/>
    </xf>
    <xf numFmtId="0" fontId="21" fillId="2" borderId="27" xfId="15" applyFont="1" applyFill="1" applyBorder="1" applyAlignment="1">
      <alignment horizontal="center" vertical="center"/>
    </xf>
    <xf numFmtId="0" fontId="43" fillId="2" borderId="31" xfId="0" applyFont="1" applyFill="1" applyBorder="1" applyAlignment="1">
      <alignment horizontal="center" vertical="center"/>
    </xf>
    <xf numFmtId="0" fontId="45" fillId="2" borderId="0" xfId="0" applyFont="1" applyFill="1" applyBorder="1"/>
    <xf numFmtId="0" fontId="48" fillId="2" borderId="0" xfId="4687" applyFont="1" applyFill="1" applyBorder="1" applyAlignment="1">
      <alignment horizontal="center" wrapText="1"/>
    </xf>
    <xf numFmtId="0" fontId="48" fillId="2" borderId="0" xfId="4687" applyFont="1" applyFill="1" applyBorder="1" applyAlignment="1">
      <alignment horizontal="left" vertical="top" wrapText="1"/>
    </xf>
    <xf numFmtId="172" fontId="48" fillId="2" borderId="0" xfId="4687" applyNumberFormat="1" applyFont="1" applyFill="1" applyBorder="1" applyAlignment="1">
      <alignment horizontal="right" vertical="center"/>
    </xf>
    <xf numFmtId="164" fontId="48" fillId="2" borderId="0" xfId="4687" applyNumberFormat="1" applyFont="1" applyFill="1" applyBorder="1" applyAlignment="1">
      <alignment horizontal="right" vertical="center"/>
    </xf>
    <xf numFmtId="0" fontId="4" fillId="2" borderId="0" xfId="4687" applyFill="1"/>
    <xf numFmtId="164" fontId="53" fillId="2" borderId="0" xfId="0" applyNumberFormat="1" applyFont="1" applyFill="1" applyAlignment="1">
      <alignment horizontal="right"/>
    </xf>
    <xf numFmtId="164" fontId="2" fillId="2" borderId="0" xfId="370" applyNumberFormat="1" applyFont="1" applyFill="1" applyBorder="1" applyAlignment="1">
      <alignment horizontal="right"/>
    </xf>
    <xf numFmtId="164" fontId="9" fillId="2" borderId="0" xfId="1" applyNumberFormat="1" applyFont="1" applyFill="1" applyBorder="1" applyAlignment="1">
      <alignment horizontal="right"/>
    </xf>
    <xf numFmtId="1" fontId="53" fillId="2" borderId="0" xfId="0" applyNumberFormat="1" applyFont="1" applyFill="1" applyAlignment="1">
      <alignment horizontal="right"/>
    </xf>
    <xf numFmtId="1" fontId="75" fillId="2" borderId="0" xfId="0" applyNumberFormat="1" applyFont="1" applyFill="1" applyAlignment="1">
      <alignment horizontal="right"/>
    </xf>
    <xf numFmtId="0" fontId="28" fillId="2" borderId="0" xfId="0" applyFont="1" applyFill="1"/>
    <xf numFmtId="0" fontId="3" fillId="2" borderId="0" xfId="2" applyFont="1" applyFill="1" applyAlignment="1"/>
    <xf numFmtId="0" fontId="28" fillId="2" borderId="0" xfId="2" applyFont="1" applyFill="1" applyAlignment="1">
      <alignment horizontal="left"/>
    </xf>
    <xf numFmtId="0" fontId="28" fillId="2" borderId="0" xfId="2" applyFont="1" applyFill="1" applyAlignment="1"/>
    <xf numFmtId="0" fontId="99" fillId="2" borderId="0" xfId="2" applyFont="1" applyFill="1" applyAlignment="1"/>
    <xf numFmtId="171" fontId="28" fillId="2" borderId="0" xfId="368" applyNumberFormat="1" applyFont="1" applyFill="1" applyAlignment="1"/>
    <xf numFmtId="2" fontId="1" fillId="2" borderId="0" xfId="2" applyNumberFormat="1" applyFont="1" applyFill="1" applyBorder="1" applyAlignment="1"/>
    <xf numFmtId="0" fontId="9" fillId="2" borderId="0" xfId="2" applyFont="1" applyFill="1" applyBorder="1" applyAlignment="1"/>
    <xf numFmtId="0" fontId="3" fillId="2" borderId="0" xfId="2" applyFont="1" applyFill="1" applyAlignment="1">
      <alignment horizontal="left"/>
    </xf>
    <xf numFmtId="171" fontId="2" fillId="2" borderId="0" xfId="368" applyNumberFormat="1" applyFont="1" applyFill="1" applyAlignment="1">
      <alignment horizontal="left"/>
    </xf>
    <xf numFmtId="0" fontId="3" fillId="2" borderId="27" xfId="2" applyFont="1" applyFill="1" applyBorder="1" applyAlignment="1">
      <alignment horizontal="left"/>
    </xf>
    <xf numFmtId="171" fontId="3" fillId="2" borderId="27" xfId="368" applyNumberFormat="1" applyFont="1" applyFill="1" applyBorder="1" applyAlignment="1">
      <alignment horizontal="left"/>
    </xf>
    <xf numFmtId="0" fontId="3" fillId="2" borderId="27" xfId="2" applyFont="1" applyFill="1" applyBorder="1" applyAlignment="1">
      <alignment horizontal="right" vertical="center"/>
    </xf>
    <xf numFmtId="171" fontId="3" fillId="2" borderId="27" xfId="368" applyNumberFormat="1" applyFont="1" applyFill="1" applyBorder="1" applyAlignment="1">
      <alignment horizontal="right" vertical="center"/>
    </xf>
    <xf numFmtId="0" fontId="3" fillId="2" borderId="0" xfId="2" applyFont="1" applyFill="1" applyBorder="1" applyAlignment="1">
      <alignment horizontal="right" wrapText="1"/>
    </xf>
    <xf numFmtId="0" fontId="3" fillId="2" borderId="0" xfId="2" applyFont="1" applyFill="1" applyAlignment="1">
      <alignment horizontal="right"/>
    </xf>
    <xf numFmtId="0" fontId="3" fillId="2" borderId="28" xfId="2" applyFont="1" applyFill="1" applyBorder="1" applyAlignment="1">
      <alignment horizontal="right"/>
    </xf>
    <xf numFmtId="0" fontId="2" fillId="2" borderId="26" xfId="2" applyFont="1" applyFill="1" applyBorder="1" applyAlignment="1">
      <alignment horizontal="left"/>
    </xf>
    <xf numFmtId="1" fontId="7" fillId="2" borderId="0" xfId="0" applyNumberFormat="1" applyFont="1" applyFill="1" applyAlignment="1">
      <alignment horizontal="right"/>
    </xf>
    <xf numFmtId="1" fontId="13" fillId="2" borderId="0" xfId="0" applyNumberFormat="1" applyFont="1" applyFill="1" applyAlignment="1">
      <alignment horizontal="right"/>
    </xf>
    <xf numFmtId="0" fontId="3" fillId="2" borderId="28" xfId="0" applyFont="1" applyFill="1" applyBorder="1" applyAlignment="1">
      <alignment horizontal="right" vertical="center" wrapText="1"/>
    </xf>
    <xf numFmtId="0" fontId="3" fillId="2" borderId="28" xfId="0" applyFont="1" applyFill="1" applyBorder="1" applyAlignment="1">
      <alignment horizontal="center" vertical="center" wrapText="1"/>
    </xf>
    <xf numFmtId="164" fontId="3" fillId="2" borderId="0" xfId="0" applyNumberFormat="1" applyFont="1" applyFill="1" applyBorder="1" applyAlignment="1">
      <alignment horizontal="right"/>
    </xf>
    <xf numFmtId="1" fontId="9" fillId="2" borderId="0" xfId="0" applyNumberFormat="1" applyFont="1" applyFill="1" applyBorder="1" applyAlignment="1">
      <alignment horizontal="right" wrapText="1"/>
    </xf>
    <xf numFmtId="0" fontId="3" fillId="2" borderId="29" xfId="0" applyFont="1" applyFill="1" applyBorder="1" applyAlignment="1">
      <alignment horizontal="right" vertical="center" wrapText="1"/>
    </xf>
    <xf numFmtId="0" fontId="9" fillId="2" borderId="0" xfId="0" applyFont="1" applyFill="1" applyBorder="1" applyAlignment="1">
      <alignment horizontal="right"/>
    </xf>
    <xf numFmtId="1" fontId="9" fillId="2" borderId="0" xfId="0" applyNumberFormat="1" applyFont="1" applyFill="1" applyBorder="1" applyAlignment="1">
      <alignment horizontal="right" vertical="center" wrapText="1"/>
    </xf>
    <xf numFmtId="1" fontId="3" fillId="2" borderId="0" xfId="0" applyNumberFormat="1" applyFont="1" applyFill="1" applyBorder="1" applyAlignment="1">
      <alignment horizontal="right" vertical="center" wrapText="1"/>
    </xf>
    <xf numFmtId="0" fontId="3" fillId="2" borderId="30" xfId="0" applyFont="1" applyFill="1" applyBorder="1" applyAlignment="1">
      <alignment horizontal="center" vertical="center" wrapText="1"/>
    </xf>
    <xf numFmtId="171" fontId="2" fillId="2" borderId="31" xfId="368" applyNumberFormat="1" applyFont="1" applyFill="1" applyBorder="1" applyAlignment="1">
      <alignment vertical="center" wrapText="1"/>
    </xf>
    <xf numFmtId="171" fontId="2" fillId="2" borderId="0" xfId="368" applyNumberFormat="1" applyFont="1" applyFill="1" applyBorder="1" applyAlignment="1">
      <alignment wrapText="1"/>
    </xf>
    <xf numFmtId="1" fontId="1" fillId="2" borderId="1" xfId="0" applyNumberFormat="1" applyFont="1" applyFill="1" applyBorder="1" applyAlignment="1"/>
    <xf numFmtId="171" fontId="9" fillId="2" borderId="28" xfId="368" applyNumberFormat="1" applyFont="1" applyFill="1" applyBorder="1" applyAlignment="1"/>
    <xf numFmtId="171" fontId="100" fillId="2" borderId="0" xfId="368" applyNumberFormat="1" applyFont="1" applyFill="1" applyAlignment="1"/>
    <xf numFmtId="0" fontId="9" fillId="2" borderId="0" xfId="0" applyFont="1" applyFill="1" applyBorder="1" applyAlignment="1"/>
    <xf numFmtId="164" fontId="3" fillId="2" borderId="0" xfId="0" applyNumberFormat="1" applyFont="1" applyFill="1" applyBorder="1" applyAlignment="1">
      <alignment horizontal="right" vertical="center"/>
    </xf>
    <xf numFmtId="0" fontId="26" fillId="2" borderId="0" xfId="0" applyFont="1" applyFill="1"/>
    <xf numFmtId="0" fontId="101" fillId="2" borderId="0" xfId="0" applyFont="1" applyFill="1"/>
    <xf numFmtId="0" fontId="1" fillId="2" borderId="0" xfId="0" applyFont="1" applyFill="1" applyBorder="1" applyAlignment="1">
      <alignment wrapText="1"/>
    </xf>
    <xf numFmtId="0" fontId="9" fillId="2" borderId="0" xfId="0" applyFont="1" applyFill="1" applyBorder="1" applyAlignment="1">
      <alignment wrapText="1"/>
    </xf>
    <xf numFmtId="0" fontId="47" fillId="2" borderId="27" xfId="0" applyFont="1" applyFill="1" applyBorder="1" applyAlignment="1">
      <alignment horizontal="center" wrapText="1"/>
    </xf>
    <xf numFmtId="0" fontId="2" fillId="2" borderId="3" xfId="0" applyFont="1" applyFill="1" applyBorder="1" applyAlignment="1">
      <alignment wrapText="1"/>
    </xf>
    <xf numFmtId="0" fontId="26" fillId="2" borderId="0" xfId="0" applyFont="1" applyFill="1" applyAlignment="1">
      <alignment horizontal="right" vertical="center"/>
    </xf>
    <xf numFmtId="0" fontId="2" fillId="2" borderId="28" xfId="0" applyFont="1" applyFill="1" applyBorder="1" applyAlignment="1">
      <alignment horizontal="right" vertical="center"/>
    </xf>
    <xf numFmtId="171" fontId="1" fillId="2" borderId="0" xfId="368" applyNumberFormat="1" applyFont="1" applyFill="1" applyBorder="1" applyAlignment="1">
      <alignment horizontal="right" vertical="center" wrapText="1"/>
    </xf>
    <xf numFmtId="1" fontId="1" fillId="2" borderId="0" xfId="0" applyNumberFormat="1" applyFont="1" applyFill="1" applyBorder="1" applyAlignment="1"/>
    <xf numFmtId="1" fontId="2" fillId="2" borderId="1" xfId="0" applyNumberFormat="1" applyFont="1" applyFill="1" applyBorder="1" applyAlignment="1">
      <alignment horizontal="center" wrapText="1"/>
    </xf>
    <xf numFmtId="1" fontId="3" fillId="2" borderId="1" xfId="0" applyNumberFormat="1" applyFont="1" applyFill="1" applyBorder="1" applyAlignment="1">
      <alignment horizontal="center" wrapText="1"/>
    </xf>
    <xf numFmtId="1" fontId="3" fillId="2" borderId="28" xfId="0" applyNumberFormat="1" applyFont="1" applyFill="1" applyBorder="1" applyAlignment="1">
      <alignment horizontal="center" wrapText="1"/>
    </xf>
    <xf numFmtId="164" fontId="26" fillId="2" borderId="28" xfId="0" applyNumberFormat="1" applyFont="1" applyFill="1" applyBorder="1"/>
    <xf numFmtId="0" fontId="4" fillId="2" borderId="0" xfId="0" applyFont="1" applyFill="1"/>
    <xf numFmtId="0" fontId="4" fillId="2" borderId="29" xfId="0" applyFont="1" applyFill="1" applyBorder="1" applyAlignment="1">
      <alignment vertical="center" wrapText="1"/>
    </xf>
    <xf numFmtId="0" fontId="2" fillId="2" borderId="27" xfId="0" applyFont="1" applyFill="1" applyBorder="1" applyAlignment="1">
      <alignment vertical="center"/>
    </xf>
    <xf numFmtId="0" fontId="21" fillId="2" borderId="27" xfId="0" applyFont="1" applyFill="1" applyBorder="1" applyAlignment="1">
      <alignment horizontal="center" vertical="center" wrapText="1"/>
    </xf>
    <xf numFmtId="0" fontId="21" fillId="2" borderId="0" xfId="0" applyFont="1" applyFill="1" applyBorder="1" applyAlignment="1">
      <alignment wrapText="1"/>
    </xf>
    <xf numFmtId="0" fontId="21" fillId="2" borderId="0" xfId="0" applyFont="1" applyFill="1" applyBorder="1" applyAlignment="1">
      <alignment vertical="center" wrapText="1"/>
    </xf>
    <xf numFmtId="0" fontId="47" fillId="2" borderId="0" xfId="0" applyFont="1" applyFill="1" applyBorder="1" applyAlignment="1">
      <alignment vertical="center" wrapText="1"/>
    </xf>
    <xf numFmtId="0" fontId="4" fillId="2" borderId="0" xfId="4682" applyFont="1" applyFill="1"/>
    <xf numFmtId="0" fontId="4" fillId="2" borderId="0" xfId="0" applyFont="1" applyFill="1" applyAlignment="1">
      <alignment horizontal="right"/>
    </xf>
    <xf numFmtId="1" fontId="4" fillId="2" borderId="0" xfId="0" applyNumberFormat="1" applyFont="1" applyFill="1" applyAlignment="1">
      <alignment horizontal="right"/>
    </xf>
    <xf numFmtId="1" fontId="20" fillId="2" borderId="0" xfId="0" applyNumberFormat="1" applyFont="1" applyFill="1" applyAlignment="1">
      <alignment horizontal="right"/>
    </xf>
    <xf numFmtId="0" fontId="3" fillId="2" borderId="0" xfId="0" applyFont="1" applyFill="1"/>
    <xf numFmtId="171" fontId="3" fillId="2" borderId="0" xfId="368" applyNumberFormat="1" applyFont="1" applyFill="1"/>
    <xf numFmtId="0" fontId="21" fillId="2" borderId="28" xfId="0" applyFont="1" applyFill="1" applyBorder="1"/>
    <xf numFmtId="0" fontId="47" fillId="2" borderId="28" xfId="0" applyFont="1" applyFill="1" applyBorder="1"/>
    <xf numFmtId="0" fontId="2" fillId="2" borderId="28" xfId="0" applyFont="1" applyFill="1" applyBorder="1" applyAlignment="1">
      <alignment vertical="center"/>
    </xf>
    <xf numFmtId="0" fontId="21" fillId="2" borderId="0" xfId="0" applyFont="1" applyFill="1" applyBorder="1" applyAlignment="1">
      <alignment horizontal="right" vertical="center" wrapText="1"/>
    </xf>
    <xf numFmtId="0" fontId="47" fillId="2" borderId="0" xfId="0" applyFont="1" applyFill="1" applyBorder="1" applyAlignment="1">
      <alignment horizontal="right" vertical="center" wrapText="1"/>
    </xf>
    <xf numFmtId="171" fontId="9" fillId="2" borderId="0" xfId="368" applyNumberFormat="1" applyFont="1" applyFill="1" applyBorder="1" applyAlignment="1"/>
    <xf numFmtId="171" fontId="101" fillId="2" borderId="0" xfId="368" applyNumberFormat="1" applyFont="1" applyFill="1"/>
    <xf numFmtId="0" fontId="3" fillId="2" borderId="30" xfId="0" applyFont="1" applyFill="1" applyBorder="1" applyAlignment="1"/>
    <xf numFmtId="171" fontId="3" fillId="2" borderId="2" xfId="368" applyNumberFormat="1" applyFont="1" applyFill="1" applyBorder="1" applyAlignment="1">
      <alignment horizontal="right" vertical="center" wrapText="1"/>
    </xf>
    <xf numFmtId="171" fontId="3" fillId="2" borderId="29" xfId="368" applyNumberFormat="1" applyFont="1" applyFill="1" applyBorder="1" applyAlignment="1">
      <alignment horizontal="right" vertical="center" wrapText="1"/>
    </xf>
    <xf numFmtId="0" fontId="3" fillId="2" borderId="2" xfId="0" applyFont="1" applyFill="1" applyBorder="1" applyAlignment="1">
      <alignment horizontal="right" wrapText="1"/>
    </xf>
    <xf numFmtId="171" fontId="3" fillId="2" borderId="2" xfId="368" applyNumberFormat="1" applyFont="1" applyFill="1" applyBorder="1" applyAlignment="1">
      <alignment horizontal="right" wrapText="1"/>
    </xf>
    <xf numFmtId="171" fontId="3" fillId="2" borderId="1" xfId="368" applyNumberFormat="1" applyFont="1" applyFill="1" applyBorder="1" applyAlignment="1"/>
    <xf numFmtId="164" fontId="3" fillId="2" borderId="28" xfId="0" applyNumberFormat="1" applyFont="1" applyFill="1" applyBorder="1" applyAlignment="1"/>
    <xf numFmtId="1" fontId="2" fillId="2" borderId="2" xfId="0" applyNumberFormat="1" applyFont="1" applyFill="1" applyBorder="1" applyAlignment="1">
      <alignment horizontal="center"/>
    </xf>
    <xf numFmtId="171" fontId="2" fillId="2" borderId="0" xfId="368" applyNumberFormat="1" applyFont="1" applyFill="1"/>
    <xf numFmtId="0" fontId="26" fillId="2" borderId="26" xfId="0" applyFont="1" applyFill="1" applyBorder="1"/>
    <xf numFmtId="0" fontId="26" fillId="2" borderId="0" xfId="0" applyFont="1" applyFill="1" applyBorder="1"/>
    <xf numFmtId="0" fontId="3" fillId="2" borderId="29" xfId="0" applyNumberFormat="1" applyFont="1" applyFill="1" applyBorder="1" applyAlignment="1"/>
    <xf numFmtId="0" fontId="3" fillId="2" borderId="27" xfId="0" applyNumberFormat="1" applyFont="1" applyFill="1" applyBorder="1" applyAlignment="1"/>
    <xf numFmtId="0" fontId="2" fillId="2" borderId="2" xfId="0" applyFont="1" applyFill="1" applyBorder="1"/>
    <xf numFmtId="171" fontId="2" fillId="2" borderId="31" xfId="368" applyNumberFormat="1" applyFont="1" applyFill="1" applyBorder="1"/>
    <xf numFmtId="0" fontId="26" fillId="2" borderId="31" xfId="0" applyFont="1" applyFill="1" applyBorder="1"/>
    <xf numFmtId="0" fontId="26" fillId="2" borderId="28" xfId="0" applyFont="1" applyFill="1" applyBorder="1"/>
    <xf numFmtId="0" fontId="26" fillId="2" borderId="0" xfId="0" applyFont="1" applyFill="1" applyAlignment="1">
      <alignment horizontal="right"/>
    </xf>
    <xf numFmtId="0" fontId="66" fillId="2" borderId="0" xfId="0" applyFont="1" applyFill="1" applyAlignment="1">
      <alignment horizontal="right"/>
    </xf>
    <xf numFmtId="0" fontId="102" fillId="2" borderId="0" xfId="0" applyFont="1" applyFill="1" applyAlignment="1"/>
    <xf numFmtId="0" fontId="3" fillId="2" borderId="0" xfId="0" applyFont="1" applyFill="1" applyAlignment="1">
      <alignment horizontal="left"/>
    </xf>
    <xf numFmtId="1" fontId="3" fillId="2" borderId="28" xfId="0" applyNumberFormat="1" applyFont="1" applyFill="1" applyBorder="1" applyAlignment="1">
      <alignment horizontal="center" vertical="center" wrapText="1"/>
    </xf>
    <xf numFmtId="0" fontId="101" fillId="2" borderId="28" xfId="0" applyFont="1" applyFill="1" applyBorder="1"/>
    <xf numFmtId="0" fontId="2" fillId="2" borderId="28" xfId="0" applyFont="1" applyFill="1" applyBorder="1"/>
    <xf numFmtId="171" fontId="2" fillId="2" borderId="28" xfId="368" applyNumberFormat="1" applyFont="1" applyFill="1" applyBorder="1"/>
    <xf numFmtId="1" fontId="2" fillId="2" borderId="0" xfId="0" applyNumberFormat="1" applyFont="1" applyFill="1"/>
    <xf numFmtId="0" fontId="3" fillId="2" borderId="29" xfId="0" applyFont="1" applyFill="1" applyBorder="1" applyAlignment="1">
      <alignment horizontal="center" vertical="center" wrapText="1"/>
    </xf>
    <xf numFmtId="0" fontId="3" fillId="2" borderId="27" xfId="2" applyFont="1" applyFill="1" applyBorder="1" applyAlignment="1">
      <alignment horizontal="center" vertical="center" wrapText="1"/>
    </xf>
    <xf numFmtId="1" fontId="9" fillId="2" borderId="0" xfId="0" applyNumberFormat="1" applyFont="1" applyFill="1" applyBorder="1" applyAlignment="1">
      <alignment horizontal="center"/>
    </xf>
    <xf numFmtId="171" fontId="9" fillId="2" borderId="0" xfId="368" applyNumberFormat="1" applyFont="1" applyFill="1"/>
    <xf numFmtId="1" fontId="3" fillId="2" borderId="0" xfId="0" applyNumberFormat="1" applyFont="1" applyFill="1" applyBorder="1" applyAlignment="1">
      <alignment horizontal="center"/>
    </xf>
    <xf numFmtId="1" fontId="3" fillId="2" borderId="28" xfId="0" applyNumberFormat="1" applyFont="1" applyFill="1" applyBorder="1" applyAlignment="1">
      <alignment horizontal="center"/>
    </xf>
    <xf numFmtId="171" fontId="103" fillId="2" borderId="28" xfId="368" applyNumberFormat="1" applyFont="1" applyFill="1" applyBorder="1"/>
    <xf numFmtId="1" fontId="66" fillId="2" borderId="0" xfId="0" applyNumberFormat="1" applyFont="1" applyFill="1"/>
    <xf numFmtId="171" fontId="3" fillId="2" borderId="28" xfId="368" applyNumberFormat="1" applyFont="1" applyFill="1" applyBorder="1"/>
    <xf numFmtId="1" fontId="101" fillId="2" borderId="0" xfId="0" applyNumberFormat="1" applyFont="1" applyFill="1"/>
    <xf numFmtId="0" fontId="101" fillId="2" borderId="27" xfId="0" applyFont="1" applyFill="1" applyBorder="1"/>
    <xf numFmtId="0" fontId="101" fillId="2" borderId="0" xfId="0" applyFont="1" applyFill="1" applyAlignment="1">
      <alignment horizontal="right"/>
    </xf>
    <xf numFmtId="1" fontId="2" fillId="2" borderId="0" xfId="15" applyNumberFormat="1" applyFont="1" applyFill="1" applyAlignment="1">
      <alignment horizontal="right" vertical="center"/>
    </xf>
    <xf numFmtId="1" fontId="3" fillId="2" borderId="0" xfId="15" applyNumberFormat="1" applyFont="1" applyFill="1" applyAlignment="1">
      <alignment horizontal="right" vertical="center"/>
    </xf>
    <xf numFmtId="1" fontId="3" fillId="2" borderId="28" xfId="15" applyNumberFormat="1" applyFont="1" applyFill="1" applyBorder="1" applyAlignment="1">
      <alignment horizontal="right" vertical="center"/>
    </xf>
    <xf numFmtId="1" fontId="26" fillId="2" borderId="0" xfId="0" applyNumberFormat="1" applyFont="1" applyFill="1" applyAlignment="1">
      <alignment horizontal="right"/>
    </xf>
    <xf numFmtId="166" fontId="26" fillId="2" borderId="0" xfId="0" applyNumberFormat="1" applyFont="1" applyFill="1" applyAlignment="1">
      <alignment horizontal="right"/>
    </xf>
    <xf numFmtId="166" fontId="101" fillId="2" borderId="0" xfId="0" applyNumberFormat="1" applyFont="1" applyFill="1" applyAlignment="1">
      <alignment horizontal="right"/>
    </xf>
    <xf numFmtId="0" fontId="26" fillId="2" borderId="0" xfId="0" applyFont="1" applyFill="1" applyAlignment="1">
      <alignment horizontal="center"/>
    </xf>
    <xf numFmtId="0" fontId="101" fillId="2" borderId="0" xfId="0" applyFont="1" applyFill="1" applyBorder="1"/>
    <xf numFmtId="3" fontId="3" fillId="2" borderId="28" xfId="15" applyNumberFormat="1" applyFont="1" applyFill="1" applyBorder="1" applyAlignment="1">
      <alignment horizontal="right"/>
    </xf>
    <xf numFmtId="0" fontId="101" fillId="2" borderId="1" xfId="0" applyFont="1" applyFill="1" applyBorder="1" applyAlignment="1">
      <alignment horizontal="right"/>
    </xf>
    <xf numFmtId="0" fontId="101" fillId="2" borderId="28" xfId="0" applyFont="1" applyFill="1" applyBorder="1" applyAlignment="1">
      <alignment horizontal="right"/>
    </xf>
    <xf numFmtId="1" fontId="62" fillId="2" borderId="0" xfId="0" applyNumberFormat="1" applyFont="1" applyFill="1" applyBorder="1" applyAlignment="1">
      <alignment horizontal="right" vertical="center"/>
    </xf>
    <xf numFmtId="1" fontId="2" fillId="2" borderId="0" xfId="0" applyNumberFormat="1" applyFont="1" applyFill="1" applyAlignment="1">
      <alignment horizontal="right" vertical="center"/>
    </xf>
    <xf numFmtId="1" fontId="3" fillId="2" borderId="0" xfId="0" applyNumberFormat="1" applyFont="1" applyFill="1" applyAlignment="1">
      <alignment horizontal="right" vertical="center"/>
    </xf>
    <xf numFmtId="171" fontId="62" fillId="2" borderId="0" xfId="368" applyNumberFormat="1" applyFont="1" applyFill="1" applyBorder="1" applyAlignment="1">
      <alignment horizontal="right" vertical="center" wrapText="1"/>
    </xf>
    <xf numFmtId="0" fontId="9" fillId="2" borderId="0" xfId="0" applyFont="1" applyFill="1" applyAlignment="1">
      <alignment shrinkToFit="1"/>
    </xf>
    <xf numFmtId="0" fontId="47" fillId="2" borderId="27" xfId="0" applyFont="1" applyFill="1" applyBorder="1" applyAlignment="1">
      <alignment vertical="center" wrapText="1"/>
    </xf>
    <xf numFmtId="0" fontId="4" fillId="2" borderId="0" xfId="4683" applyFont="1" applyFill="1"/>
    <xf numFmtId="0" fontId="3" fillId="2" borderId="26" xfId="0" applyFont="1" applyFill="1" applyBorder="1" applyAlignment="1">
      <alignment horizontal="center" wrapText="1"/>
    </xf>
    <xf numFmtId="43" fontId="14" fillId="2" borderId="0" xfId="368" applyFont="1" applyFill="1" applyBorder="1" applyAlignment="1">
      <alignment horizontal="right"/>
    </xf>
    <xf numFmtId="166" fontId="2" fillId="2" borderId="28" xfId="0" applyNumberFormat="1" applyFont="1" applyFill="1" applyBorder="1" applyAlignment="1">
      <alignment horizontal="center"/>
    </xf>
    <xf numFmtId="166" fontId="2" fillId="2" borderId="0" xfId="0" applyNumberFormat="1" applyFont="1" applyFill="1" applyAlignment="1"/>
    <xf numFmtId="0" fontId="2" fillId="2" borderId="27" xfId="0" applyFont="1" applyFill="1" applyBorder="1" applyAlignment="1">
      <alignment horizontal="center" vertical="center" wrapText="1"/>
    </xf>
    <xf numFmtId="0" fontId="2" fillId="2" borderId="27" xfId="0" applyFont="1" applyFill="1" applyBorder="1" applyAlignment="1">
      <alignment horizontal="center" vertical="center"/>
    </xf>
    <xf numFmtId="164" fontId="2" fillId="2" borderId="0" xfId="0" applyNumberFormat="1" applyFont="1" applyFill="1" applyBorder="1" applyAlignment="1"/>
    <xf numFmtId="0" fontId="3" fillId="2" borderId="27" xfId="0" applyFont="1" applyFill="1" applyBorder="1" applyAlignment="1">
      <alignment horizontal="right" wrapText="1"/>
    </xf>
    <xf numFmtId="0" fontId="29" fillId="2" borderId="0" xfId="3" applyFont="1" applyFill="1" applyAlignment="1" applyProtection="1"/>
    <xf numFmtId="1" fontId="78" fillId="2" borderId="0" xfId="0" applyNumberFormat="1" applyFont="1" applyFill="1" applyAlignment="1">
      <alignment horizontal="right"/>
    </xf>
    <xf numFmtId="0" fontId="104" fillId="2" borderId="0" xfId="0" applyFont="1" applyFill="1"/>
    <xf numFmtId="0" fontId="105" fillId="2" borderId="0" xfId="0" applyFont="1" applyFill="1"/>
    <xf numFmtId="0" fontId="106" fillId="2" borderId="0" xfId="3" applyFont="1" applyFill="1" applyAlignment="1" applyProtection="1"/>
    <xf numFmtId="0" fontId="107" fillId="2" borderId="0" xfId="0" applyFont="1" applyFill="1" applyAlignment="1"/>
    <xf numFmtId="0" fontId="107" fillId="2" borderId="0" xfId="0" applyFont="1" applyFill="1" applyBorder="1" applyAlignment="1"/>
    <xf numFmtId="0" fontId="26" fillId="2" borderId="0" xfId="364" applyFont="1" applyFill="1" applyAlignment="1">
      <alignment horizontal="left" vertical="top" wrapText="1"/>
    </xf>
    <xf numFmtId="0" fontId="24" fillId="4" borderId="0" xfId="0" applyFont="1" applyFill="1" applyBorder="1" applyAlignment="1" applyProtection="1">
      <alignment horizontal="left" wrapText="1"/>
    </xf>
    <xf numFmtId="0" fontId="25" fillId="4" borderId="0" xfId="0" applyFont="1" applyFill="1" applyBorder="1" applyAlignment="1" applyProtection="1">
      <alignment horizontal="left" wrapText="1"/>
    </xf>
    <xf numFmtId="0" fontId="4" fillId="3" borderId="16" xfId="0" applyFont="1" applyFill="1" applyBorder="1" applyAlignment="1" applyProtection="1">
      <alignment horizontal="center"/>
    </xf>
    <xf numFmtId="0" fontId="4" fillId="3" borderId="17" xfId="0" applyFont="1" applyFill="1" applyBorder="1" applyAlignment="1" applyProtection="1">
      <alignment horizontal="center"/>
    </xf>
    <xf numFmtId="0" fontId="4" fillId="3" borderId="18" xfId="0" applyFont="1" applyFill="1" applyBorder="1" applyAlignment="1" applyProtection="1">
      <alignment horizontal="center"/>
    </xf>
    <xf numFmtId="0" fontId="4" fillId="2" borderId="0" xfId="0" applyFont="1" applyFill="1" applyAlignment="1" applyProtection="1">
      <alignment horizontal="left" wrapText="1"/>
    </xf>
    <xf numFmtId="0" fontId="18" fillId="2" borderId="0" xfId="0" applyFont="1" applyFill="1" applyAlignment="1">
      <alignment horizontal="left" wrapText="1"/>
    </xf>
    <xf numFmtId="0" fontId="21" fillId="2" borderId="29" xfId="0" applyFont="1" applyFill="1" applyBorder="1" applyAlignment="1">
      <alignment horizontal="center" vertical="center"/>
    </xf>
    <xf numFmtId="0" fontId="21" fillId="2" borderId="29" xfId="0" applyFont="1" applyFill="1" applyBorder="1" applyAlignment="1">
      <alignment horizontal="center"/>
    </xf>
    <xf numFmtId="1" fontId="21" fillId="2" borderId="29" xfId="0" applyNumberFormat="1" applyFont="1" applyFill="1" applyBorder="1" applyAlignment="1">
      <alignment horizontal="center"/>
    </xf>
    <xf numFmtId="0" fontId="21" fillId="2" borderId="26" xfId="0" applyFont="1" applyFill="1" applyBorder="1" applyAlignment="1">
      <alignment horizontal="center" vertical="center"/>
    </xf>
    <xf numFmtId="0" fontId="21" fillId="2" borderId="28" xfId="0" applyFont="1" applyFill="1" applyBorder="1" applyAlignment="1">
      <alignment horizontal="center" vertical="center"/>
    </xf>
    <xf numFmtId="0" fontId="98" fillId="2" borderId="0" xfId="4687" applyFont="1" applyFill="1" applyBorder="1" applyAlignment="1">
      <alignment horizontal="center" vertical="center" wrapText="1"/>
    </xf>
    <xf numFmtId="0" fontId="48" fillId="2" borderId="0" xfId="4687" applyFont="1" applyFill="1" applyBorder="1" applyAlignment="1">
      <alignment horizontal="left" wrapText="1"/>
    </xf>
    <xf numFmtId="0" fontId="48" fillId="2" borderId="0" xfId="4687" applyFont="1" applyFill="1" applyBorder="1" applyAlignment="1">
      <alignment horizontal="center" wrapText="1"/>
    </xf>
    <xf numFmtId="0" fontId="48" fillId="2" borderId="0" xfId="4687" applyFont="1" applyFill="1" applyBorder="1" applyAlignment="1">
      <alignment horizontal="left" vertical="top" wrapText="1"/>
    </xf>
    <xf numFmtId="0" fontId="21" fillId="2" borderId="0" xfId="0" applyFont="1" applyFill="1" applyAlignment="1">
      <alignment horizontal="center" wrapText="1"/>
    </xf>
    <xf numFmtId="0" fontId="46" fillId="2" borderId="0" xfId="0" applyFont="1" applyFill="1" applyBorder="1" applyAlignment="1">
      <alignment horizontal="center"/>
    </xf>
    <xf numFmtId="0" fontId="53" fillId="2" borderId="0" xfId="0" applyFont="1" applyFill="1" applyBorder="1" applyAlignment="1">
      <alignment horizontal="center"/>
    </xf>
    <xf numFmtId="0" fontId="43" fillId="2" borderId="1" xfId="0" applyFont="1" applyFill="1" applyBorder="1" applyAlignment="1">
      <alignment horizontal="center"/>
    </xf>
    <xf numFmtId="0" fontId="43" fillId="2" borderId="28" xfId="0" applyFont="1" applyFill="1" applyBorder="1" applyAlignment="1">
      <alignment horizontal="center"/>
    </xf>
    <xf numFmtId="0" fontId="43" fillId="2" borderId="26" xfId="0" applyFont="1" applyFill="1" applyBorder="1" applyAlignment="1">
      <alignment horizontal="center" vertical="center"/>
    </xf>
    <xf numFmtId="0" fontId="43" fillId="2" borderId="28" xfId="0" applyFont="1" applyFill="1" applyBorder="1" applyAlignment="1">
      <alignment horizontal="center" vertical="center"/>
    </xf>
    <xf numFmtId="0" fontId="43" fillId="2" borderId="26" xfId="0" applyFont="1" applyFill="1" applyBorder="1" applyAlignment="1">
      <alignment horizontal="center" vertical="center" wrapText="1"/>
    </xf>
    <xf numFmtId="0" fontId="43" fillId="2" borderId="30" xfId="0" applyFont="1" applyFill="1" applyBorder="1" applyAlignment="1">
      <alignment horizontal="center" vertical="center" wrapText="1"/>
    </xf>
    <xf numFmtId="0" fontId="43" fillId="2" borderId="27" xfId="0" applyFont="1" applyFill="1" applyBorder="1" applyAlignment="1">
      <alignment horizontal="center" vertical="center" wrapText="1"/>
    </xf>
    <xf numFmtId="0" fontId="43" fillId="2" borderId="2" xfId="0" applyFont="1" applyFill="1" applyBorder="1" applyAlignment="1">
      <alignment horizontal="center" vertical="center" wrapText="1"/>
    </xf>
    <xf numFmtId="0" fontId="43" fillId="2" borderId="28"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3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31" xfId="0" applyFont="1" applyFill="1" applyBorder="1" applyAlignment="1">
      <alignment horizontal="center" vertical="center" wrapText="1"/>
    </xf>
    <xf numFmtId="0" fontId="1" fillId="2" borderId="28" xfId="0" applyFont="1" applyFill="1" applyBorder="1" applyAlignment="1">
      <alignment horizontal="center"/>
    </xf>
    <xf numFmtId="0" fontId="2" fillId="2" borderId="29" xfId="0" applyFont="1" applyFill="1" applyBorder="1" applyAlignment="1">
      <alignment horizontal="center"/>
    </xf>
    <xf numFmtId="0" fontId="2" fillId="2" borderId="29" xfId="0" applyFont="1" applyFill="1" applyBorder="1" applyAlignment="1">
      <alignment horizontal="center" vertical="center"/>
    </xf>
    <xf numFmtId="171" fontId="2" fillId="2" borderId="0" xfId="368" applyNumberFormat="1" applyFont="1" applyFill="1" applyBorder="1" applyAlignment="1">
      <alignment horizontal="center" vertical="center"/>
    </xf>
    <xf numFmtId="171" fontId="2" fillId="2" borderId="28" xfId="368" applyNumberFormat="1" applyFont="1" applyFill="1" applyBorder="1" applyAlignment="1">
      <alignment horizontal="center" vertical="center"/>
    </xf>
    <xf numFmtId="0" fontId="4" fillId="2" borderId="29" xfId="0" applyFont="1" applyFill="1" applyBorder="1" applyAlignment="1">
      <alignment horizontal="center" vertical="center"/>
    </xf>
    <xf numFmtId="0" fontId="2" fillId="2" borderId="29" xfId="0" applyFont="1" applyFill="1" applyBorder="1" applyAlignment="1">
      <alignment horizontal="center" vertical="center" wrapText="1"/>
    </xf>
    <xf numFmtId="0" fontId="1" fillId="2" borderId="28" xfId="2" applyFont="1" applyFill="1" applyBorder="1" applyAlignment="1">
      <alignment horizontal="center"/>
    </xf>
    <xf numFmtId="0" fontId="2" fillId="2" borderId="2" xfId="2" applyFont="1" applyFill="1" applyBorder="1" applyAlignment="1">
      <alignment horizontal="center" vertical="center"/>
    </xf>
    <xf numFmtId="0" fontId="2" fillId="2" borderId="28" xfId="2" applyFont="1" applyFill="1" applyBorder="1" applyAlignment="1">
      <alignment horizontal="center" vertical="center"/>
    </xf>
    <xf numFmtId="0" fontId="2" fillId="2" borderId="3" xfId="2" applyFont="1" applyFill="1" applyBorder="1" applyAlignment="1">
      <alignment horizontal="center" vertical="center"/>
    </xf>
    <xf numFmtId="0" fontId="2" fillId="2" borderId="29" xfId="2" applyFont="1" applyFill="1" applyBorder="1" applyAlignment="1">
      <alignment horizontal="center" vertical="center" wrapText="1"/>
    </xf>
    <xf numFmtId="0" fontId="3" fillId="2" borderId="27" xfId="0" applyFont="1" applyFill="1" applyBorder="1" applyAlignment="1">
      <alignment horizontal="center" vertical="center"/>
    </xf>
    <xf numFmtId="0" fontId="2" fillId="2" borderId="27" xfId="0" applyFont="1" applyFill="1" applyBorder="1" applyAlignment="1">
      <alignment horizontal="center" vertical="center" wrapText="1"/>
    </xf>
    <xf numFmtId="0" fontId="1" fillId="2" borderId="1" xfId="0" applyFont="1" applyFill="1" applyBorder="1" applyAlignment="1">
      <alignment horizontal="center"/>
    </xf>
    <xf numFmtId="3" fontId="2" fillId="2" borderId="27" xfId="0" applyNumberFormat="1" applyFont="1" applyFill="1" applyBorder="1" applyAlignment="1">
      <alignment horizontal="center"/>
    </xf>
    <xf numFmtId="3" fontId="2" fillId="2" borderId="31" xfId="0" applyNumberFormat="1" applyFont="1" applyFill="1" applyBorder="1" applyAlignment="1">
      <alignment horizontal="center"/>
    </xf>
    <xf numFmtId="0" fontId="2" fillId="2" borderId="1" xfId="0" applyFont="1" applyFill="1" applyBorder="1" applyAlignment="1">
      <alignment horizontal="center" vertical="center"/>
    </xf>
    <xf numFmtId="0" fontId="3" fillId="2" borderId="3" xfId="2" applyFont="1" applyFill="1" applyBorder="1" applyAlignment="1">
      <alignment horizontal="center" vertical="center"/>
    </xf>
    <xf numFmtId="0" fontId="2" fillId="2" borderId="26" xfId="2" applyFont="1" applyFill="1" applyBorder="1" applyAlignment="1">
      <alignment horizontal="center" vertical="center"/>
    </xf>
    <xf numFmtId="0" fontId="2" fillId="2" borderId="31" xfId="2" applyFont="1" applyFill="1" applyBorder="1" applyAlignment="1">
      <alignment horizontal="center" vertical="center" wrapText="1"/>
    </xf>
    <xf numFmtId="0" fontId="3" fillId="2" borderId="1" xfId="2" applyFont="1" applyFill="1" applyBorder="1" applyAlignment="1">
      <alignment horizontal="center" vertical="center"/>
    </xf>
    <xf numFmtId="0" fontId="2" fillId="2" borderId="31" xfId="2" applyFont="1" applyFill="1" applyBorder="1" applyAlignment="1">
      <alignment horizontal="center" vertical="center"/>
    </xf>
    <xf numFmtId="0" fontId="3" fillId="2" borderId="31" xfId="0" applyFont="1" applyFill="1" applyBorder="1" applyAlignment="1">
      <alignment horizontal="center" vertical="center"/>
    </xf>
    <xf numFmtId="0" fontId="2" fillId="2" borderId="31" xfId="0" applyFont="1" applyFill="1" applyBorder="1" applyAlignment="1">
      <alignment horizontal="center" vertical="center"/>
    </xf>
    <xf numFmtId="0" fontId="3" fillId="2" borderId="29" xfId="2" applyFont="1" applyFill="1" applyBorder="1" applyAlignment="1">
      <alignment horizontal="center" vertical="center"/>
    </xf>
    <xf numFmtId="0" fontId="21" fillId="2" borderId="31" xfId="0" applyFont="1" applyFill="1" applyBorder="1" applyAlignment="1">
      <alignment horizontal="center" vertical="center" wrapText="1"/>
    </xf>
    <xf numFmtId="0" fontId="21" fillId="2" borderId="31" xfId="0" applyFont="1" applyFill="1" applyBorder="1" applyAlignment="1">
      <alignment horizontal="center" vertical="center"/>
    </xf>
    <xf numFmtId="0" fontId="4" fillId="2" borderId="31" xfId="0" applyFont="1" applyFill="1" applyBorder="1" applyAlignment="1">
      <alignment horizontal="center" vertical="center"/>
    </xf>
    <xf numFmtId="0" fontId="86" fillId="2" borderId="31" xfId="0" applyFont="1" applyFill="1" applyBorder="1" applyAlignment="1">
      <alignment horizontal="center" vertical="center"/>
    </xf>
    <xf numFmtId="0" fontId="62" fillId="2" borderId="31" xfId="0" applyFont="1" applyFill="1" applyBorder="1" applyAlignment="1">
      <alignment horizontal="center" vertical="center"/>
    </xf>
    <xf numFmtId="0" fontId="21" fillId="2" borderId="29"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1" fillId="2" borderId="0" xfId="0" applyFont="1" applyFill="1" applyBorder="1" applyAlignment="1">
      <alignment horizontal="center"/>
    </xf>
    <xf numFmtId="0" fontId="21" fillId="2" borderId="3" xfId="0" applyFont="1" applyFill="1" applyBorder="1" applyAlignment="1">
      <alignment horizontal="center" wrapText="1"/>
    </xf>
    <xf numFmtId="0" fontId="21" fillId="2" borderId="27" xfId="0" applyFont="1" applyFill="1" applyBorder="1" applyAlignment="1">
      <alignment horizontal="center" wrapText="1"/>
    </xf>
    <xf numFmtId="0" fontId="21" fillId="2" borderId="31" xfId="0" applyFont="1" applyFill="1" applyBorder="1" applyAlignment="1">
      <alignment horizontal="center" wrapText="1"/>
    </xf>
    <xf numFmtId="0" fontId="21" fillId="2" borderId="29" xfId="0" applyFont="1" applyFill="1" applyBorder="1" applyAlignment="1">
      <alignment horizontal="center" wrapText="1"/>
    </xf>
    <xf numFmtId="0" fontId="3" fillId="2" borderId="32" xfId="0" applyFont="1" applyFill="1" applyBorder="1" applyAlignment="1">
      <alignment horizontal="center" wrapText="1"/>
    </xf>
    <xf numFmtId="0" fontId="3" fillId="2" borderId="3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2" fillId="2" borderId="30" xfId="0" applyFont="1" applyFill="1" applyBorder="1" applyAlignment="1">
      <alignment horizontal="center" vertical="center"/>
    </xf>
    <xf numFmtId="0" fontId="3" fillId="2" borderId="30" xfId="0" applyFont="1" applyFill="1" applyBorder="1" applyAlignment="1">
      <alignment horizontal="right" vertical="center" wrapText="1"/>
    </xf>
    <xf numFmtId="0" fontId="3" fillId="2" borderId="28" xfId="0" applyFont="1" applyFill="1" applyBorder="1" applyAlignment="1">
      <alignment horizontal="right" vertical="center" wrapText="1"/>
    </xf>
    <xf numFmtId="0" fontId="2" fillId="2" borderId="30" xfId="0" applyFont="1" applyFill="1" applyBorder="1" applyAlignment="1">
      <alignment horizontal="right" vertical="center"/>
    </xf>
    <xf numFmtId="0" fontId="2" fillId="2" borderId="28" xfId="0" applyFont="1" applyFill="1" applyBorder="1" applyAlignment="1">
      <alignment horizontal="right" vertical="center"/>
    </xf>
    <xf numFmtId="0" fontId="3" fillId="2" borderId="2"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3" fillId="2" borderId="3" xfId="0" applyFont="1" applyFill="1" applyBorder="1" applyAlignment="1">
      <alignment horizontal="center"/>
    </xf>
    <xf numFmtId="0" fontId="2" fillId="2" borderId="29" xfId="0" applyNumberFormat="1" applyFont="1" applyFill="1" applyBorder="1" applyAlignment="1">
      <alignment horizontal="center"/>
    </xf>
    <xf numFmtId="0" fontId="2" fillId="2" borderId="31" xfId="0" applyNumberFormat="1" applyFont="1" applyFill="1" applyBorder="1" applyAlignment="1">
      <alignment horizontal="center"/>
    </xf>
    <xf numFmtId="0" fontId="26" fillId="2" borderId="32" xfId="0" applyFont="1" applyFill="1" applyBorder="1" applyAlignment="1">
      <alignment horizontal="center" vertical="center"/>
    </xf>
    <xf numFmtId="0" fontId="21" fillId="2" borderId="28" xfId="0" applyNumberFormat="1" applyFont="1" applyFill="1" applyBorder="1" applyAlignment="1">
      <alignment horizontal="center"/>
    </xf>
    <xf numFmtId="0" fontId="21" fillId="2" borderId="32" xfId="0" applyFont="1" applyFill="1" applyBorder="1" applyAlignment="1">
      <alignment horizontal="center" vertical="center"/>
    </xf>
    <xf numFmtId="0" fontId="21" fillId="2" borderId="0" xfId="0" applyFont="1" applyFill="1" applyBorder="1" applyAlignment="1">
      <alignment horizontal="center" vertical="center"/>
    </xf>
    <xf numFmtId="0" fontId="3" fillId="2" borderId="28" xfId="0" applyFont="1" applyFill="1" applyBorder="1" applyAlignment="1">
      <alignment horizontal="center"/>
    </xf>
    <xf numFmtId="0" fontId="26" fillId="2" borderId="31" xfId="0" applyFont="1" applyFill="1" applyBorder="1" applyAlignment="1">
      <alignment horizontal="center" vertical="center"/>
    </xf>
    <xf numFmtId="0" fontId="21" fillId="2" borderId="27" xfId="15" applyFont="1" applyFill="1" applyBorder="1" applyAlignment="1">
      <alignment horizontal="center" vertical="center"/>
    </xf>
    <xf numFmtId="0" fontId="2" fillId="2" borderId="26" xfId="15" applyFont="1" applyFill="1" applyBorder="1" applyAlignment="1">
      <alignment horizontal="center" vertical="center"/>
    </xf>
    <xf numFmtId="0" fontId="2" fillId="2" borderId="28" xfId="15" applyFont="1" applyFill="1" applyBorder="1" applyAlignment="1">
      <alignment horizontal="center" vertical="center"/>
    </xf>
    <xf numFmtId="0" fontId="2" fillId="2" borderId="3" xfId="15" applyFont="1" applyFill="1" applyBorder="1" applyAlignment="1">
      <alignment horizontal="center"/>
    </xf>
    <xf numFmtId="0" fontId="21" fillId="2" borderId="3" xfId="0" applyFont="1" applyFill="1" applyBorder="1" applyAlignment="1">
      <alignment horizontal="center" vertical="center"/>
    </xf>
    <xf numFmtId="0" fontId="44" fillId="2" borderId="31" xfId="0" applyFont="1" applyFill="1" applyBorder="1" applyAlignment="1">
      <alignment horizontal="center" vertical="center" wrapText="1"/>
    </xf>
    <xf numFmtId="0" fontId="44" fillId="2" borderId="29" xfId="0" applyFont="1" applyFill="1" applyBorder="1" applyAlignment="1">
      <alignment horizontal="center" vertical="center"/>
    </xf>
    <xf numFmtId="0" fontId="44" fillId="2" borderId="31" xfId="0" applyFont="1" applyFill="1" applyBorder="1" applyAlignment="1">
      <alignment horizontal="center" vertical="center"/>
    </xf>
    <xf numFmtId="0" fontId="43" fillId="2" borderId="31" xfId="0" applyFont="1" applyFill="1" applyBorder="1" applyAlignment="1">
      <alignment horizontal="center" vertical="center"/>
    </xf>
    <xf numFmtId="0" fontId="43" fillId="2" borderId="0" xfId="0" applyFont="1" applyFill="1" applyBorder="1" applyAlignment="1">
      <alignment horizontal="center" vertical="center"/>
    </xf>
  </cellXfs>
  <cellStyles count="4688">
    <cellStyle name="Comma" xfId="368" builtinId="3"/>
    <cellStyle name="Comma 2" xfId="7" xr:uid="{00000000-0005-0000-0000-000001000000}"/>
    <cellStyle name="Comma 2 2" xfId="366" xr:uid="{00000000-0005-0000-0000-000002000000}"/>
    <cellStyle name="Comma 2 3" xfId="3846" xr:uid="{00000000-0005-0000-0000-000003000000}"/>
    <cellStyle name="Comma 3" xfId="6" xr:uid="{00000000-0005-0000-0000-000004000000}"/>
    <cellStyle name="Comma 3 2" xfId="365" xr:uid="{00000000-0005-0000-0000-000005000000}"/>
    <cellStyle name="Comma 3 3" xfId="3848" xr:uid="{00000000-0005-0000-0000-000006000000}"/>
    <cellStyle name="Comma 4" xfId="367" xr:uid="{00000000-0005-0000-0000-000007000000}"/>
    <cellStyle name="Comma 4 2" xfId="3847" xr:uid="{00000000-0005-0000-0000-000008000000}"/>
    <cellStyle name="Comma 5" xfId="363" xr:uid="{00000000-0005-0000-0000-000009000000}"/>
    <cellStyle name="Comma 6" xfId="3845" xr:uid="{00000000-0005-0000-0000-00000A000000}"/>
    <cellStyle name="Comma 7" xfId="3923" xr:uid="{00000000-0005-0000-0000-00000B000000}"/>
    <cellStyle name="Explanatory Text 2" xfId="8" xr:uid="{00000000-0005-0000-0000-00000C000000}"/>
    <cellStyle name="Hyperlink" xfId="3" builtinId="8"/>
    <cellStyle name="Hyperlink 2" xfId="9" xr:uid="{00000000-0005-0000-0000-00000E000000}"/>
    <cellStyle name="Hyperlink 2 2" xfId="2214" xr:uid="{00000000-0005-0000-0000-00000F000000}"/>
    <cellStyle name="Hyperlink 3" xfId="10" xr:uid="{00000000-0005-0000-0000-000010000000}"/>
    <cellStyle name="Hyperlink 4" xfId="364" xr:uid="{00000000-0005-0000-0000-000011000000}"/>
    <cellStyle name="Normal" xfId="0" builtinId="0"/>
    <cellStyle name="Normal 2" xfId="2" xr:uid="{00000000-0005-0000-0000-000013000000}"/>
    <cellStyle name="Normal 2 2" xfId="11" xr:uid="{00000000-0005-0000-0000-000014000000}"/>
    <cellStyle name="Normal 2 2 2" xfId="2215" xr:uid="{00000000-0005-0000-0000-000015000000}"/>
    <cellStyle name="Normal 3" xfId="12" xr:uid="{00000000-0005-0000-0000-000016000000}"/>
    <cellStyle name="Normal 3 2" xfId="13" xr:uid="{00000000-0005-0000-0000-000017000000}"/>
    <cellStyle name="Normal 3 3" xfId="14" xr:uid="{00000000-0005-0000-0000-000018000000}"/>
    <cellStyle name="Normal 3 4" xfId="2213" xr:uid="{00000000-0005-0000-0000-000019000000}"/>
    <cellStyle name="Normal 4" xfId="15" xr:uid="{00000000-0005-0000-0000-00001A000000}"/>
    <cellStyle name="Normal 4 2" xfId="2216" xr:uid="{00000000-0005-0000-0000-00001B000000}"/>
    <cellStyle name="Normal 5" xfId="16" xr:uid="{00000000-0005-0000-0000-00001C000000}"/>
    <cellStyle name="Normal 6" xfId="5" xr:uid="{00000000-0005-0000-0000-00001D000000}"/>
    <cellStyle name="Normal 6 2" xfId="2217" xr:uid="{00000000-0005-0000-0000-00001E000000}"/>
    <cellStyle name="Normal_A1" xfId="4687" xr:uid="{00000000-0005-0000-0000-00001F000000}"/>
    <cellStyle name="Normal_any civic engagement" xfId="4683" xr:uid="{00000000-0005-0000-0000-000020000000}"/>
    <cellStyle name="Normal_C7" xfId="4682" xr:uid="{00000000-0005-0000-0000-000021000000}"/>
    <cellStyle name="Normal_Table 18" xfId="369" xr:uid="{00000000-0005-0000-0000-000022000000}"/>
    <cellStyle name="Normal_Table 22" xfId="1" xr:uid="{00000000-0005-0000-0000-000023000000}"/>
    <cellStyle name="Normal_Table 26" xfId="4" xr:uid="{00000000-0005-0000-0000-000024000000}"/>
    <cellStyle name="Percent" xfId="370" builtinId="5"/>
    <cellStyle name="Percent 2" xfId="17" xr:uid="{00000000-0005-0000-0000-000026000000}"/>
    <cellStyle name="Percent 2 2" xfId="18" xr:uid="{00000000-0005-0000-0000-000027000000}"/>
    <cellStyle name="style1464347004464" xfId="19" xr:uid="{00000000-0005-0000-0000-000028000000}"/>
    <cellStyle name="style1464347004698" xfId="20" xr:uid="{00000000-0005-0000-0000-000029000000}"/>
    <cellStyle name="style1464347004838" xfId="21" xr:uid="{00000000-0005-0000-0000-00002A000000}"/>
    <cellStyle name="style1464347004994" xfId="22" xr:uid="{00000000-0005-0000-0000-00002B000000}"/>
    <cellStyle name="style1464347005197" xfId="23" xr:uid="{00000000-0005-0000-0000-00002C000000}"/>
    <cellStyle name="style1464347005353" xfId="24" xr:uid="{00000000-0005-0000-0000-00002D000000}"/>
    <cellStyle name="style1464347005540" xfId="25" xr:uid="{00000000-0005-0000-0000-00002E000000}"/>
    <cellStyle name="style1464347005743" xfId="26" xr:uid="{00000000-0005-0000-0000-00002F000000}"/>
    <cellStyle name="style1464347005961" xfId="27" xr:uid="{00000000-0005-0000-0000-000030000000}"/>
    <cellStyle name="style1464347006242" xfId="28" xr:uid="{00000000-0005-0000-0000-000031000000}"/>
    <cellStyle name="style1464347006414" xfId="29" xr:uid="{00000000-0005-0000-0000-000032000000}"/>
    <cellStyle name="style1464347006554" xfId="30" xr:uid="{00000000-0005-0000-0000-000033000000}"/>
    <cellStyle name="style1464347006663" xfId="31" xr:uid="{00000000-0005-0000-0000-000034000000}"/>
    <cellStyle name="style1464347006819" xfId="32" xr:uid="{00000000-0005-0000-0000-000035000000}"/>
    <cellStyle name="style1464347006960" xfId="33" xr:uid="{00000000-0005-0000-0000-000036000000}"/>
    <cellStyle name="style1464347007147" xfId="34" xr:uid="{00000000-0005-0000-0000-000037000000}"/>
    <cellStyle name="style1464347007365" xfId="35" xr:uid="{00000000-0005-0000-0000-000038000000}"/>
    <cellStyle name="style1464347007584" xfId="36" xr:uid="{00000000-0005-0000-0000-000039000000}"/>
    <cellStyle name="style1464347007771" xfId="37" xr:uid="{00000000-0005-0000-0000-00003A000000}"/>
    <cellStyle name="style1464347007927" xfId="38" xr:uid="{00000000-0005-0000-0000-00003B000000}"/>
    <cellStyle name="style1464347008083" xfId="39" xr:uid="{00000000-0005-0000-0000-00003C000000}"/>
    <cellStyle name="style1464347008223" xfId="40" xr:uid="{00000000-0005-0000-0000-00003D000000}"/>
    <cellStyle name="style1464347008364" xfId="41" xr:uid="{00000000-0005-0000-0000-00003E000000}"/>
    <cellStyle name="style1464347008567" xfId="42" xr:uid="{00000000-0005-0000-0000-00003F000000}"/>
    <cellStyle name="style1464347008738" xfId="43" xr:uid="{00000000-0005-0000-0000-000040000000}"/>
    <cellStyle name="style1464347008910" xfId="44" xr:uid="{00000000-0005-0000-0000-000041000000}"/>
    <cellStyle name="style1464347009081" xfId="45" xr:uid="{00000000-0005-0000-0000-000042000000}"/>
    <cellStyle name="style1464347009253" xfId="46" xr:uid="{00000000-0005-0000-0000-000043000000}"/>
    <cellStyle name="style1464347009378" xfId="47" xr:uid="{00000000-0005-0000-0000-000044000000}"/>
    <cellStyle name="style1464347009518" xfId="48" xr:uid="{00000000-0005-0000-0000-000045000000}"/>
    <cellStyle name="style1464347009627" xfId="49" xr:uid="{00000000-0005-0000-0000-000046000000}"/>
    <cellStyle name="style1464347009721" xfId="50" xr:uid="{00000000-0005-0000-0000-000047000000}"/>
    <cellStyle name="style1464347009799" xfId="51" xr:uid="{00000000-0005-0000-0000-000048000000}"/>
    <cellStyle name="style1464347009893" xfId="52" xr:uid="{00000000-0005-0000-0000-000049000000}"/>
    <cellStyle name="style1464347009971" xfId="53" xr:uid="{00000000-0005-0000-0000-00004A000000}"/>
    <cellStyle name="style1464347010095" xfId="54" xr:uid="{00000000-0005-0000-0000-00004B000000}"/>
    <cellStyle name="style1464347010205" xfId="55" xr:uid="{00000000-0005-0000-0000-00004C000000}"/>
    <cellStyle name="style1464347010314" xfId="56" xr:uid="{00000000-0005-0000-0000-00004D000000}"/>
    <cellStyle name="style1464347010454" xfId="57" xr:uid="{00000000-0005-0000-0000-00004E000000}"/>
    <cellStyle name="style1464347010563" xfId="58" xr:uid="{00000000-0005-0000-0000-00004F000000}"/>
    <cellStyle name="style1464347010673" xfId="59" xr:uid="{00000000-0005-0000-0000-000050000000}"/>
    <cellStyle name="style1464347010797" xfId="60" xr:uid="{00000000-0005-0000-0000-000051000000}"/>
    <cellStyle name="style1464347010907" xfId="61" xr:uid="{00000000-0005-0000-0000-000052000000}"/>
    <cellStyle name="style1464347011031" xfId="62" xr:uid="{00000000-0005-0000-0000-000053000000}"/>
    <cellStyle name="style1464347011141" xfId="63" xr:uid="{00000000-0005-0000-0000-000054000000}"/>
    <cellStyle name="style1464347011219" xfId="64" xr:uid="{00000000-0005-0000-0000-000055000000}"/>
    <cellStyle name="style1464347011312" xfId="65" xr:uid="{00000000-0005-0000-0000-000056000000}"/>
    <cellStyle name="style1464347011406" xfId="66" xr:uid="{00000000-0005-0000-0000-000057000000}"/>
    <cellStyle name="style1464347011484" xfId="67" xr:uid="{00000000-0005-0000-0000-000058000000}"/>
    <cellStyle name="style1464347011577" xfId="68" xr:uid="{00000000-0005-0000-0000-000059000000}"/>
    <cellStyle name="style1464347011702" xfId="69" xr:uid="{00000000-0005-0000-0000-00005A000000}"/>
    <cellStyle name="style1464347011780" xfId="70" xr:uid="{00000000-0005-0000-0000-00005B000000}"/>
    <cellStyle name="style1464347011889" xfId="71" xr:uid="{00000000-0005-0000-0000-00005C000000}"/>
    <cellStyle name="style1464347012014" xfId="72" xr:uid="{00000000-0005-0000-0000-00005D000000}"/>
    <cellStyle name="style1464347012155" xfId="73" xr:uid="{00000000-0005-0000-0000-00005E000000}"/>
    <cellStyle name="style1464347012342" xfId="74" xr:uid="{00000000-0005-0000-0000-00005F000000}"/>
    <cellStyle name="style1464347012560" xfId="75" xr:uid="{00000000-0005-0000-0000-000060000000}"/>
    <cellStyle name="style1464347012669" xfId="76" xr:uid="{00000000-0005-0000-0000-000061000000}"/>
    <cellStyle name="style1464347012794" xfId="77" xr:uid="{00000000-0005-0000-0000-000062000000}"/>
    <cellStyle name="style1464347012903" xfId="78" xr:uid="{00000000-0005-0000-0000-000063000000}"/>
    <cellStyle name="style1464347012997" xfId="79" xr:uid="{00000000-0005-0000-0000-000064000000}"/>
    <cellStyle name="style1464347013075" xfId="80" xr:uid="{00000000-0005-0000-0000-000065000000}"/>
    <cellStyle name="style1464347013169" xfId="81" xr:uid="{00000000-0005-0000-0000-000066000000}"/>
    <cellStyle name="style1464347013262" xfId="82" xr:uid="{00000000-0005-0000-0000-000067000000}"/>
    <cellStyle name="style1464347013387" xfId="83" xr:uid="{00000000-0005-0000-0000-000068000000}"/>
    <cellStyle name="style1464347013512" xfId="84" xr:uid="{00000000-0005-0000-0000-000069000000}"/>
    <cellStyle name="style1464347013699" xfId="85" xr:uid="{00000000-0005-0000-0000-00006A000000}"/>
    <cellStyle name="style1464347013808" xfId="86" xr:uid="{00000000-0005-0000-0000-00006B000000}"/>
    <cellStyle name="style1464347013902" xfId="87" xr:uid="{00000000-0005-0000-0000-00006C000000}"/>
    <cellStyle name="style1464347013995" xfId="88" xr:uid="{00000000-0005-0000-0000-00006D000000}"/>
    <cellStyle name="style1464347014105" xfId="89" xr:uid="{00000000-0005-0000-0000-00006E000000}"/>
    <cellStyle name="style1464347014214" xfId="90" xr:uid="{00000000-0005-0000-0000-00006F000000}"/>
    <cellStyle name="style1464347014354" xfId="91" xr:uid="{00000000-0005-0000-0000-000070000000}"/>
    <cellStyle name="style1464347014448" xfId="92" xr:uid="{00000000-0005-0000-0000-000071000000}"/>
    <cellStyle name="style1464347014526" xfId="93" xr:uid="{00000000-0005-0000-0000-000072000000}"/>
    <cellStyle name="style1464347014651" xfId="94" xr:uid="{00000000-0005-0000-0000-000073000000}"/>
    <cellStyle name="style1464347014775" xfId="95" xr:uid="{00000000-0005-0000-0000-000074000000}"/>
    <cellStyle name="style1464347014885" xfId="96" xr:uid="{00000000-0005-0000-0000-000075000000}"/>
    <cellStyle name="style1464347015009" xfId="97" xr:uid="{00000000-0005-0000-0000-000076000000}"/>
    <cellStyle name="style1464347015134" xfId="98" xr:uid="{00000000-0005-0000-0000-000077000000}"/>
    <cellStyle name="style1464347758876" xfId="99" xr:uid="{00000000-0005-0000-0000-000078000000}"/>
    <cellStyle name="style1464347759032" xfId="100" xr:uid="{00000000-0005-0000-0000-000079000000}"/>
    <cellStyle name="style1464347759125" xfId="101" xr:uid="{00000000-0005-0000-0000-00007A000000}"/>
    <cellStyle name="style1464347759219" xfId="102" xr:uid="{00000000-0005-0000-0000-00007B000000}"/>
    <cellStyle name="style1464347759328" xfId="103" xr:uid="{00000000-0005-0000-0000-00007C000000}"/>
    <cellStyle name="style1464347759437" xfId="104" xr:uid="{00000000-0005-0000-0000-00007D000000}"/>
    <cellStyle name="style1464347759562" xfId="105" xr:uid="{00000000-0005-0000-0000-00007E000000}"/>
    <cellStyle name="style1464347759671" xfId="106" xr:uid="{00000000-0005-0000-0000-00007F000000}"/>
    <cellStyle name="style1464347759780" xfId="107" xr:uid="{00000000-0005-0000-0000-000080000000}"/>
    <cellStyle name="style1464347759890" xfId="108" xr:uid="{00000000-0005-0000-0000-000081000000}"/>
    <cellStyle name="style1464347760014" xfId="109" xr:uid="{00000000-0005-0000-0000-000082000000}"/>
    <cellStyle name="style1464347760124" xfId="110" xr:uid="{00000000-0005-0000-0000-000083000000}"/>
    <cellStyle name="style1464347760202" xfId="111" xr:uid="{00000000-0005-0000-0000-000084000000}"/>
    <cellStyle name="style1464347760295" xfId="112" xr:uid="{00000000-0005-0000-0000-000085000000}"/>
    <cellStyle name="style1464347760404" xfId="113" xr:uid="{00000000-0005-0000-0000-000086000000}"/>
    <cellStyle name="style1464347760529" xfId="114" xr:uid="{00000000-0005-0000-0000-000087000000}"/>
    <cellStyle name="style1464347760638" xfId="115" xr:uid="{00000000-0005-0000-0000-000088000000}"/>
    <cellStyle name="style1464347760748" xfId="116" xr:uid="{00000000-0005-0000-0000-000089000000}"/>
    <cellStyle name="style1464347760857" xfId="117" xr:uid="{00000000-0005-0000-0000-00008A000000}"/>
    <cellStyle name="style1464347760982" xfId="118" xr:uid="{00000000-0005-0000-0000-00008B000000}"/>
    <cellStyle name="style1464347761091" xfId="119" xr:uid="{00000000-0005-0000-0000-00008C000000}"/>
    <cellStyle name="style1464347761200" xfId="120" xr:uid="{00000000-0005-0000-0000-00008D000000}"/>
    <cellStyle name="style1464347761309" xfId="121" xr:uid="{00000000-0005-0000-0000-00008E000000}"/>
    <cellStyle name="style1464347761434" xfId="122" xr:uid="{00000000-0005-0000-0000-00008F000000}"/>
    <cellStyle name="style1464347761543" xfId="123" xr:uid="{00000000-0005-0000-0000-000090000000}"/>
    <cellStyle name="style1464347761668" xfId="124" xr:uid="{00000000-0005-0000-0000-000091000000}"/>
    <cellStyle name="style1464347761746" xfId="125" xr:uid="{00000000-0005-0000-0000-000092000000}"/>
    <cellStyle name="style1464347761840" xfId="126" xr:uid="{00000000-0005-0000-0000-000093000000}"/>
    <cellStyle name="style1464347761949" xfId="127" xr:uid="{00000000-0005-0000-0000-000094000000}"/>
    <cellStyle name="style1464347762058" xfId="128" xr:uid="{00000000-0005-0000-0000-000095000000}"/>
    <cellStyle name="style1464347762183" xfId="129" xr:uid="{00000000-0005-0000-0000-000096000000}"/>
    <cellStyle name="style1464347762261" xfId="130" xr:uid="{00000000-0005-0000-0000-000097000000}"/>
    <cellStyle name="style1464347762354" xfId="131" xr:uid="{00000000-0005-0000-0000-000098000000}"/>
    <cellStyle name="style1464347762448" xfId="132" xr:uid="{00000000-0005-0000-0000-000099000000}"/>
    <cellStyle name="style1464347762542" xfId="133" xr:uid="{00000000-0005-0000-0000-00009A000000}"/>
    <cellStyle name="style1464347762620" xfId="134" xr:uid="{00000000-0005-0000-0000-00009B000000}"/>
    <cellStyle name="style1464347762713" xfId="135" xr:uid="{00000000-0005-0000-0000-00009C000000}"/>
    <cellStyle name="style1464347762791" xfId="136" xr:uid="{00000000-0005-0000-0000-00009D000000}"/>
    <cellStyle name="style1464347762885" xfId="137" xr:uid="{00000000-0005-0000-0000-00009E000000}"/>
    <cellStyle name="style1464347763010" xfId="138" xr:uid="{00000000-0005-0000-0000-00009F000000}"/>
    <cellStyle name="style1464347763103" xfId="139" xr:uid="{00000000-0005-0000-0000-0000A0000000}"/>
    <cellStyle name="style1464347763197" xfId="140" xr:uid="{00000000-0005-0000-0000-0000A1000000}"/>
    <cellStyle name="style1464347763275" xfId="141" xr:uid="{00000000-0005-0000-0000-0000A2000000}"/>
    <cellStyle name="style1464347763368" xfId="142" xr:uid="{00000000-0005-0000-0000-0000A3000000}"/>
    <cellStyle name="style1464347763493" xfId="143" xr:uid="{00000000-0005-0000-0000-0000A4000000}"/>
    <cellStyle name="style1464347763618" xfId="144" xr:uid="{00000000-0005-0000-0000-0000A5000000}"/>
    <cellStyle name="style1464347763758" xfId="145" xr:uid="{00000000-0005-0000-0000-0000A6000000}"/>
    <cellStyle name="style1464347763883" xfId="146" xr:uid="{00000000-0005-0000-0000-0000A7000000}"/>
    <cellStyle name="style1464347764008" xfId="147" xr:uid="{00000000-0005-0000-0000-0000A8000000}"/>
    <cellStyle name="style1464347764133" xfId="148" xr:uid="{00000000-0005-0000-0000-0000A9000000}"/>
    <cellStyle name="style1464347764242" xfId="149" xr:uid="{00000000-0005-0000-0000-0000AA000000}"/>
    <cellStyle name="style1464347764351" xfId="150" xr:uid="{00000000-0005-0000-0000-0000AB000000}"/>
    <cellStyle name="style1464347764476" xfId="151" xr:uid="{00000000-0005-0000-0000-0000AC000000}"/>
    <cellStyle name="style1464347764585" xfId="152" xr:uid="{00000000-0005-0000-0000-0000AD000000}"/>
    <cellStyle name="style1464347764663" xfId="153" xr:uid="{00000000-0005-0000-0000-0000AE000000}"/>
    <cellStyle name="style1464347764757" xfId="154" xr:uid="{00000000-0005-0000-0000-0000AF000000}"/>
    <cellStyle name="style1464347764835" xfId="155" xr:uid="{00000000-0005-0000-0000-0000B0000000}"/>
    <cellStyle name="style1464347764928" xfId="156" xr:uid="{00000000-0005-0000-0000-0000B1000000}"/>
    <cellStyle name="style1464347765022" xfId="157" xr:uid="{00000000-0005-0000-0000-0000B2000000}"/>
    <cellStyle name="style1464347765131" xfId="158" xr:uid="{00000000-0005-0000-0000-0000B3000000}"/>
    <cellStyle name="style1464347765225" xfId="159" xr:uid="{00000000-0005-0000-0000-0000B4000000}"/>
    <cellStyle name="style1464347765303" xfId="160" xr:uid="{00000000-0005-0000-0000-0000B5000000}"/>
    <cellStyle name="style1464347765412" xfId="161" xr:uid="{00000000-0005-0000-0000-0000B6000000}"/>
    <cellStyle name="style1464347765506" xfId="162" xr:uid="{00000000-0005-0000-0000-0000B7000000}"/>
    <cellStyle name="style1464347765615" xfId="163" xr:uid="{00000000-0005-0000-0000-0000B8000000}"/>
    <cellStyle name="style1464347765818" xfId="164" xr:uid="{00000000-0005-0000-0000-0000B9000000}"/>
    <cellStyle name="style1464347765927" xfId="165" xr:uid="{00000000-0005-0000-0000-0000BA000000}"/>
    <cellStyle name="style1464347766036" xfId="166" xr:uid="{00000000-0005-0000-0000-0000BB000000}"/>
    <cellStyle name="style1464347766161" xfId="167" xr:uid="{00000000-0005-0000-0000-0000BC000000}"/>
    <cellStyle name="style1464347766239" xfId="168" xr:uid="{00000000-0005-0000-0000-0000BD000000}"/>
    <cellStyle name="style1464347766332" xfId="169" xr:uid="{00000000-0005-0000-0000-0000BE000000}"/>
    <cellStyle name="style1464347766426" xfId="170" xr:uid="{00000000-0005-0000-0000-0000BF000000}"/>
    <cellStyle name="style1464347766535" xfId="171" xr:uid="{00000000-0005-0000-0000-0000C0000000}"/>
    <cellStyle name="style1464347766644" xfId="172" xr:uid="{00000000-0005-0000-0000-0000C1000000}"/>
    <cellStyle name="style1464347766754" xfId="173" xr:uid="{00000000-0005-0000-0000-0000C2000000}"/>
    <cellStyle name="style1464347766847" xfId="174" xr:uid="{00000000-0005-0000-0000-0000C3000000}"/>
    <cellStyle name="style1464347766925" xfId="175" xr:uid="{00000000-0005-0000-0000-0000C4000000}"/>
    <cellStyle name="style1464347767019" xfId="176" xr:uid="{00000000-0005-0000-0000-0000C5000000}"/>
    <cellStyle name="style1464347767112" xfId="177" xr:uid="{00000000-0005-0000-0000-0000C6000000}"/>
    <cellStyle name="style1464347767206" xfId="178" xr:uid="{00000000-0005-0000-0000-0000C7000000}"/>
    <cellStyle name="style1464347767300" xfId="179" xr:uid="{00000000-0005-0000-0000-0000C8000000}"/>
    <cellStyle name="style1464347767409" xfId="180" xr:uid="{00000000-0005-0000-0000-0000C9000000}"/>
    <cellStyle name="style1464347767487" xfId="181" xr:uid="{00000000-0005-0000-0000-0000CA000000}"/>
    <cellStyle name="style1464347767580" xfId="182" xr:uid="{00000000-0005-0000-0000-0000CB000000}"/>
    <cellStyle name="style1464347767690" xfId="183" xr:uid="{00000000-0005-0000-0000-0000CC000000}"/>
    <cellStyle name="style1464347767783" xfId="184" xr:uid="{00000000-0005-0000-0000-0000CD000000}"/>
    <cellStyle name="style1464347767877" xfId="185" xr:uid="{00000000-0005-0000-0000-0000CE000000}"/>
    <cellStyle name="style1464347768017" xfId="186" xr:uid="{00000000-0005-0000-0000-0000CF000000}"/>
    <cellStyle name="style1464347768142" xfId="187" xr:uid="{00000000-0005-0000-0000-0000D0000000}"/>
    <cellStyle name="style1464347768220" xfId="188" xr:uid="{00000000-0005-0000-0000-0000D1000000}"/>
    <cellStyle name="style1464347768314" xfId="189" xr:uid="{00000000-0005-0000-0000-0000D2000000}"/>
    <cellStyle name="style1464347768392" xfId="190" xr:uid="{00000000-0005-0000-0000-0000D3000000}"/>
    <cellStyle name="style1464775057295" xfId="191" xr:uid="{00000000-0005-0000-0000-0000D4000000}"/>
    <cellStyle name="style1464775057420" xfId="192" xr:uid="{00000000-0005-0000-0000-0000D5000000}"/>
    <cellStyle name="style1464775057513" xfId="193" xr:uid="{00000000-0005-0000-0000-0000D6000000}"/>
    <cellStyle name="style1464775057591" xfId="194" xr:uid="{00000000-0005-0000-0000-0000D7000000}"/>
    <cellStyle name="style1464775057732" xfId="195" xr:uid="{00000000-0005-0000-0000-0000D8000000}"/>
    <cellStyle name="style1464775057857" xfId="196" xr:uid="{00000000-0005-0000-0000-0000D9000000}"/>
    <cellStyle name="style1464775057997" xfId="197" xr:uid="{00000000-0005-0000-0000-0000DA000000}"/>
    <cellStyle name="style1464775058122" xfId="198" xr:uid="{00000000-0005-0000-0000-0000DB000000}"/>
    <cellStyle name="style1464775058247" xfId="199" xr:uid="{00000000-0005-0000-0000-0000DC000000}"/>
    <cellStyle name="style1464775058387" xfId="200" xr:uid="{00000000-0005-0000-0000-0000DD000000}"/>
    <cellStyle name="style1464775058512" xfId="201" xr:uid="{00000000-0005-0000-0000-0000DE000000}"/>
    <cellStyle name="style1464775058652" xfId="202" xr:uid="{00000000-0005-0000-0000-0000DF000000}"/>
    <cellStyle name="style1464775058761" xfId="203" xr:uid="{00000000-0005-0000-0000-0000E0000000}"/>
    <cellStyle name="style1464775058855" xfId="204" xr:uid="{00000000-0005-0000-0000-0000E1000000}"/>
    <cellStyle name="style1464775058995" xfId="205" xr:uid="{00000000-0005-0000-0000-0000E2000000}"/>
    <cellStyle name="style1464775059120" xfId="206" xr:uid="{00000000-0005-0000-0000-0000E3000000}"/>
    <cellStyle name="style1464775059245" xfId="207" xr:uid="{00000000-0005-0000-0000-0000E4000000}"/>
    <cellStyle name="style1464775059370" xfId="208" xr:uid="{00000000-0005-0000-0000-0000E5000000}"/>
    <cellStyle name="style1464775059557" xfId="209" xr:uid="{00000000-0005-0000-0000-0000E6000000}"/>
    <cellStyle name="style1464775059682" xfId="210" xr:uid="{00000000-0005-0000-0000-0000E7000000}"/>
    <cellStyle name="style1464775059807" xfId="211" xr:uid="{00000000-0005-0000-0000-0000E8000000}"/>
    <cellStyle name="style1464775059931" xfId="212" xr:uid="{00000000-0005-0000-0000-0000E9000000}"/>
    <cellStyle name="style1464775060041" xfId="213" xr:uid="{00000000-0005-0000-0000-0000EA000000}"/>
    <cellStyle name="style1464775060181" xfId="214" xr:uid="{00000000-0005-0000-0000-0000EB000000}"/>
    <cellStyle name="style1464775060306" xfId="215" xr:uid="{00000000-0005-0000-0000-0000EC000000}"/>
    <cellStyle name="style1464775060399" xfId="216" xr:uid="{00000000-0005-0000-0000-0000ED000000}"/>
    <cellStyle name="style1464775060524" xfId="217" xr:uid="{00000000-0005-0000-0000-0000EE000000}"/>
    <cellStyle name="style1464775060665" xfId="218" xr:uid="{00000000-0005-0000-0000-0000EF000000}"/>
    <cellStyle name="style1464775060805" xfId="219" xr:uid="{00000000-0005-0000-0000-0000F0000000}"/>
    <cellStyle name="style1464775060914" xfId="220" xr:uid="{00000000-0005-0000-0000-0000F1000000}"/>
    <cellStyle name="style1464775061039" xfId="221" xr:uid="{00000000-0005-0000-0000-0000F2000000}"/>
    <cellStyle name="style1464775061133" xfId="222" xr:uid="{00000000-0005-0000-0000-0000F3000000}"/>
    <cellStyle name="style1464775061226" xfId="223" xr:uid="{00000000-0005-0000-0000-0000F4000000}"/>
    <cellStyle name="style1464775061320" xfId="224" xr:uid="{00000000-0005-0000-0000-0000F5000000}"/>
    <cellStyle name="style1464775061414" xfId="225" xr:uid="{00000000-0005-0000-0000-0000F6000000}"/>
    <cellStyle name="style1464775061523" xfId="226" xr:uid="{00000000-0005-0000-0000-0000F7000000}"/>
    <cellStyle name="style1464775061632" xfId="227" xr:uid="{00000000-0005-0000-0000-0000F8000000}"/>
    <cellStyle name="style1464775061710" xfId="228" xr:uid="{00000000-0005-0000-0000-0000F9000000}"/>
    <cellStyle name="style1464775061788" xfId="229" xr:uid="{00000000-0005-0000-0000-0000FA000000}"/>
    <cellStyle name="style1464775061866" xfId="230" xr:uid="{00000000-0005-0000-0000-0000FB000000}"/>
    <cellStyle name="style1464775061928" xfId="231" xr:uid="{00000000-0005-0000-0000-0000FC000000}"/>
    <cellStyle name="style1464775062006" xfId="232" xr:uid="{00000000-0005-0000-0000-0000FD000000}"/>
    <cellStyle name="style1464775062069" xfId="233" xr:uid="{00000000-0005-0000-0000-0000FE000000}"/>
    <cellStyle name="style1464775062147" xfId="234" xr:uid="{00000000-0005-0000-0000-0000FF000000}"/>
    <cellStyle name="style1464775062209" xfId="235" xr:uid="{00000000-0005-0000-0000-000000010000}"/>
    <cellStyle name="style1464775062256" xfId="236" xr:uid="{00000000-0005-0000-0000-000001010000}"/>
    <cellStyle name="style1464775062318" xfId="237" xr:uid="{00000000-0005-0000-0000-000002010000}"/>
    <cellStyle name="style1464775062365" xfId="238" xr:uid="{00000000-0005-0000-0000-000003010000}"/>
    <cellStyle name="style1464775062428" xfId="239" xr:uid="{00000000-0005-0000-0000-000004010000}"/>
    <cellStyle name="style1464775062474" xfId="240" xr:uid="{00000000-0005-0000-0000-000005010000}"/>
    <cellStyle name="style1464775062552" xfId="241" xr:uid="{00000000-0005-0000-0000-000006010000}"/>
    <cellStyle name="style1464775062599" xfId="242" xr:uid="{00000000-0005-0000-0000-000007010000}"/>
    <cellStyle name="style1464775062662" xfId="243" xr:uid="{00000000-0005-0000-0000-000008010000}"/>
    <cellStyle name="style1464775062724" xfId="244" xr:uid="{00000000-0005-0000-0000-000009010000}"/>
    <cellStyle name="style1464775062786" xfId="245" xr:uid="{00000000-0005-0000-0000-00000A010000}"/>
    <cellStyle name="style1464775062880" xfId="246" xr:uid="{00000000-0005-0000-0000-00000B010000}"/>
    <cellStyle name="style1464775063098" xfId="247" xr:uid="{00000000-0005-0000-0000-00000C010000}"/>
    <cellStyle name="style1464775063161" xfId="248" xr:uid="{00000000-0005-0000-0000-00000D010000}"/>
    <cellStyle name="style1464775063239" xfId="249" xr:uid="{00000000-0005-0000-0000-00000E010000}"/>
    <cellStyle name="style1464775063301" xfId="250" xr:uid="{00000000-0005-0000-0000-00000F010000}"/>
    <cellStyle name="style1464775063348" xfId="251" xr:uid="{00000000-0005-0000-0000-000010010000}"/>
    <cellStyle name="style1464775063410" xfId="252" xr:uid="{00000000-0005-0000-0000-000011010000}"/>
    <cellStyle name="style1464775063473" xfId="253" xr:uid="{00000000-0005-0000-0000-000012010000}"/>
    <cellStyle name="style1464775063520" xfId="254" xr:uid="{00000000-0005-0000-0000-000013010000}"/>
    <cellStyle name="style1464775063582" xfId="255" xr:uid="{00000000-0005-0000-0000-000014010000}"/>
    <cellStyle name="style1464775063660" xfId="256" xr:uid="{00000000-0005-0000-0000-000015010000}"/>
    <cellStyle name="style1464775063769" xfId="257" xr:uid="{00000000-0005-0000-0000-000016010000}"/>
    <cellStyle name="style1464775063863" xfId="258" xr:uid="{00000000-0005-0000-0000-000017010000}"/>
    <cellStyle name="style1464775063972" xfId="259" xr:uid="{00000000-0005-0000-0000-000018010000}"/>
    <cellStyle name="style1464775064050" xfId="260" xr:uid="{00000000-0005-0000-0000-000019010000}"/>
    <cellStyle name="style1464775064112" xfId="261" xr:uid="{00000000-0005-0000-0000-00001A010000}"/>
    <cellStyle name="style1464775064175" xfId="262" xr:uid="{00000000-0005-0000-0000-00001B010000}"/>
    <cellStyle name="style1464775064253" xfId="263" xr:uid="{00000000-0005-0000-0000-00001C010000}"/>
    <cellStyle name="style1464775064300" xfId="264" xr:uid="{00000000-0005-0000-0000-00001D010000}"/>
    <cellStyle name="style1464775064346" xfId="265" xr:uid="{00000000-0005-0000-0000-00001E010000}"/>
    <cellStyle name="style1464775064424" xfId="266" xr:uid="{00000000-0005-0000-0000-00001F010000}"/>
    <cellStyle name="style1464775064518" xfId="267" xr:uid="{00000000-0005-0000-0000-000020010000}"/>
    <cellStyle name="style1464775064580" xfId="268" xr:uid="{00000000-0005-0000-0000-000021010000}"/>
    <cellStyle name="style1464775064674" xfId="269" xr:uid="{00000000-0005-0000-0000-000022010000}"/>
    <cellStyle name="style1464775064737" xfId="270" xr:uid="{00000000-0005-0000-0000-000023010000}"/>
    <cellStyle name="style1464776521402" xfId="271" xr:uid="{00000000-0005-0000-0000-000024010000}"/>
    <cellStyle name="style1464776521543" xfId="272" xr:uid="{00000000-0005-0000-0000-000025010000}"/>
    <cellStyle name="style1464776521636" xfId="273" xr:uid="{00000000-0005-0000-0000-000026010000}"/>
    <cellStyle name="style1464776521714" xfId="274" xr:uid="{00000000-0005-0000-0000-000027010000}"/>
    <cellStyle name="style1464776521839" xfId="275" xr:uid="{00000000-0005-0000-0000-000028010000}"/>
    <cellStyle name="style1464776521948" xfId="276" xr:uid="{00000000-0005-0000-0000-000029010000}"/>
    <cellStyle name="style1464776522057" xfId="277" xr:uid="{00000000-0005-0000-0000-00002A010000}"/>
    <cellStyle name="style1464776522182" xfId="278" xr:uid="{00000000-0005-0000-0000-00002B010000}"/>
    <cellStyle name="style1464776522291" xfId="279" xr:uid="{00000000-0005-0000-0000-00002C010000}"/>
    <cellStyle name="style1464776522401" xfId="280" xr:uid="{00000000-0005-0000-0000-00002D010000}"/>
    <cellStyle name="style1464776522510" xfId="281" xr:uid="{00000000-0005-0000-0000-00002E010000}"/>
    <cellStyle name="style1464776522635" xfId="282" xr:uid="{00000000-0005-0000-0000-00002F010000}"/>
    <cellStyle name="style1464776522713" xfId="283" xr:uid="{00000000-0005-0000-0000-000030010000}"/>
    <cellStyle name="style1464776522806" xfId="284" xr:uid="{00000000-0005-0000-0000-000031010000}"/>
    <cellStyle name="style1464776522915" xfId="285" xr:uid="{00000000-0005-0000-0000-000032010000}"/>
    <cellStyle name="style1464776523025" xfId="286" xr:uid="{00000000-0005-0000-0000-000033010000}"/>
    <cellStyle name="style1464776523134" xfId="287" xr:uid="{00000000-0005-0000-0000-000034010000}"/>
    <cellStyle name="style1464776523243" xfId="288" xr:uid="{00000000-0005-0000-0000-000035010000}"/>
    <cellStyle name="style1464776523368" xfId="289" xr:uid="{00000000-0005-0000-0000-000036010000}"/>
    <cellStyle name="style1464776523477" xfId="290" xr:uid="{00000000-0005-0000-0000-000037010000}"/>
    <cellStyle name="style1464776523586" xfId="291" xr:uid="{00000000-0005-0000-0000-000038010000}"/>
    <cellStyle name="style1464776523695" xfId="292" xr:uid="{00000000-0005-0000-0000-000039010000}"/>
    <cellStyle name="style1464776523820" xfId="293" xr:uid="{00000000-0005-0000-0000-00003A010000}"/>
    <cellStyle name="style1464776523929" xfId="294" xr:uid="{00000000-0005-0000-0000-00003B010000}"/>
    <cellStyle name="style1464776524038" xfId="295" xr:uid="{00000000-0005-0000-0000-00003C010000}"/>
    <cellStyle name="style1464776524148" xfId="296" xr:uid="{00000000-0005-0000-0000-00003D010000}"/>
    <cellStyle name="style1464776524241" xfId="297" xr:uid="{00000000-0005-0000-0000-00003E010000}"/>
    <cellStyle name="style1464776524319" xfId="298" xr:uid="{00000000-0005-0000-0000-00003F010000}"/>
    <cellStyle name="style1464776524428" xfId="299" xr:uid="{00000000-0005-0000-0000-000040010000}"/>
    <cellStyle name="style1464776524553" xfId="300" xr:uid="{00000000-0005-0000-0000-000041010000}"/>
    <cellStyle name="style1464776524662" xfId="301" xr:uid="{00000000-0005-0000-0000-000042010000}"/>
    <cellStyle name="style1464776524756" xfId="302" xr:uid="{00000000-0005-0000-0000-000043010000}"/>
    <cellStyle name="style1464776524834" xfId="303" xr:uid="{00000000-0005-0000-0000-000044010000}"/>
    <cellStyle name="style1464776524928" xfId="304" xr:uid="{00000000-0005-0000-0000-000045010000}"/>
    <cellStyle name="style1464776525021" xfId="305" xr:uid="{00000000-0005-0000-0000-000046010000}"/>
    <cellStyle name="style1464776525092" xfId="306" xr:uid="{00000000-0005-0000-0000-000047010000}"/>
    <cellStyle name="style1464776525217" xfId="307" xr:uid="{00000000-0005-0000-0000-000048010000}"/>
    <cellStyle name="style1464776525295" xfId="308" xr:uid="{00000000-0005-0000-0000-000049010000}"/>
    <cellStyle name="style1464776525389" xfId="309" xr:uid="{00000000-0005-0000-0000-00004A010000}"/>
    <cellStyle name="style1464776525514" xfId="310" xr:uid="{00000000-0005-0000-0000-00004B010000}"/>
    <cellStyle name="style1464776525623" xfId="311" xr:uid="{00000000-0005-0000-0000-00004C010000}"/>
    <cellStyle name="style1464776525717" xfId="312" xr:uid="{00000000-0005-0000-0000-00004D010000}"/>
    <cellStyle name="style1464776525795" xfId="313" xr:uid="{00000000-0005-0000-0000-00004E010000}"/>
    <cellStyle name="style1464776525874" xfId="314" xr:uid="{00000000-0005-0000-0000-00004F010000}"/>
    <cellStyle name="style1464776526023" xfId="315" xr:uid="{00000000-0005-0000-0000-000050010000}"/>
    <cellStyle name="style1464776526178" xfId="316" xr:uid="{00000000-0005-0000-0000-000051010000}"/>
    <cellStyle name="style1464776526328" xfId="317" xr:uid="{00000000-0005-0000-0000-000052010000}"/>
    <cellStyle name="style1464776526449" xfId="318" xr:uid="{00000000-0005-0000-0000-000053010000}"/>
    <cellStyle name="style1464776526585" xfId="319" xr:uid="{00000000-0005-0000-0000-000054010000}"/>
    <cellStyle name="style1464776526725" xfId="320" xr:uid="{00000000-0005-0000-0000-000055010000}"/>
    <cellStyle name="style1464776526845" xfId="321" xr:uid="{00000000-0005-0000-0000-000056010000}"/>
    <cellStyle name="style1464776526990" xfId="322" xr:uid="{00000000-0005-0000-0000-000057010000}"/>
    <cellStyle name="style1464776527099" xfId="323" xr:uid="{00000000-0005-0000-0000-000058010000}"/>
    <cellStyle name="style1464776527208" xfId="324" xr:uid="{00000000-0005-0000-0000-000059010000}"/>
    <cellStyle name="style1464776527302" xfId="325" xr:uid="{00000000-0005-0000-0000-00005A010000}"/>
    <cellStyle name="style1464776527380" xfId="326" xr:uid="{00000000-0005-0000-0000-00005B010000}"/>
    <cellStyle name="style1464776527473" xfId="327" xr:uid="{00000000-0005-0000-0000-00005C010000}"/>
    <cellStyle name="style1464776527551" xfId="328" xr:uid="{00000000-0005-0000-0000-00005D010000}"/>
    <cellStyle name="style1464776527629" xfId="329" xr:uid="{00000000-0005-0000-0000-00005E010000}"/>
    <cellStyle name="style1464776527754" xfId="330" xr:uid="{00000000-0005-0000-0000-00005F010000}"/>
    <cellStyle name="style1464776527832" xfId="331" xr:uid="{00000000-0005-0000-0000-000060010000}"/>
    <cellStyle name="style1464776527926" xfId="332" xr:uid="{00000000-0005-0000-0000-000061010000}"/>
    <cellStyle name="style1464776528035" xfId="333" xr:uid="{00000000-0005-0000-0000-000062010000}"/>
    <cellStyle name="style1464776528113" xfId="334" xr:uid="{00000000-0005-0000-0000-000063010000}"/>
    <cellStyle name="style1464776528222" xfId="335" xr:uid="{00000000-0005-0000-0000-000064010000}"/>
    <cellStyle name="style1464776528425" xfId="336" xr:uid="{00000000-0005-0000-0000-000065010000}"/>
    <cellStyle name="style1464776528534" xfId="337" xr:uid="{00000000-0005-0000-0000-000066010000}"/>
    <cellStyle name="style1464776528659" xfId="338" xr:uid="{00000000-0005-0000-0000-000067010000}"/>
    <cellStyle name="style1464776528768" xfId="339" xr:uid="{00000000-0005-0000-0000-000068010000}"/>
    <cellStyle name="style1464776528846" xfId="340" xr:uid="{00000000-0005-0000-0000-000069010000}"/>
    <cellStyle name="style1464776528940" xfId="341" xr:uid="{00000000-0005-0000-0000-00006A010000}"/>
    <cellStyle name="style1464776529018" xfId="342" xr:uid="{00000000-0005-0000-0000-00006B010000}"/>
    <cellStyle name="style1464776529127" xfId="343" xr:uid="{00000000-0005-0000-0000-00006C010000}"/>
    <cellStyle name="style1464776529252" xfId="344" xr:uid="{00000000-0005-0000-0000-00006D010000}"/>
    <cellStyle name="style1464776529361" xfId="345" xr:uid="{00000000-0005-0000-0000-00006E010000}"/>
    <cellStyle name="style1464776529439" xfId="346" xr:uid="{00000000-0005-0000-0000-00006F010000}"/>
    <cellStyle name="style1464776529532" xfId="347" xr:uid="{00000000-0005-0000-0000-000070010000}"/>
    <cellStyle name="style1464776529626" xfId="348" xr:uid="{00000000-0005-0000-0000-000071010000}"/>
    <cellStyle name="style1464776529704" xfId="349" xr:uid="{00000000-0005-0000-0000-000072010000}"/>
    <cellStyle name="style1464776529798" xfId="350" xr:uid="{00000000-0005-0000-0000-000073010000}"/>
    <cellStyle name="style1464776529876" xfId="351" xr:uid="{00000000-0005-0000-0000-000074010000}"/>
    <cellStyle name="style1464776529985" xfId="352" xr:uid="{00000000-0005-0000-0000-000075010000}"/>
    <cellStyle name="style1464776530078" xfId="353" xr:uid="{00000000-0005-0000-0000-000076010000}"/>
    <cellStyle name="style1464776530156" xfId="354" xr:uid="{00000000-0005-0000-0000-000077010000}"/>
    <cellStyle name="style1464776530266" xfId="355" xr:uid="{00000000-0005-0000-0000-000078010000}"/>
    <cellStyle name="style1464776530375" xfId="356" xr:uid="{00000000-0005-0000-0000-000079010000}"/>
    <cellStyle name="style1464776530453" xfId="357" xr:uid="{00000000-0005-0000-0000-00007A010000}"/>
    <cellStyle name="style1464776530609" xfId="358" xr:uid="{00000000-0005-0000-0000-00007B010000}"/>
    <cellStyle name="style1464776530718" xfId="359" xr:uid="{00000000-0005-0000-0000-00007C010000}"/>
    <cellStyle name="style1464776530812" xfId="360" xr:uid="{00000000-0005-0000-0000-00007D010000}"/>
    <cellStyle name="style1464776530905" xfId="361" xr:uid="{00000000-0005-0000-0000-00007E010000}"/>
    <cellStyle name="style1464776530999" xfId="362" xr:uid="{00000000-0005-0000-0000-00007F010000}"/>
    <cellStyle name="style1529311606316" xfId="371" xr:uid="{00000000-0005-0000-0000-000080010000}"/>
    <cellStyle name="style1529311606378" xfId="372" xr:uid="{00000000-0005-0000-0000-000081010000}"/>
    <cellStyle name="style1529311606409" xfId="373" xr:uid="{00000000-0005-0000-0000-000082010000}"/>
    <cellStyle name="style1529311606441" xfId="374" xr:uid="{00000000-0005-0000-0000-000083010000}"/>
    <cellStyle name="style1529311606488" xfId="375" xr:uid="{00000000-0005-0000-0000-000084010000}"/>
    <cellStyle name="style1529311606519" xfId="377" xr:uid="{00000000-0005-0000-0000-000085010000}"/>
    <cellStyle name="style1529311606613" xfId="378" xr:uid="{00000000-0005-0000-0000-000086010000}"/>
    <cellStyle name="style1529311606659" xfId="382" xr:uid="{00000000-0005-0000-0000-000087010000}"/>
    <cellStyle name="style1529311606706" xfId="383" xr:uid="{00000000-0005-0000-0000-000088010000}"/>
    <cellStyle name="style1529311606728" xfId="376" xr:uid="{00000000-0005-0000-0000-000089010000}"/>
    <cellStyle name="style1529311606775" xfId="379" xr:uid="{00000000-0005-0000-0000-00008A010000}"/>
    <cellStyle name="style1529311606806" xfId="380" xr:uid="{00000000-0005-0000-0000-00008B010000}"/>
    <cellStyle name="style1529311606837" xfId="381" xr:uid="{00000000-0005-0000-0000-00008C010000}"/>
    <cellStyle name="style1529311606868" xfId="384" xr:uid="{00000000-0005-0000-0000-00008D010000}"/>
    <cellStyle name="style1529311606900" xfId="385" xr:uid="{00000000-0005-0000-0000-00008E010000}"/>
    <cellStyle name="style1529311606931" xfId="386" xr:uid="{00000000-0005-0000-0000-00008F010000}"/>
    <cellStyle name="style1529311606962" xfId="387" xr:uid="{00000000-0005-0000-0000-000090010000}"/>
    <cellStyle name="style1529311606993" xfId="388" xr:uid="{00000000-0005-0000-0000-000091010000}"/>
    <cellStyle name="style1529311607025" xfId="392" xr:uid="{00000000-0005-0000-0000-000092010000}"/>
    <cellStyle name="style1529311607040" xfId="393" xr:uid="{00000000-0005-0000-0000-000093010000}"/>
    <cellStyle name="style1529311607072" xfId="389" xr:uid="{00000000-0005-0000-0000-000094010000}"/>
    <cellStyle name="style1529311607103" xfId="394" xr:uid="{00000000-0005-0000-0000-000095010000}"/>
    <cellStyle name="style1529311607150" xfId="390" xr:uid="{00000000-0005-0000-0000-000096010000}"/>
    <cellStyle name="style1529311607181" xfId="391" xr:uid="{00000000-0005-0000-0000-000097010000}"/>
    <cellStyle name="style1529311607228" xfId="396" xr:uid="{00000000-0005-0000-0000-000098010000}"/>
    <cellStyle name="style1529311607259" xfId="395" xr:uid="{00000000-0005-0000-0000-000099010000}"/>
    <cellStyle name="style1529311607353" xfId="397" xr:uid="{00000000-0005-0000-0000-00009A010000}"/>
    <cellStyle name="style1529311607384" xfId="398" xr:uid="{00000000-0005-0000-0000-00009B010000}"/>
    <cellStyle name="style1529311607431" xfId="399" xr:uid="{00000000-0005-0000-0000-00009C010000}"/>
    <cellStyle name="style1529311607462" xfId="400" xr:uid="{00000000-0005-0000-0000-00009D010000}"/>
    <cellStyle name="style1529311607509" xfId="401" xr:uid="{00000000-0005-0000-0000-00009E010000}"/>
    <cellStyle name="style1529311607540" xfId="402" xr:uid="{00000000-0005-0000-0000-00009F010000}"/>
    <cellStyle name="style1529311607572" xfId="403" xr:uid="{00000000-0005-0000-0000-0000A0010000}"/>
    <cellStyle name="style1529311607603" xfId="404" xr:uid="{00000000-0005-0000-0000-0000A1010000}"/>
    <cellStyle name="style1529311607634" xfId="405" xr:uid="{00000000-0005-0000-0000-0000A2010000}"/>
    <cellStyle name="style1529311607665" xfId="406" xr:uid="{00000000-0005-0000-0000-0000A3010000}"/>
    <cellStyle name="style1529311607710" xfId="407" xr:uid="{00000000-0005-0000-0000-0000A4010000}"/>
    <cellStyle name="style1529311607741" xfId="408" xr:uid="{00000000-0005-0000-0000-0000A5010000}"/>
    <cellStyle name="style1529311607773" xfId="409" xr:uid="{00000000-0005-0000-0000-0000A6010000}"/>
    <cellStyle name="style1529311607898" xfId="410" xr:uid="{00000000-0005-0000-0000-0000A7010000}"/>
    <cellStyle name="style1529311607929" xfId="411" xr:uid="{00000000-0005-0000-0000-0000A8010000}"/>
    <cellStyle name="style1529311608054" xfId="417" xr:uid="{00000000-0005-0000-0000-0000A9010000}"/>
    <cellStyle name="style1529311608085" xfId="418" xr:uid="{00000000-0005-0000-0000-0000AA010000}"/>
    <cellStyle name="style1529311608116" xfId="412" xr:uid="{00000000-0005-0000-0000-0000AB010000}"/>
    <cellStyle name="style1529311608148" xfId="413" xr:uid="{00000000-0005-0000-0000-0000AC010000}"/>
    <cellStyle name="style1529311608179" xfId="426" xr:uid="{00000000-0005-0000-0000-0000AD010000}"/>
    <cellStyle name="style1529311608210" xfId="414" xr:uid="{00000000-0005-0000-0000-0000AE010000}"/>
    <cellStyle name="style1529311608241" xfId="415" xr:uid="{00000000-0005-0000-0000-0000AF010000}"/>
    <cellStyle name="style1529311608273" xfId="416" xr:uid="{00000000-0005-0000-0000-0000B0010000}"/>
    <cellStyle name="style1529311608304" xfId="419" xr:uid="{00000000-0005-0000-0000-0000B1010000}"/>
    <cellStyle name="style1529311608320" xfId="420" xr:uid="{00000000-0005-0000-0000-0000B2010000}"/>
    <cellStyle name="style1529311608351" xfId="421" xr:uid="{00000000-0005-0000-0000-0000B3010000}"/>
    <cellStyle name="style1529311608382" xfId="422" xr:uid="{00000000-0005-0000-0000-0000B4010000}"/>
    <cellStyle name="style1529311608413" xfId="423" xr:uid="{00000000-0005-0000-0000-0000B5010000}"/>
    <cellStyle name="style1529311608429" xfId="424" xr:uid="{00000000-0005-0000-0000-0000B6010000}"/>
    <cellStyle name="style1529311608460" xfId="425" xr:uid="{00000000-0005-0000-0000-0000B7010000}"/>
    <cellStyle name="style1529311608476" xfId="427" xr:uid="{00000000-0005-0000-0000-0000B8010000}"/>
    <cellStyle name="style1529311608507" xfId="428" xr:uid="{00000000-0005-0000-0000-0000B9010000}"/>
    <cellStyle name="style1529311608538" xfId="429" xr:uid="{00000000-0005-0000-0000-0000BA010000}"/>
    <cellStyle name="style1529311608554" xfId="430" xr:uid="{00000000-0005-0000-0000-0000BB010000}"/>
    <cellStyle name="style1529311608585" xfId="431" xr:uid="{00000000-0005-0000-0000-0000BC010000}"/>
    <cellStyle name="style1529311608616" xfId="432" xr:uid="{00000000-0005-0000-0000-0000BD010000}"/>
    <cellStyle name="style1529311608703" xfId="433" xr:uid="{00000000-0005-0000-0000-0000BE010000}"/>
    <cellStyle name="style1529311608750" xfId="434" xr:uid="{00000000-0005-0000-0000-0000BF010000}"/>
    <cellStyle name="style1529311608766" xfId="435" xr:uid="{00000000-0005-0000-0000-0000C0010000}"/>
    <cellStyle name="style1529311608797" xfId="436" xr:uid="{00000000-0005-0000-0000-0000C1010000}"/>
    <cellStyle name="style1529311608813" xfId="437" xr:uid="{00000000-0005-0000-0000-0000C2010000}"/>
    <cellStyle name="style1529311608844" xfId="438" xr:uid="{00000000-0005-0000-0000-0000C3010000}"/>
    <cellStyle name="style1529311608860" xfId="439" xr:uid="{00000000-0005-0000-0000-0000C4010000}"/>
    <cellStyle name="style1529311608891" xfId="440" xr:uid="{00000000-0005-0000-0000-0000C5010000}"/>
    <cellStyle name="style1529311608922" xfId="441" xr:uid="{00000000-0005-0000-0000-0000C6010000}"/>
    <cellStyle name="style1529311609235" xfId="442" xr:uid="{00000000-0005-0000-0000-0000C7010000}"/>
    <cellStyle name="style1529311609267" xfId="443" xr:uid="{00000000-0005-0000-0000-0000C8010000}"/>
    <cellStyle name="style1529311609313" xfId="444" xr:uid="{00000000-0005-0000-0000-0000C9010000}"/>
    <cellStyle name="style1529311609329" xfId="445" xr:uid="{00000000-0005-0000-0000-0000CA010000}"/>
    <cellStyle name="style1529311609392" xfId="446" xr:uid="{00000000-0005-0000-0000-0000CB010000}"/>
    <cellStyle name="style1529311609423" xfId="447" xr:uid="{00000000-0005-0000-0000-0000CC010000}"/>
    <cellStyle name="style1529311609454" xfId="448" xr:uid="{00000000-0005-0000-0000-0000CD010000}"/>
    <cellStyle name="style1529311609470" xfId="449" xr:uid="{00000000-0005-0000-0000-0000CE010000}"/>
    <cellStyle name="style1529311609501" xfId="450" xr:uid="{00000000-0005-0000-0000-0000CF010000}"/>
    <cellStyle name="style1529311609517" xfId="451" xr:uid="{00000000-0005-0000-0000-0000D0010000}"/>
    <cellStyle name="style1529311609548" xfId="452" xr:uid="{00000000-0005-0000-0000-0000D1010000}"/>
    <cellStyle name="style1529311609579" xfId="453" xr:uid="{00000000-0005-0000-0000-0000D2010000}"/>
    <cellStyle name="style1529311609595" xfId="454" xr:uid="{00000000-0005-0000-0000-0000D3010000}"/>
    <cellStyle name="style1529311609610" xfId="455" xr:uid="{00000000-0005-0000-0000-0000D4010000}"/>
    <cellStyle name="style1529311609642" xfId="456" xr:uid="{00000000-0005-0000-0000-0000D5010000}"/>
    <cellStyle name="style1529311609657" xfId="457" xr:uid="{00000000-0005-0000-0000-0000D6010000}"/>
    <cellStyle name="style1529311609689" xfId="458" xr:uid="{00000000-0005-0000-0000-0000D7010000}"/>
    <cellStyle name="style1529311609751" xfId="459" xr:uid="{00000000-0005-0000-0000-0000D8010000}"/>
    <cellStyle name="style1529311609782" xfId="460" xr:uid="{00000000-0005-0000-0000-0000D9010000}"/>
    <cellStyle name="style1529311609798" xfId="461" xr:uid="{00000000-0005-0000-0000-0000DA010000}"/>
    <cellStyle name="style1529311609988" xfId="462" xr:uid="{00000000-0005-0000-0000-0000DB010000}"/>
    <cellStyle name="style1529311610004" xfId="463" xr:uid="{00000000-0005-0000-0000-0000DC010000}"/>
    <cellStyle name="style1529311610881" xfId="464" xr:uid="{00000000-0005-0000-0000-0000DD010000}"/>
    <cellStyle name="style1529311610896" xfId="465" xr:uid="{00000000-0005-0000-0000-0000DE010000}"/>
    <cellStyle name="style1529311611117" xfId="466" xr:uid="{00000000-0005-0000-0000-0000DF010000}"/>
    <cellStyle name="style1529311611242" xfId="467" xr:uid="{00000000-0005-0000-0000-0000E0010000}"/>
    <cellStyle name="style1529311611523" xfId="468" xr:uid="{00000000-0005-0000-0000-0000E1010000}"/>
    <cellStyle name="style1529311612009" xfId="469" xr:uid="{00000000-0005-0000-0000-0000E2010000}"/>
    <cellStyle name="style1529313913842" xfId="470" xr:uid="{00000000-0005-0000-0000-0000E3010000}"/>
    <cellStyle name="style1529313913873" xfId="471" xr:uid="{00000000-0005-0000-0000-0000E4010000}"/>
    <cellStyle name="style1529313913898" xfId="472" xr:uid="{00000000-0005-0000-0000-0000E5010000}"/>
    <cellStyle name="style1529313913922" xfId="473" xr:uid="{00000000-0005-0000-0000-0000E6010000}"/>
    <cellStyle name="style1529313913938" xfId="475" xr:uid="{00000000-0005-0000-0000-0000E7010000}"/>
    <cellStyle name="style1529313913969" xfId="476" xr:uid="{00000000-0005-0000-0000-0000E8010000}"/>
    <cellStyle name="style1529313913985" xfId="480" xr:uid="{00000000-0005-0000-0000-0000E9010000}"/>
    <cellStyle name="style1529313914021" xfId="481" xr:uid="{00000000-0005-0000-0000-0000EA010000}"/>
    <cellStyle name="style1529313914037" xfId="474" xr:uid="{00000000-0005-0000-0000-0000EB010000}"/>
    <cellStyle name="style1529313914068" xfId="477" xr:uid="{00000000-0005-0000-0000-0000EC010000}"/>
    <cellStyle name="style1529313914084" xfId="478" xr:uid="{00000000-0005-0000-0000-0000ED010000}"/>
    <cellStyle name="style1529313914099" xfId="479" xr:uid="{00000000-0005-0000-0000-0000EE010000}"/>
    <cellStyle name="style1529313914131" xfId="482" xr:uid="{00000000-0005-0000-0000-0000EF010000}"/>
    <cellStyle name="style1529313914146" xfId="483" xr:uid="{00000000-0005-0000-0000-0000F0010000}"/>
    <cellStyle name="style1529313914178" xfId="484" xr:uid="{00000000-0005-0000-0000-0000F1010000}"/>
    <cellStyle name="style1529313914224" xfId="485" xr:uid="{00000000-0005-0000-0000-0000F2010000}"/>
    <cellStyle name="style1529313914240" xfId="486" xr:uid="{00000000-0005-0000-0000-0000F3010000}"/>
    <cellStyle name="style1529313914271" xfId="487" xr:uid="{00000000-0005-0000-0000-0000F4010000}"/>
    <cellStyle name="style1529313914303" xfId="488" xr:uid="{00000000-0005-0000-0000-0000F5010000}"/>
    <cellStyle name="style1529313914318" xfId="489" xr:uid="{00000000-0005-0000-0000-0000F6010000}"/>
    <cellStyle name="style1529313914350" xfId="490" xr:uid="{00000000-0005-0000-0000-0000F7010000}"/>
    <cellStyle name="style1529313914381" xfId="491" xr:uid="{00000000-0005-0000-0000-0000F8010000}"/>
    <cellStyle name="style1529313914396" xfId="492" xr:uid="{00000000-0005-0000-0000-0000F9010000}"/>
    <cellStyle name="style1529313914428" xfId="493" xr:uid="{00000000-0005-0000-0000-0000FA010000}"/>
    <cellStyle name="style1529313914459" xfId="494" xr:uid="{00000000-0005-0000-0000-0000FB010000}"/>
    <cellStyle name="style1529313914490" xfId="495" xr:uid="{00000000-0005-0000-0000-0000FC010000}"/>
    <cellStyle name="style1529313914537" xfId="496" xr:uid="{00000000-0005-0000-0000-0000FD010000}"/>
    <cellStyle name="style1529313914568" xfId="497" xr:uid="{00000000-0005-0000-0000-0000FE010000}"/>
    <cellStyle name="style1529313914584" xfId="498" xr:uid="{00000000-0005-0000-0000-0000FF010000}"/>
    <cellStyle name="style1529313914615" xfId="499" xr:uid="{00000000-0005-0000-0000-000000020000}"/>
    <cellStyle name="style1529313914646" xfId="500" xr:uid="{00000000-0005-0000-0000-000001020000}"/>
    <cellStyle name="style1529313914662" xfId="501" xr:uid="{00000000-0005-0000-0000-000002020000}"/>
    <cellStyle name="style1529313914709" xfId="502" xr:uid="{00000000-0005-0000-0000-000003020000}"/>
    <cellStyle name="style1529313914740" xfId="503" xr:uid="{00000000-0005-0000-0000-000004020000}"/>
    <cellStyle name="style1529313914756" xfId="504" xr:uid="{00000000-0005-0000-0000-000005020000}"/>
    <cellStyle name="style1529313914787" xfId="505" xr:uid="{00000000-0005-0000-0000-000006020000}"/>
    <cellStyle name="style1529327561247" xfId="506" xr:uid="{00000000-0005-0000-0000-000007020000}"/>
    <cellStyle name="style1529327561278" xfId="507" xr:uid="{00000000-0005-0000-0000-000008020000}"/>
    <cellStyle name="style1529327561293" xfId="508" xr:uid="{00000000-0005-0000-0000-000009020000}"/>
    <cellStyle name="style1529327561320" xfId="509" xr:uid="{00000000-0005-0000-0000-00000A020000}"/>
    <cellStyle name="style1529327561341" xfId="510" xr:uid="{00000000-0005-0000-0000-00000B020000}"/>
    <cellStyle name="style1529327561357" xfId="512" xr:uid="{00000000-0005-0000-0000-00000C020000}"/>
    <cellStyle name="style1529327561388" xfId="513" xr:uid="{00000000-0005-0000-0000-00000D020000}"/>
    <cellStyle name="style1529327561403" xfId="517" xr:uid="{00000000-0005-0000-0000-00000E020000}"/>
    <cellStyle name="style1529327561482" xfId="518" xr:uid="{00000000-0005-0000-0000-00000F020000}"/>
    <cellStyle name="style1529327561528" xfId="511" xr:uid="{00000000-0005-0000-0000-000010020000}"/>
    <cellStyle name="style1529327561575" xfId="514" xr:uid="{00000000-0005-0000-0000-000011020000}"/>
    <cellStyle name="style1529327561622" xfId="515" xr:uid="{00000000-0005-0000-0000-000012020000}"/>
    <cellStyle name="style1529327561653" xfId="516" xr:uid="{00000000-0005-0000-0000-000013020000}"/>
    <cellStyle name="style1529327561685" xfId="519" xr:uid="{00000000-0005-0000-0000-000014020000}"/>
    <cellStyle name="style1529327561716" xfId="520" xr:uid="{00000000-0005-0000-0000-000015020000}"/>
    <cellStyle name="style1529327561732" xfId="521" xr:uid="{00000000-0005-0000-0000-000016020000}"/>
    <cellStyle name="style1529327561763" xfId="522" xr:uid="{00000000-0005-0000-0000-000017020000}"/>
    <cellStyle name="style1529327561794" xfId="523" xr:uid="{00000000-0005-0000-0000-000018020000}"/>
    <cellStyle name="style1529327561825" xfId="524" xr:uid="{00000000-0005-0000-0000-000019020000}"/>
    <cellStyle name="style1529327561857" xfId="528" xr:uid="{00000000-0005-0000-0000-00001A020000}"/>
    <cellStyle name="style1529327561888" xfId="529" xr:uid="{00000000-0005-0000-0000-00001B020000}"/>
    <cellStyle name="style1529327561903" xfId="525" xr:uid="{00000000-0005-0000-0000-00001C020000}"/>
    <cellStyle name="style1529327561950" xfId="530" xr:uid="{00000000-0005-0000-0000-00001D020000}"/>
    <cellStyle name="style1529327561997" xfId="526" xr:uid="{00000000-0005-0000-0000-00001E020000}"/>
    <cellStyle name="style1529327562044" xfId="527" xr:uid="{00000000-0005-0000-0000-00001F020000}"/>
    <cellStyle name="style1529327562075" xfId="532" xr:uid="{00000000-0005-0000-0000-000020020000}"/>
    <cellStyle name="style1529327562120" xfId="531" xr:uid="{00000000-0005-0000-0000-000021020000}"/>
    <cellStyle name="style1529327562151" xfId="533" xr:uid="{00000000-0005-0000-0000-000022020000}"/>
    <cellStyle name="style1529327562198" xfId="534" xr:uid="{00000000-0005-0000-0000-000023020000}"/>
    <cellStyle name="style1529327562230" xfId="535" xr:uid="{00000000-0005-0000-0000-000024020000}"/>
    <cellStyle name="style1529327562261" xfId="536" xr:uid="{00000000-0005-0000-0000-000025020000}"/>
    <cellStyle name="style1529327562401" xfId="537" xr:uid="{00000000-0005-0000-0000-000026020000}"/>
    <cellStyle name="style1529327562417" xfId="538" xr:uid="{00000000-0005-0000-0000-000027020000}"/>
    <cellStyle name="style1529327562448" xfId="539" xr:uid="{00000000-0005-0000-0000-000028020000}"/>
    <cellStyle name="style1529327562480" xfId="540" xr:uid="{00000000-0005-0000-0000-000029020000}"/>
    <cellStyle name="style1529327562495" xfId="541" xr:uid="{00000000-0005-0000-0000-00002A020000}"/>
    <cellStyle name="style1529327562526" xfId="542" xr:uid="{00000000-0005-0000-0000-00002B020000}"/>
    <cellStyle name="style1529327562558" xfId="543" xr:uid="{00000000-0005-0000-0000-00002C020000}"/>
    <cellStyle name="style1529327562589" xfId="544" xr:uid="{00000000-0005-0000-0000-00002D020000}"/>
    <cellStyle name="style1529327562620" xfId="545" xr:uid="{00000000-0005-0000-0000-00002E020000}"/>
    <cellStyle name="style1529327562698" xfId="546" xr:uid="{00000000-0005-0000-0000-00002F020000}"/>
    <cellStyle name="style1529327562730" xfId="547" xr:uid="{00000000-0005-0000-0000-000030020000}"/>
    <cellStyle name="style1529327562776" xfId="553" xr:uid="{00000000-0005-0000-0000-000031020000}"/>
    <cellStyle name="style1529327562808" xfId="554" xr:uid="{00000000-0005-0000-0000-000032020000}"/>
    <cellStyle name="style1529327562839" xfId="548" xr:uid="{00000000-0005-0000-0000-000033020000}"/>
    <cellStyle name="style1529327562855" xfId="549" xr:uid="{00000000-0005-0000-0000-000034020000}"/>
    <cellStyle name="style1529327562894" xfId="562" xr:uid="{00000000-0005-0000-0000-000035020000}"/>
    <cellStyle name="style1529327562907" xfId="550" xr:uid="{00000000-0005-0000-0000-000036020000}"/>
    <cellStyle name="style1529327562923" xfId="551" xr:uid="{00000000-0005-0000-0000-000037020000}"/>
    <cellStyle name="style1529327562948" xfId="552" xr:uid="{00000000-0005-0000-0000-000038020000}"/>
    <cellStyle name="style1529327562964" xfId="555" xr:uid="{00000000-0005-0000-0000-000039020000}"/>
    <cellStyle name="style1529327562995" xfId="556" xr:uid="{00000000-0005-0000-0000-00003A020000}"/>
    <cellStyle name="style1529327563011" xfId="557" xr:uid="{00000000-0005-0000-0000-00003B020000}"/>
    <cellStyle name="style1529327563042" xfId="558" xr:uid="{00000000-0005-0000-0000-00003C020000}"/>
    <cellStyle name="style1529327563058" xfId="559" xr:uid="{00000000-0005-0000-0000-00003D020000}"/>
    <cellStyle name="style1529327563089" xfId="560" xr:uid="{00000000-0005-0000-0000-00003E020000}"/>
    <cellStyle name="style1529327563110" xfId="561" xr:uid="{00000000-0005-0000-0000-00003F020000}"/>
    <cellStyle name="style1529327563120" xfId="563" xr:uid="{00000000-0005-0000-0000-000040020000}"/>
    <cellStyle name="style1529327563135" xfId="564" xr:uid="{00000000-0005-0000-0000-000041020000}"/>
    <cellStyle name="style1529327563167" xfId="565" xr:uid="{00000000-0005-0000-0000-000042020000}"/>
    <cellStyle name="style1529327563198" xfId="566" xr:uid="{00000000-0005-0000-0000-000043020000}"/>
    <cellStyle name="style1529327563214" xfId="567" xr:uid="{00000000-0005-0000-0000-000044020000}"/>
    <cellStyle name="style1529327563307" xfId="568" xr:uid="{00000000-0005-0000-0000-000045020000}"/>
    <cellStyle name="style1529327563323" xfId="569" xr:uid="{00000000-0005-0000-0000-000046020000}"/>
    <cellStyle name="style1529327563354" xfId="570" xr:uid="{00000000-0005-0000-0000-000047020000}"/>
    <cellStyle name="style1529327563385" xfId="571" xr:uid="{00000000-0005-0000-0000-000048020000}"/>
    <cellStyle name="style1529327563401" xfId="572" xr:uid="{00000000-0005-0000-0000-000049020000}"/>
    <cellStyle name="style1529327563417" xfId="573" xr:uid="{00000000-0005-0000-0000-00004A020000}"/>
    <cellStyle name="style1529327563432" xfId="574" xr:uid="{00000000-0005-0000-0000-00004B020000}"/>
    <cellStyle name="style1529327563464" xfId="575" xr:uid="{00000000-0005-0000-0000-00004C020000}"/>
    <cellStyle name="style1529327563479" xfId="576" xr:uid="{00000000-0005-0000-0000-00004D020000}"/>
    <cellStyle name="style1529327563510" xfId="577" xr:uid="{00000000-0005-0000-0000-00004E020000}"/>
    <cellStyle name="style1529327563698" xfId="578" xr:uid="{00000000-0005-0000-0000-00004F020000}"/>
    <cellStyle name="style1529327563714" xfId="579" xr:uid="{00000000-0005-0000-0000-000050020000}"/>
    <cellStyle name="style1529327563745" xfId="580" xr:uid="{00000000-0005-0000-0000-000051020000}"/>
    <cellStyle name="style1529327563776" xfId="581" xr:uid="{00000000-0005-0000-0000-000052020000}"/>
    <cellStyle name="style1529327563854" xfId="582" xr:uid="{00000000-0005-0000-0000-000053020000}"/>
    <cellStyle name="style1529327563885" xfId="583" xr:uid="{00000000-0005-0000-0000-000054020000}"/>
    <cellStyle name="style1529327563917" xfId="584" xr:uid="{00000000-0005-0000-0000-000055020000}"/>
    <cellStyle name="style1529327564011" xfId="585" xr:uid="{00000000-0005-0000-0000-000056020000}"/>
    <cellStyle name="style1529327564042" xfId="586" xr:uid="{00000000-0005-0000-0000-000057020000}"/>
    <cellStyle name="style1529327564073" xfId="587" xr:uid="{00000000-0005-0000-0000-000058020000}"/>
    <cellStyle name="style1529327564109" xfId="588" xr:uid="{00000000-0005-0000-0000-000059020000}"/>
    <cellStyle name="style1529327564118" xfId="589" xr:uid="{00000000-0005-0000-0000-00005A020000}"/>
    <cellStyle name="style1529327564134" xfId="590" xr:uid="{00000000-0005-0000-0000-00005B020000}"/>
    <cellStyle name="style1529327564165" xfId="591" xr:uid="{00000000-0005-0000-0000-00005C020000}"/>
    <cellStyle name="style1529327564180" xfId="592" xr:uid="{00000000-0005-0000-0000-00005D020000}"/>
    <cellStyle name="style1529327564196" xfId="593" xr:uid="{00000000-0005-0000-0000-00005E020000}"/>
    <cellStyle name="style1529327564227" xfId="594" xr:uid="{00000000-0005-0000-0000-00005F020000}"/>
    <cellStyle name="style1529327564243" xfId="595" xr:uid="{00000000-0005-0000-0000-000060020000}"/>
    <cellStyle name="style1529327564259" xfId="596" xr:uid="{00000000-0005-0000-0000-000061020000}"/>
    <cellStyle name="style1529327564274" xfId="597" xr:uid="{00000000-0005-0000-0000-000062020000}"/>
    <cellStyle name="style1529327564306" xfId="598" xr:uid="{00000000-0005-0000-0000-000063020000}"/>
    <cellStyle name="style1529327564446" xfId="599" xr:uid="{00000000-0005-0000-0000-000064020000}"/>
    <cellStyle name="style1529327564477" xfId="600" xr:uid="{00000000-0005-0000-0000-000065020000}"/>
    <cellStyle name="style1529327564977" xfId="601" xr:uid="{00000000-0005-0000-0000-000066020000}"/>
    <cellStyle name="style1529327564993" xfId="602" xr:uid="{00000000-0005-0000-0000-000067020000}"/>
    <cellStyle name="style1529327565207" xfId="603" xr:uid="{00000000-0005-0000-0000-000068020000}"/>
    <cellStyle name="style1529327565223" xfId="604" xr:uid="{00000000-0005-0000-0000-000069020000}"/>
    <cellStyle name="style1529327565863" xfId="605" xr:uid="{00000000-0005-0000-0000-00006A020000}"/>
    <cellStyle name="style1529405092981" xfId="606" xr:uid="{00000000-0005-0000-0000-00006B020000}"/>
    <cellStyle name="style1529405093036" xfId="607" xr:uid="{00000000-0005-0000-0000-00006C020000}"/>
    <cellStyle name="style1529405093083" xfId="608" xr:uid="{00000000-0005-0000-0000-00006D020000}"/>
    <cellStyle name="style1529405093114" xfId="609" xr:uid="{00000000-0005-0000-0000-00006E020000}"/>
    <cellStyle name="style1529405093161" xfId="610" xr:uid="{00000000-0005-0000-0000-00006F020000}"/>
    <cellStyle name="style1529405093208" xfId="612" xr:uid="{00000000-0005-0000-0000-000070020000}"/>
    <cellStyle name="style1529405093271" xfId="613" xr:uid="{00000000-0005-0000-0000-000071020000}"/>
    <cellStyle name="style1529405093333" xfId="617" xr:uid="{00000000-0005-0000-0000-000072020000}"/>
    <cellStyle name="style1529405093380" xfId="618" xr:uid="{00000000-0005-0000-0000-000073020000}"/>
    <cellStyle name="style1529405093411" xfId="611" xr:uid="{00000000-0005-0000-0000-000074020000}"/>
    <cellStyle name="style1529405093443" xfId="614" xr:uid="{00000000-0005-0000-0000-000075020000}"/>
    <cellStyle name="style1529405093521" xfId="615" xr:uid="{00000000-0005-0000-0000-000076020000}"/>
    <cellStyle name="style1529405093568" xfId="616" xr:uid="{00000000-0005-0000-0000-000077020000}"/>
    <cellStyle name="style1529405093599" xfId="619" xr:uid="{00000000-0005-0000-0000-000078020000}"/>
    <cellStyle name="style1529405093646" xfId="620" xr:uid="{00000000-0005-0000-0000-000079020000}"/>
    <cellStyle name="style1529405093677" xfId="621" xr:uid="{00000000-0005-0000-0000-00007A020000}"/>
    <cellStyle name="style1529405093708" xfId="622" xr:uid="{00000000-0005-0000-0000-00007B020000}"/>
    <cellStyle name="style1529405093740" xfId="623" xr:uid="{00000000-0005-0000-0000-00007C020000}"/>
    <cellStyle name="style1529405093793" xfId="627" xr:uid="{00000000-0005-0000-0000-00007D020000}"/>
    <cellStyle name="style1529405093837" xfId="628" xr:uid="{00000000-0005-0000-0000-00007E020000}"/>
    <cellStyle name="style1529405093868" xfId="624" xr:uid="{00000000-0005-0000-0000-00007F020000}"/>
    <cellStyle name="style1529405093899" xfId="629" xr:uid="{00000000-0005-0000-0000-000080020000}"/>
    <cellStyle name="style1529405093946" xfId="625" xr:uid="{00000000-0005-0000-0000-000081020000}"/>
    <cellStyle name="style1529405093977" xfId="626" xr:uid="{00000000-0005-0000-0000-000082020000}"/>
    <cellStyle name="style1529405094018" xfId="631" xr:uid="{00000000-0005-0000-0000-000083020000}"/>
    <cellStyle name="style1529405094065" xfId="630" xr:uid="{00000000-0005-0000-0000-000084020000}"/>
    <cellStyle name="style1529405094127" xfId="632" xr:uid="{00000000-0005-0000-0000-000085020000}"/>
    <cellStyle name="style1529405094174" xfId="633" xr:uid="{00000000-0005-0000-0000-000086020000}"/>
    <cellStyle name="style1529405094221" xfId="634" xr:uid="{00000000-0005-0000-0000-000087020000}"/>
    <cellStyle name="style1529405094252" xfId="635" xr:uid="{00000000-0005-0000-0000-000088020000}"/>
    <cellStyle name="style1529405094284" xfId="636" xr:uid="{00000000-0005-0000-0000-000089020000}"/>
    <cellStyle name="style1529405094330" xfId="637" xr:uid="{00000000-0005-0000-0000-00008A020000}"/>
    <cellStyle name="style1529405094362" xfId="638" xr:uid="{00000000-0005-0000-0000-00008B020000}"/>
    <cellStyle name="style1529405094393" xfId="639" xr:uid="{00000000-0005-0000-0000-00008C020000}"/>
    <cellStyle name="style1529405094424" xfId="640" xr:uid="{00000000-0005-0000-0000-00008D020000}"/>
    <cellStyle name="style1529405094456" xfId="641" xr:uid="{00000000-0005-0000-0000-00008E020000}"/>
    <cellStyle name="style1529405094502" xfId="642" xr:uid="{00000000-0005-0000-0000-00008F020000}"/>
    <cellStyle name="style1529405094534" xfId="643" xr:uid="{00000000-0005-0000-0000-000090020000}"/>
    <cellStyle name="style1529405094565" xfId="644" xr:uid="{00000000-0005-0000-0000-000091020000}"/>
    <cellStyle name="style1529405094612" xfId="645" xr:uid="{00000000-0005-0000-0000-000092020000}"/>
    <cellStyle name="style1529405094674" xfId="646" xr:uid="{00000000-0005-0000-0000-000093020000}"/>
    <cellStyle name="style1529405094737" xfId="652" xr:uid="{00000000-0005-0000-0000-000094020000}"/>
    <cellStyle name="style1529405094768" xfId="653" xr:uid="{00000000-0005-0000-0000-000095020000}"/>
    <cellStyle name="style1529405094815" xfId="647" xr:uid="{00000000-0005-0000-0000-000096020000}"/>
    <cellStyle name="style1529405094846" xfId="648" xr:uid="{00000000-0005-0000-0000-000097020000}"/>
    <cellStyle name="style1529405094877" xfId="661" xr:uid="{00000000-0005-0000-0000-000098020000}"/>
    <cellStyle name="style1529405094909" xfId="649" xr:uid="{00000000-0005-0000-0000-000099020000}"/>
    <cellStyle name="style1529405094940" xfId="650" xr:uid="{00000000-0005-0000-0000-00009A020000}"/>
    <cellStyle name="style1529405094971" xfId="651" xr:uid="{00000000-0005-0000-0000-00009B020000}"/>
    <cellStyle name="style1529405095002" xfId="654" xr:uid="{00000000-0005-0000-0000-00009C020000}"/>
    <cellStyle name="style1529405095038" xfId="655" xr:uid="{00000000-0005-0000-0000-00009D020000}"/>
    <cellStyle name="style1529405095071" xfId="656" xr:uid="{00000000-0005-0000-0000-00009E020000}"/>
    <cellStyle name="style1529405095106" xfId="657" xr:uid="{00000000-0005-0000-0000-00009F020000}"/>
    <cellStyle name="style1529405095137" xfId="658" xr:uid="{00000000-0005-0000-0000-0000A0020000}"/>
    <cellStyle name="style1529405095153" xfId="659" xr:uid="{00000000-0005-0000-0000-0000A1020000}"/>
    <cellStyle name="style1529405095184" xfId="660" xr:uid="{00000000-0005-0000-0000-0000A2020000}"/>
    <cellStyle name="style1529405095216" xfId="662" xr:uid="{00000000-0005-0000-0000-0000A3020000}"/>
    <cellStyle name="style1529405095247" xfId="663" xr:uid="{00000000-0005-0000-0000-0000A4020000}"/>
    <cellStyle name="style1529405095275" xfId="664" xr:uid="{00000000-0005-0000-0000-0000A5020000}"/>
    <cellStyle name="style1529405095306" xfId="665" xr:uid="{00000000-0005-0000-0000-0000A6020000}"/>
    <cellStyle name="style1529405095337" xfId="666" xr:uid="{00000000-0005-0000-0000-0000A7020000}"/>
    <cellStyle name="style1529405095400" xfId="667" xr:uid="{00000000-0005-0000-0000-0000A8020000}"/>
    <cellStyle name="style1529405095431" xfId="668" xr:uid="{00000000-0005-0000-0000-0000A9020000}"/>
    <cellStyle name="style1529405095462" xfId="669" xr:uid="{00000000-0005-0000-0000-0000AA020000}"/>
    <cellStyle name="style1529405095478" xfId="670" xr:uid="{00000000-0005-0000-0000-0000AB020000}"/>
    <cellStyle name="style1529405095509" xfId="671" xr:uid="{00000000-0005-0000-0000-0000AC020000}"/>
    <cellStyle name="style1529405095540" xfId="672" xr:uid="{00000000-0005-0000-0000-0000AD020000}"/>
    <cellStyle name="style1529405095556" xfId="673" xr:uid="{00000000-0005-0000-0000-0000AE020000}"/>
    <cellStyle name="style1529405095572" xfId="674" xr:uid="{00000000-0005-0000-0000-0000AF020000}"/>
    <cellStyle name="style1529405095619" xfId="675" xr:uid="{00000000-0005-0000-0000-0000B0020000}"/>
    <cellStyle name="style1529405095681" xfId="676" xr:uid="{00000000-0005-0000-0000-0000B1020000}"/>
    <cellStyle name="style1529405095712" xfId="677" xr:uid="{00000000-0005-0000-0000-0000B2020000}"/>
    <cellStyle name="style1529405095994" xfId="678" xr:uid="{00000000-0005-0000-0000-0000B3020000}"/>
    <cellStyle name="style1529405096025" xfId="679" xr:uid="{00000000-0005-0000-0000-0000B4020000}"/>
    <cellStyle name="style1529654619010" xfId="680" xr:uid="{00000000-0005-0000-0000-0000B5020000}"/>
    <cellStyle name="style1529654619119" xfId="681" xr:uid="{00000000-0005-0000-0000-0000B6020000}"/>
    <cellStyle name="style1529654619182" xfId="682" xr:uid="{00000000-0005-0000-0000-0000B7020000}"/>
    <cellStyle name="style1529654619244" xfId="683" xr:uid="{00000000-0005-0000-0000-0000B8020000}"/>
    <cellStyle name="style1529654619291" xfId="684" xr:uid="{00000000-0005-0000-0000-0000B9020000}"/>
    <cellStyle name="style1529654619338" xfId="686" xr:uid="{00000000-0005-0000-0000-0000BA020000}"/>
    <cellStyle name="style1529654619401" xfId="687" xr:uid="{00000000-0005-0000-0000-0000BB020000}"/>
    <cellStyle name="style1529654619448" xfId="691" xr:uid="{00000000-0005-0000-0000-0000BC020000}"/>
    <cellStyle name="style1529654619479" xfId="692" xr:uid="{00000000-0005-0000-0000-0000BD020000}"/>
    <cellStyle name="style1529654619510" xfId="685" xr:uid="{00000000-0005-0000-0000-0000BE020000}"/>
    <cellStyle name="style1529654619557" xfId="688" xr:uid="{00000000-0005-0000-0000-0000BF020000}"/>
    <cellStyle name="style1529654619604" xfId="689" xr:uid="{00000000-0005-0000-0000-0000C0020000}"/>
    <cellStyle name="style1529654619635" xfId="690" xr:uid="{00000000-0005-0000-0000-0000C1020000}"/>
    <cellStyle name="style1529654619666" xfId="693" xr:uid="{00000000-0005-0000-0000-0000C2020000}"/>
    <cellStyle name="style1529654619713" xfId="694" xr:uid="{00000000-0005-0000-0000-0000C3020000}"/>
    <cellStyle name="style1529654619745" xfId="695" xr:uid="{00000000-0005-0000-0000-0000C4020000}"/>
    <cellStyle name="style1529654619791" xfId="696" xr:uid="{00000000-0005-0000-0000-0000C5020000}"/>
    <cellStyle name="style1529654619823" xfId="697" xr:uid="{00000000-0005-0000-0000-0000C6020000}"/>
    <cellStyle name="style1529654619838" xfId="698" xr:uid="{00000000-0005-0000-0000-0000C7020000}"/>
    <cellStyle name="style1529654619870" xfId="702" xr:uid="{00000000-0005-0000-0000-0000C8020000}"/>
    <cellStyle name="style1529654619901" xfId="703" xr:uid="{00000000-0005-0000-0000-0000C9020000}"/>
    <cellStyle name="style1529654619932" xfId="699" xr:uid="{00000000-0005-0000-0000-0000CA020000}"/>
    <cellStyle name="style1529654619963" xfId="704" xr:uid="{00000000-0005-0000-0000-0000CB020000}"/>
    <cellStyle name="style1529654620010" xfId="700" xr:uid="{00000000-0005-0000-0000-0000CC020000}"/>
    <cellStyle name="style1529654620041" xfId="701" xr:uid="{00000000-0005-0000-0000-0000CD020000}"/>
    <cellStyle name="style1529654620073" xfId="706" xr:uid="{00000000-0005-0000-0000-0000CE020000}"/>
    <cellStyle name="style1529654620120" xfId="705" xr:uid="{00000000-0005-0000-0000-0000CF020000}"/>
    <cellStyle name="style1529654620151" xfId="707" xr:uid="{00000000-0005-0000-0000-0000D0020000}"/>
    <cellStyle name="style1529654620202" xfId="708" xr:uid="{00000000-0005-0000-0000-0000D1020000}"/>
    <cellStyle name="style1529654620233" xfId="709" xr:uid="{00000000-0005-0000-0000-0000D2020000}"/>
    <cellStyle name="style1529654620264" xfId="710" xr:uid="{00000000-0005-0000-0000-0000D3020000}"/>
    <cellStyle name="style1529654620342" xfId="711" xr:uid="{00000000-0005-0000-0000-0000D4020000}"/>
    <cellStyle name="style1529654620374" xfId="712" xr:uid="{00000000-0005-0000-0000-0000D5020000}"/>
    <cellStyle name="style1529654620405" xfId="713" xr:uid="{00000000-0005-0000-0000-0000D6020000}"/>
    <cellStyle name="style1529654620436" xfId="714" xr:uid="{00000000-0005-0000-0000-0000D7020000}"/>
    <cellStyle name="style1529654620483" xfId="715" xr:uid="{00000000-0005-0000-0000-0000D8020000}"/>
    <cellStyle name="style1529654620514" xfId="716" xr:uid="{00000000-0005-0000-0000-0000D9020000}"/>
    <cellStyle name="style1529655128203" xfId="717" xr:uid="{00000000-0005-0000-0000-0000DA020000}"/>
    <cellStyle name="style1529655128234" xfId="718" xr:uid="{00000000-0005-0000-0000-0000DB020000}"/>
    <cellStyle name="style1529655128265" xfId="719" xr:uid="{00000000-0005-0000-0000-0000DC020000}"/>
    <cellStyle name="style1529655128281" xfId="720" xr:uid="{00000000-0005-0000-0000-0000DD020000}"/>
    <cellStyle name="style1529655128312" xfId="721" xr:uid="{00000000-0005-0000-0000-0000DE020000}"/>
    <cellStyle name="style1529655128343" xfId="723" xr:uid="{00000000-0005-0000-0000-0000DF020000}"/>
    <cellStyle name="style1529655128359" xfId="724" xr:uid="{00000000-0005-0000-0000-0000E0020000}"/>
    <cellStyle name="style1529655128390" xfId="728" xr:uid="{00000000-0005-0000-0000-0000E1020000}"/>
    <cellStyle name="style1529655128421" xfId="729" xr:uid="{00000000-0005-0000-0000-0000E2020000}"/>
    <cellStyle name="style1529655128437" xfId="722" xr:uid="{00000000-0005-0000-0000-0000E3020000}"/>
    <cellStyle name="style1529655128484" xfId="725" xr:uid="{00000000-0005-0000-0000-0000E4020000}"/>
    <cellStyle name="style1529655128499" xfId="726" xr:uid="{00000000-0005-0000-0000-0000E5020000}"/>
    <cellStyle name="style1529655128546" xfId="727" xr:uid="{00000000-0005-0000-0000-0000E6020000}"/>
    <cellStyle name="style1529655128578" xfId="730" xr:uid="{00000000-0005-0000-0000-0000E7020000}"/>
    <cellStyle name="style1529655128593" xfId="731" xr:uid="{00000000-0005-0000-0000-0000E8020000}"/>
    <cellStyle name="style1529655128624" xfId="732" xr:uid="{00000000-0005-0000-0000-0000E9020000}"/>
    <cellStyle name="style1529655128640" xfId="733" xr:uid="{00000000-0005-0000-0000-0000EA020000}"/>
    <cellStyle name="style1529655128671" xfId="734" xr:uid="{00000000-0005-0000-0000-0000EB020000}"/>
    <cellStyle name="style1529655128703" xfId="735" xr:uid="{00000000-0005-0000-0000-0000EC020000}"/>
    <cellStyle name="style1529655128734" xfId="739" xr:uid="{00000000-0005-0000-0000-0000ED020000}"/>
    <cellStyle name="style1529655128749" xfId="740" xr:uid="{00000000-0005-0000-0000-0000EE020000}"/>
    <cellStyle name="style1529655128765" xfId="736" xr:uid="{00000000-0005-0000-0000-0000EF020000}"/>
    <cellStyle name="style1529655128796" xfId="741" xr:uid="{00000000-0005-0000-0000-0000F0020000}"/>
    <cellStyle name="style1529655128828" xfId="737" xr:uid="{00000000-0005-0000-0000-0000F1020000}"/>
    <cellStyle name="style1529655128874" xfId="738" xr:uid="{00000000-0005-0000-0000-0000F2020000}"/>
    <cellStyle name="style1529655128906" xfId="743" xr:uid="{00000000-0005-0000-0000-0000F3020000}"/>
    <cellStyle name="style1529655128937" xfId="742" xr:uid="{00000000-0005-0000-0000-0000F4020000}"/>
    <cellStyle name="style1529655129015" xfId="744" xr:uid="{00000000-0005-0000-0000-0000F5020000}"/>
    <cellStyle name="style1529655129062" xfId="745" xr:uid="{00000000-0005-0000-0000-0000F6020000}"/>
    <cellStyle name="style1529655129109" xfId="746" xr:uid="{00000000-0005-0000-0000-0000F7020000}"/>
    <cellStyle name="style1529655129156" xfId="747" xr:uid="{00000000-0005-0000-0000-0000F8020000}"/>
    <cellStyle name="style1529655129196" xfId="748" xr:uid="{00000000-0005-0000-0000-0000F9020000}"/>
    <cellStyle name="style1529655129211" xfId="749" xr:uid="{00000000-0005-0000-0000-0000FA020000}"/>
    <cellStyle name="style1529655129242" xfId="750" xr:uid="{00000000-0005-0000-0000-0000FB020000}"/>
    <cellStyle name="style1529655129274" xfId="751" xr:uid="{00000000-0005-0000-0000-0000FC020000}"/>
    <cellStyle name="style1529655129305" xfId="752" xr:uid="{00000000-0005-0000-0000-0000FD020000}"/>
    <cellStyle name="style1529655129321" xfId="753" xr:uid="{00000000-0005-0000-0000-0000FE020000}"/>
    <cellStyle name="style1529655129399" xfId="754" xr:uid="{00000000-0005-0000-0000-0000FF020000}"/>
    <cellStyle name="style1529655129446" xfId="755" xr:uid="{00000000-0005-0000-0000-000000030000}"/>
    <cellStyle name="style1529655129524" xfId="756" xr:uid="{00000000-0005-0000-0000-000001030000}"/>
    <cellStyle name="style1529656562873" xfId="757" xr:uid="{00000000-0005-0000-0000-000002030000}"/>
    <cellStyle name="style1529656562920" xfId="758" xr:uid="{00000000-0005-0000-0000-000003030000}"/>
    <cellStyle name="style1529656562935" xfId="759" xr:uid="{00000000-0005-0000-0000-000004030000}"/>
    <cellStyle name="style1529656562951" xfId="760" xr:uid="{00000000-0005-0000-0000-000005030000}"/>
    <cellStyle name="style1529656562982" xfId="761" xr:uid="{00000000-0005-0000-0000-000006030000}"/>
    <cellStyle name="style1529656563013" xfId="763" xr:uid="{00000000-0005-0000-0000-000007030000}"/>
    <cellStyle name="style1529656563029" xfId="764" xr:uid="{00000000-0005-0000-0000-000008030000}"/>
    <cellStyle name="style1529656563060" xfId="768" xr:uid="{00000000-0005-0000-0000-000009030000}"/>
    <cellStyle name="style1529656563092" xfId="769" xr:uid="{00000000-0005-0000-0000-00000A030000}"/>
    <cellStyle name="style1529656563107" xfId="762" xr:uid="{00000000-0005-0000-0000-00000B030000}"/>
    <cellStyle name="style1529656563138" xfId="765" xr:uid="{00000000-0005-0000-0000-00000C030000}"/>
    <cellStyle name="style1529656563232" xfId="766" xr:uid="{00000000-0005-0000-0000-00000D030000}"/>
    <cellStyle name="style1529656563263" xfId="767" xr:uid="{00000000-0005-0000-0000-00000E030000}"/>
    <cellStyle name="style1529656563295" xfId="770" xr:uid="{00000000-0005-0000-0000-00000F030000}"/>
    <cellStyle name="style1529656563350" xfId="771" xr:uid="{00000000-0005-0000-0000-000010030000}"/>
    <cellStyle name="style1529656563365" xfId="772" xr:uid="{00000000-0005-0000-0000-000011030000}"/>
    <cellStyle name="style1529656563396" xfId="773" xr:uid="{00000000-0005-0000-0000-000012030000}"/>
    <cellStyle name="style1529656563412" xfId="774" xr:uid="{00000000-0005-0000-0000-000013030000}"/>
    <cellStyle name="style1529656563428" xfId="778" xr:uid="{00000000-0005-0000-0000-000014030000}"/>
    <cellStyle name="style1529656563459" xfId="779" xr:uid="{00000000-0005-0000-0000-000015030000}"/>
    <cellStyle name="style1529656563475" xfId="775" xr:uid="{00000000-0005-0000-0000-000016030000}"/>
    <cellStyle name="style1529656563506" xfId="780" xr:uid="{00000000-0005-0000-0000-000017030000}"/>
    <cellStyle name="style1529656563521" xfId="776" xr:uid="{00000000-0005-0000-0000-000018030000}"/>
    <cellStyle name="style1529656563553" xfId="777" xr:uid="{00000000-0005-0000-0000-000019030000}"/>
    <cellStyle name="style1529656563615" xfId="782" xr:uid="{00000000-0005-0000-0000-00001A030000}"/>
    <cellStyle name="style1529656563631" xfId="781" xr:uid="{00000000-0005-0000-0000-00001B030000}"/>
    <cellStyle name="style1529656563678" xfId="783" xr:uid="{00000000-0005-0000-0000-00001C030000}"/>
    <cellStyle name="style1529656563709" xfId="784" xr:uid="{00000000-0005-0000-0000-00001D030000}"/>
    <cellStyle name="style1529656563740" xfId="785" xr:uid="{00000000-0005-0000-0000-00001E030000}"/>
    <cellStyle name="style1529656563787" xfId="786" xr:uid="{00000000-0005-0000-0000-00001F030000}"/>
    <cellStyle name="style1529656563834" xfId="787" xr:uid="{00000000-0005-0000-0000-000020030000}"/>
    <cellStyle name="style1529656563865" xfId="788" xr:uid="{00000000-0005-0000-0000-000021030000}"/>
    <cellStyle name="style1529656563897" xfId="789" xr:uid="{00000000-0005-0000-0000-000022030000}"/>
    <cellStyle name="style1529656563928" xfId="790" xr:uid="{00000000-0005-0000-0000-000023030000}"/>
    <cellStyle name="style1529656563943" xfId="791" xr:uid="{00000000-0005-0000-0000-000024030000}"/>
    <cellStyle name="style1529656563975" xfId="792" xr:uid="{00000000-0005-0000-0000-000025030000}"/>
    <cellStyle name="style1529656564006" xfId="793" xr:uid="{00000000-0005-0000-0000-000026030000}"/>
    <cellStyle name="style1529656564037" xfId="794" xr:uid="{00000000-0005-0000-0000-000027030000}"/>
    <cellStyle name="style1529656564068" xfId="795" xr:uid="{00000000-0005-0000-0000-000028030000}"/>
    <cellStyle name="style1529656564131" xfId="796" xr:uid="{00000000-0005-0000-0000-000029030000}"/>
    <cellStyle name="style1529656564147" xfId="797" xr:uid="{00000000-0005-0000-0000-00002A030000}"/>
    <cellStyle name="style1529656564209" xfId="798" xr:uid="{00000000-0005-0000-0000-00002B030000}"/>
    <cellStyle name="style1529659455584" xfId="799" xr:uid="{00000000-0005-0000-0000-00002C030000}"/>
    <cellStyle name="style1529659455662" xfId="800" xr:uid="{00000000-0005-0000-0000-00002D030000}"/>
    <cellStyle name="style1529659455709" xfId="801" xr:uid="{00000000-0005-0000-0000-00002E030000}"/>
    <cellStyle name="style1529659455771" xfId="802" xr:uid="{00000000-0005-0000-0000-00002F030000}"/>
    <cellStyle name="style1529659455849" xfId="803" xr:uid="{00000000-0005-0000-0000-000030030000}"/>
    <cellStyle name="style1529659455978" xfId="805" xr:uid="{00000000-0005-0000-0000-000031030000}"/>
    <cellStyle name="style1529659456040" xfId="806" xr:uid="{00000000-0005-0000-0000-000032030000}"/>
    <cellStyle name="style1529659456087" xfId="810" xr:uid="{00000000-0005-0000-0000-000033030000}"/>
    <cellStyle name="style1529659456134" xfId="811" xr:uid="{00000000-0005-0000-0000-000034030000}"/>
    <cellStyle name="style1529659456165" xfId="804" xr:uid="{00000000-0005-0000-0000-000035030000}"/>
    <cellStyle name="style1529659456196" xfId="807" xr:uid="{00000000-0005-0000-0000-000036030000}"/>
    <cellStyle name="style1529659456259" xfId="808" xr:uid="{00000000-0005-0000-0000-000037030000}"/>
    <cellStyle name="style1529659456290" xfId="809" xr:uid="{00000000-0005-0000-0000-000038030000}"/>
    <cellStyle name="style1529659456337" xfId="812" xr:uid="{00000000-0005-0000-0000-000039030000}"/>
    <cellStyle name="style1529659456368" xfId="813" xr:uid="{00000000-0005-0000-0000-00003A030000}"/>
    <cellStyle name="style1529659456415" xfId="814" xr:uid="{00000000-0005-0000-0000-00003B030000}"/>
    <cellStyle name="style1529659456478" xfId="815" xr:uid="{00000000-0005-0000-0000-00003C030000}"/>
    <cellStyle name="style1529659456525" xfId="816" xr:uid="{00000000-0005-0000-0000-00003D030000}"/>
    <cellStyle name="style1529659456587" xfId="820" xr:uid="{00000000-0005-0000-0000-00003E030000}"/>
    <cellStyle name="style1529659456618" xfId="821" xr:uid="{00000000-0005-0000-0000-00003F030000}"/>
    <cellStyle name="style1529659456650" xfId="817" xr:uid="{00000000-0005-0000-0000-000040030000}"/>
    <cellStyle name="style1529659456696" xfId="822" xr:uid="{00000000-0005-0000-0000-000041030000}"/>
    <cellStyle name="style1529659456728" xfId="818" xr:uid="{00000000-0005-0000-0000-000042030000}"/>
    <cellStyle name="style1529659456790" xfId="819" xr:uid="{00000000-0005-0000-0000-000043030000}"/>
    <cellStyle name="style1529659456821" xfId="824" xr:uid="{00000000-0005-0000-0000-000044030000}"/>
    <cellStyle name="style1529659456868" xfId="823" xr:uid="{00000000-0005-0000-0000-000045030000}"/>
    <cellStyle name="style1529659456931" xfId="825" xr:uid="{00000000-0005-0000-0000-000046030000}"/>
    <cellStyle name="style1529659456978" xfId="826" xr:uid="{00000000-0005-0000-0000-000047030000}"/>
    <cellStyle name="style1529659457009" xfId="827" xr:uid="{00000000-0005-0000-0000-000048030000}"/>
    <cellStyle name="style1529659457040" xfId="828" xr:uid="{00000000-0005-0000-0000-000049030000}"/>
    <cellStyle name="style1529659457087" xfId="829" xr:uid="{00000000-0005-0000-0000-00004A030000}"/>
    <cellStyle name="style1529659457118" xfId="830" xr:uid="{00000000-0005-0000-0000-00004B030000}"/>
    <cellStyle name="style1529659457150" xfId="831" xr:uid="{00000000-0005-0000-0000-00004C030000}"/>
    <cellStyle name="style1529659457197" xfId="832" xr:uid="{00000000-0005-0000-0000-00004D030000}"/>
    <cellStyle name="style1529659457228" xfId="833" xr:uid="{00000000-0005-0000-0000-00004E030000}"/>
    <cellStyle name="style1529659457275" xfId="834" xr:uid="{00000000-0005-0000-0000-00004F030000}"/>
    <cellStyle name="style1529659457311" xfId="835" xr:uid="{00000000-0005-0000-0000-000050030000}"/>
    <cellStyle name="style1529659457358" xfId="836" xr:uid="{00000000-0005-0000-0000-000051030000}"/>
    <cellStyle name="style1529659457389" xfId="837" xr:uid="{00000000-0005-0000-0000-000052030000}"/>
    <cellStyle name="style1529659457436" xfId="838" xr:uid="{00000000-0005-0000-0000-000053030000}"/>
    <cellStyle name="style1529659457467" xfId="839" xr:uid="{00000000-0005-0000-0000-000054030000}"/>
    <cellStyle name="style1529659457545" xfId="845" xr:uid="{00000000-0005-0000-0000-000055030000}"/>
    <cellStyle name="style1529659457577" xfId="846" xr:uid="{00000000-0005-0000-0000-000056030000}"/>
    <cellStyle name="style1529659457608" xfId="840" xr:uid="{00000000-0005-0000-0000-000057030000}"/>
    <cellStyle name="style1529659457670" xfId="841" xr:uid="{00000000-0005-0000-0000-000058030000}"/>
    <cellStyle name="style1529659457702" xfId="854" xr:uid="{00000000-0005-0000-0000-000059030000}"/>
    <cellStyle name="style1529659457733" xfId="842" xr:uid="{00000000-0005-0000-0000-00005A030000}"/>
    <cellStyle name="style1529659457749" xfId="843" xr:uid="{00000000-0005-0000-0000-00005B030000}"/>
    <cellStyle name="style1529659457780" xfId="844" xr:uid="{00000000-0005-0000-0000-00005C030000}"/>
    <cellStyle name="style1529659457811" xfId="847" xr:uid="{00000000-0005-0000-0000-00005D030000}"/>
    <cellStyle name="style1529659457842" xfId="848" xr:uid="{00000000-0005-0000-0000-00005E030000}"/>
    <cellStyle name="style1529659457874" xfId="849" xr:uid="{00000000-0005-0000-0000-00005F030000}"/>
    <cellStyle name="style1529659457905" xfId="850" xr:uid="{00000000-0005-0000-0000-000060030000}"/>
    <cellStyle name="style1529659457936" xfId="851" xr:uid="{00000000-0005-0000-0000-000061030000}"/>
    <cellStyle name="style1529659457952" xfId="852" xr:uid="{00000000-0005-0000-0000-000062030000}"/>
    <cellStyle name="style1529659457983" xfId="853" xr:uid="{00000000-0005-0000-0000-000063030000}"/>
    <cellStyle name="style1529659458014" xfId="855" xr:uid="{00000000-0005-0000-0000-000064030000}"/>
    <cellStyle name="style1529659458030" xfId="856" xr:uid="{00000000-0005-0000-0000-000065030000}"/>
    <cellStyle name="style1529659458061" xfId="857" xr:uid="{00000000-0005-0000-0000-000066030000}"/>
    <cellStyle name="style1529659458092" xfId="858" xr:uid="{00000000-0005-0000-0000-000067030000}"/>
    <cellStyle name="style1529659458124" xfId="859" xr:uid="{00000000-0005-0000-0000-000068030000}"/>
    <cellStyle name="style1529659458155" xfId="860" xr:uid="{00000000-0005-0000-0000-000069030000}"/>
    <cellStyle name="style1529659458186" xfId="861" xr:uid="{00000000-0005-0000-0000-00006A030000}"/>
    <cellStyle name="style1529659458249" xfId="862" xr:uid="{00000000-0005-0000-0000-00006B030000}"/>
    <cellStyle name="style1529659458280" xfId="863" xr:uid="{00000000-0005-0000-0000-00006C030000}"/>
    <cellStyle name="style1529659458303" xfId="864" xr:uid="{00000000-0005-0000-0000-00006D030000}"/>
    <cellStyle name="style1529659458319" xfId="865" xr:uid="{00000000-0005-0000-0000-00006E030000}"/>
    <cellStyle name="style1529659458335" xfId="866" xr:uid="{00000000-0005-0000-0000-00006F030000}"/>
    <cellStyle name="style1529659458366" xfId="867" xr:uid="{00000000-0005-0000-0000-000070030000}"/>
    <cellStyle name="style1529659458397" xfId="868" xr:uid="{00000000-0005-0000-0000-000071030000}"/>
    <cellStyle name="style1529659458460" xfId="869" xr:uid="{00000000-0005-0000-0000-000072030000}"/>
    <cellStyle name="style1529659458491" xfId="870" xr:uid="{00000000-0005-0000-0000-000073030000}"/>
    <cellStyle name="style1529659458975" xfId="871" xr:uid="{00000000-0005-0000-0000-000074030000}"/>
    <cellStyle name="style1529659458991" xfId="872" xr:uid="{00000000-0005-0000-0000-000075030000}"/>
    <cellStyle name="style1529659895316" xfId="873" xr:uid="{00000000-0005-0000-0000-000076030000}"/>
    <cellStyle name="style1529659895363" xfId="874" xr:uid="{00000000-0005-0000-0000-000077030000}"/>
    <cellStyle name="style1529659895378" xfId="875" xr:uid="{00000000-0005-0000-0000-000078030000}"/>
    <cellStyle name="style1529659895394" xfId="876" xr:uid="{00000000-0005-0000-0000-000079030000}"/>
    <cellStyle name="style1529659895425" xfId="877" xr:uid="{00000000-0005-0000-0000-00007A030000}"/>
    <cellStyle name="style1529659895456" xfId="879" xr:uid="{00000000-0005-0000-0000-00007B030000}"/>
    <cellStyle name="style1529659895503" xfId="880" xr:uid="{00000000-0005-0000-0000-00007C030000}"/>
    <cellStyle name="style1529659895534" xfId="884" xr:uid="{00000000-0005-0000-0000-00007D030000}"/>
    <cellStyle name="style1529659895550" xfId="885" xr:uid="{00000000-0005-0000-0000-00007E030000}"/>
    <cellStyle name="style1529659895581" xfId="878" xr:uid="{00000000-0005-0000-0000-00007F030000}"/>
    <cellStyle name="style1529659895613" xfId="881" xr:uid="{00000000-0005-0000-0000-000080030000}"/>
    <cellStyle name="style1529659895644" xfId="882" xr:uid="{00000000-0005-0000-0000-000081030000}"/>
    <cellStyle name="style1529659895691" xfId="883" xr:uid="{00000000-0005-0000-0000-000082030000}"/>
    <cellStyle name="style1529659895738" xfId="886" xr:uid="{00000000-0005-0000-0000-000083030000}"/>
    <cellStyle name="style1529659895784" xfId="887" xr:uid="{00000000-0005-0000-0000-000084030000}"/>
    <cellStyle name="style1529659895847" xfId="888" xr:uid="{00000000-0005-0000-0000-000085030000}"/>
    <cellStyle name="style1529659895878" xfId="889" xr:uid="{00000000-0005-0000-0000-000086030000}"/>
    <cellStyle name="style1529659895894" xfId="890" xr:uid="{00000000-0005-0000-0000-000087030000}"/>
    <cellStyle name="style1529659895925" xfId="894" xr:uid="{00000000-0005-0000-0000-000088030000}"/>
    <cellStyle name="style1529659895941" xfId="895" xr:uid="{00000000-0005-0000-0000-000089030000}"/>
    <cellStyle name="style1529659895972" xfId="891" xr:uid="{00000000-0005-0000-0000-00008A030000}"/>
    <cellStyle name="style1529659895988" xfId="896" xr:uid="{00000000-0005-0000-0000-00008B030000}"/>
    <cellStyle name="style1529659896019" xfId="892" xr:uid="{00000000-0005-0000-0000-00008C030000}"/>
    <cellStyle name="style1529659896050" xfId="893" xr:uid="{00000000-0005-0000-0000-00008D030000}"/>
    <cellStyle name="style1529659896081" xfId="898" xr:uid="{00000000-0005-0000-0000-00008E030000}"/>
    <cellStyle name="style1529659896128" xfId="897" xr:uid="{00000000-0005-0000-0000-00008F030000}"/>
    <cellStyle name="style1529659896175" xfId="899" xr:uid="{00000000-0005-0000-0000-000090030000}"/>
    <cellStyle name="style1529659896222" xfId="900" xr:uid="{00000000-0005-0000-0000-000091030000}"/>
    <cellStyle name="style1529659896269" xfId="901" xr:uid="{00000000-0005-0000-0000-000092030000}"/>
    <cellStyle name="style1529659896316" xfId="902" xr:uid="{00000000-0005-0000-0000-000093030000}"/>
    <cellStyle name="style1529659896344" xfId="903" xr:uid="{00000000-0005-0000-0000-000094030000}"/>
    <cellStyle name="style1529659896375" xfId="904" xr:uid="{00000000-0005-0000-0000-000095030000}"/>
    <cellStyle name="style1529659896390" xfId="905" xr:uid="{00000000-0005-0000-0000-000096030000}"/>
    <cellStyle name="style1529659896422" xfId="906" xr:uid="{00000000-0005-0000-0000-000097030000}"/>
    <cellStyle name="style1529659896453" xfId="907" xr:uid="{00000000-0005-0000-0000-000098030000}"/>
    <cellStyle name="style1529659896469" xfId="908" xr:uid="{00000000-0005-0000-0000-000099030000}"/>
    <cellStyle name="style1529659896516" xfId="909" xr:uid="{00000000-0005-0000-0000-00009A030000}"/>
    <cellStyle name="style1529659896547" xfId="910" xr:uid="{00000000-0005-0000-0000-00009B030000}"/>
    <cellStyle name="style1529659896594" xfId="911" xr:uid="{00000000-0005-0000-0000-00009C030000}"/>
    <cellStyle name="style1529659896625" xfId="912" xr:uid="{00000000-0005-0000-0000-00009D030000}"/>
    <cellStyle name="style1529659896656" xfId="913" xr:uid="{00000000-0005-0000-0000-00009E030000}"/>
    <cellStyle name="style1529659896719" xfId="919" xr:uid="{00000000-0005-0000-0000-00009F030000}"/>
    <cellStyle name="style1529659896734" xfId="920" xr:uid="{00000000-0005-0000-0000-0000A0030000}"/>
    <cellStyle name="style1529659896766" xfId="914" xr:uid="{00000000-0005-0000-0000-0000A1030000}"/>
    <cellStyle name="style1529659896781" xfId="915" xr:uid="{00000000-0005-0000-0000-0000A2030000}"/>
    <cellStyle name="style1529659896812" xfId="928" xr:uid="{00000000-0005-0000-0000-0000A3030000}"/>
    <cellStyle name="style1529659896844" xfId="916" xr:uid="{00000000-0005-0000-0000-0000A4030000}"/>
    <cellStyle name="style1529659896875" xfId="917" xr:uid="{00000000-0005-0000-0000-0000A5030000}"/>
    <cellStyle name="style1529659896891" xfId="918" xr:uid="{00000000-0005-0000-0000-0000A6030000}"/>
    <cellStyle name="style1529659896906" xfId="921" xr:uid="{00000000-0005-0000-0000-0000A7030000}"/>
    <cellStyle name="style1529659896937" xfId="922" xr:uid="{00000000-0005-0000-0000-0000A8030000}"/>
    <cellStyle name="style1529659896969" xfId="923" xr:uid="{00000000-0005-0000-0000-0000A9030000}"/>
    <cellStyle name="style1529659897016" xfId="924" xr:uid="{00000000-0005-0000-0000-0000AA030000}"/>
    <cellStyle name="style1529659897047" xfId="925" xr:uid="{00000000-0005-0000-0000-0000AB030000}"/>
    <cellStyle name="style1529659897062" xfId="926" xr:uid="{00000000-0005-0000-0000-0000AC030000}"/>
    <cellStyle name="style1529659897078" xfId="927" xr:uid="{00000000-0005-0000-0000-0000AD030000}"/>
    <cellStyle name="style1529659897109" xfId="929" xr:uid="{00000000-0005-0000-0000-0000AE030000}"/>
    <cellStyle name="style1529659897125" xfId="930" xr:uid="{00000000-0005-0000-0000-0000AF030000}"/>
    <cellStyle name="style1529659897156" xfId="931" xr:uid="{00000000-0005-0000-0000-0000B0030000}"/>
    <cellStyle name="style1529659897187" xfId="932" xr:uid="{00000000-0005-0000-0000-0000B1030000}"/>
    <cellStyle name="style1529659897219" xfId="933" xr:uid="{00000000-0005-0000-0000-0000B2030000}"/>
    <cellStyle name="style1529659897250" xfId="934" xr:uid="{00000000-0005-0000-0000-0000B3030000}"/>
    <cellStyle name="style1529659897281" xfId="935" xr:uid="{00000000-0005-0000-0000-0000B4030000}"/>
    <cellStyle name="style1529659897314" xfId="936" xr:uid="{00000000-0005-0000-0000-0000B5030000}"/>
    <cellStyle name="style1529659897325" xfId="937" xr:uid="{00000000-0005-0000-0000-0000B6030000}"/>
    <cellStyle name="style1529659897356" xfId="938" xr:uid="{00000000-0005-0000-0000-0000B7030000}"/>
    <cellStyle name="style1529659897387" xfId="939" xr:uid="{00000000-0005-0000-0000-0000B8030000}"/>
    <cellStyle name="style1529659897419" xfId="940" xr:uid="{00000000-0005-0000-0000-0000B9030000}"/>
    <cellStyle name="style1529659897434" xfId="941" xr:uid="{00000000-0005-0000-0000-0000BA030000}"/>
    <cellStyle name="style1529659897466" xfId="942" xr:uid="{00000000-0005-0000-0000-0000BB030000}"/>
    <cellStyle name="style1529659897497" xfId="943" xr:uid="{00000000-0005-0000-0000-0000BC030000}"/>
    <cellStyle name="style1529659897544" xfId="944" xr:uid="{00000000-0005-0000-0000-0000BD030000}"/>
    <cellStyle name="style1529659897575" xfId="945" xr:uid="{00000000-0005-0000-0000-0000BE030000}"/>
    <cellStyle name="style1529659897731" xfId="946" xr:uid="{00000000-0005-0000-0000-0000BF030000}"/>
    <cellStyle name="style1529659897809" xfId="947" xr:uid="{00000000-0005-0000-0000-0000C0030000}"/>
    <cellStyle name="style1529659897825" xfId="948" xr:uid="{00000000-0005-0000-0000-0000C1030000}"/>
    <cellStyle name="style1529660084806" xfId="949" xr:uid="{00000000-0005-0000-0000-0000C2030000}"/>
    <cellStyle name="style1529660084837" xfId="950" xr:uid="{00000000-0005-0000-0000-0000C3030000}"/>
    <cellStyle name="style1529660084852" xfId="951" xr:uid="{00000000-0005-0000-0000-0000C4030000}"/>
    <cellStyle name="style1529660084868" xfId="952" xr:uid="{00000000-0005-0000-0000-0000C5030000}"/>
    <cellStyle name="style1529660084899" xfId="953" xr:uid="{00000000-0005-0000-0000-0000C6030000}"/>
    <cellStyle name="style1529660084915" xfId="955" xr:uid="{00000000-0005-0000-0000-0000C7030000}"/>
    <cellStyle name="style1529660084956" xfId="956" xr:uid="{00000000-0005-0000-0000-0000C8030000}"/>
    <cellStyle name="style1529660085001" xfId="960" xr:uid="{00000000-0005-0000-0000-0000C9030000}"/>
    <cellStyle name="style1529660085032" xfId="961" xr:uid="{00000000-0005-0000-0000-0000CA030000}"/>
    <cellStyle name="style1529660085063" xfId="954" xr:uid="{00000000-0005-0000-0000-0000CB030000}"/>
    <cellStyle name="style1529660085079" xfId="957" xr:uid="{00000000-0005-0000-0000-0000CC030000}"/>
    <cellStyle name="style1529660085110" xfId="958" xr:uid="{00000000-0005-0000-0000-0000CD030000}"/>
    <cellStyle name="style1529660085188" xfId="959" xr:uid="{00000000-0005-0000-0000-0000CE030000}"/>
    <cellStyle name="style1529660085220" xfId="962" xr:uid="{00000000-0005-0000-0000-0000CF030000}"/>
    <cellStyle name="style1529660085267" xfId="963" xr:uid="{00000000-0005-0000-0000-0000D0030000}"/>
    <cellStyle name="style1529660085313" xfId="964" xr:uid="{00000000-0005-0000-0000-0000D1030000}"/>
    <cellStyle name="style1529660085345" xfId="965" xr:uid="{00000000-0005-0000-0000-0000D2030000}"/>
    <cellStyle name="style1529660085442" xfId="966" xr:uid="{00000000-0005-0000-0000-0000D3030000}"/>
    <cellStyle name="style1529660085473" xfId="970" xr:uid="{00000000-0005-0000-0000-0000D4030000}"/>
    <cellStyle name="style1529660085489" xfId="971" xr:uid="{00000000-0005-0000-0000-0000D5030000}"/>
    <cellStyle name="style1529660085520" xfId="967" xr:uid="{00000000-0005-0000-0000-0000D6030000}"/>
    <cellStyle name="style1529660085536" xfId="972" xr:uid="{00000000-0005-0000-0000-0000D7030000}"/>
    <cellStyle name="style1529660085567" xfId="968" xr:uid="{00000000-0005-0000-0000-0000D8030000}"/>
    <cellStyle name="style1529660085598" xfId="969" xr:uid="{00000000-0005-0000-0000-0000D9030000}"/>
    <cellStyle name="style1529660085629" xfId="974" xr:uid="{00000000-0005-0000-0000-0000DA030000}"/>
    <cellStyle name="style1529660085676" xfId="973" xr:uid="{00000000-0005-0000-0000-0000DB030000}"/>
    <cellStyle name="style1529660085723" xfId="975" xr:uid="{00000000-0005-0000-0000-0000DC030000}"/>
    <cellStyle name="style1529660085801" xfId="976" xr:uid="{00000000-0005-0000-0000-0000DD030000}"/>
    <cellStyle name="style1529660085848" xfId="977" xr:uid="{00000000-0005-0000-0000-0000DE030000}"/>
    <cellStyle name="style1529660085880" xfId="978" xr:uid="{00000000-0005-0000-0000-0000DF030000}"/>
    <cellStyle name="style1529660085911" xfId="979" xr:uid="{00000000-0005-0000-0000-0000E0030000}"/>
    <cellStyle name="style1529660085926" xfId="980" xr:uid="{00000000-0005-0000-0000-0000E1030000}"/>
    <cellStyle name="style1529660085958" xfId="981" xr:uid="{00000000-0005-0000-0000-0000E2030000}"/>
    <cellStyle name="style1529660085989" xfId="982" xr:uid="{00000000-0005-0000-0000-0000E3030000}"/>
    <cellStyle name="style1529660086005" xfId="983" xr:uid="{00000000-0005-0000-0000-0000E4030000}"/>
    <cellStyle name="style1529660086036" xfId="984" xr:uid="{00000000-0005-0000-0000-0000E5030000}"/>
    <cellStyle name="style1529660086051" xfId="985" xr:uid="{00000000-0005-0000-0000-0000E6030000}"/>
    <cellStyle name="style1529660086083" xfId="986" xr:uid="{00000000-0005-0000-0000-0000E7030000}"/>
    <cellStyle name="style1529660086114" xfId="987" xr:uid="{00000000-0005-0000-0000-0000E8030000}"/>
    <cellStyle name="style1529660086145" xfId="988" xr:uid="{00000000-0005-0000-0000-0000E9030000}"/>
    <cellStyle name="style1529660086161" xfId="989" xr:uid="{00000000-0005-0000-0000-0000EA030000}"/>
    <cellStyle name="style1529660086239" xfId="995" xr:uid="{00000000-0005-0000-0000-0000EB030000}"/>
    <cellStyle name="style1529660086255" xfId="996" xr:uid="{00000000-0005-0000-0000-0000EC030000}"/>
    <cellStyle name="style1529660086270" xfId="990" xr:uid="{00000000-0005-0000-0000-0000ED030000}"/>
    <cellStyle name="style1529660086301" xfId="991" xr:uid="{00000000-0005-0000-0000-0000EE030000}"/>
    <cellStyle name="style1529660086333" xfId="1004" xr:uid="{00000000-0005-0000-0000-0000EF030000}"/>
    <cellStyle name="style1529660086348" xfId="992" xr:uid="{00000000-0005-0000-0000-0000F0030000}"/>
    <cellStyle name="style1529660086364" xfId="993" xr:uid="{00000000-0005-0000-0000-0000F1030000}"/>
    <cellStyle name="style1529660086395" xfId="994" xr:uid="{00000000-0005-0000-0000-0000F2030000}"/>
    <cellStyle name="style1529660086426" xfId="997" xr:uid="{00000000-0005-0000-0000-0000F3030000}"/>
    <cellStyle name="style1529660086442" xfId="998" xr:uid="{00000000-0005-0000-0000-0000F4030000}"/>
    <cellStyle name="style1529660086473" xfId="999" xr:uid="{00000000-0005-0000-0000-0000F5030000}"/>
    <cellStyle name="style1529660086489" xfId="1000" xr:uid="{00000000-0005-0000-0000-0000F6030000}"/>
    <cellStyle name="style1529660086520" xfId="1001" xr:uid="{00000000-0005-0000-0000-0000F7030000}"/>
    <cellStyle name="style1529660086536" xfId="1002" xr:uid="{00000000-0005-0000-0000-0000F8030000}"/>
    <cellStyle name="style1529660086583" xfId="1003" xr:uid="{00000000-0005-0000-0000-0000F9030000}"/>
    <cellStyle name="style1529660086598" xfId="1005" xr:uid="{00000000-0005-0000-0000-0000FA030000}"/>
    <cellStyle name="style1529660086614" xfId="1006" xr:uid="{00000000-0005-0000-0000-0000FB030000}"/>
    <cellStyle name="style1529660086645" xfId="1007" xr:uid="{00000000-0005-0000-0000-0000FC030000}"/>
    <cellStyle name="style1529660086677" xfId="1008" xr:uid="{00000000-0005-0000-0000-0000FD030000}"/>
    <cellStyle name="style1529660086708" xfId="1009" xr:uid="{00000000-0005-0000-0000-0000FE030000}"/>
    <cellStyle name="style1529660086739" xfId="1010" xr:uid="{00000000-0005-0000-0000-0000FF030000}"/>
    <cellStyle name="style1529660086770" xfId="1011" xr:uid="{00000000-0005-0000-0000-000000040000}"/>
    <cellStyle name="style1529660086786" xfId="1012" xr:uid="{00000000-0005-0000-0000-000001040000}"/>
    <cellStyle name="style1529660086820" xfId="1013" xr:uid="{00000000-0005-0000-0000-000002040000}"/>
    <cellStyle name="style1529660086836" xfId="1014" xr:uid="{00000000-0005-0000-0000-000003040000}"/>
    <cellStyle name="style1529660086867" xfId="1015" xr:uid="{00000000-0005-0000-0000-000004040000}"/>
    <cellStyle name="style1529660086883" xfId="1016" xr:uid="{00000000-0005-0000-0000-000005040000}"/>
    <cellStyle name="style1529660086898" xfId="1017" xr:uid="{00000000-0005-0000-0000-000006040000}"/>
    <cellStyle name="style1529660086914" xfId="1018" xr:uid="{00000000-0005-0000-0000-000007040000}"/>
    <cellStyle name="style1529660086976" xfId="1019" xr:uid="{00000000-0005-0000-0000-000008040000}"/>
    <cellStyle name="style1529660087211" xfId="1020" xr:uid="{00000000-0005-0000-0000-000009040000}"/>
    <cellStyle name="style1529660087216" xfId="1021" xr:uid="{00000000-0005-0000-0000-00000A040000}"/>
    <cellStyle name="style1529660087262" xfId="1022" xr:uid="{00000000-0005-0000-0000-00000B040000}"/>
    <cellStyle name="style1529660087293" xfId="1023" xr:uid="{00000000-0005-0000-0000-00000C040000}"/>
    <cellStyle name="style1529660868336" xfId="1024" xr:uid="{00000000-0005-0000-0000-00000D040000}"/>
    <cellStyle name="style1529660868354" xfId="1025" xr:uid="{00000000-0005-0000-0000-00000E040000}"/>
    <cellStyle name="style1529660868385" xfId="1026" xr:uid="{00000000-0005-0000-0000-00000F040000}"/>
    <cellStyle name="style1529660868400" xfId="1027" xr:uid="{00000000-0005-0000-0000-000010040000}"/>
    <cellStyle name="style1529660868416" xfId="1028" xr:uid="{00000000-0005-0000-0000-000011040000}"/>
    <cellStyle name="style1529660868447" xfId="1030" xr:uid="{00000000-0005-0000-0000-000012040000}"/>
    <cellStyle name="style1529660868494" xfId="1031" xr:uid="{00000000-0005-0000-0000-000013040000}"/>
    <cellStyle name="style1529660868525" xfId="1035" xr:uid="{00000000-0005-0000-0000-000014040000}"/>
    <cellStyle name="style1529660868541" xfId="1036" xr:uid="{00000000-0005-0000-0000-000015040000}"/>
    <cellStyle name="style1529660868572" xfId="1029" xr:uid="{00000000-0005-0000-0000-000016040000}"/>
    <cellStyle name="style1529660868604" xfId="1032" xr:uid="{00000000-0005-0000-0000-000017040000}"/>
    <cellStyle name="style1529660868619" xfId="1033" xr:uid="{00000000-0005-0000-0000-000018040000}"/>
    <cellStyle name="style1529660868650" xfId="1034" xr:uid="{00000000-0005-0000-0000-000019040000}"/>
    <cellStyle name="style1529660868666" xfId="1037" xr:uid="{00000000-0005-0000-0000-00001A040000}"/>
    <cellStyle name="style1529660868682" xfId="1038" xr:uid="{00000000-0005-0000-0000-00001B040000}"/>
    <cellStyle name="style1529660868713" xfId="1039" xr:uid="{00000000-0005-0000-0000-00001C040000}"/>
    <cellStyle name="style1529660868760" xfId="1040" xr:uid="{00000000-0005-0000-0000-00001D040000}"/>
    <cellStyle name="style1529660868775" xfId="1041" xr:uid="{00000000-0005-0000-0000-00001E040000}"/>
    <cellStyle name="style1529660868791" xfId="1045" xr:uid="{00000000-0005-0000-0000-00001F040000}"/>
    <cellStyle name="style1529660868807" xfId="1046" xr:uid="{00000000-0005-0000-0000-000020040000}"/>
    <cellStyle name="style1529660868838" xfId="1042" xr:uid="{00000000-0005-0000-0000-000021040000}"/>
    <cellStyle name="style1529660868854" xfId="1047" xr:uid="{00000000-0005-0000-0000-000022040000}"/>
    <cellStyle name="style1529660868890" xfId="1043" xr:uid="{00000000-0005-0000-0000-000023040000}"/>
    <cellStyle name="style1529660868907" xfId="1044" xr:uid="{00000000-0005-0000-0000-000024040000}"/>
    <cellStyle name="style1529660868939" xfId="1049" xr:uid="{00000000-0005-0000-0000-000025040000}"/>
    <cellStyle name="style1529660868954" xfId="1048" xr:uid="{00000000-0005-0000-0000-000026040000}"/>
    <cellStyle name="style1529660869017" xfId="1050" xr:uid="{00000000-0005-0000-0000-000027040000}"/>
    <cellStyle name="style1529660869032" xfId="1051" xr:uid="{00000000-0005-0000-0000-000028040000}"/>
    <cellStyle name="style1529660869064" xfId="1052" xr:uid="{00000000-0005-0000-0000-000029040000}"/>
    <cellStyle name="style1529660869079" xfId="1053" xr:uid="{00000000-0005-0000-0000-00002A040000}"/>
    <cellStyle name="style1529660869111" xfId="1054" xr:uid="{00000000-0005-0000-0000-00002B040000}"/>
    <cellStyle name="style1529660869189" xfId="1055" xr:uid="{00000000-0005-0000-0000-00002C040000}"/>
    <cellStyle name="style1529660869236" xfId="1056" xr:uid="{00000000-0005-0000-0000-00002D040000}"/>
    <cellStyle name="style1529660869267" xfId="1057" xr:uid="{00000000-0005-0000-0000-00002E040000}"/>
    <cellStyle name="style1529660869298" xfId="1058" xr:uid="{00000000-0005-0000-0000-00002F040000}"/>
    <cellStyle name="style1529660869333" xfId="1059" xr:uid="{00000000-0005-0000-0000-000030040000}"/>
    <cellStyle name="style1529660869382" xfId="1060" xr:uid="{00000000-0005-0000-0000-000031040000}"/>
    <cellStyle name="style1529660869413" xfId="1061" xr:uid="{00000000-0005-0000-0000-000032040000}"/>
    <cellStyle name="style1529660869444" xfId="1062" xr:uid="{00000000-0005-0000-0000-000033040000}"/>
    <cellStyle name="style1529661126109" xfId="1063" xr:uid="{00000000-0005-0000-0000-000034040000}"/>
    <cellStyle name="style1529661126124" xfId="1064" xr:uid="{00000000-0005-0000-0000-000035040000}"/>
    <cellStyle name="style1529661126156" xfId="1065" xr:uid="{00000000-0005-0000-0000-000036040000}"/>
    <cellStyle name="style1529661126171" xfId="1066" xr:uid="{00000000-0005-0000-0000-000037040000}"/>
    <cellStyle name="style1529661126187" xfId="1067" xr:uid="{00000000-0005-0000-0000-000038040000}"/>
    <cellStyle name="style1529661126218" xfId="1069" xr:uid="{00000000-0005-0000-0000-000039040000}"/>
    <cellStyle name="style1529661126250" xfId="1070" xr:uid="{00000000-0005-0000-0000-00003A040000}"/>
    <cellStyle name="style1529661126291" xfId="1074" xr:uid="{00000000-0005-0000-0000-00003B040000}"/>
    <cellStyle name="style1529661126322" xfId="1075" xr:uid="{00000000-0005-0000-0000-00003C040000}"/>
    <cellStyle name="style1529661126344" xfId="1068" xr:uid="{00000000-0005-0000-0000-00003D040000}"/>
    <cellStyle name="style1529661126376" xfId="1071" xr:uid="{00000000-0005-0000-0000-00003E040000}"/>
    <cellStyle name="style1529661126391" xfId="1072" xr:uid="{00000000-0005-0000-0000-00003F040000}"/>
    <cellStyle name="style1529661126407" xfId="1073" xr:uid="{00000000-0005-0000-0000-000040040000}"/>
    <cellStyle name="style1529661126438" xfId="1076" xr:uid="{00000000-0005-0000-0000-000041040000}"/>
    <cellStyle name="style1529661126454" xfId="1077" xr:uid="{00000000-0005-0000-0000-000042040000}"/>
    <cellStyle name="style1529661126469" xfId="1078" xr:uid="{00000000-0005-0000-0000-000043040000}"/>
    <cellStyle name="style1529661126501" xfId="1079" xr:uid="{00000000-0005-0000-0000-000044040000}"/>
    <cellStyle name="style1529661126532" xfId="1080" xr:uid="{00000000-0005-0000-0000-000045040000}"/>
    <cellStyle name="style1529661126563" xfId="1084" xr:uid="{00000000-0005-0000-0000-000046040000}"/>
    <cellStyle name="style1529661126626" xfId="1085" xr:uid="{00000000-0005-0000-0000-000047040000}"/>
    <cellStyle name="style1529661126641" xfId="1081" xr:uid="{00000000-0005-0000-0000-000048040000}"/>
    <cellStyle name="style1529661126688" xfId="1086" xr:uid="{00000000-0005-0000-0000-000049040000}"/>
    <cellStyle name="style1529661126704" xfId="1082" xr:uid="{00000000-0005-0000-0000-00004A040000}"/>
    <cellStyle name="style1529661126735" xfId="1083" xr:uid="{00000000-0005-0000-0000-00004B040000}"/>
    <cellStyle name="style1529661126751" xfId="1088" xr:uid="{00000000-0005-0000-0000-00004C040000}"/>
    <cellStyle name="style1529661126782" xfId="1087" xr:uid="{00000000-0005-0000-0000-00004D040000}"/>
    <cellStyle name="style1529661126813" xfId="1089" xr:uid="{00000000-0005-0000-0000-00004E040000}"/>
    <cellStyle name="style1529661126860" xfId="1090" xr:uid="{00000000-0005-0000-0000-00004F040000}"/>
    <cellStyle name="style1529661126876" xfId="1091" xr:uid="{00000000-0005-0000-0000-000050040000}"/>
    <cellStyle name="style1529661126907" xfId="1092" xr:uid="{00000000-0005-0000-0000-000051040000}"/>
    <cellStyle name="style1529661126923" xfId="1093" xr:uid="{00000000-0005-0000-0000-000052040000}"/>
    <cellStyle name="style1529661126954" xfId="1094" xr:uid="{00000000-0005-0000-0000-000053040000}"/>
    <cellStyle name="style1529661126985" xfId="1095" xr:uid="{00000000-0005-0000-0000-000054040000}"/>
    <cellStyle name="style1529661127001" xfId="1096" xr:uid="{00000000-0005-0000-0000-000055040000}"/>
    <cellStyle name="style1529661127032" xfId="1097" xr:uid="{00000000-0005-0000-0000-000056040000}"/>
    <cellStyle name="style1529661127048" xfId="1098" xr:uid="{00000000-0005-0000-0000-000057040000}"/>
    <cellStyle name="style1529661127094" xfId="1099" xr:uid="{00000000-0005-0000-0000-000058040000}"/>
    <cellStyle name="style1529661127141" xfId="1100" xr:uid="{00000000-0005-0000-0000-000059040000}"/>
    <cellStyle name="style1529661127173" xfId="1101" xr:uid="{00000000-0005-0000-0000-00005A040000}"/>
    <cellStyle name="style1529661127204" xfId="1102" xr:uid="{00000000-0005-0000-0000-00005B040000}"/>
    <cellStyle name="style1529661127220" xfId="1103" xr:uid="{00000000-0005-0000-0000-00005C040000}"/>
    <cellStyle name="style1529661127313" xfId="1109" xr:uid="{00000000-0005-0000-0000-00005D040000}"/>
    <cellStyle name="style1529661127339" xfId="1110" xr:uid="{00000000-0005-0000-0000-00005E040000}"/>
    <cellStyle name="style1529661127355" xfId="1104" xr:uid="{00000000-0005-0000-0000-00005F040000}"/>
    <cellStyle name="style1529661127386" xfId="1105" xr:uid="{00000000-0005-0000-0000-000060040000}"/>
    <cellStyle name="style1529661127402" xfId="1118" xr:uid="{00000000-0005-0000-0000-000061040000}"/>
    <cellStyle name="style1529661127433" xfId="1106" xr:uid="{00000000-0005-0000-0000-000062040000}"/>
    <cellStyle name="style1529661127448" xfId="1107" xr:uid="{00000000-0005-0000-0000-000063040000}"/>
    <cellStyle name="style1529661127464" xfId="1108" xr:uid="{00000000-0005-0000-0000-000064040000}"/>
    <cellStyle name="style1529661127480" xfId="1111" xr:uid="{00000000-0005-0000-0000-000065040000}"/>
    <cellStyle name="style1529661127511" xfId="1112" xr:uid="{00000000-0005-0000-0000-000066040000}"/>
    <cellStyle name="style1529661127527" xfId="1113" xr:uid="{00000000-0005-0000-0000-000067040000}"/>
    <cellStyle name="style1529661127558" xfId="1114" xr:uid="{00000000-0005-0000-0000-000068040000}"/>
    <cellStyle name="style1529661127573" xfId="1115" xr:uid="{00000000-0005-0000-0000-000069040000}"/>
    <cellStyle name="style1529661127605" xfId="1116" xr:uid="{00000000-0005-0000-0000-00006A040000}"/>
    <cellStyle name="style1529661127620" xfId="1117" xr:uid="{00000000-0005-0000-0000-00006B040000}"/>
    <cellStyle name="style1529661127636" xfId="1119" xr:uid="{00000000-0005-0000-0000-00006C040000}"/>
    <cellStyle name="style1529661127683" xfId="1120" xr:uid="{00000000-0005-0000-0000-00006D040000}"/>
    <cellStyle name="style1529661127714" xfId="1121" xr:uid="{00000000-0005-0000-0000-00006E040000}"/>
    <cellStyle name="style1529661127745" xfId="1122" xr:uid="{00000000-0005-0000-0000-00006F040000}"/>
    <cellStyle name="style1529661127761" xfId="1123" xr:uid="{00000000-0005-0000-0000-000070040000}"/>
    <cellStyle name="style1529661127792" xfId="1124" xr:uid="{00000000-0005-0000-0000-000071040000}"/>
    <cellStyle name="style1529661127823" xfId="1125" xr:uid="{00000000-0005-0000-0000-000072040000}"/>
    <cellStyle name="style1529661127855" xfId="1126" xr:uid="{00000000-0005-0000-0000-000073040000}"/>
    <cellStyle name="style1529661127870" xfId="1127" xr:uid="{00000000-0005-0000-0000-000074040000}"/>
    <cellStyle name="style1529661127886" xfId="1128" xr:uid="{00000000-0005-0000-0000-000075040000}"/>
    <cellStyle name="style1529661127902" xfId="1129" xr:uid="{00000000-0005-0000-0000-000076040000}"/>
    <cellStyle name="style1529661127933" xfId="1130" xr:uid="{00000000-0005-0000-0000-000077040000}"/>
    <cellStyle name="style1529661127948" xfId="1131" xr:uid="{00000000-0005-0000-0000-000078040000}"/>
    <cellStyle name="style1529661127980" xfId="1132" xr:uid="{00000000-0005-0000-0000-000079040000}"/>
    <cellStyle name="style1529661128199" xfId="1133" xr:uid="{00000000-0005-0000-0000-00007A040000}"/>
    <cellStyle name="style1529661128245" xfId="1134" xr:uid="{00000000-0005-0000-0000-00007B040000}"/>
    <cellStyle name="style1529661128292" xfId="1135" xr:uid="{00000000-0005-0000-0000-00007C040000}"/>
    <cellStyle name="style1529661128308" xfId="1136" xr:uid="{00000000-0005-0000-0000-00007D040000}"/>
    <cellStyle name="style1529661553318" xfId="1137" xr:uid="{00000000-0005-0000-0000-00007E040000}"/>
    <cellStyle name="style1529661553365" xfId="1138" xr:uid="{00000000-0005-0000-0000-00007F040000}"/>
    <cellStyle name="style1529661553380" xfId="1139" xr:uid="{00000000-0005-0000-0000-000080040000}"/>
    <cellStyle name="style1529661553412" xfId="1140" xr:uid="{00000000-0005-0000-0000-000081040000}"/>
    <cellStyle name="style1529661553443" xfId="1141" xr:uid="{00000000-0005-0000-0000-000082040000}"/>
    <cellStyle name="style1529661553490" xfId="1143" xr:uid="{00000000-0005-0000-0000-000083040000}"/>
    <cellStyle name="style1529661553521" xfId="1144" xr:uid="{00000000-0005-0000-0000-000084040000}"/>
    <cellStyle name="style1529661553537" xfId="1148" xr:uid="{00000000-0005-0000-0000-000085040000}"/>
    <cellStyle name="style1529661553568" xfId="1149" xr:uid="{00000000-0005-0000-0000-000086040000}"/>
    <cellStyle name="style1529661553599" xfId="1142" xr:uid="{00000000-0005-0000-0000-000087040000}"/>
    <cellStyle name="style1529661553615" xfId="1145" xr:uid="{00000000-0005-0000-0000-000088040000}"/>
    <cellStyle name="style1529661553646" xfId="1146" xr:uid="{00000000-0005-0000-0000-000089040000}"/>
    <cellStyle name="style1529661553662" xfId="1147" xr:uid="{00000000-0005-0000-0000-00008A040000}"/>
    <cellStyle name="style1529661553690" xfId="1150" xr:uid="{00000000-0005-0000-0000-00008B040000}"/>
    <cellStyle name="style1529661553705" xfId="1151" xr:uid="{00000000-0005-0000-0000-00008C040000}"/>
    <cellStyle name="style1529661553783" xfId="1152" xr:uid="{00000000-0005-0000-0000-00008D040000}"/>
    <cellStyle name="style1529661553814" xfId="1153" xr:uid="{00000000-0005-0000-0000-00008E040000}"/>
    <cellStyle name="style1529661553830" xfId="1154" xr:uid="{00000000-0005-0000-0000-00008F040000}"/>
    <cellStyle name="style1529661553845" xfId="1158" xr:uid="{00000000-0005-0000-0000-000090040000}"/>
    <cellStyle name="style1529661553876" xfId="1159" xr:uid="{00000000-0005-0000-0000-000091040000}"/>
    <cellStyle name="style1529661553892" xfId="1155" xr:uid="{00000000-0005-0000-0000-000092040000}"/>
    <cellStyle name="style1529661553908" xfId="1160" xr:uid="{00000000-0005-0000-0000-000093040000}"/>
    <cellStyle name="style1529661553970" xfId="1156" xr:uid="{00000000-0005-0000-0000-000094040000}"/>
    <cellStyle name="style1529661553986" xfId="1157" xr:uid="{00000000-0005-0000-0000-000095040000}"/>
    <cellStyle name="style1529661554017" xfId="1162" xr:uid="{00000000-0005-0000-0000-000096040000}"/>
    <cellStyle name="style1529661554048" xfId="1161" xr:uid="{00000000-0005-0000-0000-000097040000}"/>
    <cellStyle name="style1529661554080" xfId="1163" xr:uid="{00000000-0005-0000-0000-000098040000}"/>
    <cellStyle name="style1529661554111" xfId="1164" xr:uid="{00000000-0005-0000-0000-000099040000}"/>
    <cellStyle name="style1529661554127" xfId="1165" xr:uid="{00000000-0005-0000-0000-00009A040000}"/>
    <cellStyle name="style1529661554158" xfId="1166" xr:uid="{00000000-0005-0000-0000-00009B040000}"/>
    <cellStyle name="style1529661554189" xfId="1167" xr:uid="{00000000-0005-0000-0000-00009C040000}"/>
    <cellStyle name="style1529661554236" xfId="1168" xr:uid="{00000000-0005-0000-0000-00009D040000}"/>
    <cellStyle name="style1529661554283" xfId="1169" xr:uid="{00000000-0005-0000-0000-00009E040000}"/>
    <cellStyle name="style1529661554314" xfId="1170" xr:uid="{00000000-0005-0000-0000-00009F040000}"/>
    <cellStyle name="style1529661554354" xfId="1171" xr:uid="{00000000-0005-0000-0000-0000A0040000}"/>
    <cellStyle name="style1529661554370" xfId="1172" xr:uid="{00000000-0005-0000-0000-0000A1040000}"/>
    <cellStyle name="style1529662290157" xfId="1173" xr:uid="{00000000-0005-0000-0000-0000A2040000}"/>
    <cellStyle name="style1529662290188" xfId="1174" xr:uid="{00000000-0005-0000-0000-0000A3040000}"/>
    <cellStyle name="style1529662290204" xfId="1175" xr:uid="{00000000-0005-0000-0000-0000A4040000}"/>
    <cellStyle name="style1529662290220" xfId="1176" xr:uid="{00000000-0005-0000-0000-0000A5040000}"/>
    <cellStyle name="style1529662290251" xfId="1177" xr:uid="{00000000-0005-0000-0000-0000A6040000}"/>
    <cellStyle name="style1529662290266" xfId="1179" xr:uid="{00000000-0005-0000-0000-0000A7040000}"/>
    <cellStyle name="style1529662290298" xfId="1180" xr:uid="{00000000-0005-0000-0000-0000A8040000}"/>
    <cellStyle name="style1529662290313" xfId="1184" xr:uid="{00000000-0005-0000-0000-0000A9040000}"/>
    <cellStyle name="style1529662290345" xfId="1185" xr:uid="{00000000-0005-0000-0000-0000AA040000}"/>
    <cellStyle name="style1529662290360" xfId="1178" xr:uid="{00000000-0005-0000-0000-0000AB040000}"/>
    <cellStyle name="style1529662290397" xfId="1181" xr:uid="{00000000-0005-0000-0000-0000AC040000}"/>
    <cellStyle name="style1529662290422" xfId="1182" xr:uid="{00000000-0005-0000-0000-0000AD040000}"/>
    <cellStyle name="style1529662290439" xfId="1183" xr:uid="{00000000-0005-0000-0000-0000AE040000}"/>
    <cellStyle name="style1529662290455" xfId="1186" xr:uid="{00000000-0005-0000-0000-0000AF040000}"/>
    <cellStyle name="style1529662290501" xfId="1187" xr:uid="{00000000-0005-0000-0000-0000B0040000}"/>
    <cellStyle name="style1529662290517" xfId="1188" xr:uid="{00000000-0005-0000-0000-0000B1040000}"/>
    <cellStyle name="style1529662290533" xfId="1189" xr:uid="{00000000-0005-0000-0000-0000B2040000}"/>
    <cellStyle name="style1529662290564" xfId="1190" xr:uid="{00000000-0005-0000-0000-0000B3040000}"/>
    <cellStyle name="style1529662290580" xfId="1194" xr:uid="{00000000-0005-0000-0000-0000B4040000}"/>
    <cellStyle name="style1529662290595" xfId="1195" xr:uid="{00000000-0005-0000-0000-0000B5040000}"/>
    <cellStyle name="style1529662290611" xfId="1191" xr:uid="{00000000-0005-0000-0000-0000B6040000}"/>
    <cellStyle name="style1529662290642" xfId="1196" xr:uid="{00000000-0005-0000-0000-0000B7040000}"/>
    <cellStyle name="style1529662290658" xfId="1192" xr:uid="{00000000-0005-0000-0000-0000B8040000}"/>
    <cellStyle name="style1529662290689" xfId="1193" xr:uid="{00000000-0005-0000-0000-0000B9040000}"/>
    <cellStyle name="style1529662290705" xfId="1198" xr:uid="{00000000-0005-0000-0000-0000BA040000}"/>
    <cellStyle name="style1529662290736" xfId="1197" xr:uid="{00000000-0005-0000-0000-0000BB040000}"/>
    <cellStyle name="style1529662290751" xfId="1199" xr:uid="{00000000-0005-0000-0000-0000BC040000}"/>
    <cellStyle name="style1529662290783" xfId="1200" xr:uid="{00000000-0005-0000-0000-0000BD040000}"/>
    <cellStyle name="style1529662290830" xfId="1201" xr:uid="{00000000-0005-0000-0000-0000BE040000}"/>
    <cellStyle name="style1529662290861" xfId="1202" xr:uid="{00000000-0005-0000-0000-0000BF040000}"/>
    <cellStyle name="style1529662290923" xfId="1203" xr:uid="{00000000-0005-0000-0000-0000C0040000}"/>
    <cellStyle name="style1529662290955" xfId="1204" xr:uid="{00000000-0005-0000-0000-0000C1040000}"/>
    <cellStyle name="style1529662290970" xfId="1205" xr:uid="{00000000-0005-0000-0000-0000C2040000}"/>
    <cellStyle name="style1529662291002" xfId="1206" xr:uid="{00000000-0005-0000-0000-0000C3040000}"/>
    <cellStyle name="style1529662291017" xfId="1207" xr:uid="{00000000-0005-0000-0000-0000C4040000}"/>
    <cellStyle name="style1529662291048" xfId="1208" xr:uid="{00000000-0005-0000-0000-0000C5040000}"/>
    <cellStyle name="style1529662291064" xfId="1209" xr:uid="{00000000-0005-0000-0000-0000C6040000}"/>
    <cellStyle name="style1529662291095" xfId="1210" xr:uid="{00000000-0005-0000-0000-0000C7040000}"/>
    <cellStyle name="style1529662291127" xfId="1211" xr:uid="{00000000-0005-0000-0000-0000C8040000}"/>
    <cellStyle name="style1529662420740" xfId="1212" xr:uid="{00000000-0005-0000-0000-0000C9040000}"/>
    <cellStyle name="style1529662420786" xfId="1213" xr:uid="{00000000-0005-0000-0000-0000CA040000}"/>
    <cellStyle name="style1529662420802" xfId="1214" xr:uid="{00000000-0005-0000-0000-0000CB040000}"/>
    <cellStyle name="style1529662420833" xfId="1215" xr:uid="{00000000-0005-0000-0000-0000CC040000}"/>
    <cellStyle name="style1529662420849" xfId="1216" xr:uid="{00000000-0005-0000-0000-0000CD040000}"/>
    <cellStyle name="style1529662420880" xfId="1218" xr:uid="{00000000-0005-0000-0000-0000CE040000}"/>
    <cellStyle name="style1529662420896" xfId="1219" xr:uid="{00000000-0005-0000-0000-0000CF040000}"/>
    <cellStyle name="style1529662420958" xfId="1223" xr:uid="{00000000-0005-0000-0000-0000D0040000}"/>
    <cellStyle name="style1529662420990" xfId="1224" xr:uid="{00000000-0005-0000-0000-0000D1040000}"/>
    <cellStyle name="style1529662421005" xfId="1217" xr:uid="{00000000-0005-0000-0000-0000D2040000}"/>
    <cellStyle name="style1529662421037" xfId="1220" xr:uid="{00000000-0005-0000-0000-0000D3040000}"/>
    <cellStyle name="style1529662421052" xfId="1221" xr:uid="{00000000-0005-0000-0000-0000D4040000}"/>
    <cellStyle name="style1529662421068" xfId="1222" xr:uid="{00000000-0005-0000-0000-0000D5040000}"/>
    <cellStyle name="style1529662421099" xfId="1225" xr:uid="{00000000-0005-0000-0000-0000D6040000}"/>
    <cellStyle name="style1529662421115" xfId="1226" xr:uid="{00000000-0005-0000-0000-0000D7040000}"/>
    <cellStyle name="style1529662421130" xfId="1227" xr:uid="{00000000-0005-0000-0000-0000D8040000}"/>
    <cellStyle name="style1529662421162" xfId="1228" xr:uid="{00000000-0005-0000-0000-0000D9040000}"/>
    <cellStyle name="style1529662421177" xfId="1229" xr:uid="{00000000-0005-0000-0000-0000DA040000}"/>
    <cellStyle name="style1529662421193" xfId="1233" xr:uid="{00000000-0005-0000-0000-0000DB040000}"/>
    <cellStyle name="style1529662421208" xfId="1234" xr:uid="{00000000-0005-0000-0000-0000DC040000}"/>
    <cellStyle name="style1529662421224" xfId="1230" xr:uid="{00000000-0005-0000-0000-0000DD040000}"/>
    <cellStyle name="style1529662421255" xfId="1235" xr:uid="{00000000-0005-0000-0000-0000DE040000}"/>
    <cellStyle name="style1529662421271" xfId="1231" xr:uid="{00000000-0005-0000-0000-0000DF040000}"/>
    <cellStyle name="style1529662421302" xfId="1232" xr:uid="{00000000-0005-0000-0000-0000E0040000}"/>
    <cellStyle name="style1529662421396" xfId="1237" xr:uid="{00000000-0005-0000-0000-0000E1040000}"/>
    <cellStyle name="style1529662421427" xfId="1236" xr:uid="{00000000-0005-0000-0000-0000E2040000}"/>
    <cellStyle name="style1529662421458" xfId="1238" xr:uid="{00000000-0005-0000-0000-0000E3040000}"/>
    <cellStyle name="style1529662421490" xfId="1239" xr:uid="{00000000-0005-0000-0000-0000E4040000}"/>
    <cellStyle name="style1529662421521" xfId="1240" xr:uid="{00000000-0005-0000-0000-0000E5040000}"/>
    <cellStyle name="style1529662421537" xfId="1241" xr:uid="{00000000-0005-0000-0000-0000E6040000}"/>
    <cellStyle name="style1529662421568" xfId="1242" xr:uid="{00000000-0005-0000-0000-0000E7040000}"/>
    <cellStyle name="style1529662421599" xfId="1243" xr:uid="{00000000-0005-0000-0000-0000E8040000}"/>
    <cellStyle name="style1529662421615" xfId="1244" xr:uid="{00000000-0005-0000-0000-0000E9040000}"/>
    <cellStyle name="style1529662421646" xfId="1245" xr:uid="{00000000-0005-0000-0000-0000EA040000}"/>
    <cellStyle name="style1529662421677" xfId="1246" xr:uid="{00000000-0005-0000-0000-0000EB040000}"/>
    <cellStyle name="style1529662421693" xfId="1247" xr:uid="{00000000-0005-0000-0000-0000EC040000}"/>
    <cellStyle name="style1529663216519" xfId="1248" xr:uid="{00000000-0005-0000-0000-0000ED040000}"/>
    <cellStyle name="style1529663216550" xfId="1249" xr:uid="{00000000-0005-0000-0000-0000EE040000}"/>
    <cellStyle name="style1529663216565" xfId="1250" xr:uid="{00000000-0005-0000-0000-0000EF040000}"/>
    <cellStyle name="style1529663216581" xfId="1251" xr:uid="{00000000-0005-0000-0000-0000F0040000}"/>
    <cellStyle name="style1529663216612" xfId="1252" xr:uid="{00000000-0005-0000-0000-0000F1040000}"/>
    <cellStyle name="style1529663216628" xfId="1254" xr:uid="{00000000-0005-0000-0000-0000F2040000}"/>
    <cellStyle name="style1529663216659" xfId="1255" xr:uid="{00000000-0005-0000-0000-0000F3040000}"/>
    <cellStyle name="style1529663216675" xfId="1259" xr:uid="{00000000-0005-0000-0000-0000F4040000}"/>
    <cellStyle name="style1529663216768" xfId="1260" xr:uid="{00000000-0005-0000-0000-0000F5040000}"/>
    <cellStyle name="style1529663216800" xfId="1253" xr:uid="{00000000-0005-0000-0000-0000F6040000}"/>
    <cellStyle name="style1529663216815" xfId="1256" xr:uid="{00000000-0005-0000-0000-0000F7040000}"/>
    <cellStyle name="style1529663216878" xfId="1257" xr:uid="{00000000-0005-0000-0000-0000F8040000}"/>
    <cellStyle name="style1529663216893" xfId="1258" xr:uid="{00000000-0005-0000-0000-0000F9040000}"/>
    <cellStyle name="style1529663216925" xfId="1261" xr:uid="{00000000-0005-0000-0000-0000FA040000}"/>
    <cellStyle name="style1529663216956" xfId="1262" xr:uid="{00000000-0005-0000-0000-0000FB040000}"/>
    <cellStyle name="style1529663216972" xfId="1263" xr:uid="{00000000-0005-0000-0000-0000FC040000}"/>
    <cellStyle name="style1529663216987" xfId="1264" xr:uid="{00000000-0005-0000-0000-0000FD040000}"/>
    <cellStyle name="style1529663217003" xfId="1265" xr:uid="{00000000-0005-0000-0000-0000FE040000}"/>
    <cellStyle name="style1529663217034" xfId="1269" xr:uid="{00000000-0005-0000-0000-0000FF040000}"/>
    <cellStyle name="style1529663217081" xfId="1270" xr:uid="{00000000-0005-0000-0000-000000050000}"/>
    <cellStyle name="style1529663217097" xfId="1266" xr:uid="{00000000-0005-0000-0000-000001050000}"/>
    <cellStyle name="style1529663217128" xfId="1271" xr:uid="{00000000-0005-0000-0000-000002050000}"/>
    <cellStyle name="style1529663217159" xfId="1267" xr:uid="{00000000-0005-0000-0000-000003050000}"/>
    <cellStyle name="style1529663217190" xfId="1268" xr:uid="{00000000-0005-0000-0000-000004050000}"/>
    <cellStyle name="style1529663217238" xfId="1273" xr:uid="{00000000-0005-0000-0000-000005050000}"/>
    <cellStyle name="style1529663217269" xfId="1272" xr:uid="{00000000-0005-0000-0000-000006050000}"/>
    <cellStyle name="style1529663217316" xfId="1274" xr:uid="{00000000-0005-0000-0000-000007050000}"/>
    <cellStyle name="style1529663217348" xfId="1278" xr:uid="{00000000-0005-0000-0000-000008050000}"/>
    <cellStyle name="style1529663217363" xfId="1275" xr:uid="{00000000-0005-0000-0000-000009050000}"/>
    <cellStyle name="style1529663217394" xfId="1276" xr:uid="{00000000-0005-0000-0000-00000A050000}"/>
    <cellStyle name="style1529663217441" xfId="1277" xr:uid="{00000000-0005-0000-0000-00000B050000}"/>
    <cellStyle name="style1529663217473" xfId="1279" xr:uid="{00000000-0005-0000-0000-00000C050000}"/>
    <cellStyle name="style1529663217488" xfId="1280" xr:uid="{00000000-0005-0000-0000-00000D050000}"/>
    <cellStyle name="style1529663217519" xfId="1281" xr:uid="{00000000-0005-0000-0000-00000E050000}"/>
    <cellStyle name="style1529663217535" xfId="1282" xr:uid="{00000000-0005-0000-0000-00000F050000}"/>
    <cellStyle name="style1529663217566" xfId="1283" xr:uid="{00000000-0005-0000-0000-000010050000}"/>
    <cellStyle name="style1529663217582" xfId="1284" xr:uid="{00000000-0005-0000-0000-000011050000}"/>
    <cellStyle name="style1529663217613" xfId="1285" xr:uid="{00000000-0005-0000-0000-000012050000}"/>
    <cellStyle name="style1529663217644" xfId="1286" xr:uid="{00000000-0005-0000-0000-000013050000}"/>
    <cellStyle name="style1529663217660" xfId="1287" xr:uid="{00000000-0005-0000-0000-000014050000}"/>
    <cellStyle name="style1529663217691" xfId="1288" xr:uid="{00000000-0005-0000-0000-000015050000}"/>
    <cellStyle name="style1529663217723" xfId="1289" xr:uid="{00000000-0005-0000-0000-000016050000}"/>
    <cellStyle name="style1529663217769" xfId="1295" xr:uid="{00000000-0005-0000-0000-000017050000}"/>
    <cellStyle name="style1529663217785" xfId="1296" xr:uid="{00000000-0005-0000-0000-000018050000}"/>
    <cellStyle name="style1529663217848" xfId="1290" xr:uid="{00000000-0005-0000-0000-000019050000}"/>
    <cellStyle name="style1529663217863" xfId="1291" xr:uid="{00000000-0005-0000-0000-00001A050000}"/>
    <cellStyle name="style1529663217894" xfId="1304" xr:uid="{00000000-0005-0000-0000-00001B050000}"/>
    <cellStyle name="style1529663217910" xfId="1305" xr:uid="{00000000-0005-0000-0000-00001C050000}"/>
    <cellStyle name="style1529663217941" xfId="1292" xr:uid="{00000000-0005-0000-0000-00001D050000}"/>
    <cellStyle name="style1529663217957" xfId="1293" xr:uid="{00000000-0005-0000-0000-00001E050000}"/>
    <cellStyle name="style1529663217978" xfId="1294" xr:uid="{00000000-0005-0000-0000-00001F050000}"/>
    <cellStyle name="style1529663217994" xfId="1297" xr:uid="{00000000-0005-0000-0000-000020050000}"/>
    <cellStyle name="style1529663218009" xfId="1298" xr:uid="{00000000-0005-0000-0000-000021050000}"/>
    <cellStyle name="style1529663218041" xfId="1299" xr:uid="{00000000-0005-0000-0000-000022050000}"/>
    <cellStyle name="style1529663218072" xfId="1300" xr:uid="{00000000-0005-0000-0000-000023050000}"/>
    <cellStyle name="style1529663218087" xfId="1301" xr:uid="{00000000-0005-0000-0000-000024050000}"/>
    <cellStyle name="style1529663218103" xfId="1302" xr:uid="{00000000-0005-0000-0000-000025050000}"/>
    <cellStyle name="style1529663218134" xfId="1303" xr:uid="{00000000-0005-0000-0000-000026050000}"/>
    <cellStyle name="style1529663218150" xfId="1306" xr:uid="{00000000-0005-0000-0000-000027050000}"/>
    <cellStyle name="style1529663218166" xfId="1307" xr:uid="{00000000-0005-0000-0000-000028050000}"/>
    <cellStyle name="style1529663218197" xfId="1308" xr:uid="{00000000-0005-0000-0000-000029050000}"/>
    <cellStyle name="style1529663218244" xfId="1309" xr:uid="{00000000-0005-0000-0000-00002A050000}"/>
    <cellStyle name="style1529663218275" xfId="1310" xr:uid="{00000000-0005-0000-0000-00002B050000}"/>
    <cellStyle name="style1529663218302" xfId="1311" xr:uid="{00000000-0005-0000-0000-00002C050000}"/>
    <cellStyle name="style1529663218333" xfId="1312" xr:uid="{00000000-0005-0000-0000-00002D050000}"/>
    <cellStyle name="style1529663218365" xfId="1313" xr:uid="{00000000-0005-0000-0000-00002E050000}"/>
    <cellStyle name="style1529663218380" xfId="1314" xr:uid="{00000000-0005-0000-0000-00002F050000}"/>
    <cellStyle name="style1529663218396" xfId="1315" xr:uid="{00000000-0005-0000-0000-000030050000}"/>
    <cellStyle name="style1529663218411" xfId="1316" xr:uid="{00000000-0005-0000-0000-000031050000}"/>
    <cellStyle name="style1529663218443" xfId="1317" xr:uid="{00000000-0005-0000-0000-000032050000}"/>
    <cellStyle name="style1529663218458" xfId="1318" xr:uid="{00000000-0005-0000-0000-000033050000}"/>
    <cellStyle name="style1529663218474" xfId="1319" xr:uid="{00000000-0005-0000-0000-000034050000}"/>
    <cellStyle name="style1529663218515" xfId="1320" xr:uid="{00000000-0005-0000-0000-000035050000}"/>
    <cellStyle name="style1529663218562" xfId="1321" xr:uid="{00000000-0005-0000-0000-000036050000}"/>
    <cellStyle name="style1529663218577" xfId="1322" xr:uid="{00000000-0005-0000-0000-000037050000}"/>
    <cellStyle name="style1529663218624" xfId="1323" xr:uid="{00000000-0005-0000-0000-000038050000}"/>
    <cellStyle name="style1529663218640" xfId="1324" xr:uid="{00000000-0005-0000-0000-000039050000}"/>
    <cellStyle name="style1529663218796" xfId="1325" xr:uid="{00000000-0005-0000-0000-00003A050000}"/>
    <cellStyle name="style1529663218827" xfId="1326" xr:uid="{00000000-0005-0000-0000-00003B050000}"/>
    <cellStyle name="style1529663527882" xfId="1327" xr:uid="{00000000-0005-0000-0000-00003C050000}"/>
    <cellStyle name="style1529663527913" xfId="1328" xr:uid="{00000000-0005-0000-0000-00003D050000}"/>
    <cellStyle name="style1529663527929" xfId="1329" xr:uid="{00000000-0005-0000-0000-00003E050000}"/>
    <cellStyle name="style1529663527960" xfId="1330" xr:uid="{00000000-0005-0000-0000-00003F050000}"/>
    <cellStyle name="style1529663527975" xfId="1331" xr:uid="{00000000-0005-0000-0000-000040050000}"/>
    <cellStyle name="style1529663528007" xfId="1333" xr:uid="{00000000-0005-0000-0000-000041050000}"/>
    <cellStyle name="style1529663528022" xfId="1334" xr:uid="{00000000-0005-0000-0000-000042050000}"/>
    <cellStyle name="style1529663528054" xfId="1338" xr:uid="{00000000-0005-0000-0000-000043050000}"/>
    <cellStyle name="style1529663528069" xfId="1339" xr:uid="{00000000-0005-0000-0000-000044050000}"/>
    <cellStyle name="style1529663528132" xfId="1332" xr:uid="{00000000-0005-0000-0000-000045050000}"/>
    <cellStyle name="style1529663528212" xfId="1335" xr:uid="{00000000-0005-0000-0000-000046050000}"/>
    <cellStyle name="style1529663528243" xfId="1336" xr:uid="{00000000-0005-0000-0000-000047050000}"/>
    <cellStyle name="style1529663528259" xfId="1337" xr:uid="{00000000-0005-0000-0000-000048050000}"/>
    <cellStyle name="style1529663528290" xfId="1340" xr:uid="{00000000-0005-0000-0000-000049050000}"/>
    <cellStyle name="style1529663528321" xfId="1341" xr:uid="{00000000-0005-0000-0000-00004A050000}"/>
    <cellStyle name="style1529663528337" xfId="1342" xr:uid="{00000000-0005-0000-0000-00004B050000}"/>
    <cellStyle name="style1529663528352" xfId="1343" xr:uid="{00000000-0005-0000-0000-00004C050000}"/>
    <cellStyle name="style1529663528384" xfId="1344" xr:uid="{00000000-0005-0000-0000-00004D050000}"/>
    <cellStyle name="style1529663528399" xfId="1348" xr:uid="{00000000-0005-0000-0000-00004E050000}"/>
    <cellStyle name="style1529663528421" xfId="1349" xr:uid="{00000000-0005-0000-0000-00004F050000}"/>
    <cellStyle name="style1529663528436" xfId="1345" xr:uid="{00000000-0005-0000-0000-000050050000}"/>
    <cellStyle name="style1529663528483" xfId="1350" xr:uid="{00000000-0005-0000-0000-000051050000}"/>
    <cellStyle name="style1529663528514" xfId="1346" xr:uid="{00000000-0005-0000-0000-000052050000}"/>
    <cellStyle name="style1529663528530" xfId="1347" xr:uid="{00000000-0005-0000-0000-000053050000}"/>
    <cellStyle name="style1529663528561" xfId="1352" xr:uid="{00000000-0005-0000-0000-000054050000}"/>
    <cellStyle name="style1529663528592" xfId="1351" xr:uid="{00000000-0005-0000-0000-000055050000}"/>
    <cellStyle name="style1529663528608" xfId="1353" xr:uid="{00000000-0005-0000-0000-000056050000}"/>
    <cellStyle name="style1529663528639" xfId="1357" xr:uid="{00000000-0005-0000-0000-000057050000}"/>
    <cellStyle name="style1529663528655" xfId="1354" xr:uid="{00000000-0005-0000-0000-000058050000}"/>
    <cellStyle name="style1529663528671" xfId="1355" xr:uid="{00000000-0005-0000-0000-000059050000}"/>
    <cellStyle name="style1529663528702" xfId="1356" xr:uid="{00000000-0005-0000-0000-00005A050000}"/>
    <cellStyle name="style1529663528764" xfId="1358" xr:uid="{00000000-0005-0000-0000-00005B050000}"/>
    <cellStyle name="style1529663528796" xfId="1359" xr:uid="{00000000-0005-0000-0000-00005C050000}"/>
    <cellStyle name="style1529663528811" xfId="1360" xr:uid="{00000000-0005-0000-0000-00005D050000}"/>
    <cellStyle name="style1529663528843" xfId="1361" xr:uid="{00000000-0005-0000-0000-00005E050000}"/>
    <cellStyle name="style1529663528858" xfId="1362" xr:uid="{00000000-0005-0000-0000-00005F050000}"/>
    <cellStyle name="style1529663528889" xfId="1363" xr:uid="{00000000-0005-0000-0000-000060050000}"/>
    <cellStyle name="style1529663528921" xfId="1364" xr:uid="{00000000-0005-0000-0000-000061050000}"/>
    <cellStyle name="style1529663528936" xfId="1365" xr:uid="{00000000-0005-0000-0000-000062050000}"/>
    <cellStyle name="style1529663528968" xfId="1366" xr:uid="{00000000-0005-0000-0000-000063050000}"/>
    <cellStyle name="style1529663528983" xfId="1367" xr:uid="{00000000-0005-0000-0000-000064050000}"/>
    <cellStyle name="style1529663529014" xfId="1368" xr:uid="{00000000-0005-0000-0000-000065050000}"/>
    <cellStyle name="style1529663529061" xfId="1374" xr:uid="{00000000-0005-0000-0000-000066050000}"/>
    <cellStyle name="style1529663529077" xfId="1375" xr:uid="{00000000-0005-0000-0000-000067050000}"/>
    <cellStyle name="style1529663529108" xfId="1369" xr:uid="{00000000-0005-0000-0000-000068050000}"/>
    <cellStyle name="style1529663529139" xfId="1370" xr:uid="{00000000-0005-0000-0000-000069050000}"/>
    <cellStyle name="style1529663529186" xfId="1383" xr:uid="{00000000-0005-0000-0000-00006A050000}"/>
    <cellStyle name="style1529663529218" xfId="1384" xr:uid="{00000000-0005-0000-0000-00006B050000}"/>
    <cellStyle name="style1529663529233" xfId="1371" xr:uid="{00000000-0005-0000-0000-00006C050000}"/>
    <cellStyle name="style1529663529249" xfId="1372" xr:uid="{00000000-0005-0000-0000-00006D050000}"/>
    <cellStyle name="style1529663529280" xfId="1373" xr:uid="{00000000-0005-0000-0000-00006E050000}"/>
    <cellStyle name="style1529663529296" xfId="1376" xr:uid="{00000000-0005-0000-0000-00006F050000}"/>
    <cellStyle name="style1529663529311" xfId="1377" xr:uid="{00000000-0005-0000-0000-000070050000}"/>
    <cellStyle name="style1529663529343" xfId="1378" xr:uid="{00000000-0005-0000-0000-000071050000}"/>
    <cellStyle name="style1529663529358" xfId="1379" xr:uid="{00000000-0005-0000-0000-000072050000}"/>
    <cellStyle name="style1529663529389" xfId="1380" xr:uid="{00000000-0005-0000-0000-000073050000}"/>
    <cellStyle name="style1529663529415" xfId="1381" xr:uid="{00000000-0005-0000-0000-000074050000}"/>
    <cellStyle name="style1529663529427" xfId="1382" xr:uid="{00000000-0005-0000-0000-000075050000}"/>
    <cellStyle name="style1529663529443" xfId="1385" xr:uid="{00000000-0005-0000-0000-000076050000}"/>
    <cellStyle name="style1529663529474" xfId="1386" xr:uid="{00000000-0005-0000-0000-000077050000}"/>
    <cellStyle name="style1529663529490" xfId="1387" xr:uid="{00000000-0005-0000-0000-000078050000}"/>
    <cellStyle name="style1529663529521" xfId="1388" xr:uid="{00000000-0005-0000-0000-000079050000}"/>
    <cellStyle name="style1529663529537" xfId="1389" xr:uid="{00000000-0005-0000-0000-00007A050000}"/>
    <cellStyle name="style1529663529568" xfId="1390" xr:uid="{00000000-0005-0000-0000-00007B050000}"/>
    <cellStyle name="style1529663529615" xfId="1391" xr:uid="{00000000-0005-0000-0000-00007C050000}"/>
    <cellStyle name="style1529663529646" xfId="1392" xr:uid="{00000000-0005-0000-0000-00007D050000}"/>
    <cellStyle name="style1529663529677" xfId="1393" xr:uid="{00000000-0005-0000-0000-00007E050000}"/>
    <cellStyle name="style1529663529693" xfId="1394" xr:uid="{00000000-0005-0000-0000-00007F050000}"/>
    <cellStyle name="style1529663529709" xfId="1395" xr:uid="{00000000-0005-0000-0000-000080050000}"/>
    <cellStyle name="style1529663529740" xfId="1396" xr:uid="{00000000-0005-0000-0000-000081050000}"/>
    <cellStyle name="style1529663529756" xfId="1397" xr:uid="{00000000-0005-0000-0000-000082050000}"/>
    <cellStyle name="style1529663529771" xfId="1398" xr:uid="{00000000-0005-0000-0000-000083050000}"/>
    <cellStyle name="style1529663529802" xfId="1399" xr:uid="{00000000-0005-0000-0000-000084050000}"/>
    <cellStyle name="style1529663530006" xfId="1400" xr:uid="{00000000-0005-0000-0000-000085050000}"/>
    <cellStyle name="style1529663530037" xfId="1401" xr:uid="{00000000-0005-0000-0000-000086050000}"/>
    <cellStyle name="style1529664260686" xfId="1402" xr:uid="{00000000-0005-0000-0000-000087050000}"/>
    <cellStyle name="style1529664260717" xfId="1403" xr:uid="{00000000-0005-0000-0000-000088050000}"/>
    <cellStyle name="style1529664260733" xfId="1404" xr:uid="{00000000-0005-0000-0000-000089050000}"/>
    <cellStyle name="style1529664260764" xfId="1405" xr:uid="{00000000-0005-0000-0000-00008A050000}"/>
    <cellStyle name="style1529664260780" xfId="1406" xr:uid="{00000000-0005-0000-0000-00008B050000}"/>
    <cellStyle name="style1529664260795" xfId="1408" xr:uid="{00000000-0005-0000-0000-00008C050000}"/>
    <cellStyle name="style1529664260827" xfId="1409" xr:uid="{00000000-0005-0000-0000-00008D050000}"/>
    <cellStyle name="style1529664260858" xfId="1413" xr:uid="{00000000-0005-0000-0000-00008E050000}"/>
    <cellStyle name="style1529664260905" xfId="1414" xr:uid="{00000000-0005-0000-0000-00008F050000}"/>
    <cellStyle name="style1529664260920" xfId="1407" xr:uid="{00000000-0005-0000-0000-000090050000}"/>
    <cellStyle name="style1529664260952" xfId="1410" xr:uid="{00000000-0005-0000-0000-000091050000}"/>
    <cellStyle name="style1529664260967" xfId="1411" xr:uid="{00000000-0005-0000-0000-000092050000}"/>
    <cellStyle name="style1529664260998" xfId="1412" xr:uid="{00000000-0005-0000-0000-000093050000}"/>
    <cellStyle name="style1529664261014" xfId="1415" xr:uid="{00000000-0005-0000-0000-000094050000}"/>
    <cellStyle name="style1529664261280" xfId="1416" xr:uid="{00000000-0005-0000-0000-000095050000}"/>
    <cellStyle name="style1529664261420" xfId="1417" xr:uid="{00000000-0005-0000-0000-000096050000}"/>
    <cellStyle name="style1529664261436" xfId="1418" xr:uid="{00000000-0005-0000-0000-000097050000}"/>
    <cellStyle name="style1529664261467" xfId="1419" xr:uid="{00000000-0005-0000-0000-000098050000}"/>
    <cellStyle name="style1529664261483" xfId="1423" xr:uid="{00000000-0005-0000-0000-000099050000}"/>
    <cellStyle name="style1529664261530" xfId="1424" xr:uid="{00000000-0005-0000-0000-00009A050000}"/>
    <cellStyle name="style1529664261608" xfId="1420" xr:uid="{00000000-0005-0000-0000-00009B050000}"/>
    <cellStyle name="style1529664261639" xfId="1425" xr:uid="{00000000-0005-0000-0000-00009C050000}"/>
    <cellStyle name="style1529664261670" xfId="1421" xr:uid="{00000000-0005-0000-0000-00009D050000}"/>
    <cellStyle name="style1529664261686" xfId="1422" xr:uid="{00000000-0005-0000-0000-00009E050000}"/>
    <cellStyle name="style1529664261717" xfId="1427" xr:uid="{00000000-0005-0000-0000-00009F050000}"/>
    <cellStyle name="style1529664261749" xfId="1426" xr:uid="{00000000-0005-0000-0000-0000A0050000}"/>
    <cellStyle name="style1529664261764" xfId="1428" xr:uid="{00000000-0005-0000-0000-0000A1050000}"/>
    <cellStyle name="style1529664261795" xfId="1432" xr:uid="{00000000-0005-0000-0000-0000A2050000}"/>
    <cellStyle name="style1529664261811" xfId="1429" xr:uid="{00000000-0005-0000-0000-0000A3050000}"/>
    <cellStyle name="style1529664261842" xfId="1430" xr:uid="{00000000-0005-0000-0000-0000A4050000}"/>
    <cellStyle name="style1529664261889" xfId="1431" xr:uid="{00000000-0005-0000-0000-0000A5050000}"/>
    <cellStyle name="style1529664261920" xfId="1433" xr:uid="{00000000-0005-0000-0000-0000A6050000}"/>
    <cellStyle name="style1529664261952" xfId="1434" xr:uid="{00000000-0005-0000-0000-0000A7050000}"/>
    <cellStyle name="style1529664261983" xfId="1435" xr:uid="{00000000-0005-0000-0000-0000A8050000}"/>
    <cellStyle name="style1529664261999" xfId="1436" xr:uid="{00000000-0005-0000-0000-0000A9050000}"/>
    <cellStyle name="style1529664262030" xfId="1437" xr:uid="{00000000-0005-0000-0000-0000AA050000}"/>
    <cellStyle name="style1529664262045" xfId="1438" xr:uid="{00000000-0005-0000-0000-0000AB050000}"/>
    <cellStyle name="style1529664262077" xfId="1439" xr:uid="{00000000-0005-0000-0000-0000AC050000}"/>
    <cellStyle name="style1529664262108" xfId="1440" xr:uid="{00000000-0005-0000-0000-0000AD050000}"/>
    <cellStyle name="style1529664262124" xfId="1441" xr:uid="{00000000-0005-0000-0000-0000AE050000}"/>
    <cellStyle name="style1529664262155" xfId="1442" xr:uid="{00000000-0005-0000-0000-0000AF050000}"/>
    <cellStyle name="style1529664262170" xfId="1443" xr:uid="{00000000-0005-0000-0000-0000B0050000}"/>
    <cellStyle name="style1529664262217" xfId="1449" xr:uid="{00000000-0005-0000-0000-0000B1050000}"/>
    <cellStyle name="style1529664262249" xfId="1450" xr:uid="{00000000-0005-0000-0000-0000B2050000}"/>
    <cellStyle name="style1529664262264" xfId="1444" xr:uid="{00000000-0005-0000-0000-0000B3050000}"/>
    <cellStyle name="style1529664262296" xfId="1445" xr:uid="{00000000-0005-0000-0000-0000B4050000}"/>
    <cellStyle name="style1529664262358" xfId="1458" xr:uid="{00000000-0005-0000-0000-0000B5050000}"/>
    <cellStyle name="style1529664262389" xfId="1459" xr:uid="{00000000-0005-0000-0000-0000B6050000}"/>
    <cellStyle name="style1529664262405" xfId="1446" xr:uid="{00000000-0005-0000-0000-0000B7050000}"/>
    <cellStyle name="style1529664262421" xfId="1447" xr:uid="{00000000-0005-0000-0000-0000B8050000}"/>
    <cellStyle name="style1529664262452" xfId="1448" xr:uid="{00000000-0005-0000-0000-0000B9050000}"/>
    <cellStyle name="style1529664262468" xfId="1451" xr:uid="{00000000-0005-0000-0000-0000BA050000}"/>
    <cellStyle name="style1529664262483" xfId="1452" xr:uid="{00000000-0005-0000-0000-0000BB050000}"/>
    <cellStyle name="style1529664262515" xfId="1453" xr:uid="{00000000-0005-0000-0000-0000BC050000}"/>
    <cellStyle name="style1529664262530" xfId="1454" xr:uid="{00000000-0005-0000-0000-0000BD050000}"/>
    <cellStyle name="style1529664262562" xfId="1455" xr:uid="{00000000-0005-0000-0000-0000BE050000}"/>
    <cellStyle name="style1529664262577" xfId="1456" xr:uid="{00000000-0005-0000-0000-0000BF050000}"/>
    <cellStyle name="style1529664262593" xfId="1457" xr:uid="{00000000-0005-0000-0000-0000C0050000}"/>
    <cellStyle name="style1529664262624" xfId="1460" xr:uid="{00000000-0005-0000-0000-0000C1050000}"/>
    <cellStyle name="style1529664262640" xfId="1461" xr:uid="{00000000-0005-0000-0000-0000C2050000}"/>
    <cellStyle name="style1529664262655" xfId="1462" xr:uid="{00000000-0005-0000-0000-0000C3050000}"/>
    <cellStyle name="style1529664262687" xfId="1463" xr:uid="{00000000-0005-0000-0000-0000C4050000}"/>
    <cellStyle name="style1529664262718" xfId="1464" xr:uid="{00000000-0005-0000-0000-0000C5050000}"/>
    <cellStyle name="style1529664262765" xfId="1465" xr:uid="{00000000-0005-0000-0000-0000C6050000}"/>
    <cellStyle name="style1529664262796" xfId="1466" xr:uid="{00000000-0005-0000-0000-0000C7050000}"/>
    <cellStyle name="style1529664262827" xfId="1467" xr:uid="{00000000-0005-0000-0000-0000C8050000}"/>
    <cellStyle name="style1529664262843" xfId="1468" xr:uid="{00000000-0005-0000-0000-0000C9050000}"/>
    <cellStyle name="style1529664262859" xfId="1469" xr:uid="{00000000-0005-0000-0000-0000CA050000}"/>
    <cellStyle name="style1529664262874" xfId="1470" xr:uid="{00000000-0005-0000-0000-0000CB050000}"/>
    <cellStyle name="style1529664262905" xfId="1471" xr:uid="{00000000-0005-0000-0000-0000CC050000}"/>
    <cellStyle name="style1529664262921" xfId="1472" xr:uid="{00000000-0005-0000-0000-0000CD050000}"/>
    <cellStyle name="style1529664262937" xfId="1473" xr:uid="{00000000-0005-0000-0000-0000CE050000}"/>
    <cellStyle name="style1529664262968" xfId="1474" xr:uid="{00000000-0005-0000-0000-0000CF050000}"/>
    <cellStyle name="style1529664263015" xfId="1475" xr:uid="{00000000-0005-0000-0000-0000D0050000}"/>
    <cellStyle name="style1529664263030" xfId="1476" xr:uid="{00000000-0005-0000-0000-0000D1050000}"/>
    <cellStyle name="style1529664263046" xfId="1477" xr:uid="{00000000-0005-0000-0000-0000D2050000}"/>
    <cellStyle name="style1529664263062" xfId="1478" xr:uid="{00000000-0005-0000-0000-0000D3050000}"/>
    <cellStyle name="style1529664263249" xfId="1479" xr:uid="{00000000-0005-0000-0000-0000D4050000}"/>
    <cellStyle name="style1529664263281" xfId="1480" xr:uid="{00000000-0005-0000-0000-0000D5050000}"/>
    <cellStyle name="style1529923689661" xfId="1789" xr:uid="{00000000-0005-0000-0000-0000D6050000}"/>
    <cellStyle name="style1529923689739" xfId="1790" xr:uid="{00000000-0005-0000-0000-0000D7050000}"/>
    <cellStyle name="style1529923689786" xfId="1791" xr:uid="{00000000-0005-0000-0000-0000D8050000}"/>
    <cellStyle name="style1529923689817" xfId="1792" xr:uid="{00000000-0005-0000-0000-0000D9050000}"/>
    <cellStyle name="style1529923689864" xfId="1793" xr:uid="{00000000-0005-0000-0000-0000DA050000}"/>
    <cellStyle name="style1529923689896" xfId="1795" xr:uid="{00000000-0005-0000-0000-0000DB050000}"/>
    <cellStyle name="style1529923689942" xfId="1796" xr:uid="{00000000-0005-0000-0000-0000DC050000}"/>
    <cellStyle name="style1529923689989" xfId="1800" xr:uid="{00000000-0005-0000-0000-0000DD050000}"/>
    <cellStyle name="style1529923690036" xfId="1801" xr:uid="{00000000-0005-0000-0000-0000DE050000}"/>
    <cellStyle name="style1529923690121" xfId="1794" xr:uid="{00000000-0005-0000-0000-0000DF050000}"/>
    <cellStyle name="style1529923690168" xfId="1797" xr:uid="{00000000-0005-0000-0000-0000E0050000}"/>
    <cellStyle name="style1529923690199" xfId="1798" xr:uid="{00000000-0005-0000-0000-0000E1050000}"/>
    <cellStyle name="style1529923690246" xfId="1799" xr:uid="{00000000-0005-0000-0000-0000E2050000}"/>
    <cellStyle name="style1529923690262" xfId="1802" xr:uid="{00000000-0005-0000-0000-0000E3050000}"/>
    <cellStyle name="style1529923690308" xfId="1803" xr:uid="{00000000-0005-0000-0000-0000E4050000}"/>
    <cellStyle name="style1529923690340" xfId="1804" xr:uid="{00000000-0005-0000-0000-0000E5050000}"/>
    <cellStyle name="style1529923690360" xfId="1805" xr:uid="{00000000-0005-0000-0000-0000E6050000}"/>
    <cellStyle name="style1529923690391" xfId="1806" xr:uid="{00000000-0005-0000-0000-0000E7050000}"/>
    <cellStyle name="style1529923690423" xfId="1810" xr:uid="{00000000-0005-0000-0000-0000E8050000}"/>
    <cellStyle name="style1529923690454" xfId="1811" xr:uid="{00000000-0005-0000-0000-0000E9050000}"/>
    <cellStyle name="style1529923690485" xfId="1807" xr:uid="{00000000-0005-0000-0000-0000EA050000}"/>
    <cellStyle name="style1529923690516" xfId="1812" xr:uid="{00000000-0005-0000-0000-0000EB050000}"/>
    <cellStyle name="style1529923690563" xfId="1808" xr:uid="{00000000-0005-0000-0000-0000EC050000}"/>
    <cellStyle name="style1529923690595" xfId="1809" xr:uid="{00000000-0005-0000-0000-0000ED050000}"/>
    <cellStyle name="style1529923690657" xfId="1814" xr:uid="{00000000-0005-0000-0000-0000EE050000}"/>
    <cellStyle name="style1529923690704" xfId="1813" xr:uid="{00000000-0005-0000-0000-0000EF050000}"/>
    <cellStyle name="style1529923690735" xfId="1815" xr:uid="{00000000-0005-0000-0000-0000F0050000}"/>
    <cellStyle name="style1529923690782" xfId="1816" xr:uid="{00000000-0005-0000-0000-0000F1050000}"/>
    <cellStyle name="style1529923690813" xfId="1817" xr:uid="{00000000-0005-0000-0000-0000F2050000}"/>
    <cellStyle name="style1529923690860" xfId="1818" xr:uid="{00000000-0005-0000-0000-0000F3050000}"/>
    <cellStyle name="style1529923690891" xfId="1819" xr:uid="{00000000-0005-0000-0000-0000F4050000}"/>
    <cellStyle name="style1529923690923" xfId="1820" xr:uid="{00000000-0005-0000-0000-0000F5050000}"/>
    <cellStyle name="style1529923690970" xfId="1821" xr:uid="{00000000-0005-0000-0000-0000F6050000}"/>
    <cellStyle name="style1529923691001" xfId="1822" xr:uid="{00000000-0005-0000-0000-0000F7050000}"/>
    <cellStyle name="style1529923691048" xfId="1823" xr:uid="{00000000-0005-0000-0000-0000F8050000}"/>
    <cellStyle name="style1529923691086" xfId="1824" xr:uid="{00000000-0005-0000-0000-0000F9050000}"/>
    <cellStyle name="style1529923691148" xfId="1825" xr:uid="{00000000-0005-0000-0000-0000FA050000}"/>
    <cellStyle name="style1529923691179" xfId="1826" xr:uid="{00000000-0005-0000-0000-0000FB050000}"/>
    <cellStyle name="style1529923691226" xfId="1827" xr:uid="{00000000-0005-0000-0000-0000FC050000}"/>
    <cellStyle name="style1529923691257" xfId="1828" xr:uid="{00000000-0005-0000-0000-0000FD050000}"/>
    <cellStyle name="style1529923691304" xfId="1829" xr:uid="{00000000-0005-0000-0000-0000FE050000}"/>
    <cellStyle name="style1529923691351" xfId="1835" xr:uid="{00000000-0005-0000-0000-0000FF050000}"/>
    <cellStyle name="style1529923691398" xfId="1836" xr:uid="{00000000-0005-0000-0000-000000060000}"/>
    <cellStyle name="style1529923691445" xfId="1830" xr:uid="{00000000-0005-0000-0000-000001060000}"/>
    <cellStyle name="style1529923691476" xfId="1831" xr:uid="{00000000-0005-0000-0000-000002060000}"/>
    <cellStyle name="style1529923691508" xfId="1844" xr:uid="{00000000-0005-0000-0000-000003060000}"/>
    <cellStyle name="style1529923691543" xfId="1832" xr:uid="{00000000-0005-0000-0000-000004060000}"/>
    <cellStyle name="style1529923691563" xfId="1833" xr:uid="{00000000-0005-0000-0000-000005060000}"/>
    <cellStyle name="style1529923691594" xfId="1834" xr:uid="{00000000-0005-0000-0000-000006060000}"/>
    <cellStyle name="style1529923691626" xfId="1837" xr:uid="{00000000-0005-0000-0000-000007060000}"/>
    <cellStyle name="style1529923691657" xfId="1838" xr:uid="{00000000-0005-0000-0000-000008060000}"/>
    <cellStyle name="style1529923691688" xfId="1839" xr:uid="{00000000-0005-0000-0000-000009060000}"/>
    <cellStyle name="style1529923691719" xfId="1840" xr:uid="{00000000-0005-0000-0000-00000A060000}"/>
    <cellStyle name="style1529923691751" xfId="1841" xr:uid="{00000000-0005-0000-0000-00000B060000}"/>
    <cellStyle name="style1529923691782" xfId="1842" xr:uid="{00000000-0005-0000-0000-00000C060000}"/>
    <cellStyle name="style1529923691829" xfId="1843" xr:uid="{00000000-0005-0000-0000-00000D060000}"/>
    <cellStyle name="style1529923691860" xfId="1845" xr:uid="{00000000-0005-0000-0000-00000E060000}"/>
    <cellStyle name="style1529923691891" xfId="1846" xr:uid="{00000000-0005-0000-0000-00000F060000}"/>
    <cellStyle name="style1529923691923" xfId="1847" xr:uid="{00000000-0005-0000-0000-000010060000}"/>
    <cellStyle name="style1529923691938" xfId="1848" xr:uid="{00000000-0005-0000-0000-000011060000}"/>
    <cellStyle name="style1529923691970" xfId="1849" xr:uid="{00000000-0005-0000-0000-000012060000}"/>
    <cellStyle name="style1529923692016" xfId="1850" xr:uid="{00000000-0005-0000-0000-000013060000}"/>
    <cellStyle name="style1529923692048" xfId="1851" xr:uid="{00000000-0005-0000-0000-000014060000}"/>
    <cellStyle name="style1529923692084" xfId="1852" xr:uid="{00000000-0005-0000-0000-000015060000}"/>
    <cellStyle name="style1529923692107" xfId="1853" xr:uid="{00000000-0005-0000-0000-000016060000}"/>
    <cellStyle name="style1529923692123" xfId="1854" xr:uid="{00000000-0005-0000-0000-000017060000}"/>
    <cellStyle name="style1529923692154" xfId="1855" xr:uid="{00000000-0005-0000-0000-000018060000}"/>
    <cellStyle name="style1529923692170" xfId="1856" xr:uid="{00000000-0005-0000-0000-000019060000}"/>
    <cellStyle name="style1529923692201" xfId="1857" xr:uid="{00000000-0005-0000-0000-00001A060000}"/>
    <cellStyle name="style1529923692217" xfId="1858" xr:uid="{00000000-0005-0000-0000-00001B060000}"/>
    <cellStyle name="style1529923692264" xfId="1859" xr:uid="{00000000-0005-0000-0000-00001C060000}"/>
    <cellStyle name="style1529923692326" xfId="1860" xr:uid="{00000000-0005-0000-0000-00001D060000}"/>
    <cellStyle name="style1529923692373" xfId="1861" xr:uid="{00000000-0005-0000-0000-00001E060000}"/>
    <cellStyle name="style1529923692404" xfId="1862" xr:uid="{00000000-0005-0000-0000-00001F060000}"/>
    <cellStyle name="style1529923692420" xfId="1863" xr:uid="{00000000-0005-0000-0000-000020060000}"/>
    <cellStyle name="style1529923692498" xfId="1864" xr:uid="{00000000-0005-0000-0000-000021060000}"/>
    <cellStyle name="style1529923692686" xfId="1865" xr:uid="{00000000-0005-0000-0000-000022060000}"/>
    <cellStyle name="style1529923692717" xfId="1866" xr:uid="{00000000-0005-0000-0000-000023060000}"/>
    <cellStyle name="style1529924190725" xfId="1867" xr:uid="{00000000-0005-0000-0000-000024060000}"/>
    <cellStyle name="style1529924190771" xfId="1868" xr:uid="{00000000-0005-0000-0000-000025060000}"/>
    <cellStyle name="style1529924190803" xfId="1869" xr:uid="{00000000-0005-0000-0000-000026060000}"/>
    <cellStyle name="style1529924190834" xfId="1870" xr:uid="{00000000-0005-0000-0000-000027060000}"/>
    <cellStyle name="style1529924190881" xfId="1871" xr:uid="{00000000-0005-0000-0000-000028060000}"/>
    <cellStyle name="style1529924190928" xfId="1873" xr:uid="{00000000-0005-0000-0000-000029060000}"/>
    <cellStyle name="style1529924190959" xfId="1874" xr:uid="{00000000-0005-0000-0000-00002A060000}"/>
    <cellStyle name="style1529924191006" xfId="1878" xr:uid="{00000000-0005-0000-0000-00002B060000}"/>
    <cellStyle name="style1529924191053" xfId="1879" xr:uid="{00000000-0005-0000-0000-00002C060000}"/>
    <cellStyle name="style1529924191095" xfId="1872" xr:uid="{00000000-0005-0000-0000-00002D060000}"/>
    <cellStyle name="style1529924191127" xfId="1875" xr:uid="{00000000-0005-0000-0000-00002E060000}"/>
    <cellStyle name="style1529924191174" xfId="1876" xr:uid="{00000000-0005-0000-0000-00002F060000}"/>
    <cellStyle name="style1529924191205" xfId="1877" xr:uid="{00000000-0005-0000-0000-000030060000}"/>
    <cellStyle name="style1529924191236" xfId="1880" xr:uid="{00000000-0005-0000-0000-000031060000}"/>
    <cellStyle name="style1529924191283" xfId="1881" xr:uid="{00000000-0005-0000-0000-000032060000}"/>
    <cellStyle name="style1529924191314" xfId="1882" xr:uid="{00000000-0005-0000-0000-000033060000}"/>
    <cellStyle name="style1529924191361" xfId="1883" xr:uid="{00000000-0005-0000-0000-000034060000}"/>
    <cellStyle name="style1529924191392" xfId="1884" xr:uid="{00000000-0005-0000-0000-000035060000}"/>
    <cellStyle name="style1529924191439" xfId="1888" xr:uid="{00000000-0005-0000-0000-000036060000}"/>
    <cellStyle name="style1529924191470" xfId="1889" xr:uid="{00000000-0005-0000-0000-000037060000}"/>
    <cellStyle name="style1529924191517" xfId="1885" xr:uid="{00000000-0005-0000-0000-000038060000}"/>
    <cellStyle name="style1529924191549" xfId="1890" xr:uid="{00000000-0005-0000-0000-000039060000}"/>
    <cellStyle name="style1529924191595" xfId="1886" xr:uid="{00000000-0005-0000-0000-00003A060000}"/>
    <cellStyle name="style1529924191642" xfId="1887" xr:uid="{00000000-0005-0000-0000-00003B060000}"/>
    <cellStyle name="style1529924191689" xfId="1892" xr:uid="{00000000-0005-0000-0000-00003C060000}"/>
    <cellStyle name="style1529924191736" xfId="1891" xr:uid="{00000000-0005-0000-0000-00003D060000}"/>
    <cellStyle name="style1529924191783" xfId="1893" xr:uid="{00000000-0005-0000-0000-00003E060000}"/>
    <cellStyle name="style1529924191861" xfId="1894" xr:uid="{00000000-0005-0000-0000-00003F060000}"/>
    <cellStyle name="style1529924191908" xfId="1895" xr:uid="{00000000-0005-0000-0000-000040060000}"/>
    <cellStyle name="style1529924191955" xfId="1896" xr:uid="{00000000-0005-0000-0000-000041060000}"/>
    <cellStyle name="style1529924192017" xfId="1897" xr:uid="{00000000-0005-0000-0000-000042060000}"/>
    <cellStyle name="style1529924192064" xfId="1898" xr:uid="{00000000-0005-0000-0000-000043060000}"/>
    <cellStyle name="style1529924192098" xfId="1899" xr:uid="{00000000-0005-0000-0000-000044060000}"/>
    <cellStyle name="style1529924192145" xfId="1900" xr:uid="{00000000-0005-0000-0000-000045060000}"/>
    <cellStyle name="style1529924192192" xfId="1901" xr:uid="{00000000-0005-0000-0000-000046060000}"/>
    <cellStyle name="style1529924192239" xfId="1902" xr:uid="{00000000-0005-0000-0000-000047060000}"/>
    <cellStyle name="style1529924192286" xfId="1903" xr:uid="{00000000-0005-0000-0000-000048060000}"/>
    <cellStyle name="style1529924192332" xfId="1904" xr:uid="{00000000-0005-0000-0000-000049060000}"/>
    <cellStyle name="style1529924192379" xfId="1905" xr:uid="{00000000-0005-0000-0000-00004A060000}"/>
    <cellStyle name="style1529924192426" xfId="1906" xr:uid="{00000000-0005-0000-0000-00004B060000}"/>
    <cellStyle name="style1529924192473" xfId="1907" xr:uid="{00000000-0005-0000-0000-00004C060000}"/>
    <cellStyle name="style1529924192520" xfId="1908" xr:uid="{00000000-0005-0000-0000-00004D060000}"/>
    <cellStyle name="style1529924470339" xfId="1909" xr:uid="{00000000-0005-0000-0000-00004E060000}"/>
    <cellStyle name="style1529924470370" xfId="1910" xr:uid="{00000000-0005-0000-0000-00004F060000}"/>
    <cellStyle name="style1529924470386" xfId="1911" xr:uid="{00000000-0005-0000-0000-000050060000}"/>
    <cellStyle name="style1529924470401" xfId="1912" xr:uid="{00000000-0005-0000-0000-000051060000}"/>
    <cellStyle name="style1529924470447" xfId="1913" xr:uid="{00000000-0005-0000-0000-000052060000}"/>
    <cellStyle name="style1529924470478" xfId="1915" xr:uid="{00000000-0005-0000-0000-000053060000}"/>
    <cellStyle name="style1529924470494" xfId="1916" xr:uid="{00000000-0005-0000-0000-000054060000}"/>
    <cellStyle name="style1529924470525" xfId="1920" xr:uid="{00000000-0005-0000-0000-000055060000}"/>
    <cellStyle name="style1529924470556" xfId="1921" xr:uid="{00000000-0005-0000-0000-000056060000}"/>
    <cellStyle name="style1529924470572" xfId="1914" xr:uid="{00000000-0005-0000-0000-000057060000}"/>
    <cellStyle name="style1529924470603" xfId="1917" xr:uid="{00000000-0005-0000-0000-000058060000}"/>
    <cellStyle name="style1529924470619" xfId="1918" xr:uid="{00000000-0005-0000-0000-000059060000}"/>
    <cellStyle name="style1529924470650" xfId="1919" xr:uid="{00000000-0005-0000-0000-00005A060000}"/>
    <cellStyle name="style1529924470681" xfId="1922" xr:uid="{00000000-0005-0000-0000-00005B060000}"/>
    <cellStyle name="style1529924470728" xfId="1923" xr:uid="{00000000-0005-0000-0000-00005C060000}"/>
    <cellStyle name="style1529924470759" xfId="1924" xr:uid="{00000000-0005-0000-0000-00005D060000}"/>
    <cellStyle name="style1529924470791" xfId="1925" xr:uid="{00000000-0005-0000-0000-00005E060000}"/>
    <cellStyle name="style1529924470806" xfId="1926" xr:uid="{00000000-0005-0000-0000-00005F060000}"/>
    <cellStyle name="style1529924470837" xfId="1930" xr:uid="{00000000-0005-0000-0000-000060060000}"/>
    <cellStyle name="style1529924470853" xfId="1931" xr:uid="{00000000-0005-0000-0000-000061060000}"/>
    <cellStyle name="style1529924470884" xfId="1927" xr:uid="{00000000-0005-0000-0000-000062060000}"/>
    <cellStyle name="style1529924470900" xfId="1932" xr:uid="{00000000-0005-0000-0000-000063060000}"/>
    <cellStyle name="style1529924470931" xfId="1928" xr:uid="{00000000-0005-0000-0000-000064060000}"/>
    <cellStyle name="style1529924470962" xfId="1929" xr:uid="{00000000-0005-0000-0000-000065060000}"/>
    <cellStyle name="style1529924470994" xfId="1934" xr:uid="{00000000-0005-0000-0000-000066060000}"/>
    <cellStyle name="style1529924471056" xfId="1933" xr:uid="{00000000-0005-0000-0000-000067060000}"/>
    <cellStyle name="style1529924471089" xfId="1935" xr:uid="{00000000-0005-0000-0000-000068060000}"/>
    <cellStyle name="style1529924471120" xfId="1936" xr:uid="{00000000-0005-0000-0000-000069060000}"/>
    <cellStyle name="style1529924471151" xfId="1937" xr:uid="{00000000-0005-0000-0000-00006A060000}"/>
    <cellStyle name="style1529924471198" xfId="1938" xr:uid="{00000000-0005-0000-0000-00006B060000}"/>
    <cellStyle name="style1529924471245" xfId="1939" xr:uid="{00000000-0005-0000-0000-00006C060000}"/>
    <cellStyle name="style1529924471276" xfId="1940" xr:uid="{00000000-0005-0000-0000-00006D060000}"/>
    <cellStyle name="style1529924471308" xfId="1941" xr:uid="{00000000-0005-0000-0000-00006E060000}"/>
    <cellStyle name="style1529924471323" xfId="1942" xr:uid="{00000000-0005-0000-0000-00006F060000}"/>
    <cellStyle name="style1529924471370" xfId="1943" xr:uid="{00000000-0005-0000-0000-000070060000}"/>
    <cellStyle name="style1529924471401" xfId="1944" xr:uid="{00000000-0005-0000-0000-000071060000}"/>
    <cellStyle name="style1529924471433" xfId="1945" xr:uid="{00000000-0005-0000-0000-000072060000}"/>
    <cellStyle name="style1529924471464" xfId="1946" xr:uid="{00000000-0005-0000-0000-000073060000}"/>
    <cellStyle name="style1529924471511" xfId="1947" xr:uid="{00000000-0005-0000-0000-000074060000}"/>
    <cellStyle name="style1529924471526" xfId="1948" xr:uid="{00000000-0005-0000-0000-000075060000}"/>
    <cellStyle name="style1529924471558" xfId="1949" xr:uid="{00000000-0005-0000-0000-000076060000}"/>
    <cellStyle name="style1529924471605" xfId="1955" xr:uid="{00000000-0005-0000-0000-000077060000}"/>
    <cellStyle name="style1529924471636" xfId="1956" xr:uid="{00000000-0005-0000-0000-000078060000}"/>
    <cellStyle name="style1529924471667" xfId="1950" xr:uid="{00000000-0005-0000-0000-000079060000}"/>
    <cellStyle name="style1529924471683" xfId="1951" xr:uid="{00000000-0005-0000-0000-00007A060000}"/>
    <cellStyle name="style1529924471714" xfId="1964" xr:uid="{00000000-0005-0000-0000-00007B060000}"/>
    <cellStyle name="style1529924471745" xfId="1952" xr:uid="{00000000-0005-0000-0000-00007C060000}"/>
    <cellStyle name="style1529924471761" xfId="1953" xr:uid="{00000000-0005-0000-0000-00007D060000}"/>
    <cellStyle name="style1529924471792" xfId="1954" xr:uid="{00000000-0005-0000-0000-00007E060000}"/>
    <cellStyle name="style1529924471839" xfId="1957" xr:uid="{00000000-0005-0000-0000-00007F060000}"/>
    <cellStyle name="style1529924471855" xfId="1958" xr:uid="{00000000-0005-0000-0000-000080060000}"/>
    <cellStyle name="style1529924471886" xfId="1959" xr:uid="{00000000-0005-0000-0000-000081060000}"/>
    <cellStyle name="style1529924471917" xfId="1960" xr:uid="{00000000-0005-0000-0000-000082060000}"/>
    <cellStyle name="style1529924471948" xfId="1961" xr:uid="{00000000-0005-0000-0000-000083060000}"/>
    <cellStyle name="style1529924471964" xfId="1962" xr:uid="{00000000-0005-0000-0000-000084060000}"/>
    <cellStyle name="style1529924471980" xfId="1963" xr:uid="{00000000-0005-0000-0000-000085060000}"/>
    <cellStyle name="style1529924472011" xfId="1965" xr:uid="{00000000-0005-0000-0000-000086060000}"/>
    <cellStyle name="style1529924472027" xfId="1966" xr:uid="{00000000-0005-0000-0000-000087060000}"/>
    <cellStyle name="style1529924472058" xfId="1967" xr:uid="{00000000-0005-0000-0000-000088060000}"/>
    <cellStyle name="style1529924472079" xfId="1968" xr:uid="{00000000-0005-0000-0000-000089060000}"/>
    <cellStyle name="style1529924472110" xfId="1969" xr:uid="{00000000-0005-0000-0000-00008A060000}"/>
    <cellStyle name="style1529924472141" xfId="1970" xr:uid="{00000000-0005-0000-0000-00008B060000}"/>
    <cellStyle name="style1529924472157" xfId="1971" xr:uid="{00000000-0005-0000-0000-00008C060000}"/>
    <cellStyle name="style1529924472188" xfId="1972" xr:uid="{00000000-0005-0000-0000-00008D060000}"/>
    <cellStyle name="style1529924472219" xfId="1973" xr:uid="{00000000-0005-0000-0000-00008E060000}"/>
    <cellStyle name="style1529924472235" xfId="1974" xr:uid="{00000000-0005-0000-0000-00008F060000}"/>
    <cellStyle name="style1529924472266" xfId="1975" xr:uid="{00000000-0005-0000-0000-000090060000}"/>
    <cellStyle name="style1529924472282" xfId="1976" xr:uid="{00000000-0005-0000-0000-000091060000}"/>
    <cellStyle name="style1529924472298" xfId="1977" xr:uid="{00000000-0005-0000-0000-000092060000}"/>
    <cellStyle name="style1529924472329" xfId="1978" xr:uid="{00000000-0005-0000-0000-000093060000}"/>
    <cellStyle name="style1529924472344" xfId="1979" xr:uid="{00000000-0005-0000-0000-000094060000}"/>
    <cellStyle name="style1529924472407" xfId="1980" xr:uid="{00000000-0005-0000-0000-000095060000}"/>
    <cellStyle name="style1529924472423" xfId="1981" xr:uid="{00000000-0005-0000-0000-000096060000}"/>
    <cellStyle name="style1529924472548" xfId="1982" xr:uid="{00000000-0005-0000-0000-000097060000}"/>
    <cellStyle name="style1529924472579" xfId="1983" xr:uid="{00000000-0005-0000-0000-000098060000}"/>
    <cellStyle name="style1529924472688" xfId="1984" xr:uid="{00000000-0005-0000-0000-000099060000}"/>
    <cellStyle name="style1529924472704" xfId="1985" xr:uid="{00000000-0005-0000-0000-00009A060000}"/>
    <cellStyle name="style1529929432098" xfId="1481" xr:uid="{00000000-0005-0000-0000-00009B060000}"/>
    <cellStyle name="style1529929432129" xfId="1482" xr:uid="{00000000-0005-0000-0000-00009C060000}"/>
    <cellStyle name="style1529929432160" xfId="1483" xr:uid="{00000000-0005-0000-0000-00009D060000}"/>
    <cellStyle name="style1529929432176" xfId="1484" xr:uid="{00000000-0005-0000-0000-00009E060000}"/>
    <cellStyle name="style1529929432196" xfId="1485" xr:uid="{00000000-0005-0000-0000-00009F060000}"/>
    <cellStyle name="style1529929432228" xfId="1487" xr:uid="{00000000-0005-0000-0000-0000A0060000}"/>
    <cellStyle name="style1529929432243" xfId="1488" xr:uid="{00000000-0005-0000-0000-0000A1060000}"/>
    <cellStyle name="style1529929432275" xfId="1492" xr:uid="{00000000-0005-0000-0000-0000A2060000}"/>
    <cellStyle name="style1529929432306" xfId="1493" xr:uid="{00000000-0005-0000-0000-0000A3060000}"/>
    <cellStyle name="style1529929432337" xfId="1486" xr:uid="{00000000-0005-0000-0000-0000A4060000}"/>
    <cellStyle name="style1529929432353" xfId="1489" xr:uid="{00000000-0005-0000-0000-0000A5060000}"/>
    <cellStyle name="style1529929432384" xfId="1490" xr:uid="{00000000-0005-0000-0000-0000A6060000}"/>
    <cellStyle name="style1529929432400" xfId="1491" xr:uid="{00000000-0005-0000-0000-0000A7060000}"/>
    <cellStyle name="style1529929432446" xfId="1494" xr:uid="{00000000-0005-0000-0000-0000A8060000}"/>
    <cellStyle name="style1529929432478" xfId="1495" xr:uid="{00000000-0005-0000-0000-0000A9060000}"/>
    <cellStyle name="style1529929432493" xfId="1496" xr:uid="{00000000-0005-0000-0000-0000AA060000}"/>
    <cellStyle name="style1529929432534" xfId="1497" xr:uid="{00000000-0005-0000-0000-0000AB060000}"/>
    <cellStyle name="style1529929432565" xfId="1498" xr:uid="{00000000-0005-0000-0000-0000AC060000}"/>
    <cellStyle name="style1529929432581" xfId="1502" xr:uid="{00000000-0005-0000-0000-0000AD060000}"/>
    <cellStyle name="style1529929432612" xfId="1503" xr:uid="{00000000-0005-0000-0000-0000AE060000}"/>
    <cellStyle name="style1529929432628" xfId="1499" xr:uid="{00000000-0005-0000-0000-0000AF060000}"/>
    <cellStyle name="style1529929432659" xfId="1504" xr:uid="{00000000-0005-0000-0000-0000B0060000}"/>
    <cellStyle name="style1529929432675" xfId="1500" xr:uid="{00000000-0005-0000-0000-0000B1060000}"/>
    <cellStyle name="style1529929432706" xfId="1501" xr:uid="{00000000-0005-0000-0000-0000B2060000}"/>
    <cellStyle name="style1529929432721" xfId="1506" xr:uid="{00000000-0005-0000-0000-0000B3060000}"/>
    <cellStyle name="style1529929432753" xfId="1505" xr:uid="{00000000-0005-0000-0000-0000B4060000}"/>
    <cellStyle name="style1529929432784" xfId="1507" xr:uid="{00000000-0005-0000-0000-0000B5060000}"/>
    <cellStyle name="style1529929432800" xfId="1508" xr:uid="{00000000-0005-0000-0000-0000B6060000}"/>
    <cellStyle name="style1529929432831" xfId="1509" xr:uid="{00000000-0005-0000-0000-0000B7060000}"/>
    <cellStyle name="style1529929432878" xfId="1510" xr:uid="{00000000-0005-0000-0000-0000B8060000}"/>
    <cellStyle name="style1529929432909" xfId="1511" xr:uid="{00000000-0005-0000-0000-0000B9060000}"/>
    <cellStyle name="style1529929432940" xfId="1512" xr:uid="{00000000-0005-0000-0000-0000BA060000}"/>
    <cellStyle name="style1529929432956" xfId="1513" xr:uid="{00000000-0005-0000-0000-0000BB060000}"/>
    <cellStyle name="style1529929433003" xfId="1514" xr:uid="{00000000-0005-0000-0000-0000BC060000}"/>
    <cellStyle name="style1529929433018" xfId="1515" xr:uid="{00000000-0005-0000-0000-0000BD060000}"/>
    <cellStyle name="style1529929433050" xfId="1516" xr:uid="{00000000-0005-0000-0000-0000BE060000}"/>
    <cellStyle name="style1529929433081" xfId="1517" xr:uid="{00000000-0005-0000-0000-0000BF060000}"/>
    <cellStyle name="style1529929433112" xfId="1518" xr:uid="{00000000-0005-0000-0000-0000C0060000}"/>
    <cellStyle name="style1529929433128" xfId="1519" xr:uid="{00000000-0005-0000-0000-0000C1060000}"/>
    <cellStyle name="style1529929433159" xfId="1520" xr:uid="{00000000-0005-0000-0000-0000C2060000}"/>
    <cellStyle name="style1529929433190" xfId="1521" xr:uid="{00000000-0005-0000-0000-0000C3060000}"/>
    <cellStyle name="style1529929433237" xfId="1527" xr:uid="{00000000-0005-0000-0000-0000C4060000}"/>
    <cellStyle name="style1529929433284" xfId="1528" xr:uid="{00000000-0005-0000-0000-0000C5060000}"/>
    <cellStyle name="style1529929433300" xfId="1522" xr:uid="{00000000-0005-0000-0000-0000C6060000}"/>
    <cellStyle name="style1529929433331" xfId="1523" xr:uid="{00000000-0005-0000-0000-0000C7060000}"/>
    <cellStyle name="style1529929433362" xfId="1536" xr:uid="{00000000-0005-0000-0000-0000C8060000}"/>
    <cellStyle name="style1529929433378" xfId="1524" xr:uid="{00000000-0005-0000-0000-0000C9060000}"/>
    <cellStyle name="style1529929433409" xfId="1525" xr:uid="{00000000-0005-0000-0000-0000CA060000}"/>
    <cellStyle name="style1529929433440" xfId="1526" xr:uid="{00000000-0005-0000-0000-0000CB060000}"/>
    <cellStyle name="style1529929433456" xfId="1529" xr:uid="{00000000-0005-0000-0000-0000CC060000}"/>
    <cellStyle name="style1529929433472" xfId="1530" xr:uid="{00000000-0005-0000-0000-0000CD060000}"/>
    <cellStyle name="style1529929433503" xfId="1531" xr:uid="{00000000-0005-0000-0000-0000CE060000}"/>
    <cellStyle name="style1529929433534" xfId="1532" xr:uid="{00000000-0005-0000-0000-0000CF060000}"/>
    <cellStyle name="style1529929433550" xfId="1533" xr:uid="{00000000-0005-0000-0000-0000D0060000}"/>
    <cellStyle name="style1529929433581" xfId="1534" xr:uid="{00000000-0005-0000-0000-0000D1060000}"/>
    <cellStyle name="style1529929433597" xfId="1535" xr:uid="{00000000-0005-0000-0000-0000D2060000}"/>
    <cellStyle name="style1529929433628" xfId="1537" xr:uid="{00000000-0005-0000-0000-0000D3060000}"/>
    <cellStyle name="style1529929433644" xfId="1538" xr:uid="{00000000-0005-0000-0000-0000D4060000}"/>
    <cellStyle name="style1529929433706" xfId="1539" xr:uid="{00000000-0005-0000-0000-0000D5060000}"/>
    <cellStyle name="style1529929433722" xfId="1540" xr:uid="{00000000-0005-0000-0000-0000D6060000}"/>
    <cellStyle name="style1529929433753" xfId="1541" xr:uid="{00000000-0005-0000-0000-0000D7060000}"/>
    <cellStyle name="style1529929433769" xfId="1542" xr:uid="{00000000-0005-0000-0000-0000D8060000}"/>
    <cellStyle name="style1529929433800" xfId="1543" xr:uid="{00000000-0005-0000-0000-0000D9060000}"/>
    <cellStyle name="style1529929433831" xfId="1544" xr:uid="{00000000-0005-0000-0000-0000DA060000}"/>
    <cellStyle name="style1529929433847" xfId="1545" xr:uid="{00000000-0005-0000-0000-0000DB060000}"/>
    <cellStyle name="style1529929433862" xfId="1546" xr:uid="{00000000-0005-0000-0000-0000DC060000}"/>
    <cellStyle name="style1529929433894" xfId="1547" xr:uid="{00000000-0005-0000-0000-0000DD060000}"/>
    <cellStyle name="style1529929433909" xfId="1548" xr:uid="{00000000-0005-0000-0000-0000DE060000}"/>
    <cellStyle name="style1529929433925" xfId="1549" xr:uid="{00000000-0005-0000-0000-0000DF060000}"/>
    <cellStyle name="style1529929433956" xfId="1550" xr:uid="{00000000-0005-0000-0000-0000E0060000}"/>
    <cellStyle name="style1529929433972" xfId="1551" xr:uid="{00000000-0005-0000-0000-0000E1060000}"/>
    <cellStyle name="style1529929434128" xfId="1552" xr:uid="{00000000-0005-0000-0000-0000E2060000}"/>
    <cellStyle name="style1529929434144" xfId="1553" xr:uid="{00000000-0005-0000-0000-0000E3060000}"/>
    <cellStyle name="style1529929434159" xfId="1554" xr:uid="{00000000-0005-0000-0000-0000E4060000}"/>
    <cellStyle name="style1529929434190" xfId="1555" xr:uid="{00000000-0005-0000-0000-0000E5060000}"/>
    <cellStyle name="style1529929434269" xfId="1556" xr:uid="{00000000-0005-0000-0000-0000E6060000}"/>
    <cellStyle name="style1529929434316" xfId="1557" xr:uid="{00000000-0005-0000-0000-0000E7060000}"/>
    <cellStyle name="style1529929434378" xfId="1558" xr:uid="{00000000-0005-0000-0000-0000E8060000}"/>
    <cellStyle name="style1529929434409" xfId="1559" xr:uid="{00000000-0005-0000-0000-0000E9060000}"/>
    <cellStyle name="style1529931669980" xfId="2061" xr:uid="{00000000-0005-0000-0000-0000EA060000}"/>
    <cellStyle name="style1529931670027" xfId="2062" xr:uid="{00000000-0005-0000-0000-0000EB060000}"/>
    <cellStyle name="style1529931670051" xfId="2063" xr:uid="{00000000-0005-0000-0000-0000EC060000}"/>
    <cellStyle name="style1529931670067" xfId="2064" xr:uid="{00000000-0005-0000-0000-0000ED060000}"/>
    <cellStyle name="style1529931670098" xfId="2065" xr:uid="{00000000-0005-0000-0000-0000EE060000}"/>
    <cellStyle name="style1529931670114" xfId="2067" xr:uid="{00000000-0005-0000-0000-0000EF060000}"/>
    <cellStyle name="style1529931670145" xfId="2068" xr:uid="{00000000-0005-0000-0000-0000F0060000}"/>
    <cellStyle name="style1529931670161" xfId="2072" xr:uid="{00000000-0005-0000-0000-0000F1060000}"/>
    <cellStyle name="style1529931670192" xfId="2073" xr:uid="{00000000-0005-0000-0000-0000F2060000}"/>
    <cellStyle name="style1529931670208" xfId="2066" xr:uid="{00000000-0005-0000-0000-0000F3060000}"/>
    <cellStyle name="style1529931670239" xfId="2069" xr:uid="{00000000-0005-0000-0000-0000F4060000}"/>
    <cellStyle name="style1529931670268" xfId="2070" xr:uid="{00000000-0005-0000-0000-0000F5060000}"/>
    <cellStyle name="style1529931670292" xfId="2071" xr:uid="{00000000-0005-0000-0000-0000F6060000}"/>
    <cellStyle name="style1529931670309" xfId="2074" xr:uid="{00000000-0005-0000-0000-0000F7060000}"/>
    <cellStyle name="style1529931670340" xfId="2075" xr:uid="{00000000-0005-0000-0000-0000F8060000}"/>
    <cellStyle name="style1529931670356" xfId="2076" xr:uid="{00000000-0005-0000-0000-0000F9060000}"/>
    <cellStyle name="style1529931670387" xfId="2077" xr:uid="{00000000-0005-0000-0000-0000FA060000}"/>
    <cellStyle name="style1529931670402" xfId="2078" xr:uid="{00000000-0005-0000-0000-0000FB060000}"/>
    <cellStyle name="style1529931670449" xfId="2082" xr:uid="{00000000-0005-0000-0000-0000FC060000}"/>
    <cellStyle name="style1529931670465" xfId="2083" xr:uid="{00000000-0005-0000-0000-0000FD060000}"/>
    <cellStyle name="style1529931670481" xfId="2079" xr:uid="{00000000-0005-0000-0000-0000FE060000}"/>
    <cellStyle name="style1529931670512" xfId="2084" xr:uid="{00000000-0005-0000-0000-0000FF060000}"/>
    <cellStyle name="style1529931670543" xfId="2080" xr:uid="{00000000-0005-0000-0000-000000070000}"/>
    <cellStyle name="style1529931670559" xfId="2081" xr:uid="{00000000-0005-0000-0000-000001070000}"/>
    <cellStyle name="style1529931670590" xfId="2086" xr:uid="{00000000-0005-0000-0000-000002070000}"/>
    <cellStyle name="style1529931670606" xfId="2085" xr:uid="{00000000-0005-0000-0000-000003070000}"/>
    <cellStyle name="style1529931670637" xfId="2087" xr:uid="{00000000-0005-0000-0000-000004070000}"/>
    <cellStyle name="style1529931670652" xfId="2088" xr:uid="{00000000-0005-0000-0000-000005070000}"/>
    <cellStyle name="style1529931670684" xfId="2089" xr:uid="{00000000-0005-0000-0000-000006070000}"/>
    <cellStyle name="style1529931670699" xfId="2090" xr:uid="{00000000-0005-0000-0000-000007070000}"/>
    <cellStyle name="style1529931670731" xfId="2091" xr:uid="{00000000-0005-0000-0000-000008070000}"/>
    <cellStyle name="style1529931670746" xfId="2092" xr:uid="{00000000-0005-0000-0000-000009070000}"/>
    <cellStyle name="style1529931670782" xfId="2093" xr:uid="{00000000-0005-0000-0000-00000A070000}"/>
    <cellStyle name="style1529931670797" xfId="2094" xr:uid="{00000000-0005-0000-0000-00000B070000}"/>
    <cellStyle name="style1529931670829" xfId="2095" xr:uid="{00000000-0005-0000-0000-00000C070000}"/>
    <cellStyle name="style1529931670844" xfId="2096" xr:uid="{00000000-0005-0000-0000-00000D070000}"/>
    <cellStyle name="style1529931670875" xfId="2097" xr:uid="{00000000-0005-0000-0000-00000E070000}"/>
    <cellStyle name="style1529931670922" xfId="2098" xr:uid="{00000000-0005-0000-0000-00000F070000}"/>
    <cellStyle name="style1529931670954" xfId="2099" xr:uid="{00000000-0005-0000-0000-000010070000}"/>
    <cellStyle name="style1529931670985" xfId="2100" xr:uid="{00000000-0005-0000-0000-000011070000}"/>
    <cellStyle name="style1529931671000" xfId="2101" xr:uid="{00000000-0005-0000-0000-000012070000}"/>
    <cellStyle name="style1529931671047" xfId="2107" xr:uid="{00000000-0005-0000-0000-000013070000}"/>
    <cellStyle name="style1529931671063" xfId="2108" xr:uid="{00000000-0005-0000-0000-000014070000}"/>
    <cellStyle name="style1529931671094" xfId="2102" xr:uid="{00000000-0005-0000-0000-000015070000}"/>
    <cellStyle name="style1529931671110" xfId="2103" xr:uid="{00000000-0005-0000-0000-000016070000}"/>
    <cellStyle name="style1529931671141" xfId="2116" xr:uid="{00000000-0005-0000-0000-000017070000}"/>
    <cellStyle name="style1529931671157" xfId="2104" xr:uid="{00000000-0005-0000-0000-000018070000}"/>
    <cellStyle name="style1529931671188" xfId="2105" xr:uid="{00000000-0005-0000-0000-000019070000}"/>
    <cellStyle name="style1529931671204" xfId="2106" xr:uid="{00000000-0005-0000-0000-00001A070000}"/>
    <cellStyle name="style1529931671219" xfId="2109" xr:uid="{00000000-0005-0000-0000-00001B070000}"/>
    <cellStyle name="style1529931671235" xfId="2110" xr:uid="{00000000-0005-0000-0000-00001C070000}"/>
    <cellStyle name="style1529931671271" xfId="2111" xr:uid="{00000000-0005-0000-0000-00001D070000}"/>
    <cellStyle name="style1529931671296" xfId="2112" xr:uid="{00000000-0005-0000-0000-00001E070000}"/>
    <cellStyle name="style1529931671312" xfId="2113" xr:uid="{00000000-0005-0000-0000-00001F070000}"/>
    <cellStyle name="style1529931671327" xfId="2114" xr:uid="{00000000-0005-0000-0000-000020070000}"/>
    <cellStyle name="style1529931671390" xfId="2115" xr:uid="{00000000-0005-0000-0000-000021070000}"/>
    <cellStyle name="style1529931671405" xfId="2117" xr:uid="{00000000-0005-0000-0000-000022070000}"/>
    <cellStyle name="style1529931671421" xfId="2118" xr:uid="{00000000-0005-0000-0000-000023070000}"/>
    <cellStyle name="style1529931671452" xfId="2119" xr:uid="{00000000-0005-0000-0000-000024070000}"/>
    <cellStyle name="style1529931671468" xfId="2120" xr:uid="{00000000-0005-0000-0000-000025070000}"/>
    <cellStyle name="style1529931671499" xfId="2121" xr:uid="{00000000-0005-0000-0000-000026070000}"/>
    <cellStyle name="style1529931671530" xfId="2122" xr:uid="{00000000-0005-0000-0000-000027070000}"/>
    <cellStyle name="style1529931671546" xfId="2123" xr:uid="{00000000-0005-0000-0000-000028070000}"/>
    <cellStyle name="style1529931671577" xfId="2124" xr:uid="{00000000-0005-0000-0000-000029070000}"/>
    <cellStyle name="style1529931671609" xfId="2125" xr:uid="{00000000-0005-0000-0000-00002A070000}"/>
    <cellStyle name="style1529931671624" xfId="2126" xr:uid="{00000000-0005-0000-0000-00002B070000}"/>
    <cellStyle name="style1529931671655" xfId="2127" xr:uid="{00000000-0005-0000-0000-00002C070000}"/>
    <cellStyle name="style1529931671671" xfId="2128" xr:uid="{00000000-0005-0000-0000-00002D070000}"/>
    <cellStyle name="style1529931671687" xfId="2129" xr:uid="{00000000-0005-0000-0000-00002E070000}"/>
    <cellStyle name="style1529931671718" xfId="2130" xr:uid="{00000000-0005-0000-0000-00002F070000}"/>
    <cellStyle name="style1529931671734" xfId="2131" xr:uid="{00000000-0005-0000-0000-000030070000}"/>
    <cellStyle name="style1529931671836" xfId="2132" xr:uid="{00000000-0005-0000-0000-000031070000}"/>
    <cellStyle name="style1529931671849" xfId="2133" xr:uid="{00000000-0005-0000-0000-000032070000}"/>
    <cellStyle name="style1529931672033" xfId="2134" xr:uid="{00000000-0005-0000-0000-000033070000}"/>
    <cellStyle name="style1529931672049" xfId="2135" xr:uid="{00000000-0005-0000-0000-000034070000}"/>
    <cellStyle name="style1529931852721" xfId="2136" xr:uid="{00000000-0005-0000-0000-000035070000}"/>
    <cellStyle name="style1529931852752" xfId="2137" xr:uid="{00000000-0005-0000-0000-000036070000}"/>
    <cellStyle name="style1529931852767" xfId="2138" xr:uid="{00000000-0005-0000-0000-000037070000}"/>
    <cellStyle name="style1529931852783" xfId="2139" xr:uid="{00000000-0005-0000-0000-000038070000}"/>
    <cellStyle name="style1529931852819" xfId="2140" xr:uid="{00000000-0005-0000-0000-000039070000}"/>
    <cellStyle name="style1529931852838" xfId="2142" xr:uid="{00000000-0005-0000-0000-00003A070000}"/>
    <cellStyle name="style1529931852870" xfId="2143" xr:uid="{00000000-0005-0000-0000-00003B070000}"/>
    <cellStyle name="style1529931852885" xfId="2147" xr:uid="{00000000-0005-0000-0000-00003C070000}"/>
    <cellStyle name="style1529931852917" xfId="2148" xr:uid="{00000000-0005-0000-0000-00003D070000}"/>
    <cellStyle name="style1529931852932" xfId="2141" xr:uid="{00000000-0005-0000-0000-00003E070000}"/>
    <cellStyle name="style1529931852963" xfId="2144" xr:uid="{00000000-0005-0000-0000-00003F070000}"/>
    <cellStyle name="style1529931852979" xfId="2145" xr:uid="{00000000-0005-0000-0000-000040070000}"/>
    <cellStyle name="style1529931853010" xfId="2146" xr:uid="{00000000-0005-0000-0000-000041070000}"/>
    <cellStyle name="style1529931853026" xfId="2149" xr:uid="{00000000-0005-0000-0000-000042070000}"/>
    <cellStyle name="style1529931853042" xfId="2150" xr:uid="{00000000-0005-0000-0000-000043070000}"/>
    <cellStyle name="style1529931853073" xfId="2151" xr:uid="{00000000-0005-0000-0000-000044070000}"/>
    <cellStyle name="style1529931853088" xfId="2152" xr:uid="{00000000-0005-0000-0000-000045070000}"/>
    <cellStyle name="style1529931853104" xfId="2153" xr:uid="{00000000-0005-0000-0000-000046070000}"/>
    <cellStyle name="style1529931853135" xfId="2157" xr:uid="{00000000-0005-0000-0000-000047070000}"/>
    <cellStyle name="style1529931853151" xfId="2158" xr:uid="{00000000-0005-0000-0000-000048070000}"/>
    <cellStyle name="style1529931853167" xfId="2154" xr:uid="{00000000-0005-0000-0000-000049070000}"/>
    <cellStyle name="style1529931853182" xfId="2159" xr:uid="{00000000-0005-0000-0000-00004A070000}"/>
    <cellStyle name="style1529931853214" xfId="2155" xr:uid="{00000000-0005-0000-0000-00004B070000}"/>
    <cellStyle name="style1529931853273" xfId="2156" xr:uid="{00000000-0005-0000-0000-00004C070000}"/>
    <cellStyle name="style1529931853301" xfId="2161" xr:uid="{00000000-0005-0000-0000-00004D070000}"/>
    <cellStyle name="style1529931853329" xfId="2160" xr:uid="{00000000-0005-0000-0000-00004E070000}"/>
    <cellStyle name="style1529931853353" xfId="2162" xr:uid="{00000000-0005-0000-0000-00004F070000}"/>
    <cellStyle name="style1529931853369" xfId="2163" xr:uid="{00000000-0005-0000-0000-000050070000}"/>
    <cellStyle name="style1529931853400" xfId="2164" xr:uid="{00000000-0005-0000-0000-000051070000}"/>
    <cellStyle name="style1529931853416" xfId="2165" xr:uid="{00000000-0005-0000-0000-000052070000}"/>
    <cellStyle name="style1529931853447" xfId="2166" xr:uid="{00000000-0005-0000-0000-000053070000}"/>
    <cellStyle name="style1529931853463" xfId="2167" xr:uid="{00000000-0005-0000-0000-000054070000}"/>
    <cellStyle name="style1529931853494" xfId="2168" xr:uid="{00000000-0005-0000-0000-000055070000}"/>
    <cellStyle name="style1529931853525" xfId="2169" xr:uid="{00000000-0005-0000-0000-000056070000}"/>
    <cellStyle name="style1529931853541" xfId="2170" xr:uid="{00000000-0005-0000-0000-000057070000}"/>
    <cellStyle name="style1529931853572" xfId="2171" xr:uid="{00000000-0005-0000-0000-000058070000}"/>
    <cellStyle name="style1529931853603" xfId="2172" xr:uid="{00000000-0005-0000-0000-000059070000}"/>
    <cellStyle name="style1529931853619" xfId="2173" xr:uid="{00000000-0005-0000-0000-00005A070000}"/>
    <cellStyle name="style1529931853650" xfId="2174" xr:uid="{00000000-0005-0000-0000-00005B070000}"/>
    <cellStyle name="style1529931853681" xfId="2175" xr:uid="{00000000-0005-0000-0000-00005C070000}"/>
    <cellStyle name="style1529931853697" xfId="2176" xr:uid="{00000000-0005-0000-0000-00005D070000}"/>
    <cellStyle name="style1529931853744" xfId="2182" xr:uid="{00000000-0005-0000-0000-00005E070000}"/>
    <cellStyle name="style1529931853760" xfId="2183" xr:uid="{00000000-0005-0000-0000-00005F070000}"/>
    <cellStyle name="style1529931853795" xfId="2177" xr:uid="{00000000-0005-0000-0000-000060070000}"/>
    <cellStyle name="style1529931853815" xfId="2178" xr:uid="{00000000-0005-0000-0000-000061070000}"/>
    <cellStyle name="style1529931853831" xfId="2191" xr:uid="{00000000-0005-0000-0000-000062070000}"/>
    <cellStyle name="style1529931853893" xfId="2179" xr:uid="{00000000-0005-0000-0000-000063070000}"/>
    <cellStyle name="style1529931853909" xfId="2180" xr:uid="{00000000-0005-0000-0000-000064070000}"/>
    <cellStyle name="style1529931853924" xfId="2181" xr:uid="{00000000-0005-0000-0000-000065070000}"/>
    <cellStyle name="style1529931853940" xfId="2184" xr:uid="{00000000-0005-0000-0000-000066070000}"/>
    <cellStyle name="style1529931853971" xfId="2185" xr:uid="{00000000-0005-0000-0000-000067070000}"/>
    <cellStyle name="style1529931853987" xfId="2186" xr:uid="{00000000-0005-0000-0000-000068070000}"/>
    <cellStyle name="style1529931854018" xfId="2187" xr:uid="{00000000-0005-0000-0000-000069070000}"/>
    <cellStyle name="style1529931854034" xfId="2188" xr:uid="{00000000-0005-0000-0000-00006A070000}"/>
    <cellStyle name="style1529931854049" xfId="2189" xr:uid="{00000000-0005-0000-0000-00006B070000}"/>
    <cellStyle name="style1529931854081" xfId="2190" xr:uid="{00000000-0005-0000-0000-00006C070000}"/>
    <cellStyle name="style1529931854096" xfId="2192" xr:uid="{00000000-0005-0000-0000-00006D070000}"/>
    <cellStyle name="style1529931854112" xfId="2193" xr:uid="{00000000-0005-0000-0000-00006E070000}"/>
    <cellStyle name="style1529931854143" xfId="2194" xr:uid="{00000000-0005-0000-0000-00006F070000}"/>
    <cellStyle name="style1529931854159" xfId="2195" xr:uid="{00000000-0005-0000-0000-000070070000}"/>
    <cellStyle name="style1529931854190" xfId="2196" xr:uid="{00000000-0005-0000-0000-000071070000}"/>
    <cellStyle name="style1529931854206" xfId="2197" xr:uid="{00000000-0005-0000-0000-000072070000}"/>
    <cellStyle name="style1529931854237" xfId="2198" xr:uid="{00000000-0005-0000-0000-000073070000}"/>
    <cellStyle name="style1529931854268" xfId="2199" xr:uid="{00000000-0005-0000-0000-000074070000}"/>
    <cellStyle name="style1529931854294" xfId="2200" xr:uid="{00000000-0005-0000-0000-000075070000}"/>
    <cellStyle name="style1529931854314" xfId="2201" xr:uid="{00000000-0005-0000-0000-000076070000}"/>
    <cellStyle name="style1529931854329" xfId="2202" xr:uid="{00000000-0005-0000-0000-000077070000}"/>
    <cellStyle name="style1529931854345" xfId="2203" xr:uid="{00000000-0005-0000-0000-000078070000}"/>
    <cellStyle name="style1529931854361" xfId="2204" xr:uid="{00000000-0005-0000-0000-000079070000}"/>
    <cellStyle name="style1529931854392" xfId="2205" xr:uid="{00000000-0005-0000-0000-00007A070000}"/>
    <cellStyle name="style1529931854423" xfId="2206" xr:uid="{00000000-0005-0000-0000-00007B070000}"/>
    <cellStyle name="style1529931854532" xfId="2207" xr:uid="{00000000-0005-0000-0000-00007C070000}"/>
    <cellStyle name="style1529931854548" xfId="2208" xr:uid="{00000000-0005-0000-0000-00007D070000}"/>
    <cellStyle name="style1529931854595" xfId="2209" xr:uid="{00000000-0005-0000-0000-00007E070000}"/>
    <cellStyle name="style1529931854611" xfId="2210" xr:uid="{00000000-0005-0000-0000-00007F070000}"/>
    <cellStyle name="style1529931854720" xfId="2211" xr:uid="{00000000-0005-0000-0000-000080070000}"/>
    <cellStyle name="style1529931854751" xfId="2212" xr:uid="{00000000-0005-0000-0000-000081070000}"/>
    <cellStyle name="style1529934835428" xfId="1560" xr:uid="{00000000-0005-0000-0000-000082070000}"/>
    <cellStyle name="style1529934835491" xfId="1561" xr:uid="{00000000-0005-0000-0000-000083070000}"/>
    <cellStyle name="style1529934835538" xfId="1562" xr:uid="{00000000-0005-0000-0000-000084070000}"/>
    <cellStyle name="style1529934835569" xfId="1563" xr:uid="{00000000-0005-0000-0000-000085070000}"/>
    <cellStyle name="style1529934835600" xfId="1564" xr:uid="{00000000-0005-0000-0000-000086070000}"/>
    <cellStyle name="style1529934835647" xfId="1566" xr:uid="{00000000-0005-0000-0000-000087070000}"/>
    <cellStyle name="style1529934835678" xfId="1567" xr:uid="{00000000-0005-0000-0000-000088070000}"/>
    <cellStyle name="style1529934835725" xfId="1571" xr:uid="{00000000-0005-0000-0000-000089070000}"/>
    <cellStyle name="style1529934835765" xfId="1572" xr:uid="{00000000-0005-0000-0000-00008A070000}"/>
    <cellStyle name="style1529934835796" xfId="1565" xr:uid="{00000000-0005-0000-0000-00008B070000}"/>
    <cellStyle name="style1529934835836" xfId="1568" xr:uid="{00000000-0005-0000-0000-00008C070000}"/>
    <cellStyle name="style1529934835863" xfId="1569" xr:uid="{00000000-0005-0000-0000-00008D070000}"/>
    <cellStyle name="style1529934835903" xfId="1570" xr:uid="{00000000-0005-0000-0000-00008E070000}"/>
    <cellStyle name="style1529934835927" xfId="1573" xr:uid="{00000000-0005-0000-0000-00008F070000}"/>
    <cellStyle name="style1529934835958" xfId="1574" xr:uid="{00000000-0005-0000-0000-000090070000}"/>
    <cellStyle name="style1529934835989" xfId="1575" xr:uid="{00000000-0005-0000-0000-000091070000}"/>
    <cellStyle name="style1529934836020" xfId="1576" xr:uid="{00000000-0005-0000-0000-000092070000}"/>
    <cellStyle name="style1529934836083" xfId="1577" xr:uid="{00000000-0005-0000-0000-000093070000}"/>
    <cellStyle name="style1529934836114" xfId="1581" xr:uid="{00000000-0005-0000-0000-000094070000}"/>
    <cellStyle name="style1529934836145" xfId="1582" xr:uid="{00000000-0005-0000-0000-000095070000}"/>
    <cellStyle name="style1529934836177" xfId="1578" xr:uid="{00000000-0005-0000-0000-000096070000}"/>
    <cellStyle name="style1529934836208" xfId="1583" xr:uid="{00000000-0005-0000-0000-000097070000}"/>
    <cellStyle name="style1529934836239" xfId="1579" xr:uid="{00000000-0005-0000-0000-000098070000}"/>
    <cellStyle name="style1529934836286" xfId="1580" xr:uid="{00000000-0005-0000-0000-000099070000}"/>
    <cellStyle name="style1529934836333" xfId="1585" xr:uid="{00000000-0005-0000-0000-00009A070000}"/>
    <cellStyle name="style1529934836383" xfId="1584" xr:uid="{00000000-0005-0000-0000-00009B070000}"/>
    <cellStyle name="style1529934836420" xfId="1586" xr:uid="{00000000-0005-0000-0000-00009C070000}"/>
    <cellStyle name="style1529934836473" xfId="1587" xr:uid="{00000000-0005-0000-0000-00009D070000}"/>
    <cellStyle name="style1529934836505" xfId="1588" xr:uid="{00000000-0005-0000-0000-00009E070000}"/>
    <cellStyle name="style1529934836536" xfId="1589" xr:uid="{00000000-0005-0000-0000-00009F070000}"/>
    <cellStyle name="style1529934836567" xfId="1590" xr:uid="{00000000-0005-0000-0000-0000A0070000}"/>
    <cellStyle name="style1529934836614" xfId="1591" xr:uid="{00000000-0005-0000-0000-0000A1070000}"/>
    <cellStyle name="style1529934836645" xfId="1592" xr:uid="{00000000-0005-0000-0000-0000A2070000}"/>
    <cellStyle name="style1529934836676" xfId="1593" xr:uid="{00000000-0005-0000-0000-0000A3070000}"/>
    <cellStyle name="style1529934836725" xfId="1594" xr:uid="{00000000-0005-0000-0000-0000A4070000}"/>
    <cellStyle name="style1529934836750" xfId="1595" xr:uid="{00000000-0005-0000-0000-0000A5070000}"/>
    <cellStyle name="style1529934836797" xfId="1596" xr:uid="{00000000-0005-0000-0000-0000A6070000}"/>
    <cellStyle name="style1529934836875" xfId="1597" xr:uid="{00000000-0005-0000-0000-0000A7070000}"/>
    <cellStyle name="style1529934836907" xfId="1598" xr:uid="{00000000-0005-0000-0000-0000A8070000}"/>
    <cellStyle name="style1529934836953" xfId="1599" xr:uid="{00000000-0005-0000-0000-0000A9070000}"/>
    <cellStyle name="style1529934836985" xfId="1600" xr:uid="{00000000-0005-0000-0000-0000AA070000}"/>
    <cellStyle name="style1529934837032" xfId="1606" xr:uid="{00000000-0005-0000-0000-0000AB070000}"/>
    <cellStyle name="style1529934837063" xfId="1607" xr:uid="{00000000-0005-0000-0000-0000AC070000}"/>
    <cellStyle name="style1529934837078" xfId="1601" xr:uid="{00000000-0005-0000-0000-0000AD070000}"/>
    <cellStyle name="style1529934837110" xfId="1602" xr:uid="{00000000-0005-0000-0000-0000AE070000}"/>
    <cellStyle name="style1529934837157" xfId="1615" xr:uid="{00000000-0005-0000-0000-0000AF070000}"/>
    <cellStyle name="style1529934837172" xfId="1603" xr:uid="{00000000-0005-0000-0000-0000B0070000}"/>
    <cellStyle name="style1529934837204" xfId="1604" xr:uid="{00000000-0005-0000-0000-0000B1070000}"/>
    <cellStyle name="style1529934837235" xfId="1605" xr:uid="{00000000-0005-0000-0000-0000B2070000}"/>
    <cellStyle name="style1529934837250" xfId="1608" xr:uid="{00000000-0005-0000-0000-0000B3070000}"/>
    <cellStyle name="style1529934837282" xfId="1609" xr:uid="{00000000-0005-0000-0000-0000B4070000}"/>
    <cellStyle name="style1529934837313" xfId="1610" xr:uid="{00000000-0005-0000-0000-0000B5070000}"/>
    <cellStyle name="style1529934837345" xfId="1611" xr:uid="{00000000-0005-0000-0000-0000B6070000}"/>
    <cellStyle name="style1529934837373" xfId="1612" xr:uid="{00000000-0005-0000-0000-0000B7070000}"/>
    <cellStyle name="style1529934837389" xfId="1613" xr:uid="{00000000-0005-0000-0000-0000B8070000}"/>
    <cellStyle name="style1529934837420" xfId="1614" xr:uid="{00000000-0005-0000-0000-0000B9070000}"/>
    <cellStyle name="style1529934837467" xfId="1616" xr:uid="{00000000-0005-0000-0000-0000BA070000}"/>
    <cellStyle name="style1529934837498" xfId="1617" xr:uid="{00000000-0005-0000-0000-0000BB070000}"/>
    <cellStyle name="style1529934837514" xfId="1618" xr:uid="{00000000-0005-0000-0000-0000BC070000}"/>
    <cellStyle name="style1529934837545" xfId="1619" xr:uid="{00000000-0005-0000-0000-0000BD070000}"/>
    <cellStyle name="style1529934837576" xfId="1620" xr:uid="{00000000-0005-0000-0000-0000BE070000}"/>
    <cellStyle name="style1529934837607" xfId="1621" xr:uid="{00000000-0005-0000-0000-0000BF070000}"/>
    <cellStyle name="style1529934837639" xfId="1622" xr:uid="{00000000-0005-0000-0000-0000C0070000}"/>
    <cellStyle name="style1529934837670" xfId="1623" xr:uid="{00000000-0005-0000-0000-0000C1070000}"/>
    <cellStyle name="style1529934837686" xfId="1624" xr:uid="{00000000-0005-0000-0000-0000C2070000}"/>
    <cellStyle name="style1529934837717" xfId="1625" xr:uid="{00000000-0005-0000-0000-0000C3070000}"/>
    <cellStyle name="style1529934837732" xfId="1626" xr:uid="{00000000-0005-0000-0000-0000C4070000}"/>
    <cellStyle name="style1529934837764" xfId="1627" xr:uid="{00000000-0005-0000-0000-0000C5070000}"/>
    <cellStyle name="style1529934837779" xfId="1628" xr:uid="{00000000-0005-0000-0000-0000C6070000}"/>
    <cellStyle name="style1529934837795" xfId="1629" xr:uid="{00000000-0005-0000-0000-0000C7070000}"/>
    <cellStyle name="style1529934837842" xfId="1630" xr:uid="{00000000-0005-0000-0000-0000C8070000}"/>
    <cellStyle name="style1529934838029" xfId="1631" xr:uid="{00000000-0005-0000-0000-0000C9070000}"/>
    <cellStyle name="style1529934838061" xfId="1632" xr:uid="{00000000-0005-0000-0000-0000CA070000}"/>
    <cellStyle name="style1529934838076" xfId="1633" xr:uid="{00000000-0005-0000-0000-0000CB070000}"/>
    <cellStyle name="style1529934838108" xfId="1634" xr:uid="{00000000-0005-0000-0000-0000CC070000}"/>
    <cellStyle name="style1529934838201" xfId="1635" xr:uid="{00000000-0005-0000-0000-0000CD070000}"/>
    <cellStyle name="style1529934838217" xfId="1636" xr:uid="{00000000-0005-0000-0000-0000CE070000}"/>
    <cellStyle name="style1529934838264" xfId="1637" xr:uid="{00000000-0005-0000-0000-0000CF070000}"/>
    <cellStyle name="style1529934838295" xfId="1638" xr:uid="{00000000-0005-0000-0000-0000D0070000}"/>
    <cellStyle name="style1529936409570" xfId="1639" xr:uid="{00000000-0005-0000-0000-0000D1070000}"/>
    <cellStyle name="style1529936409601" xfId="1640" xr:uid="{00000000-0005-0000-0000-0000D2070000}"/>
    <cellStyle name="style1529936409632" xfId="1641" xr:uid="{00000000-0005-0000-0000-0000D3070000}"/>
    <cellStyle name="style1529936409648" xfId="1642" xr:uid="{00000000-0005-0000-0000-0000D4070000}"/>
    <cellStyle name="style1529936409695" xfId="1643" xr:uid="{00000000-0005-0000-0000-0000D5070000}"/>
    <cellStyle name="style1529936409710" xfId="1645" xr:uid="{00000000-0005-0000-0000-0000D6070000}"/>
    <cellStyle name="style1529936409741" xfId="1646" xr:uid="{00000000-0005-0000-0000-0000D7070000}"/>
    <cellStyle name="style1529936409773" xfId="1650" xr:uid="{00000000-0005-0000-0000-0000D8070000}"/>
    <cellStyle name="style1529936409788" xfId="1651" xr:uid="{00000000-0005-0000-0000-0000D9070000}"/>
    <cellStyle name="style1529936409824" xfId="1644" xr:uid="{00000000-0005-0000-0000-0000DA070000}"/>
    <cellStyle name="style1529936409844" xfId="1647" xr:uid="{00000000-0005-0000-0000-0000DB070000}"/>
    <cellStyle name="style1529936409875" xfId="1648" xr:uid="{00000000-0005-0000-0000-0000DC070000}"/>
    <cellStyle name="style1529936409891" xfId="1649" xr:uid="{00000000-0005-0000-0000-0000DD070000}"/>
    <cellStyle name="style1529936409907" xfId="1652" xr:uid="{00000000-0005-0000-0000-0000DE070000}"/>
    <cellStyle name="style1529936409931" xfId="1653" xr:uid="{00000000-0005-0000-0000-0000DF070000}"/>
    <cellStyle name="style1529936409962" xfId="1654" xr:uid="{00000000-0005-0000-0000-0000E0070000}"/>
    <cellStyle name="style1529936409978" xfId="1655" xr:uid="{00000000-0005-0000-0000-0000E1070000}"/>
    <cellStyle name="style1529936409993" xfId="1656" xr:uid="{00000000-0005-0000-0000-0000E2070000}"/>
    <cellStyle name="style1529936410024" xfId="1660" xr:uid="{00000000-0005-0000-0000-0000E3070000}"/>
    <cellStyle name="style1529936410040" xfId="1661" xr:uid="{00000000-0005-0000-0000-0000E4070000}"/>
    <cellStyle name="style1529936410071" xfId="1657" xr:uid="{00000000-0005-0000-0000-0000E5070000}"/>
    <cellStyle name="style1529936410212" xfId="1662" xr:uid="{00000000-0005-0000-0000-0000E6070000}"/>
    <cellStyle name="style1529936410243" xfId="1658" xr:uid="{00000000-0005-0000-0000-0000E7070000}"/>
    <cellStyle name="style1529936410290" xfId="1659" xr:uid="{00000000-0005-0000-0000-0000E8070000}"/>
    <cellStyle name="style1529936410337" xfId="1664" xr:uid="{00000000-0005-0000-0000-0000E9070000}"/>
    <cellStyle name="style1529936410415" xfId="1663" xr:uid="{00000000-0005-0000-0000-0000EA070000}"/>
    <cellStyle name="style1529936410447" xfId="1665" xr:uid="{00000000-0005-0000-0000-0000EB070000}"/>
    <cellStyle name="style1529936410482" xfId="1666" xr:uid="{00000000-0005-0000-0000-0000EC070000}"/>
    <cellStyle name="style1529936410518" xfId="1667" xr:uid="{00000000-0005-0000-0000-0000ED070000}"/>
    <cellStyle name="style1529936410534" xfId="1668" xr:uid="{00000000-0005-0000-0000-0000EE070000}"/>
    <cellStyle name="style1529936410565" xfId="1669" xr:uid="{00000000-0005-0000-0000-0000EF070000}"/>
    <cellStyle name="style1529936410674" xfId="1670" xr:uid="{00000000-0005-0000-0000-0000F0070000}"/>
    <cellStyle name="style1529936410750" xfId="1671" xr:uid="{00000000-0005-0000-0000-0000F1070000}"/>
    <cellStyle name="style1529936410814" xfId="1672" xr:uid="{00000000-0005-0000-0000-0000F2070000}"/>
    <cellStyle name="style1529936410874" xfId="1673" xr:uid="{00000000-0005-0000-0000-0000F3070000}"/>
    <cellStyle name="style1529936410934" xfId="1674" xr:uid="{00000000-0005-0000-0000-0000F4070000}"/>
    <cellStyle name="style1529936410990" xfId="1675" xr:uid="{00000000-0005-0000-0000-0000F5070000}"/>
    <cellStyle name="style1529936411029" xfId="1676" xr:uid="{00000000-0005-0000-0000-0000F6070000}"/>
    <cellStyle name="style1529936411092" xfId="1677" xr:uid="{00000000-0005-0000-0000-0000F7070000}"/>
    <cellStyle name="style1529936411152" xfId="1678" xr:uid="{00000000-0005-0000-0000-0000F8070000}"/>
    <cellStyle name="style1529936411208" xfId="1679" xr:uid="{00000000-0005-0000-0000-0000F9070000}"/>
    <cellStyle name="style1529936411272" xfId="1685" xr:uid="{00000000-0005-0000-0000-0000FA070000}"/>
    <cellStyle name="style1529936411292" xfId="1686" xr:uid="{00000000-0005-0000-0000-0000FB070000}"/>
    <cellStyle name="style1529936411324" xfId="1680" xr:uid="{00000000-0005-0000-0000-0000FC070000}"/>
    <cellStyle name="style1529936411361" xfId="1681" xr:uid="{00000000-0005-0000-0000-0000FD070000}"/>
    <cellStyle name="style1529936411393" xfId="1694" xr:uid="{00000000-0005-0000-0000-0000FE070000}"/>
    <cellStyle name="style1529936411417" xfId="1682" xr:uid="{00000000-0005-0000-0000-0000FF070000}"/>
    <cellStyle name="style1529936411437" xfId="1683" xr:uid="{00000000-0005-0000-0000-000000080000}"/>
    <cellStyle name="style1529936411505" xfId="1684" xr:uid="{00000000-0005-0000-0000-000001080000}"/>
    <cellStyle name="style1529936411529" xfId="1687" xr:uid="{00000000-0005-0000-0000-000002080000}"/>
    <cellStyle name="style1529936411557" xfId="1688" xr:uid="{00000000-0005-0000-0000-000003080000}"/>
    <cellStyle name="style1529936411585" xfId="1689" xr:uid="{00000000-0005-0000-0000-000004080000}"/>
    <cellStyle name="style1529936411617" xfId="1690" xr:uid="{00000000-0005-0000-0000-000005080000}"/>
    <cellStyle name="style1529936411637" xfId="1691" xr:uid="{00000000-0005-0000-0000-000006080000}"/>
    <cellStyle name="style1529936411663" xfId="1692" xr:uid="{00000000-0005-0000-0000-000007080000}"/>
    <cellStyle name="style1529936411683" xfId="1693" xr:uid="{00000000-0005-0000-0000-000008080000}"/>
    <cellStyle name="style1529936411707" xfId="1695" xr:uid="{00000000-0005-0000-0000-000009080000}"/>
    <cellStyle name="style1529936411715" xfId="1696" xr:uid="{00000000-0005-0000-0000-00000A080000}"/>
    <cellStyle name="style1529936411747" xfId="1697" xr:uid="{00000000-0005-0000-0000-00000B080000}"/>
    <cellStyle name="style1529936411779" xfId="1698" xr:uid="{00000000-0005-0000-0000-00000C080000}"/>
    <cellStyle name="style1529936411803" xfId="1699" xr:uid="{00000000-0005-0000-0000-00000D080000}"/>
    <cellStyle name="style1529936411818" xfId="1700" xr:uid="{00000000-0005-0000-0000-00000E080000}"/>
    <cellStyle name="style1529936411849" xfId="1701" xr:uid="{00000000-0005-0000-0000-00000F080000}"/>
    <cellStyle name="style1529936411881" xfId="1702" xr:uid="{00000000-0005-0000-0000-000010080000}"/>
    <cellStyle name="style1529936411909" xfId="1703" xr:uid="{00000000-0005-0000-0000-000011080000}"/>
    <cellStyle name="style1529936411929" xfId="1704" xr:uid="{00000000-0005-0000-0000-000012080000}"/>
    <cellStyle name="style1529936411949" xfId="1705" xr:uid="{00000000-0005-0000-0000-000013080000}"/>
    <cellStyle name="style1529936411969" xfId="1706" xr:uid="{00000000-0005-0000-0000-000014080000}"/>
    <cellStyle name="style1529936411990" xfId="1707" xr:uid="{00000000-0005-0000-0000-000015080000}"/>
    <cellStyle name="style1529936412021" xfId="1708" xr:uid="{00000000-0005-0000-0000-000016080000}"/>
    <cellStyle name="style1529936412056" xfId="1709" xr:uid="{00000000-0005-0000-0000-000017080000}"/>
    <cellStyle name="style1529936412155" xfId="1710" xr:uid="{00000000-0005-0000-0000-000018080000}"/>
    <cellStyle name="style1529936412186" xfId="1711" xr:uid="{00000000-0005-0000-0000-000019080000}"/>
    <cellStyle name="style1529936412322" xfId="1712" xr:uid="{00000000-0005-0000-0000-00001A080000}"/>
    <cellStyle name="style1529936412346" xfId="1713" xr:uid="{00000000-0005-0000-0000-00001B080000}"/>
    <cellStyle name="style1529936488481" xfId="1714" xr:uid="{00000000-0005-0000-0000-00001C080000}"/>
    <cellStyle name="style1529936488512" xfId="1715" xr:uid="{00000000-0005-0000-0000-00001D080000}"/>
    <cellStyle name="style1529936488528" xfId="1716" xr:uid="{00000000-0005-0000-0000-00001E080000}"/>
    <cellStyle name="style1529936488544" xfId="1717" xr:uid="{00000000-0005-0000-0000-00001F080000}"/>
    <cellStyle name="style1529936488575" xfId="1718" xr:uid="{00000000-0005-0000-0000-000020080000}"/>
    <cellStyle name="style1529936488599" xfId="1720" xr:uid="{00000000-0005-0000-0000-000021080000}"/>
    <cellStyle name="style1529936488611" xfId="1721" xr:uid="{00000000-0005-0000-0000-000022080000}"/>
    <cellStyle name="style1529936488642" xfId="1725" xr:uid="{00000000-0005-0000-0000-000023080000}"/>
    <cellStyle name="style1529936488674" xfId="1726" xr:uid="{00000000-0005-0000-0000-000024080000}"/>
    <cellStyle name="style1529936488705" xfId="1719" xr:uid="{00000000-0005-0000-0000-000025080000}"/>
    <cellStyle name="style1529936488736" xfId="1722" xr:uid="{00000000-0005-0000-0000-000026080000}"/>
    <cellStyle name="style1529936488767" xfId="1723" xr:uid="{00000000-0005-0000-0000-000027080000}"/>
    <cellStyle name="style1529936488799" xfId="1724" xr:uid="{00000000-0005-0000-0000-000028080000}"/>
    <cellStyle name="style1529936488814" xfId="1727" xr:uid="{00000000-0005-0000-0000-000029080000}"/>
    <cellStyle name="style1529936488845" xfId="1728" xr:uid="{00000000-0005-0000-0000-00002A080000}"/>
    <cellStyle name="style1529936488877" xfId="1729" xr:uid="{00000000-0005-0000-0000-00002B080000}"/>
    <cellStyle name="style1529936488908" xfId="1730" xr:uid="{00000000-0005-0000-0000-00002C080000}"/>
    <cellStyle name="style1529936488924" xfId="1731" xr:uid="{00000000-0005-0000-0000-00002D080000}"/>
    <cellStyle name="style1529936488955" xfId="1735" xr:uid="{00000000-0005-0000-0000-00002E080000}"/>
    <cellStyle name="style1529936488970" xfId="1736" xr:uid="{00000000-0005-0000-0000-00002F080000}"/>
    <cellStyle name="style1529936489049" xfId="1732" xr:uid="{00000000-0005-0000-0000-000030080000}"/>
    <cellStyle name="style1529936489080" xfId="1737" xr:uid="{00000000-0005-0000-0000-000031080000}"/>
    <cellStyle name="style1529936489111" xfId="1733" xr:uid="{00000000-0005-0000-0000-000032080000}"/>
    <cellStyle name="style1529936489174" xfId="1734" xr:uid="{00000000-0005-0000-0000-000033080000}"/>
    <cellStyle name="style1529936489189" xfId="1739" xr:uid="{00000000-0005-0000-0000-000034080000}"/>
    <cellStyle name="style1529936489220" xfId="1738" xr:uid="{00000000-0005-0000-0000-000035080000}"/>
    <cellStyle name="style1529936489252" xfId="1740" xr:uid="{00000000-0005-0000-0000-000036080000}"/>
    <cellStyle name="style1529936489283" xfId="1741" xr:uid="{00000000-0005-0000-0000-000037080000}"/>
    <cellStyle name="style1529936489311" xfId="1742" xr:uid="{00000000-0005-0000-0000-000038080000}"/>
    <cellStyle name="style1529936489332" xfId="1743" xr:uid="{00000000-0005-0000-0000-000039080000}"/>
    <cellStyle name="style1529936489347" xfId="1744" xr:uid="{00000000-0005-0000-0000-00003A080000}"/>
    <cellStyle name="style1529936489384" xfId="1745" xr:uid="{00000000-0005-0000-0000-00003B080000}"/>
    <cellStyle name="style1529936489419" xfId="1746" xr:uid="{00000000-0005-0000-0000-00003C080000}"/>
    <cellStyle name="style1529936489435" xfId="1747" xr:uid="{00000000-0005-0000-0000-00003D080000}"/>
    <cellStyle name="style1529936489466" xfId="1748" xr:uid="{00000000-0005-0000-0000-00003E080000}"/>
    <cellStyle name="style1529936489498" xfId="1749" xr:uid="{00000000-0005-0000-0000-00003F080000}"/>
    <cellStyle name="style1529936489529" xfId="1750" xr:uid="{00000000-0005-0000-0000-000040080000}"/>
    <cellStyle name="style1529936489560" xfId="1751" xr:uid="{00000000-0005-0000-0000-000041080000}"/>
    <cellStyle name="style1529936489591" xfId="1752" xr:uid="{00000000-0005-0000-0000-000042080000}"/>
    <cellStyle name="style1529936489623" xfId="1753" xr:uid="{00000000-0005-0000-0000-000043080000}"/>
    <cellStyle name="style1529936489654" xfId="1754" xr:uid="{00000000-0005-0000-0000-000044080000}"/>
    <cellStyle name="style1529936489701" xfId="1760" xr:uid="{00000000-0005-0000-0000-000045080000}"/>
    <cellStyle name="style1529936489732" xfId="1761" xr:uid="{00000000-0005-0000-0000-000046080000}"/>
    <cellStyle name="style1529936489748" xfId="1755" xr:uid="{00000000-0005-0000-0000-000047080000}"/>
    <cellStyle name="style1529936489779" xfId="1756" xr:uid="{00000000-0005-0000-0000-000048080000}"/>
    <cellStyle name="style1529936489841" xfId="1769" xr:uid="{00000000-0005-0000-0000-000049080000}"/>
    <cellStyle name="style1529936489857" xfId="1757" xr:uid="{00000000-0005-0000-0000-00004A080000}"/>
    <cellStyle name="style1529936489888" xfId="1758" xr:uid="{00000000-0005-0000-0000-00004B080000}"/>
    <cellStyle name="style1529936489904" xfId="1759" xr:uid="{00000000-0005-0000-0000-00004C080000}"/>
    <cellStyle name="style1529936489919" xfId="1762" xr:uid="{00000000-0005-0000-0000-00004D080000}"/>
    <cellStyle name="style1529936489951" xfId="1763" xr:uid="{00000000-0005-0000-0000-00004E080000}"/>
    <cellStyle name="style1529936489966" xfId="1764" xr:uid="{00000000-0005-0000-0000-00004F080000}"/>
    <cellStyle name="style1529936489998" xfId="1765" xr:uid="{00000000-0005-0000-0000-000050080000}"/>
    <cellStyle name="style1529936490013" xfId="1766" xr:uid="{00000000-0005-0000-0000-000051080000}"/>
    <cellStyle name="style1529936490045" xfId="1767" xr:uid="{00000000-0005-0000-0000-000052080000}"/>
    <cellStyle name="style1529936490060" xfId="1768" xr:uid="{00000000-0005-0000-0000-000053080000}"/>
    <cellStyle name="style1529936490076" xfId="1770" xr:uid="{00000000-0005-0000-0000-000054080000}"/>
    <cellStyle name="style1529936490107" xfId="1771" xr:uid="{00000000-0005-0000-0000-000055080000}"/>
    <cellStyle name="style1529936490138" xfId="1772" xr:uid="{00000000-0005-0000-0000-000056080000}"/>
    <cellStyle name="style1529936490154" xfId="1773" xr:uid="{00000000-0005-0000-0000-000057080000}"/>
    <cellStyle name="style1529936490185" xfId="1774" xr:uid="{00000000-0005-0000-0000-000058080000}"/>
    <cellStyle name="style1529936490216" xfId="1775" xr:uid="{00000000-0005-0000-0000-000059080000}"/>
    <cellStyle name="style1529936490232" xfId="1776" xr:uid="{00000000-0005-0000-0000-00005A080000}"/>
    <cellStyle name="style1529936490275" xfId="1777" xr:uid="{00000000-0005-0000-0000-00005B080000}"/>
    <cellStyle name="style1529936490296" xfId="1778" xr:uid="{00000000-0005-0000-0000-00005C080000}"/>
    <cellStyle name="style1529936490316" xfId="1779" xr:uid="{00000000-0005-0000-0000-00005D080000}"/>
    <cellStyle name="style1529936490331" xfId="1780" xr:uid="{00000000-0005-0000-0000-00005E080000}"/>
    <cellStyle name="style1529936490347" xfId="1781" xr:uid="{00000000-0005-0000-0000-00005F080000}"/>
    <cellStyle name="style1529936490378" xfId="1782" xr:uid="{00000000-0005-0000-0000-000060080000}"/>
    <cellStyle name="style1529936490425" xfId="1783" xr:uid="{00000000-0005-0000-0000-000061080000}"/>
    <cellStyle name="style1529936490456" xfId="1784" xr:uid="{00000000-0005-0000-0000-000062080000}"/>
    <cellStyle name="style1529936490566" xfId="1785" xr:uid="{00000000-0005-0000-0000-000063080000}"/>
    <cellStyle name="style1529936490581" xfId="1786" xr:uid="{00000000-0005-0000-0000-000064080000}"/>
    <cellStyle name="style1529936490784" xfId="1787" xr:uid="{00000000-0005-0000-0000-000065080000}"/>
    <cellStyle name="style1529936490800" xfId="1788" xr:uid="{00000000-0005-0000-0000-000066080000}"/>
    <cellStyle name="style1529936593905" xfId="1986" xr:uid="{00000000-0005-0000-0000-000067080000}"/>
    <cellStyle name="style1529936593952" xfId="1987" xr:uid="{00000000-0005-0000-0000-000068080000}"/>
    <cellStyle name="style1529936593968" xfId="1988" xr:uid="{00000000-0005-0000-0000-000069080000}"/>
    <cellStyle name="style1529936593984" xfId="1989" xr:uid="{00000000-0005-0000-0000-00006A080000}"/>
    <cellStyle name="style1529936594019" xfId="1990" xr:uid="{00000000-0005-0000-0000-00006B080000}"/>
    <cellStyle name="style1529936594039" xfId="1992" xr:uid="{00000000-0005-0000-0000-00006C080000}"/>
    <cellStyle name="style1529936594055" xfId="1993" xr:uid="{00000000-0005-0000-0000-00006D080000}"/>
    <cellStyle name="style1529936594086" xfId="1997" xr:uid="{00000000-0005-0000-0000-00006E080000}"/>
    <cellStyle name="style1529936594102" xfId="1998" xr:uid="{00000000-0005-0000-0000-00006F080000}"/>
    <cellStyle name="style1529936594133" xfId="1991" xr:uid="{00000000-0005-0000-0000-000070080000}"/>
    <cellStyle name="style1529936594149" xfId="1994" xr:uid="{00000000-0005-0000-0000-000071080000}"/>
    <cellStyle name="style1529936594180" xfId="1995" xr:uid="{00000000-0005-0000-0000-000072080000}"/>
    <cellStyle name="style1529936594195" xfId="1996" xr:uid="{00000000-0005-0000-0000-000073080000}"/>
    <cellStyle name="style1529936594211" xfId="1999" xr:uid="{00000000-0005-0000-0000-000074080000}"/>
    <cellStyle name="style1529936594235" xfId="2000" xr:uid="{00000000-0005-0000-0000-000075080000}"/>
    <cellStyle name="style1529936594267" xfId="2001" xr:uid="{00000000-0005-0000-0000-000076080000}"/>
    <cellStyle name="style1529936594282" xfId="2002" xr:uid="{00000000-0005-0000-0000-000077080000}"/>
    <cellStyle name="style1529936594298" xfId="2003" xr:uid="{00000000-0005-0000-0000-000078080000}"/>
    <cellStyle name="style1529936594313" xfId="2007" xr:uid="{00000000-0005-0000-0000-000079080000}"/>
    <cellStyle name="style1529936594345" xfId="2008" xr:uid="{00000000-0005-0000-0000-00007A080000}"/>
    <cellStyle name="style1529936594360" xfId="2004" xr:uid="{00000000-0005-0000-0000-00007B080000}"/>
    <cellStyle name="style1529936594393" xfId="2009" xr:uid="{00000000-0005-0000-0000-00007C080000}"/>
    <cellStyle name="style1529936594421" xfId="2005" xr:uid="{00000000-0005-0000-0000-00007D080000}"/>
    <cellStyle name="style1529936594445" xfId="2006" xr:uid="{00000000-0005-0000-0000-00007E080000}"/>
    <cellStyle name="style1529936594461" xfId="2011" xr:uid="{00000000-0005-0000-0000-00007F080000}"/>
    <cellStyle name="style1529936594492" xfId="2010" xr:uid="{00000000-0005-0000-0000-000080080000}"/>
    <cellStyle name="style1529936594544" xfId="2012" xr:uid="{00000000-0005-0000-0000-000081080000}"/>
    <cellStyle name="style1529936594564" xfId="2013" xr:uid="{00000000-0005-0000-0000-000082080000}"/>
    <cellStyle name="style1529936594611" xfId="2014" xr:uid="{00000000-0005-0000-0000-000083080000}"/>
    <cellStyle name="style1529936594627" xfId="2015" xr:uid="{00000000-0005-0000-0000-000084080000}"/>
    <cellStyle name="style1529936594698" xfId="2016" xr:uid="{00000000-0005-0000-0000-000085080000}"/>
    <cellStyle name="style1529936594726" xfId="2017" xr:uid="{00000000-0005-0000-0000-000086080000}"/>
    <cellStyle name="style1529936594742" xfId="2018" xr:uid="{00000000-0005-0000-0000-000087080000}"/>
    <cellStyle name="style1529936594773" xfId="2019" xr:uid="{00000000-0005-0000-0000-000088080000}"/>
    <cellStyle name="style1529936594789" xfId="2020" xr:uid="{00000000-0005-0000-0000-000089080000}"/>
    <cellStyle name="style1529936594820" xfId="2021" xr:uid="{00000000-0005-0000-0000-00008A080000}"/>
    <cellStyle name="style1529936594851" xfId="2022" xr:uid="{00000000-0005-0000-0000-00008B080000}"/>
    <cellStyle name="style1529936594883" xfId="2023" xr:uid="{00000000-0005-0000-0000-00008C080000}"/>
    <cellStyle name="style1529936594914" xfId="2024" xr:uid="{00000000-0005-0000-0000-00008D080000}"/>
    <cellStyle name="style1529936594945" xfId="2025" xr:uid="{00000000-0005-0000-0000-00008E080000}"/>
    <cellStyle name="style1529936594961" xfId="2026" xr:uid="{00000000-0005-0000-0000-00008F080000}"/>
    <cellStyle name="style1529936595013" xfId="2032" xr:uid="{00000000-0005-0000-0000-000090080000}"/>
    <cellStyle name="style1529936595045" xfId="2033" xr:uid="{00000000-0005-0000-0000-000091080000}"/>
    <cellStyle name="style1529936595076" xfId="2027" xr:uid="{00000000-0005-0000-0000-000092080000}"/>
    <cellStyle name="style1529936595092" xfId="2028" xr:uid="{00000000-0005-0000-0000-000093080000}"/>
    <cellStyle name="style1529936595123" xfId="2041" xr:uid="{00000000-0005-0000-0000-000094080000}"/>
    <cellStyle name="style1529936595154" xfId="2029" xr:uid="{00000000-0005-0000-0000-000095080000}"/>
    <cellStyle name="style1529936595170" xfId="2030" xr:uid="{00000000-0005-0000-0000-000096080000}"/>
    <cellStyle name="style1529936595185" xfId="2031" xr:uid="{00000000-0005-0000-0000-000097080000}"/>
    <cellStyle name="style1529936595201" xfId="2034" xr:uid="{00000000-0005-0000-0000-000098080000}"/>
    <cellStyle name="style1529936595232" xfId="2035" xr:uid="{00000000-0005-0000-0000-000099080000}"/>
    <cellStyle name="style1529936595248" xfId="2036" xr:uid="{00000000-0005-0000-0000-00009A080000}"/>
    <cellStyle name="style1529936595279" xfId="2037" xr:uid="{00000000-0005-0000-0000-00009B080000}"/>
    <cellStyle name="style1529936595310" xfId="2038" xr:uid="{00000000-0005-0000-0000-00009C080000}"/>
    <cellStyle name="style1529936595326" xfId="2039" xr:uid="{00000000-0005-0000-0000-00009D080000}"/>
    <cellStyle name="style1529936595357" xfId="2040" xr:uid="{00000000-0005-0000-0000-00009E080000}"/>
    <cellStyle name="style1529936595373" xfId="2042" xr:uid="{00000000-0005-0000-0000-00009F080000}"/>
    <cellStyle name="style1529936595398" xfId="2043" xr:uid="{00000000-0005-0000-0000-0000A0080000}"/>
    <cellStyle name="style1529936595410" xfId="2044" xr:uid="{00000000-0005-0000-0000-0000A1080000}"/>
    <cellStyle name="style1529936595441" xfId="2045" xr:uid="{00000000-0005-0000-0000-0000A2080000}"/>
    <cellStyle name="style1529936595504" xfId="2046" xr:uid="{00000000-0005-0000-0000-0000A3080000}"/>
    <cellStyle name="style1529936595532" xfId="2047" xr:uid="{00000000-0005-0000-0000-0000A4080000}"/>
    <cellStyle name="style1529936595559" xfId="2048" xr:uid="{00000000-0005-0000-0000-0000A5080000}"/>
    <cellStyle name="style1529936595591" xfId="2049" xr:uid="{00000000-0005-0000-0000-0000A6080000}"/>
    <cellStyle name="style1529936595613" xfId="2050" xr:uid="{00000000-0005-0000-0000-0000A7080000}"/>
    <cellStyle name="style1529936595629" xfId="2051" xr:uid="{00000000-0005-0000-0000-0000A8080000}"/>
    <cellStyle name="style1529936595644" xfId="2052" xr:uid="{00000000-0005-0000-0000-0000A9080000}"/>
    <cellStyle name="style1529936595676" xfId="2053" xr:uid="{00000000-0005-0000-0000-0000AA080000}"/>
    <cellStyle name="style1529936595691" xfId="2054" xr:uid="{00000000-0005-0000-0000-0000AB080000}"/>
    <cellStyle name="style1529936595707" xfId="2055" xr:uid="{00000000-0005-0000-0000-0000AC080000}"/>
    <cellStyle name="style1529936595738" xfId="2056" xr:uid="{00000000-0005-0000-0000-0000AD080000}"/>
    <cellStyle name="style1529936595997" xfId="2057" xr:uid="{00000000-0005-0000-0000-0000AE080000}"/>
    <cellStyle name="style1529936596028" xfId="2058" xr:uid="{00000000-0005-0000-0000-0000AF080000}"/>
    <cellStyle name="style1529936596106" xfId="2059" xr:uid="{00000000-0005-0000-0000-0000B0080000}"/>
    <cellStyle name="style1529936596138" xfId="2060" xr:uid="{00000000-0005-0000-0000-0000B1080000}"/>
    <cellStyle name="style1530265332878" xfId="2218" xr:uid="{00000000-0005-0000-0000-0000B2080000}"/>
    <cellStyle name="style1530265332940" xfId="2219" xr:uid="{00000000-0005-0000-0000-0000B3080000}"/>
    <cellStyle name="style1530265333003" xfId="2220" xr:uid="{00000000-0005-0000-0000-0000B4080000}"/>
    <cellStyle name="style1530265333034" xfId="2221" xr:uid="{00000000-0005-0000-0000-0000B5080000}"/>
    <cellStyle name="style1530265333081" xfId="2222" xr:uid="{00000000-0005-0000-0000-0000B6080000}"/>
    <cellStyle name="style1530265333122" xfId="2224" xr:uid="{00000000-0005-0000-0000-0000B7080000}"/>
    <cellStyle name="style1530265333247" xfId="2225" xr:uid="{00000000-0005-0000-0000-0000B8080000}"/>
    <cellStyle name="style1530265333294" xfId="2229" xr:uid="{00000000-0005-0000-0000-0000B9080000}"/>
    <cellStyle name="style1530265333325" xfId="2230" xr:uid="{00000000-0005-0000-0000-0000BA080000}"/>
    <cellStyle name="style1530265333372" xfId="2223" xr:uid="{00000000-0005-0000-0000-0000BB080000}"/>
    <cellStyle name="style1530265333403" xfId="2226" xr:uid="{00000000-0005-0000-0000-0000BC080000}"/>
    <cellStyle name="style1530265333450" xfId="2227" xr:uid="{00000000-0005-0000-0000-0000BD080000}"/>
    <cellStyle name="style1530265333481" xfId="2228" xr:uid="{00000000-0005-0000-0000-0000BE080000}"/>
    <cellStyle name="style1530265333513" xfId="2231" xr:uid="{00000000-0005-0000-0000-0000BF080000}"/>
    <cellStyle name="style1530265333544" xfId="2232" xr:uid="{00000000-0005-0000-0000-0000C0080000}"/>
    <cellStyle name="style1530265333591" xfId="2233" xr:uid="{00000000-0005-0000-0000-0000C1080000}"/>
    <cellStyle name="style1530265333684" xfId="2234" xr:uid="{00000000-0005-0000-0000-0000C2080000}"/>
    <cellStyle name="style1530265333731" xfId="2235" xr:uid="{00000000-0005-0000-0000-0000C3080000}"/>
    <cellStyle name="style1530265333778" xfId="2239" xr:uid="{00000000-0005-0000-0000-0000C4080000}"/>
    <cellStyle name="style1530265333825" xfId="2240" xr:uid="{00000000-0005-0000-0000-0000C5080000}"/>
    <cellStyle name="style1530265333856" xfId="2236" xr:uid="{00000000-0005-0000-0000-0000C6080000}"/>
    <cellStyle name="style1530265333888" xfId="2241" xr:uid="{00000000-0005-0000-0000-0000C7080000}"/>
    <cellStyle name="style1530265333934" xfId="2237" xr:uid="{00000000-0005-0000-0000-0000C8080000}"/>
    <cellStyle name="style1530265333966" xfId="2238" xr:uid="{00000000-0005-0000-0000-0000C9080000}"/>
    <cellStyle name="style1530265334013" xfId="2243" xr:uid="{00000000-0005-0000-0000-0000CA080000}"/>
    <cellStyle name="style1530265334044" xfId="2242" xr:uid="{00000000-0005-0000-0000-0000CB080000}"/>
    <cellStyle name="style1530265334131" xfId="2244" xr:uid="{00000000-0005-0000-0000-0000CC080000}"/>
    <cellStyle name="style1530265334162" xfId="2245" xr:uid="{00000000-0005-0000-0000-0000CD080000}"/>
    <cellStyle name="style1530265334209" xfId="2246" xr:uid="{00000000-0005-0000-0000-0000CE080000}"/>
    <cellStyle name="style1530265334241" xfId="2247" xr:uid="{00000000-0005-0000-0000-0000CF080000}"/>
    <cellStyle name="style1530265334287" xfId="2248" xr:uid="{00000000-0005-0000-0000-0000D0080000}"/>
    <cellStyle name="style1530265334334" xfId="2249" xr:uid="{00000000-0005-0000-0000-0000D1080000}"/>
    <cellStyle name="style1530265334366" xfId="2250" xr:uid="{00000000-0005-0000-0000-0000D2080000}"/>
    <cellStyle name="style1530265334413" xfId="2251" xr:uid="{00000000-0005-0000-0000-0000D3080000}"/>
    <cellStyle name="style1530265334444" xfId="2252" xr:uid="{00000000-0005-0000-0000-0000D4080000}"/>
    <cellStyle name="style1530265334475" xfId="2253" xr:uid="{00000000-0005-0000-0000-0000D5080000}"/>
    <cellStyle name="style1530265334522" xfId="2254" xr:uid="{00000000-0005-0000-0000-0000D6080000}"/>
    <cellStyle name="style1530265334553" xfId="2255" xr:uid="{00000000-0005-0000-0000-0000D7080000}"/>
    <cellStyle name="style1530265334600" xfId="2256" xr:uid="{00000000-0005-0000-0000-0000D8080000}"/>
    <cellStyle name="style1530266083778" xfId="2257" xr:uid="{00000000-0005-0000-0000-0000D9080000}"/>
    <cellStyle name="style1530266083825" xfId="2258" xr:uid="{00000000-0005-0000-0000-0000DA080000}"/>
    <cellStyle name="style1530266083856" xfId="2259" xr:uid="{00000000-0005-0000-0000-0000DB080000}"/>
    <cellStyle name="style1530266083872" xfId="2260" xr:uid="{00000000-0005-0000-0000-0000DC080000}"/>
    <cellStyle name="style1530266083935" xfId="2261" xr:uid="{00000000-0005-0000-0000-0000DD080000}"/>
    <cellStyle name="style1530266083966" xfId="2263" xr:uid="{00000000-0005-0000-0000-0000DE080000}"/>
    <cellStyle name="style1530266083997" xfId="2264" xr:uid="{00000000-0005-0000-0000-0000DF080000}"/>
    <cellStyle name="style1530266084028" xfId="2268" xr:uid="{00000000-0005-0000-0000-0000E0080000}"/>
    <cellStyle name="style1530266084091" xfId="2269" xr:uid="{00000000-0005-0000-0000-0000E1080000}"/>
    <cellStyle name="style1530266084132" xfId="2262" xr:uid="{00000000-0005-0000-0000-0000E2080000}"/>
    <cellStyle name="style1530266084164" xfId="2265" xr:uid="{00000000-0005-0000-0000-0000E3080000}"/>
    <cellStyle name="style1530266084195" xfId="2266" xr:uid="{00000000-0005-0000-0000-0000E4080000}"/>
    <cellStyle name="style1530266084211" xfId="2267" xr:uid="{00000000-0005-0000-0000-0000E5080000}"/>
    <cellStyle name="style1530266084242" xfId="2270" xr:uid="{00000000-0005-0000-0000-0000E6080000}"/>
    <cellStyle name="style1530266084305" xfId="2271" xr:uid="{00000000-0005-0000-0000-0000E7080000}"/>
    <cellStyle name="style1530266084336" xfId="2272" xr:uid="{00000000-0005-0000-0000-0000E8080000}"/>
    <cellStyle name="style1530266084360" xfId="2273" xr:uid="{00000000-0005-0000-0000-0000E9080000}"/>
    <cellStyle name="style1530266084376" xfId="2274" xr:uid="{00000000-0005-0000-0000-0000EA080000}"/>
    <cellStyle name="style1530266084392" xfId="2278" xr:uid="{00000000-0005-0000-0000-0000EB080000}"/>
    <cellStyle name="style1530266084423" xfId="2279" xr:uid="{00000000-0005-0000-0000-0000EC080000}"/>
    <cellStyle name="style1530266084438" xfId="2275" xr:uid="{00000000-0005-0000-0000-0000ED080000}"/>
    <cellStyle name="style1530266084470" xfId="2280" xr:uid="{00000000-0005-0000-0000-0000EE080000}"/>
    <cellStyle name="style1530266084501" xfId="2276" xr:uid="{00000000-0005-0000-0000-0000EF080000}"/>
    <cellStyle name="style1530266084532" xfId="2277" xr:uid="{00000000-0005-0000-0000-0000F0080000}"/>
    <cellStyle name="style1530266084563" xfId="2282" xr:uid="{00000000-0005-0000-0000-0000F1080000}"/>
    <cellStyle name="style1530266084595" xfId="2281" xr:uid="{00000000-0005-0000-0000-0000F2080000}"/>
    <cellStyle name="style1530266084657" xfId="2283" xr:uid="{00000000-0005-0000-0000-0000F3080000}"/>
    <cellStyle name="style1530266084688" xfId="2284" xr:uid="{00000000-0005-0000-0000-0000F4080000}"/>
    <cellStyle name="style1530266084720" xfId="2285" xr:uid="{00000000-0005-0000-0000-0000F5080000}"/>
    <cellStyle name="style1530266084767" xfId="2286" xr:uid="{00000000-0005-0000-0000-0000F6080000}"/>
    <cellStyle name="style1530266084802" xfId="2287" xr:uid="{00000000-0005-0000-0000-0000F7080000}"/>
    <cellStyle name="style1530266084838" xfId="2288" xr:uid="{00000000-0005-0000-0000-0000F8080000}"/>
    <cellStyle name="style1530266084869" xfId="2289" xr:uid="{00000000-0005-0000-0000-0000F9080000}"/>
    <cellStyle name="style1530266084900" xfId="2290" xr:uid="{00000000-0005-0000-0000-0000FA080000}"/>
    <cellStyle name="style1530266084932" xfId="2291" xr:uid="{00000000-0005-0000-0000-0000FB080000}"/>
    <cellStyle name="style1530266084963" xfId="2292" xr:uid="{00000000-0005-0000-0000-0000FC080000}"/>
    <cellStyle name="style1530266085042" xfId="2293" xr:uid="{00000000-0005-0000-0000-0000FD080000}"/>
    <cellStyle name="style1530266085082" xfId="2294" xr:uid="{00000000-0005-0000-0000-0000FE080000}"/>
    <cellStyle name="style1530266085118" xfId="2295" xr:uid="{00000000-0005-0000-0000-0000FF080000}"/>
    <cellStyle name="style1530266085338" xfId="2296" xr:uid="{00000000-0005-0000-0000-000000090000}"/>
    <cellStyle name="style1530266085366" xfId="2297" xr:uid="{00000000-0005-0000-0000-000001090000}"/>
    <cellStyle name="style1530267607823" xfId="2298" xr:uid="{00000000-0005-0000-0000-000002090000}"/>
    <cellStyle name="style1530267607854" xfId="2299" xr:uid="{00000000-0005-0000-0000-000003090000}"/>
    <cellStyle name="style1530267607870" xfId="2300" xr:uid="{00000000-0005-0000-0000-000004090000}"/>
    <cellStyle name="style1530267607901" xfId="2301" xr:uid="{00000000-0005-0000-0000-000005090000}"/>
    <cellStyle name="style1530267607932" xfId="2302" xr:uid="{00000000-0005-0000-0000-000006090000}"/>
    <cellStyle name="style1530267607963" xfId="2304" xr:uid="{00000000-0005-0000-0000-000007090000}"/>
    <cellStyle name="style1530267607995" xfId="2305" xr:uid="{00000000-0005-0000-0000-000008090000}"/>
    <cellStyle name="style1530267608026" xfId="2309" xr:uid="{00000000-0005-0000-0000-000009090000}"/>
    <cellStyle name="style1530267608042" xfId="2310" xr:uid="{00000000-0005-0000-0000-00000A090000}"/>
    <cellStyle name="style1530267608120" xfId="2303" xr:uid="{00000000-0005-0000-0000-00000B090000}"/>
    <cellStyle name="style1530267608151" xfId="2306" xr:uid="{00000000-0005-0000-0000-00000C090000}"/>
    <cellStyle name="style1530267608183" xfId="2307" xr:uid="{00000000-0005-0000-0000-00000D090000}"/>
    <cellStyle name="style1530267608204" xfId="2308" xr:uid="{00000000-0005-0000-0000-00000E090000}"/>
    <cellStyle name="style1530267608220" xfId="2311" xr:uid="{00000000-0005-0000-0000-00000F090000}"/>
    <cellStyle name="style1530267608251" xfId="2312" xr:uid="{00000000-0005-0000-0000-000010090000}"/>
    <cellStyle name="style1530267608267" xfId="2313" xr:uid="{00000000-0005-0000-0000-000011090000}"/>
    <cellStyle name="style1530267608282" xfId="2314" xr:uid="{00000000-0005-0000-0000-000012090000}"/>
    <cellStyle name="style1530267608313" xfId="2315" xr:uid="{00000000-0005-0000-0000-000013090000}"/>
    <cellStyle name="style1530267608329" xfId="2319" xr:uid="{00000000-0005-0000-0000-000014090000}"/>
    <cellStyle name="style1530267608345" xfId="2320" xr:uid="{00000000-0005-0000-0000-000015090000}"/>
    <cellStyle name="style1530267608376" xfId="2316" xr:uid="{00000000-0005-0000-0000-000016090000}"/>
    <cellStyle name="style1530267608438" xfId="2321" xr:uid="{00000000-0005-0000-0000-000017090000}"/>
    <cellStyle name="style1530267608470" xfId="2317" xr:uid="{00000000-0005-0000-0000-000018090000}"/>
    <cellStyle name="style1530267608501" xfId="2318" xr:uid="{00000000-0005-0000-0000-000019090000}"/>
    <cellStyle name="style1530267608532" xfId="2323" xr:uid="{00000000-0005-0000-0000-00001A090000}"/>
    <cellStyle name="style1530267608548" xfId="2322" xr:uid="{00000000-0005-0000-0000-00001B090000}"/>
    <cellStyle name="style1530267608579" xfId="2324" xr:uid="{00000000-0005-0000-0000-00001C090000}"/>
    <cellStyle name="style1530267608608" xfId="2325" xr:uid="{00000000-0005-0000-0000-00001D090000}"/>
    <cellStyle name="style1530267608632" xfId="2326" xr:uid="{00000000-0005-0000-0000-00001E090000}"/>
    <cellStyle name="style1530267608668" xfId="2327" xr:uid="{00000000-0005-0000-0000-00001F090000}"/>
    <cellStyle name="style1530267608703" xfId="2328" xr:uid="{00000000-0005-0000-0000-000020090000}"/>
    <cellStyle name="style1530267608766" xfId="2329" xr:uid="{00000000-0005-0000-0000-000021090000}"/>
    <cellStyle name="style1530267608797" xfId="2330" xr:uid="{00000000-0005-0000-0000-000022090000}"/>
    <cellStyle name="style1530267608813" xfId="2331" xr:uid="{00000000-0005-0000-0000-000023090000}"/>
    <cellStyle name="style1530267608844" xfId="2332" xr:uid="{00000000-0005-0000-0000-000024090000}"/>
    <cellStyle name="style1530267608875" xfId="2333" xr:uid="{00000000-0005-0000-0000-000025090000}"/>
    <cellStyle name="style1530267608906" xfId="2334" xr:uid="{00000000-0005-0000-0000-000026090000}"/>
    <cellStyle name="style1530267608938" xfId="2335" xr:uid="{00000000-0005-0000-0000-000027090000}"/>
    <cellStyle name="style1530267608969" xfId="2336" xr:uid="{00000000-0005-0000-0000-000028090000}"/>
    <cellStyle name="style1530267609000" xfId="2337" xr:uid="{00000000-0005-0000-0000-000029090000}"/>
    <cellStyle name="style1530267609031" xfId="2338" xr:uid="{00000000-0005-0000-0000-00002A090000}"/>
    <cellStyle name="style1530267609109" xfId="2344" xr:uid="{00000000-0005-0000-0000-00002B090000}"/>
    <cellStyle name="style1530267609125" xfId="2345" xr:uid="{00000000-0005-0000-0000-00002C090000}"/>
    <cellStyle name="style1530267609161" xfId="2339" xr:uid="{00000000-0005-0000-0000-00002D090000}"/>
    <cellStyle name="style1530267609185" xfId="2340" xr:uid="{00000000-0005-0000-0000-00002E090000}"/>
    <cellStyle name="style1530267609201" xfId="2353" xr:uid="{00000000-0005-0000-0000-00002F090000}"/>
    <cellStyle name="style1530267609232" xfId="2341" xr:uid="{00000000-0005-0000-0000-000030090000}"/>
    <cellStyle name="style1530267609247" xfId="2342" xr:uid="{00000000-0005-0000-0000-000031090000}"/>
    <cellStyle name="style1530267609279" xfId="2343" xr:uid="{00000000-0005-0000-0000-000032090000}"/>
    <cellStyle name="style1530267609294" xfId="2346" xr:uid="{00000000-0005-0000-0000-000033090000}"/>
    <cellStyle name="style1530267609326" xfId="2347" xr:uid="{00000000-0005-0000-0000-000034090000}"/>
    <cellStyle name="style1530267609357" xfId="2348" xr:uid="{00000000-0005-0000-0000-000035090000}"/>
    <cellStyle name="style1530267609419" xfId="2349" xr:uid="{00000000-0005-0000-0000-000036090000}"/>
    <cellStyle name="style1530267609451" xfId="2350" xr:uid="{00000000-0005-0000-0000-000037090000}"/>
    <cellStyle name="style1530267609466" xfId="2351" xr:uid="{00000000-0005-0000-0000-000038090000}"/>
    <cellStyle name="style1530267609482" xfId="2352" xr:uid="{00000000-0005-0000-0000-000039090000}"/>
    <cellStyle name="style1530267609498" xfId="2354" xr:uid="{00000000-0005-0000-0000-00003A090000}"/>
    <cellStyle name="style1530267609529" xfId="2355" xr:uid="{00000000-0005-0000-0000-00003B090000}"/>
    <cellStyle name="style1530267609576" xfId="2356" xr:uid="{00000000-0005-0000-0000-00003C090000}"/>
    <cellStyle name="style1530267609607" xfId="2357" xr:uid="{00000000-0005-0000-0000-00003D090000}"/>
    <cellStyle name="style1530267609638" xfId="2358" xr:uid="{00000000-0005-0000-0000-00003E090000}"/>
    <cellStyle name="style1530267609685" xfId="2359" xr:uid="{00000000-0005-0000-0000-00003F090000}"/>
    <cellStyle name="style1530267609716" xfId="2360" xr:uid="{00000000-0005-0000-0000-000040090000}"/>
    <cellStyle name="style1530267609779" xfId="2361" xr:uid="{00000000-0005-0000-0000-000041090000}"/>
    <cellStyle name="style1530267609810" xfId="2362" xr:uid="{00000000-0005-0000-0000-000042090000}"/>
    <cellStyle name="style1530267609841" xfId="2363" xr:uid="{00000000-0005-0000-0000-000043090000}"/>
    <cellStyle name="style1530267609873" xfId="2364" xr:uid="{00000000-0005-0000-0000-000044090000}"/>
    <cellStyle name="style1530267609904" xfId="2365" xr:uid="{00000000-0005-0000-0000-000045090000}"/>
    <cellStyle name="style1530267609935" xfId="2366" xr:uid="{00000000-0005-0000-0000-000046090000}"/>
    <cellStyle name="style1530267609966" xfId="2367" xr:uid="{00000000-0005-0000-0000-000047090000}"/>
    <cellStyle name="style1530267609998" xfId="2368" xr:uid="{00000000-0005-0000-0000-000048090000}"/>
    <cellStyle name="style1530267610076" xfId="2369" xr:uid="{00000000-0005-0000-0000-000049090000}"/>
    <cellStyle name="style1530267610091" xfId="2370" xr:uid="{00000000-0005-0000-0000-00004A090000}"/>
    <cellStyle name="style1530267610192" xfId="2371" xr:uid="{00000000-0005-0000-0000-00004B090000}"/>
    <cellStyle name="style1530267610223" xfId="2372" xr:uid="{00000000-0005-0000-0000-00004C090000}"/>
    <cellStyle name="style1530267610254" xfId="2373" xr:uid="{00000000-0005-0000-0000-00004D090000}"/>
    <cellStyle name="style1530267610286" xfId="2374" xr:uid="{00000000-0005-0000-0000-00004E090000}"/>
    <cellStyle name="style1530267610426" xfId="2375" xr:uid="{00000000-0005-0000-0000-00004F090000}"/>
    <cellStyle name="style1530267610442" xfId="2376" xr:uid="{00000000-0005-0000-0000-000050090000}"/>
    <cellStyle name="style1530268561010" xfId="2377" xr:uid="{00000000-0005-0000-0000-000051090000}"/>
    <cellStyle name="style1530268561041" xfId="2378" xr:uid="{00000000-0005-0000-0000-000052090000}"/>
    <cellStyle name="style1530268561072" xfId="2379" xr:uid="{00000000-0005-0000-0000-000053090000}"/>
    <cellStyle name="style1530268561088" xfId="2380" xr:uid="{00000000-0005-0000-0000-000054090000}"/>
    <cellStyle name="style1530268561119" xfId="2381" xr:uid="{00000000-0005-0000-0000-000055090000}"/>
    <cellStyle name="style1530268561135" xfId="2383" xr:uid="{00000000-0005-0000-0000-000056090000}"/>
    <cellStyle name="style1530268561166" xfId="2384" xr:uid="{00000000-0005-0000-0000-000057090000}"/>
    <cellStyle name="style1530268561197" xfId="2388" xr:uid="{00000000-0005-0000-0000-000058090000}"/>
    <cellStyle name="style1530268561233" xfId="2389" xr:uid="{00000000-0005-0000-0000-000059090000}"/>
    <cellStyle name="style1530268561261" xfId="2382" xr:uid="{00000000-0005-0000-0000-00005A090000}"/>
    <cellStyle name="style1530268561281" xfId="2385" xr:uid="{00000000-0005-0000-0000-00005B090000}"/>
    <cellStyle name="style1530268561312" xfId="2386" xr:uid="{00000000-0005-0000-0000-00005C090000}"/>
    <cellStyle name="style1530268561327" xfId="2387" xr:uid="{00000000-0005-0000-0000-00005D090000}"/>
    <cellStyle name="style1530268561343" xfId="2390" xr:uid="{00000000-0005-0000-0000-00005E090000}"/>
    <cellStyle name="style1530268561374" xfId="2391" xr:uid="{00000000-0005-0000-0000-00005F090000}"/>
    <cellStyle name="style1530268561437" xfId="2392" xr:uid="{00000000-0005-0000-0000-000060090000}"/>
    <cellStyle name="style1530268561452" xfId="2393" xr:uid="{00000000-0005-0000-0000-000061090000}"/>
    <cellStyle name="style1530268561468" xfId="2394" xr:uid="{00000000-0005-0000-0000-000062090000}"/>
    <cellStyle name="style1530268561484" xfId="2398" xr:uid="{00000000-0005-0000-0000-000063090000}"/>
    <cellStyle name="style1530268561515" xfId="2399" xr:uid="{00000000-0005-0000-0000-000064090000}"/>
    <cellStyle name="style1530268561531" xfId="2395" xr:uid="{00000000-0005-0000-0000-000065090000}"/>
    <cellStyle name="style1530268561546" xfId="2400" xr:uid="{00000000-0005-0000-0000-000066090000}"/>
    <cellStyle name="style1530268561577" xfId="2396" xr:uid="{00000000-0005-0000-0000-000067090000}"/>
    <cellStyle name="style1530268561593" xfId="2397" xr:uid="{00000000-0005-0000-0000-000068090000}"/>
    <cellStyle name="style1530268561624" xfId="2402" xr:uid="{00000000-0005-0000-0000-000069090000}"/>
    <cellStyle name="style1530268561656" xfId="2401" xr:uid="{00000000-0005-0000-0000-00006A090000}"/>
    <cellStyle name="style1530268561671" xfId="2403" xr:uid="{00000000-0005-0000-0000-00006B090000}"/>
    <cellStyle name="style1530268561702" xfId="2404" xr:uid="{00000000-0005-0000-0000-00006C090000}"/>
    <cellStyle name="style1530268561718" xfId="2405" xr:uid="{00000000-0005-0000-0000-00006D090000}"/>
    <cellStyle name="style1530268561749" xfId="2406" xr:uid="{00000000-0005-0000-0000-00006E090000}"/>
    <cellStyle name="style1530268561803" xfId="2407" xr:uid="{00000000-0005-0000-0000-00006F090000}"/>
    <cellStyle name="style1530268561834" xfId="2408" xr:uid="{00000000-0005-0000-0000-000070090000}"/>
    <cellStyle name="style1530268561866" xfId="2409" xr:uid="{00000000-0005-0000-0000-000071090000}"/>
    <cellStyle name="style1530268561881" xfId="2410" xr:uid="{00000000-0005-0000-0000-000072090000}"/>
    <cellStyle name="style1530268561913" xfId="2411" xr:uid="{00000000-0005-0000-0000-000073090000}"/>
    <cellStyle name="style1530268561928" xfId="2412" xr:uid="{00000000-0005-0000-0000-000074090000}"/>
    <cellStyle name="style1530268561959" xfId="2413" xr:uid="{00000000-0005-0000-0000-000075090000}"/>
    <cellStyle name="style1530268561991" xfId="2414" xr:uid="{00000000-0005-0000-0000-000076090000}"/>
    <cellStyle name="style1530268562006" xfId="2415" xr:uid="{00000000-0005-0000-0000-000077090000}"/>
    <cellStyle name="style1530268562038" xfId="2416" xr:uid="{00000000-0005-0000-0000-000078090000}"/>
    <cellStyle name="style1530268562069" xfId="2417" xr:uid="{00000000-0005-0000-0000-000079090000}"/>
    <cellStyle name="style1530268562100" xfId="2418" xr:uid="{00000000-0005-0000-0000-00007A090000}"/>
    <cellStyle name="style1530268562116" xfId="2419" xr:uid="{00000000-0005-0000-0000-00007B090000}"/>
    <cellStyle name="style1530268562147" xfId="2420" xr:uid="{00000000-0005-0000-0000-00007C090000}"/>
    <cellStyle name="style1530269192222" xfId="2421" xr:uid="{00000000-0005-0000-0000-00007D090000}"/>
    <cellStyle name="style1530269192266" xfId="2422" xr:uid="{00000000-0005-0000-0000-00007E090000}"/>
    <cellStyle name="style1530269192298" xfId="2423" xr:uid="{00000000-0005-0000-0000-00007F090000}"/>
    <cellStyle name="style1530269192329" xfId="2424" xr:uid="{00000000-0005-0000-0000-000080090000}"/>
    <cellStyle name="style1530269192360" xfId="2425" xr:uid="{00000000-0005-0000-0000-000081090000}"/>
    <cellStyle name="style1530269192376" xfId="2427" xr:uid="{00000000-0005-0000-0000-000082090000}"/>
    <cellStyle name="style1530269192407" xfId="2428" xr:uid="{00000000-0005-0000-0000-000083090000}"/>
    <cellStyle name="style1530269192438" xfId="2432" xr:uid="{00000000-0005-0000-0000-000084090000}"/>
    <cellStyle name="style1530269192454" xfId="2433" xr:uid="{00000000-0005-0000-0000-000085090000}"/>
    <cellStyle name="style1530269192485" xfId="2426" xr:uid="{00000000-0005-0000-0000-000086090000}"/>
    <cellStyle name="style1530269192516" xfId="2429" xr:uid="{00000000-0005-0000-0000-000087090000}"/>
    <cellStyle name="style1530269192532" xfId="2430" xr:uid="{00000000-0005-0000-0000-000088090000}"/>
    <cellStyle name="style1530269192563" xfId="2431" xr:uid="{00000000-0005-0000-0000-000089090000}"/>
    <cellStyle name="style1530269192579" xfId="2434" xr:uid="{00000000-0005-0000-0000-00008A090000}"/>
    <cellStyle name="style1530269192594" xfId="2435" xr:uid="{00000000-0005-0000-0000-00008B090000}"/>
    <cellStyle name="style1530269192626" xfId="2436" xr:uid="{00000000-0005-0000-0000-00008C090000}"/>
    <cellStyle name="style1530269192641" xfId="2437" xr:uid="{00000000-0005-0000-0000-00008D090000}"/>
    <cellStyle name="style1530269192657" xfId="2438" xr:uid="{00000000-0005-0000-0000-00008E090000}"/>
    <cellStyle name="style1530269192673" xfId="2442" xr:uid="{00000000-0005-0000-0000-00008F090000}"/>
    <cellStyle name="style1530269192751" xfId="2443" xr:uid="{00000000-0005-0000-0000-000090090000}"/>
    <cellStyle name="style1530269192766" xfId="2439" xr:uid="{00000000-0005-0000-0000-000091090000}"/>
    <cellStyle name="style1530269192813" xfId="2444" xr:uid="{00000000-0005-0000-0000-000092090000}"/>
    <cellStyle name="style1530269192860" xfId="2440" xr:uid="{00000000-0005-0000-0000-000093090000}"/>
    <cellStyle name="style1530269192907" xfId="2441" xr:uid="{00000000-0005-0000-0000-000094090000}"/>
    <cellStyle name="style1530269192938" xfId="2446" xr:uid="{00000000-0005-0000-0000-000095090000}"/>
    <cellStyle name="style1530269192954" xfId="2445" xr:uid="{00000000-0005-0000-0000-000096090000}"/>
    <cellStyle name="style1530269193016" xfId="2447" xr:uid="{00000000-0005-0000-0000-000097090000}"/>
    <cellStyle name="style1530269193048" xfId="2448" xr:uid="{00000000-0005-0000-0000-000098090000}"/>
    <cellStyle name="style1530269193079" xfId="2449" xr:uid="{00000000-0005-0000-0000-000099090000}"/>
    <cellStyle name="style1530269193095" xfId="2450" xr:uid="{00000000-0005-0000-0000-00009A090000}"/>
    <cellStyle name="style1530269193126" xfId="2451" xr:uid="{00000000-0005-0000-0000-00009B090000}"/>
    <cellStyle name="style1530269193141" xfId="2452" xr:uid="{00000000-0005-0000-0000-00009C090000}"/>
    <cellStyle name="style1530269193173" xfId="2453" xr:uid="{00000000-0005-0000-0000-00009D090000}"/>
    <cellStyle name="style1530269193204" xfId="2454" xr:uid="{00000000-0005-0000-0000-00009E090000}"/>
    <cellStyle name="style1530269193240" xfId="2455" xr:uid="{00000000-0005-0000-0000-00009F090000}"/>
    <cellStyle name="style1530269193287" xfId="2456" xr:uid="{00000000-0005-0000-0000-0000A0090000}"/>
    <cellStyle name="style1530269193350" xfId="2457" xr:uid="{00000000-0005-0000-0000-0000A1090000}"/>
    <cellStyle name="style1530269193381" xfId="2458" xr:uid="{00000000-0005-0000-0000-0000A2090000}"/>
    <cellStyle name="style1530269193412" xfId="2459" xr:uid="{00000000-0005-0000-0000-0000A3090000}"/>
    <cellStyle name="style1530269193428" xfId="2460" xr:uid="{00000000-0005-0000-0000-0000A4090000}"/>
    <cellStyle name="style1530269193459" xfId="2461" xr:uid="{00000000-0005-0000-0000-0000A5090000}"/>
    <cellStyle name="style1530269193506" xfId="2467" xr:uid="{00000000-0005-0000-0000-0000A6090000}"/>
    <cellStyle name="style1530269193522" xfId="2468" xr:uid="{00000000-0005-0000-0000-0000A7090000}"/>
    <cellStyle name="style1530269193537" xfId="2462" xr:uid="{00000000-0005-0000-0000-0000A8090000}"/>
    <cellStyle name="style1530269193569" xfId="2463" xr:uid="{00000000-0005-0000-0000-0000A9090000}"/>
    <cellStyle name="style1530269193600" xfId="2476" xr:uid="{00000000-0005-0000-0000-0000AA090000}"/>
    <cellStyle name="style1530269193616" xfId="2464" xr:uid="{00000000-0005-0000-0000-0000AB090000}"/>
    <cellStyle name="style1530269193631" xfId="2465" xr:uid="{00000000-0005-0000-0000-0000AC090000}"/>
    <cellStyle name="style1530269193663" xfId="2466" xr:uid="{00000000-0005-0000-0000-0000AD090000}"/>
    <cellStyle name="style1530269193679" xfId="2469" xr:uid="{00000000-0005-0000-0000-0000AE090000}"/>
    <cellStyle name="style1530269193835" xfId="2470" xr:uid="{00000000-0005-0000-0000-0000AF090000}"/>
    <cellStyle name="style1530269193851" xfId="2471" xr:uid="{00000000-0005-0000-0000-0000B0090000}"/>
    <cellStyle name="style1530269193882" xfId="2472" xr:uid="{00000000-0005-0000-0000-0000B1090000}"/>
    <cellStyle name="style1530269193898" xfId="2473" xr:uid="{00000000-0005-0000-0000-0000B2090000}"/>
    <cellStyle name="style1530269193929" xfId="2474" xr:uid="{00000000-0005-0000-0000-0000B3090000}"/>
    <cellStyle name="style1530269193945" xfId="2475" xr:uid="{00000000-0005-0000-0000-0000B4090000}"/>
    <cellStyle name="style1530269193960" xfId="2477" xr:uid="{00000000-0005-0000-0000-0000B5090000}"/>
    <cellStyle name="style1530269193976" xfId="2478" xr:uid="{00000000-0005-0000-0000-0000B6090000}"/>
    <cellStyle name="style1530269194007" xfId="2479" xr:uid="{00000000-0005-0000-0000-0000B7090000}"/>
    <cellStyle name="style1530269194023" xfId="2480" xr:uid="{00000000-0005-0000-0000-0000B8090000}"/>
    <cellStyle name="style1530269194054" xfId="2481" xr:uid="{00000000-0005-0000-0000-0000B9090000}"/>
    <cellStyle name="style1530269194085" xfId="2482" xr:uid="{00000000-0005-0000-0000-0000BA090000}"/>
    <cellStyle name="style1530269194101" xfId="2483" xr:uid="{00000000-0005-0000-0000-0000BB090000}"/>
    <cellStyle name="style1530269194132" xfId="2484" xr:uid="{00000000-0005-0000-0000-0000BC090000}"/>
    <cellStyle name="style1530269194148" xfId="2485" xr:uid="{00000000-0005-0000-0000-0000BD090000}"/>
    <cellStyle name="style1530269194179" xfId="2486" xr:uid="{00000000-0005-0000-0000-0000BE090000}"/>
    <cellStyle name="style1530269194195" xfId="2487" xr:uid="{00000000-0005-0000-0000-0000BF090000}"/>
    <cellStyle name="style1530269194219" xfId="2488" xr:uid="{00000000-0005-0000-0000-0000C0090000}"/>
    <cellStyle name="style1530269194239" xfId="2489" xr:uid="{00000000-0005-0000-0000-0000C1090000}"/>
    <cellStyle name="style1530269194251" xfId="2490" xr:uid="{00000000-0005-0000-0000-0000C2090000}"/>
    <cellStyle name="style1530269194266" xfId="2491" xr:uid="{00000000-0005-0000-0000-0000C3090000}"/>
    <cellStyle name="style1530269194298" xfId="2492" xr:uid="{00000000-0005-0000-0000-0000C4090000}"/>
    <cellStyle name="style1530269194313" xfId="2493" xr:uid="{00000000-0005-0000-0000-0000C5090000}"/>
    <cellStyle name="style1530269194360" xfId="2494" xr:uid="{00000000-0005-0000-0000-0000C6090000}"/>
    <cellStyle name="style1530269194423" xfId="2495" xr:uid="{00000000-0005-0000-0000-0000C7090000}"/>
    <cellStyle name="style1530269194595" xfId="2496" xr:uid="{00000000-0005-0000-0000-0000C8090000}"/>
    <cellStyle name="style1530269194610" xfId="2497" xr:uid="{00000000-0005-0000-0000-0000C9090000}"/>
    <cellStyle name="style1530269320992" xfId="2498" xr:uid="{00000000-0005-0000-0000-0000CA090000}"/>
    <cellStyle name="style1530269321023" xfId="2499" xr:uid="{00000000-0005-0000-0000-0000CB090000}"/>
    <cellStyle name="style1530269321039" xfId="2500" xr:uid="{00000000-0005-0000-0000-0000CC090000}"/>
    <cellStyle name="style1530269321054" xfId="2501" xr:uid="{00000000-0005-0000-0000-0000CD090000}"/>
    <cellStyle name="style1530269321086" xfId="2502" xr:uid="{00000000-0005-0000-0000-0000CE090000}"/>
    <cellStyle name="style1530269321101" xfId="2504" xr:uid="{00000000-0005-0000-0000-0000CF090000}"/>
    <cellStyle name="style1530269321132" xfId="2505" xr:uid="{00000000-0005-0000-0000-0000D0090000}"/>
    <cellStyle name="style1530269321164" xfId="2509" xr:uid="{00000000-0005-0000-0000-0000D1090000}"/>
    <cellStyle name="style1530269321211" xfId="2510" xr:uid="{00000000-0005-0000-0000-0000D2090000}"/>
    <cellStyle name="style1530269321242" xfId="2503" xr:uid="{00000000-0005-0000-0000-0000D3090000}"/>
    <cellStyle name="style1530269321273" xfId="2506" xr:uid="{00000000-0005-0000-0000-0000D4090000}"/>
    <cellStyle name="style1530269321320" xfId="2507" xr:uid="{00000000-0005-0000-0000-0000D5090000}"/>
    <cellStyle name="style1530269321336" xfId="2508" xr:uid="{00000000-0005-0000-0000-0000D6090000}"/>
    <cellStyle name="style1530269321367" xfId="2511" xr:uid="{00000000-0005-0000-0000-0000D7090000}"/>
    <cellStyle name="style1530269321415" xfId="2512" xr:uid="{00000000-0005-0000-0000-0000D8090000}"/>
    <cellStyle name="style1530269321430" xfId="2513" xr:uid="{00000000-0005-0000-0000-0000D9090000}"/>
    <cellStyle name="style1530269321462" xfId="2514" xr:uid="{00000000-0005-0000-0000-0000DA090000}"/>
    <cellStyle name="style1530269321493" xfId="2515" xr:uid="{00000000-0005-0000-0000-0000DB090000}"/>
    <cellStyle name="style1530269321509" xfId="2519" xr:uid="{00000000-0005-0000-0000-0000DC090000}"/>
    <cellStyle name="style1530269321524" xfId="2520" xr:uid="{00000000-0005-0000-0000-0000DD090000}"/>
    <cellStyle name="style1530269321555" xfId="2516" xr:uid="{00000000-0005-0000-0000-0000DE090000}"/>
    <cellStyle name="style1530269321571" xfId="2521" xr:uid="{00000000-0005-0000-0000-0000DF090000}"/>
    <cellStyle name="style1530269321634" xfId="2517" xr:uid="{00000000-0005-0000-0000-0000E0090000}"/>
    <cellStyle name="style1530269321665" xfId="2518" xr:uid="{00000000-0005-0000-0000-0000E1090000}"/>
    <cellStyle name="style1530269321696" xfId="2523" xr:uid="{00000000-0005-0000-0000-0000E2090000}"/>
    <cellStyle name="style1530269321727" xfId="2522" xr:uid="{00000000-0005-0000-0000-0000E3090000}"/>
    <cellStyle name="style1530269321774" xfId="2524" xr:uid="{00000000-0005-0000-0000-0000E4090000}"/>
    <cellStyle name="style1530269321821" xfId="2525" xr:uid="{00000000-0005-0000-0000-0000E5090000}"/>
    <cellStyle name="style1530269321852" xfId="2526" xr:uid="{00000000-0005-0000-0000-0000E6090000}"/>
    <cellStyle name="style1530269321888" xfId="2527" xr:uid="{00000000-0005-0000-0000-0000E7090000}"/>
    <cellStyle name="style1530269321900" xfId="2528" xr:uid="{00000000-0005-0000-0000-0000E8090000}"/>
    <cellStyle name="style1530269321932" xfId="2529" xr:uid="{00000000-0005-0000-0000-0000E9090000}"/>
    <cellStyle name="style1530269321963" xfId="2530" xr:uid="{00000000-0005-0000-0000-0000EA090000}"/>
    <cellStyle name="style1530269321978" xfId="2531" xr:uid="{00000000-0005-0000-0000-0000EB090000}"/>
    <cellStyle name="style1530269322010" xfId="2532" xr:uid="{00000000-0005-0000-0000-0000EC090000}"/>
    <cellStyle name="style1530269322039" xfId="2533" xr:uid="{00000000-0005-0000-0000-0000ED090000}"/>
    <cellStyle name="style1530269322071" xfId="2534" xr:uid="{00000000-0005-0000-0000-0000EE090000}"/>
    <cellStyle name="style1530269322086" xfId="2535" xr:uid="{00000000-0005-0000-0000-0000EF090000}"/>
    <cellStyle name="style1530269322117" xfId="2536" xr:uid="{00000000-0005-0000-0000-0000F0090000}"/>
    <cellStyle name="style1530269322149" xfId="2537" xr:uid="{00000000-0005-0000-0000-0000F1090000}"/>
    <cellStyle name="style1530269322180" xfId="2538" xr:uid="{00000000-0005-0000-0000-0000F2090000}"/>
    <cellStyle name="style1530269322211" xfId="2544" xr:uid="{00000000-0005-0000-0000-0000F3090000}"/>
    <cellStyle name="style1530269322242" xfId="2545" xr:uid="{00000000-0005-0000-0000-0000F4090000}"/>
    <cellStyle name="style1530269322305" xfId="2539" xr:uid="{00000000-0005-0000-0000-0000F5090000}"/>
    <cellStyle name="style1530269322321" xfId="2540" xr:uid="{00000000-0005-0000-0000-0000F6090000}"/>
    <cellStyle name="style1530269322352" xfId="2553" xr:uid="{00000000-0005-0000-0000-0000F7090000}"/>
    <cellStyle name="style1530269322367" xfId="2541" xr:uid="{00000000-0005-0000-0000-0000F8090000}"/>
    <cellStyle name="style1530269322383" xfId="2542" xr:uid="{00000000-0005-0000-0000-0000F9090000}"/>
    <cellStyle name="style1530269322404" xfId="2543" xr:uid="{00000000-0005-0000-0000-0000FA090000}"/>
    <cellStyle name="style1530269322435" xfId="2546" xr:uid="{00000000-0005-0000-0000-0000FB090000}"/>
    <cellStyle name="style1530269322451" xfId="2547" xr:uid="{00000000-0005-0000-0000-0000FC090000}"/>
    <cellStyle name="style1530269322466" xfId="2548" xr:uid="{00000000-0005-0000-0000-0000FD090000}"/>
    <cellStyle name="style1530269322498" xfId="2549" xr:uid="{00000000-0005-0000-0000-0000FE090000}"/>
    <cellStyle name="style1530269322513" xfId="2550" xr:uid="{00000000-0005-0000-0000-0000FF090000}"/>
    <cellStyle name="style1530269322545" xfId="2551" xr:uid="{00000000-0005-0000-0000-0000000A0000}"/>
    <cellStyle name="style1530269322560" xfId="2552" xr:uid="{00000000-0005-0000-0000-0000010A0000}"/>
    <cellStyle name="style1530269322576" xfId="2554" xr:uid="{00000000-0005-0000-0000-0000020A0000}"/>
    <cellStyle name="style1530269322607" xfId="2555" xr:uid="{00000000-0005-0000-0000-0000030A0000}"/>
    <cellStyle name="style1530269322623" xfId="2556" xr:uid="{00000000-0005-0000-0000-0000040A0000}"/>
    <cellStyle name="style1530269322654" xfId="2557" xr:uid="{00000000-0005-0000-0000-0000050A0000}"/>
    <cellStyle name="style1530269322685" xfId="2558" xr:uid="{00000000-0005-0000-0000-0000060A0000}"/>
    <cellStyle name="style1530269322701" xfId="2559" xr:uid="{00000000-0005-0000-0000-0000070A0000}"/>
    <cellStyle name="style1530269322732" xfId="2560" xr:uid="{00000000-0005-0000-0000-0000080A0000}"/>
    <cellStyle name="style1530269322763" xfId="2561" xr:uid="{00000000-0005-0000-0000-0000090A0000}"/>
    <cellStyle name="style1530269322779" xfId="2562" xr:uid="{00000000-0005-0000-0000-00000A0A0000}"/>
    <cellStyle name="style1530269322795" xfId="2563" xr:uid="{00000000-0005-0000-0000-00000B0A0000}"/>
    <cellStyle name="style1530269322826" xfId="2564" xr:uid="{00000000-0005-0000-0000-00000C0A0000}"/>
    <cellStyle name="style1530269322841" xfId="2565" xr:uid="{00000000-0005-0000-0000-00000D0A0000}"/>
    <cellStyle name="style1530269322857" xfId="2566" xr:uid="{00000000-0005-0000-0000-00000E0A0000}"/>
    <cellStyle name="style1530269322889" xfId="2567" xr:uid="{00000000-0005-0000-0000-00000F0A0000}"/>
    <cellStyle name="style1530269322905" xfId="2568" xr:uid="{00000000-0005-0000-0000-0000100A0000}"/>
    <cellStyle name="style1530269323154" xfId="2569" xr:uid="{00000000-0005-0000-0000-0000110A0000}"/>
    <cellStyle name="style1530269323169" xfId="2570" xr:uid="{00000000-0005-0000-0000-0000120A0000}"/>
    <cellStyle name="style1530269323200" xfId="2571" xr:uid="{00000000-0005-0000-0000-0000130A0000}"/>
    <cellStyle name="style1530269323232" xfId="2572" xr:uid="{00000000-0005-0000-0000-0000140A0000}"/>
    <cellStyle name="style1530269624128" xfId="2573" xr:uid="{00000000-0005-0000-0000-0000150A0000}"/>
    <cellStyle name="style1530269624163" xfId="2574" xr:uid="{00000000-0005-0000-0000-0000160A0000}"/>
    <cellStyle name="style1530269624179" xfId="2575" xr:uid="{00000000-0005-0000-0000-0000170A0000}"/>
    <cellStyle name="style1530269624195" xfId="2576" xr:uid="{00000000-0005-0000-0000-0000180A0000}"/>
    <cellStyle name="style1530269624226" xfId="2577" xr:uid="{00000000-0005-0000-0000-0000190A0000}"/>
    <cellStyle name="style1530269624241" xfId="2579" xr:uid="{00000000-0005-0000-0000-00001A0A0000}"/>
    <cellStyle name="style1530269624273" xfId="2580" xr:uid="{00000000-0005-0000-0000-00001B0A0000}"/>
    <cellStyle name="style1530269624288" xfId="2584" xr:uid="{00000000-0005-0000-0000-00001C0A0000}"/>
    <cellStyle name="style1530269624320" xfId="2585" xr:uid="{00000000-0005-0000-0000-00001D0A0000}"/>
    <cellStyle name="style1530269624351" xfId="2578" xr:uid="{00000000-0005-0000-0000-00001E0A0000}"/>
    <cellStyle name="style1530269624366" xfId="2581" xr:uid="{00000000-0005-0000-0000-00001F0A0000}"/>
    <cellStyle name="style1530269624398" xfId="2582" xr:uid="{00000000-0005-0000-0000-0000200A0000}"/>
    <cellStyle name="style1530269624413" xfId="2583" xr:uid="{00000000-0005-0000-0000-0000210A0000}"/>
    <cellStyle name="style1530269624445" xfId="2586" xr:uid="{00000000-0005-0000-0000-0000220A0000}"/>
    <cellStyle name="style1530269624460" xfId="2587" xr:uid="{00000000-0005-0000-0000-0000230A0000}"/>
    <cellStyle name="style1530269624491" xfId="2588" xr:uid="{00000000-0005-0000-0000-0000240A0000}"/>
    <cellStyle name="style1530269624507" xfId="2592" xr:uid="{00000000-0005-0000-0000-0000250A0000}"/>
    <cellStyle name="style1530269624523" xfId="2593" xr:uid="{00000000-0005-0000-0000-0000260A0000}"/>
    <cellStyle name="style1530269624538" xfId="2589" xr:uid="{00000000-0005-0000-0000-0000270A0000}"/>
    <cellStyle name="style1530269624570" xfId="2594" xr:uid="{00000000-0005-0000-0000-0000280A0000}"/>
    <cellStyle name="style1530269624710" xfId="2590" xr:uid="{00000000-0005-0000-0000-0000290A0000}"/>
    <cellStyle name="style1530269624742" xfId="2591" xr:uid="{00000000-0005-0000-0000-00002A0A0000}"/>
    <cellStyle name="style1530269624788" xfId="2596" xr:uid="{00000000-0005-0000-0000-00002B0A0000}"/>
    <cellStyle name="style1530269624804" xfId="2595" xr:uid="{00000000-0005-0000-0000-00002C0A0000}"/>
    <cellStyle name="style1530269624835" xfId="2597" xr:uid="{00000000-0005-0000-0000-00002D0A0000}"/>
    <cellStyle name="style1530269624867" xfId="2598" xr:uid="{00000000-0005-0000-0000-00002E0A0000}"/>
    <cellStyle name="style1530269624898" xfId="2599" xr:uid="{00000000-0005-0000-0000-00002F0A0000}"/>
    <cellStyle name="style1530269624929" xfId="2600" xr:uid="{00000000-0005-0000-0000-0000300A0000}"/>
    <cellStyle name="style1530269624960" xfId="2601" xr:uid="{00000000-0005-0000-0000-0000310A0000}"/>
    <cellStyle name="style1530269624992" xfId="2602" xr:uid="{00000000-0005-0000-0000-0000320A0000}"/>
    <cellStyle name="style1530269625023" xfId="2603" xr:uid="{00000000-0005-0000-0000-0000330A0000}"/>
    <cellStyle name="style1530269625101" xfId="2604" xr:uid="{00000000-0005-0000-0000-0000340A0000}"/>
    <cellStyle name="style1530269787031" xfId="2605" xr:uid="{00000000-0005-0000-0000-0000350A0000}"/>
    <cellStyle name="style1530269787062" xfId="2606" xr:uid="{00000000-0005-0000-0000-0000360A0000}"/>
    <cellStyle name="style1530269787093" xfId="2607" xr:uid="{00000000-0005-0000-0000-0000370A0000}"/>
    <cellStyle name="style1530269787109" xfId="2608" xr:uid="{00000000-0005-0000-0000-0000380A0000}"/>
    <cellStyle name="style1530269787140" xfId="2609" xr:uid="{00000000-0005-0000-0000-0000390A0000}"/>
    <cellStyle name="style1530269787156" xfId="2611" xr:uid="{00000000-0005-0000-0000-00003A0A0000}"/>
    <cellStyle name="style1530269787187" xfId="2612" xr:uid="{00000000-0005-0000-0000-00003B0A0000}"/>
    <cellStyle name="style1530269787218" xfId="2616" xr:uid="{00000000-0005-0000-0000-00003C0A0000}"/>
    <cellStyle name="style1530269787292" xfId="2617" xr:uid="{00000000-0005-0000-0000-00003D0A0000}"/>
    <cellStyle name="style1530269787324" xfId="2610" xr:uid="{00000000-0005-0000-0000-00003E0A0000}"/>
    <cellStyle name="style1530269787339" xfId="2613" xr:uid="{00000000-0005-0000-0000-00003F0A0000}"/>
    <cellStyle name="style1530269787370" xfId="2614" xr:uid="{00000000-0005-0000-0000-0000400A0000}"/>
    <cellStyle name="style1530269787391" xfId="2615" xr:uid="{00000000-0005-0000-0000-0000410A0000}"/>
    <cellStyle name="style1530269787423" xfId="2618" xr:uid="{00000000-0005-0000-0000-0000420A0000}"/>
    <cellStyle name="style1530269787454" xfId="2619" xr:uid="{00000000-0005-0000-0000-0000430A0000}"/>
    <cellStyle name="style1530269787470" xfId="2620" xr:uid="{00000000-0005-0000-0000-0000440A0000}"/>
    <cellStyle name="style1530269787486" xfId="2621" xr:uid="{00000000-0005-0000-0000-0000450A0000}"/>
    <cellStyle name="style1530269787517" xfId="2622" xr:uid="{00000000-0005-0000-0000-0000460A0000}"/>
    <cellStyle name="style1530269787533" xfId="2626" xr:uid="{00000000-0005-0000-0000-0000470A0000}"/>
    <cellStyle name="style1530269787548" xfId="2627" xr:uid="{00000000-0005-0000-0000-0000480A0000}"/>
    <cellStyle name="style1530269787595" xfId="2623" xr:uid="{00000000-0005-0000-0000-0000490A0000}"/>
    <cellStyle name="style1530269787626" xfId="2628" xr:uid="{00000000-0005-0000-0000-00004A0A0000}"/>
    <cellStyle name="style1530269787673" xfId="2624" xr:uid="{00000000-0005-0000-0000-00004B0A0000}"/>
    <cellStyle name="style1530269787689" xfId="2625" xr:uid="{00000000-0005-0000-0000-00004C0A0000}"/>
    <cellStyle name="style1530269787720" xfId="2630" xr:uid="{00000000-0005-0000-0000-00004D0A0000}"/>
    <cellStyle name="style1530269787751" xfId="2629" xr:uid="{00000000-0005-0000-0000-00004E0A0000}"/>
    <cellStyle name="style1530269787783" xfId="2631" xr:uid="{00000000-0005-0000-0000-00004F0A0000}"/>
    <cellStyle name="style1530269787798" xfId="2632" xr:uid="{00000000-0005-0000-0000-0000500A0000}"/>
    <cellStyle name="style1530269787829" xfId="2633" xr:uid="{00000000-0005-0000-0000-0000510A0000}"/>
    <cellStyle name="style1530269787861" xfId="2634" xr:uid="{00000000-0005-0000-0000-0000520A0000}"/>
    <cellStyle name="style1530269787876" xfId="2635" xr:uid="{00000000-0005-0000-0000-0000530A0000}"/>
    <cellStyle name="style1530269787908" xfId="2636" xr:uid="{00000000-0005-0000-0000-0000540A0000}"/>
    <cellStyle name="style1530269787939" xfId="2637" xr:uid="{00000000-0005-0000-0000-0000550A0000}"/>
    <cellStyle name="style1530269787954" xfId="2638" xr:uid="{00000000-0005-0000-0000-0000560A0000}"/>
    <cellStyle name="style1530269787986" xfId="2639" xr:uid="{00000000-0005-0000-0000-0000570A0000}"/>
    <cellStyle name="style1530269788017" xfId="2640" xr:uid="{00000000-0005-0000-0000-0000580A0000}"/>
    <cellStyle name="style1530269788048" xfId="2641" xr:uid="{00000000-0005-0000-0000-0000590A0000}"/>
    <cellStyle name="style1530269788079" xfId="2642" xr:uid="{00000000-0005-0000-0000-00005A0A0000}"/>
    <cellStyle name="style1530269788111" xfId="2643" xr:uid="{00000000-0005-0000-0000-00005B0A0000}"/>
    <cellStyle name="style1530269788220" xfId="2644" xr:uid="{00000000-0005-0000-0000-00005C0A0000}"/>
    <cellStyle name="style1530269788236" xfId="2645" xr:uid="{00000000-0005-0000-0000-00005D0A0000}"/>
    <cellStyle name="style1530269788283" xfId="2651" xr:uid="{00000000-0005-0000-0000-00005E0A0000}"/>
    <cellStyle name="style1530269788314" xfId="2652" xr:uid="{00000000-0005-0000-0000-00005F0A0000}"/>
    <cellStyle name="style1530269788330" xfId="2646" xr:uid="{00000000-0005-0000-0000-0000600A0000}"/>
    <cellStyle name="style1530269788361" xfId="2647" xr:uid="{00000000-0005-0000-0000-0000610A0000}"/>
    <cellStyle name="style1530269788392" xfId="2660" xr:uid="{00000000-0005-0000-0000-0000620A0000}"/>
    <cellStyle name="style1530269788408" xfId="2648" xr:uid="{00000000-0005-0000-0000-0000630A0000}"/>
    <cellStyle name="style1530269788439" xfId="2649" xr:uid="{00000000-0005-0000-0000-0000640A0000}"/>
    <cellStyle name="style1530269788455" xfId="2650" xr:uid="{00000000-0005-0000-0000-0000650A0000}"/>
    <cellStyle name="style1530269788486" xfId="2653" xr:uid="{00000000-0005-0000-0000-0000660A0000}"/>
    <cellStyle name="style1530269788501" xfId="2654" xr:uid="{00000000-0005-0000-0000-0000670A0000}"/>
    <cellStyle name="style1530269788533" xfId="2655" xr:uid="{00000000-0005-0000-0000-0000680A0000}"/>
    <cellStyle name="style1530269788564" xfId="2656" xr:uid="{00000000-0005-0000-0000-0000690A0000}"/>
    <cellStyle name="style1530269788595" xfId="2657" xr:uid="{00000000-0005-0000-0000-00006A0A0000}"/>
    <cellStyle name="style1530269788611" xfId="2658" xr:uid="{00000000-0005-0000-0000-00006B0A0000}"/>
    <cellStyle name="style1530269788626" xfId="2659" xr:uid="{00000000-0005-0000-0000-00006C0A0000}"/>
    <cellStyle name="style1530269788658" xfId="2661" xr:uid="{00000000-0005-0000-0000-00006D0A0000}"/>
    <cellStyle name="style1530269788673" xfId="2662" xr:uid="{00000000-0005-0000-0000-00006E0A0000}"/>
    <cellStyle name="style1530269788705" xfId="2663" xr:uid="{00000000-0005-0000-0000-00006F0A0000}"/>
    <cellStyle name="style1530269788720" xfId="2664" xr:uid="{00000000-0005-0000-0000-0000700A0000}"/>
    <cellStyle name="style1530269788751" xfId="2665" xr:uid="{00000000-0005-0000-0000-0000710A0000}"/>
    <cellStyle name="style1530269788783" xfId="2666" xr:uid="{00000000-0005-0000-0000-0000720A0000}"/>
    <cellStyle name="style1530269788814" xfId="2667" xr:uid="{00000000-0005-0000-0000-0000730A0000}"/>
    <cellStyle name="style1530269788845" xfId="2668" xr:uid="{00000000-0005-0000-0000-0000740A0000}"/>
    <cellStyle name="style1530269788861" xfId="2669" xr:uid="{00000000-0005-0000-0000-0000750A0000}"/>
    <cellStyle name="style1530269788876" xfId="2670" xr:uid="{00000000-0005-0000-0000-0000760A0000}"/>
    <cellStyle name="style1530269788908" xfId="2671" xr:uid="{00000000-0005-0000-0000-0000770A0000}"/>
    <cellStyle name="style1530269788923" xfId="2672" xr:uid="{00000000-0005-0000-0000-0000780A0000}"/>
    <cellStyle name="style1530269788986" xfId="2673" xr:uid="{00000000-0005-0000-0000-0000790A0000}"/>
    <cellStyle name="style1530269789017" xfId="2674" xr:uid="{00000000-0005-0000-0000-00007A0A0000}"/>
    <cellStyle name="style1530269789048" xfId="2675" xr:uid="{00000000-0005-0000-0000-00007B0A0000}"/>
    <cellStyle name="style1530269789142" xfId="2676" xr:uid="{00000000-0005-0000-0000-00007C0A0000}"/>
    <cellStyle name="style1530269789158" xfId="2677" xr:uid="{00000000-0005-0000-0000-00007D0A0000}"/>
    <cellStyle name="style1530269789319" xfId="2678" xr:uid="{00000000-0005-0000-0000-00007E0A0000}"/>
    <cellStyle name="style1530269789350" xfId="2679" xr:uid="{00000000-0005-0000-0000-00007F0A0000}"/>
    <cellStyle name="style1530695809913" xfId="2680" xr:uid="{00000000-0005-0000-0000-0000800A0000}"/>
    <cellStyle name="style1530695810053" xfId="2681" xr:uid="{00000000-0005-0000-0000-0000810A0000}"/>
    <cellStyle name="style1530695810085" xfId="2682" xr:uid="{00000000-0005-0000-0000-0000820A0000}"/>
    <cellStyle name="style1530695810132" xfId="2683" xr:uid="{00000000-0005-0000-0000-0000830A0000}"/>
    <cellStyle name="style1530695810163" xfId="2684" xr:uid="{00000000-0005-0000-0000-0000840A0000}"/>
    <cellStyle name="style1530695810210" xfId="2686" xr:uid="{00000000-0005-0000-0000-0000850A0000}"/>
    <cellStyle name="style1530695810241" xfId="2687" xr:uid="{00000000-0005-0000-0000-0000860A0000}"/>
    <cellStyle name="style1530695810288" xfId="2691" xr:uid="{00000000-0005-0000-0000-0000870A0000}"/>
    <cellStyle name="style1530695810335" xfId="2692" xr:uid="{00000000-0005-0000-0000-0000880A0000}"/>
    <cellStyle name="style1530695810366" xfId="2685" xr:uid="{00000000-0005-0000-0000-0000890A0000}"/>
    <cellStyle name="style1530695810397" xfId="2688" xr:uid="{00000000-0005-0000-0000-00008A0A0000}"/>
    <cellStyle name="style1530695810444" xfId="2689" xr:uid="{00000000-0005-0000-0000-00008B0A0000}"/>
    <cellStyle name="style1530695810475" xfId="2690" xr:uid="{00000000-0005-0000-0000-00008C0A0000}"/>
    <cellStyle name="style1530695810507" xfId="2693" xr:uid="{00000000-0005-0000-0000-00008D0A0000}"/>
    <cellStyle name="style1530695810538" xfId="2694" xr:uid="{00000000-0005-0000-0000-00008E0A0000}"/>
    <cellStyle name="style1530695810569" xfId="2695" xr:uid="{00000000-0005-0000-0000-00008F0A0000}"/>
    <cellStyle name="style1530695810600" xfId="2696" xr:uid="{00000000-0005-0000-0000-0000900A0000}"/>
    <cellStyle name="style1530695810616" xfId="2697" xr:uid="{00000000-0005-0000-0000-0000910A0000}"/>
    <cellStyle name="style1530695810647" xfId="2701" xr:uid="{00000000-0005-0000-0000-0000920A0000}"/>
    <cellStyle name="style1530695810684" xfId="2702" xr:uid="{00000000-0005-0000-0000-0000930A0000}"/>
    <cellStyle name="style1530695810704" xfId="2698" xr:uid="{00000000-0005-0000-0000-0000940A0000}"/>
    <cellStyle name="style1530695810751" xfId="2703" xr:uid="{00000000-0005-0000-0000-0000950A0000}"/>
    <cellStyle name="style1530695810782" xfId="2699" xr:uid="{00000000-0005-0000-0000-0000960A0000}"/>
    <cellStyle name="style1530695810834" xfId="2700" xr:uid="{00000000-0005-0000-0000-0000970A0000}"/>
    <cellStyle name="style1530695810865" xfId="2705" xr:uid="{00000000-0005-0000-0000-0000980A0000}"/>
    <cellStyle name="style1530695810896" xfId="2704" xr:uid="{00000000-0005-0000-0000-0000990A0000}"/>
    <cellStyle name="style1530695810943" xfId="2706" xr:uid="{00000000-0005-0000-0000-00009A0A0000}"/>
    <cellStyle name="style1530695810990" xfId="2707" xr:uid="{00000000-0005-0000-0000-00009B0A0000}"/>
    <cellStyle name="style1530695811021" xfId="2708" xr:uid="{00000000-0005-0000-0000-00009C0A0000}"/>
    <cellStyle name="style1530695811053" xfId="2709" xr:uid="{00000000-0005-0000-0000-00009D0A0000}"/>
    <cellStyle name="style1530695811099" xfId="2710" xr:uid="{00000000-0005-0000-0000-00009E0A0000}"/>
    <cellStyle name="style1530695811131" xfId="2711" xr:uid="{00000000-0005-0000-0000-00009F0A0000}"/>
    <cellStyle name="style1530695811162" xfId="2712" xr:uid="{00000000-0005-0000-0000-0000A00A0000}"/>
    <cellStyle name="style1530695811193" xfId="2713" xr:uid="{00000000-0005-0000-0000-0000A10A0000}"/>
    <cellStyle name="style1530695811240" xfId="2714" xr:uid="{00000000-0005-0000-0000-0000A20A0000}"/>
    <cellStyle name="style1530695811271" xfId="2715" xr:uid="{00000000-0005-0000-0000-0000A30A0000}"/>
    <cellStyle name="style1530695811303" xfId="2716" xr:uid="{00000000-0005-0000-0000-0000A40A0000}"/>
    <cellStyle name="style1530695811334" xfId="2717" xr:uid="{00000000-0005-0000-0000-0000A50A0000}"/>
    <cellStyle name="style1530695811365" xfId="2718" xr:uid="{00000000-0005-0000-0000-0000A60A0000}"/>
    <cellStyle name="style1530695811396" xfId="2719" xr:uid="{00000000-0005-0000-0000-0000A70A0000}"/>
    <cellStyle name="style1530695811443" xfId="2720" xr:uid="{00000000-0005-0000-0000-0000A80A0000}"/>
    <cellStyle name="style1530695811506" xfId="2726" xr:uid="{00000000-0005-0000-0000-0000A90A0000}"/>
    <cellStyle name="style1530695811537" xfId="2727" xr:uid="{00000000-0005-0000-0000-0000AA0A0000}"/>
    <cellStyle name="style1530695811584" xfId="2721" xr:uid="{00000000-0005-0000-0000-0000AB0A0000}"/>
    <cellStyle name="style1530695811702" xfId="2722" xr:uid="{00000000-0005-0000-0000-0000AC0A0000}"/>
    <cellStyle name="style1530695811734" xfId="2735" xr:uid="{00000000-0005-0000-0000-0000AD0A0000}"/>
    <cellStyle name="style1530695811765" xfId="2723" xr:uid="{00000000-0005-0000-0000-0000AE0A0000}"/>
    <cellStyle name="style1530695811796" xfId="2724" xr:uid="{00000000-0005-0000-0000-0000AF0A0000}"/>
    <cellStyle name="style1530695811812" xfId="2725" xr:uid="{00000000-0005-0000-0000-0000B00A0000}"/>
    <cellStyle name="style1530695811843" xfId="2728" xr:uid="{00000000-0005-0000-0000-0000B10A0000}"/>
    <cellStyle name="style1530695811874" xfId="2729" xr:uid="{00000000-0005-0000-0000-0000B20A0000}"/>
    <cellStyle name="style1530695811905" xfId="2730" xr:uid="{00000000-0005-0000-0000-0000B30A0000}"/>
    <cellStyle name="style1530695811937" xfId="2731" xr:uid="{00000000-0005-0000-0000-0000B40A0000}"/>
    <cellStyle name="style1530695811968" xfId="2732" xr:uid="{00000000-0005-0000-0000-0000B50A0000}"/>
    <cellStyle name="style1530695811984" xfId="2733" xr:uid="{00000000-0005-0000-0000-0000B60A0000}"/>
    <cellStyle name="style1530695812015" xfId="2734" xr:uid="{00000000-0005-0000-0000-0000B70A0000}"/>
    <cellStyle name="style1530695812046" xfId="2736" xr:uid="{00000000-0005-0000-0000-0000B80A0000}"/>
    <cellStyle name="style1530695812077" xfId="2737" xr:uid="{00000000-0005-0000-0000-0000B90A0000}"/>
    <cellStyle name="style1530695812093" xfId="2738" xr:uid="{00000000-0005-0000-0000-0000BA0A0000}"/>
    <cellStyle name="style1530695812140" xfId="2739" xr:uid="{00000000-0005-0000-0000-0000BB0A0000}"/>
    <cellStyle name="style1530695812171" xfId="2740" xr:uid="{00000000-0005-0000-0000-0000BC0A0000}"/>
    <cellStyle name="style1530695812218" xfId="2741" xr:uid="{00000000-0005-0000-0000-0000BD0A0000}"/>
    <cellStyle name="style1530695812249" xfId="2742" xr:uid="{00000000-0005-0000-0000-0000BE0A0000}"/>
    <cellStyle name="style1530695812281" xfId="2743" xr:uid="{00000000-0005-0000-0000-0000BF0A0000}"/>
    <cellStyle name="style1530695812296" xfId="2744" xr:uid="{00000000-0005-0000-0000-0000C00A0000}"/>
    <cellStyle name="style1530695812312" xfId="2745" xr:uid="{00000000-0005-0000-0000-0000C10A0000}"/>
    <cellStyle name="style1530695812343" xfId="2746" xr:uid="{00000000-0005-0000-0000-0000C20A0000}"/>
    <cellStyle name="style1530695812359" xfId="2747" xr:uid="{00000000-0005-0000-0000-0000C30A0000}"/>
    <cellStyle name="style1530695812390" xfId="2748" xr:uid="{00000000-0005-0000-0000-0000C40A0000}"/>
    <cellStyle name="style1530695812406" xfId="2749" xr:uid="{00000000-0005-0000-0000-0000C50A0000}"/>
    <cellStyle name="style1530695812437" xfId="2750" xr:uid="{00000000-0005-0000-0000-0000C60A0000}"/>
    <cellStyle name="style1530695812468" xfId="2751" xr:uid="{00000000-0005-0000-0000-0000C70A0000}"/>
    <cellStyle name="style1530695812531" xfId="2752" xr:uid="{00000000-0005-0000-0000-0000C80A0000}"/>
    <cellStyle name="style1530695812546" xfId="2753" xr:uid="{00000000-0005-0000-0000-0000C90A0000}"/>
    <cellStyle name="style1530695812577" xfId="2754" xr:uid="{00000000-0005-0000-0000-0000CA0A0000}"/>
    <cellStyle name="style1530695812593" xfId="2755" xr:uid="{00000000-0005-0000-0000-0000CB0A0000}"/>
    <cellStyle name="style1530695812924" xfId="2756" xr:uid="{00000000-0005-0000-0000-0000CC0A0000}"/>
    <cellStyle name="style1530695813283" xfId="2757" xr:uid="{00000000-0005-0000-0000-0000CD0A0000}"/>
    <cellStyle name="style1530695813611" xfId="2758" xr:uid="{00000000-0005-0000-0000-0000CE0A0000}"/>
    <cellStyle name="style1530695814090" xfId="2759" xr:uid="{00000000-0005-0000-0000-0000CF0A0000}"/>
    <cellStyle name="style1530695814122" xfId="2760" xr:uid="{00000000-0005-0000-0000-0000D00A0000}"/>
    <cellStyle name="style1530695814681" xfId="2761" xr:uid="{00000000-0005-0000-0000-0000D10A0000}"/>
    <cellStyle name="style1530695817377" xfId="2762" xr:uid="{00000000-0005-0000-0000-0000D20A0000}"/>
    <cellStyle name="style1530695817408" xfId="2763" xr:uid="{00000000-0005-0000-0000-0000D30A0000}"/>
    <cellStyle name="style1530695817424" xfId="2764" xr:uid="{00000000-0005-0000-0000-0000D40A0000}"/>
    <cellStyle name="style1530695817439" xfId="2765" xr:uid="{00000000-0005-0000-0000-0000D50A0000}"/>
    <cellStyle name="style1530695817471" xfId="2766" xr:uid="{00000000-0005-0000-0000-0000D60A0000}"/>
    <cellStyle name="style1530695817486" xfId="2767" xr:uid="{00000000-0005-0000-0000-0000D70A0000}"/>
    <cellStyle name="style1530695817807" xfId="2768" xr:uid="{00000000-0005-0000-0000-0000D80A0000}"/>
    <cellStyle name="style1530695817838" xfId="2769" xr:uid="{00000000-0005-0000-0000-0000D90A0000}"/>
    <cellStyle name="style1530695817869" xfId="2770" xr:uid="{00000000-0005-0000-0000-0000DA0A0000}"/>
    <cellStyle name="style1530695818972" xfId="2771" xr:uid="{00000000-0005-0000-0000-0000DB0A0000}"/>
    <cellStyle name="style1530697793164" xfId="2868" xr:uid="{00000000-0005-0000-0000-0000DC0A0000}"/>
    <cellStyle name="style1530697793195" xfId="2869" xr:uid="{00000000-0005-0000-0000-0000DD0A0000}"/>
    <cellStyle name="style1530697793226" xfId="2870" xr:uid="{00000000-0005-0000-0000-0000DE0A0000}"/>
    <cellStyle name="style1530697793258" xfId="2871" xr:uid="{00000000-0005-0000-0000-0000DF0A0000}"/>
    <cellStyle name="style1530697793289" xfId="2872" xr:uid="{00000000-0005-0000-0000-0000E00A0000}"/>
    <cellStyle name="style1530697793320" xfId="2874" xr:uid="{00000000-0005-0000-0000-0000E10A0000}"/>
    <cellStyle name="style1530697793351" xfId="2875" xr:uid="{00000000-0005-0000-0000-0000E20A0000}"/>
    <cellStyle name="style1530697793383" xfId="2879" xr:uid="{00000000-0005-0000-0000-0000E30A0000}"/>
    <cellStyle name="style1530697793414" xfId="2880" xr:uid="{00000000-0005-0000-0000-0000E40A0000}"/>
    <cellStyle name="style1530697793445" xfId="2873" xr:uid="{00000000-0005-0000-0000-0000E50A0000}"/>
    <cellStyle name="style1530697793476" xfId="2876" xr:uid="{00000000-0005-0000-0000-0000E60A0000}"/>
    <cellStyle name="style1530697793508" xfId="2877" xr:uid="{00000000-0005-0000-0000-0000E70A0000}"/>
    <cellStyle name="style1530697793539" xfId="2878" xr:uid="{00000000-0005-0000-0000-0000E80A0000}"/>
    <cellStyle name="style1530697793555" xfId="2881" xr:uid="{00000000-0005-0000-0000-0000E90A0000}"/>
    <cellStyle name="style1530697793586" xfId="2882" xr:uid="{00000000-0005-0000-0000-0000EA0A0000}"/>
    <cellStyle name="style1530697793782" xfId="2883" xr:uid="{00000000-0005-0000-0000-0000EB0A0000}"/>
    <cellStyle name="style1530697793798" xfId="2884" xr:uid="{00000000-0005-0000-0000-0000EC0A0000}"/>
    <cellStyle name="style1530697793829" xfId="2885" xr:uid="{00000000-0005-0000-0000-0000ED0A0000}"/>
    <cellStyle name="style1530697793860" xfId="2889" xr:uid="{00000000-0005-0000-0000-0000EE0A0000}"/>
    <cellStyle name="style1530697793938" xfId="2890" xr:uid="{00000000-0005-0000-0000-0000EF0A0000}"/>
    <cellStyle name="style1530697793970" xfId="2886" xr:uid="{00000000-0005-0000-0000-0000F00A0000}"/>
    <cellStyle name="style1530697794001" xfId="2891" xr:uid="{00000000-0005-0000-0000-0000F10A0000}"/>
    <cellStyle name="style1530697794032" xfId="2887" xr:uid="{00000000-0005-0000-0000-0000F20A0000}"/>
    <cellStyle name="style1530697794063" xfId="2888" xr:uid="{00000000-0005-0000-0000-0000F30A0000}"/>
    <cellStyle name="style1530697794110" xfId="2893" xr:uid="{00000000-0005-0000-0000-0000F40A0000}"/>
    <cellStyle name="style1530697794126" xfId="2892" xr:uid="{00000000-0005-0000-0000-0000F50A0000}"/>
    <cellStyle name="style1530697794157" xfId="2894" xr:uid="{00000000-0005-0000-0000-0000F60A0000}"/>
    <cellStyle name="style1530697794188" xfId="2895" xr:uid="{00000000-0005-0000-0000-0000F70A0000}"/>
    <cellStyle name="style1530697794235" xfId="2896" xr:uid="{00000000-0005-0000-0000-0000F80A0000}"/>
    <cellStyle name="style1530697794267" xfId="2897" xr:uid="{00000000-0005-0000-0000-0000F90A0000}"/>
    <cellStyle name="style1530697794298" xfId="2898" xr:uid="{00000000-0005-0000-0000-0000FA0A0000}"/>
    <cellStyle name="style1530697794329" xfId="2899" xr:uid="{00000000-0005-0000-0000-0000FB0A0000}"/>
    <cellStyle name="style1530697794360" xfId="2900" xr:uid="{00000000-0005-0000-0000-0000FC0A0000}"/>
    <cellStyle name="style1530697794407" xfId="2901" xr:uid="{00000000-0005-0000-0000-0000FD0A0000}"/>
    <cellStyle name="style1530697794454" xfId="2902" xr:uid="{00000000-0005-0000-0000-0000FE0A0000}"/>
    <cellStyle name="style1530697794485" xfId="2903" xr:uid="{00000000-0005-0000-0000-0000FF0A0000}"/>
    <cellStyle name="style1530697794517" xfId="2904" xr:uid="{00000000-0005-0000-0000-0000000B0000}"/>
    <cellStyle name="style1530697794548" xfId="2905" xr:uid="{00000000-0005-0000-0000-0000010B0000}"/>
    <cellStyle name="style1530697794579" xfId="2906" xr:uid="{00000000-0005-0000-0000-0000020B0000}"/>
    <cellStyle name="style1530697794610" xfId="2907" xr:uid="{00000000-0005-0000-0000-0000030B0000}"/>
    <cellStyle name="style1530697794642" xfId="2908" xr:uid="{00000000-0005-0000-0000-0000040B0000}"/>
    <cellStyle name="style1530697794704" xfId="2914" xr:uid="{00000000-0005-0000-0000-0000050B0000}"/>
    <cellStyle name="style1530697794720" xfId="2915" xr:uid="{00000000-0005-0000-0000-0000060B0000}"/>
    <cellStyle name="style1530697794744" xfId="2909" xr:uid="{00000000-0005-0000-0000-0000070B0000}"/>
    <cellStyle name="style1530697794776" xfId="2910" xr:uid="{00000000-0005-0000-0000-0000080B0000}"/>
    <cellStyle name="style1530697794825" xfId="2923" xr:uid="{00000000-0005-0000-0000-0000090B0000}"/>
    <cellStyle name="style1530697794849" xfId="2911" xr:uid="{00000000-0005-0000-0000-00000A0B0000}"/>
    <cellStyle name="style1530697794880" xfId="2912" xr:uid="{00000000-0005-0000-0000-00000B0B0000}"/>
    <cellStyle name="style1530697794896" xfId="2913" xr:uid="{00000000-0005-0000-0000-00000C0B0000}"/>
    <cellStyle name="style1530697794927" xfId="2916" xr:uid="{00000000-0005-0000-0000-00000D0B0000}"/>
    <cellStyle name="style1530697794959" xfId="2917" xr:uid="{00000000-0005-0000-0000-00000E0B0000}"/>
    <cellStyle name="style1530697794990" xfId="2918" xr:uid="{00000000-0005-0000-0000-00000F0B0000}"/>
    <cellStyle name="style1530697795021" xfId="2919" xr:uid="{00000000-0005-0000-0000-0000100B0000}"/>
    <cellStyle name="style1530697795052" xfId="2920" xr:uid="{00000000-0005-0000-0000-0000110B0000}"/>
    <cellStyle name="style1530697795084" xfId="2921" xr:uid="{00000000-0005-0000-0000-0000120B0000}"/>
    <cellStyle name="style1530697795099" xfId="2922" xr:uid="{00000000-0005-0000-0000-0000130B0000}"/>
    <cellStyle name="style1530697795130" xfId="2924" xr:uid="{00000000-0005-0000-0000-0000140B0000}"/>
    <cellStyle name="style1530697795146" xfId="2925" xr:uid="{00000000-0005-0000-0000-0000150B0000}"/>
    <cellStyle name="style1530697795177" xfId="2926" xr:uid="{00000000-0005-0000-0000-0000160B0000}"/>
    <cellStyle name="style1530697795209" xfId="2927" xr:uid="{00000000-0005-0000-0000-0000170B0000}"/>
    <cellStyle name="style1530697795224" xfId="2928" xr:uid="{00000000-0005-0000-0000-0000180B0000}"/>
    <cellStyle name="style1530697795396" xfId="2929" xr:uid="{00000000-0005-0000-0000-0000190B0000}"/>
    <cellStyle name="style1530697795443" xfId="2930" xr:uid="{00000000-0005-0000-0000-00001A0B0000}"/>
    <cellStyle name="style1530697795474" xfId="2931" xr:uid="{00000000-0005-0000-0000-00001B0B0000}"/>
    <cellStyle name="style1530697795490" xfId="2932" xr:uid="{00000000-0005-0000-0000-00001C0B0000}"/>
    <cellStyle name="style1530697795521" xfId="2933" xr:uid="{00000000-0005-0000-0000-00001D0B0000}"/>
    <cellStyle name="style1530697795552" xfId="2934" xr:uid="{00000000-0005-0000-0000-00001E0B0000}"/>
    <cellStyle name="style1530697795568" xfId="2935" xr:uid="{00000000-0005-0000-0000-00001F0B0000}"/>
    <cellStyle name="style1530697795599" xfId="2936" xr:uid="{00000000-0005-0000-0000-0000200B0000}"/>
    <cellStyle name="style1530697795646" xfId="2937" xr:uid="{00000000-0005-0000-0000-0000210B0000}"/>
    <cellStyle name="style1530697795677" xfId="2938" xr:uid="{00000000-0005-0000-0000-0000220B0000}"/>
    <cellStyle name="style1530697795709" xfId="2939" xr:uid="{00000000-0005-0000-0000-0000230B0000}"/>
    <cellStyle name="style1530697795742" xfId="2940" xr:uid="{00000000-0005-0000-0000-0000240B0000}"/>
    <cellStyle name="style1530697795774" xfId="2941" xr:uid="{00000000-0005-0000-0000-0000250B0000}"/>
    <cellStyle name="style1530697795899" xfId="2942" xr:uid="{00000000-0005-0000-0000-0000260B0000}"/>
    <cellStyle name="style1530697795914" xfId="2943" xr:uid="{00000000-0005-0000-0000-0000270B0000}"/>
    <cellStyle name="style1530697795992" xfId="2944" xr:uid="{00000000-0005-0000-0000-0000280B0000}"/>
    <cellStyle name="style1530697796164" xfId="2945" xr:uid="{00000000-0005-0000-0000-0000290B0000}"/>
    <cellStyle name="style1530697796196" xfId="2946" xr:uid="{00000000-0005-0000-0000-00002A0B0000}"/>
    <cellStyle name="style1530697796412" xfId="2947" xr:uid="{00000000-0005-0000-0000-00002B0B0000}"/>
    <cellStyle name="style1530697796427" xfId="2948" xr:uid="{00000000-0005-0000-0000-00002C0B0000}"/>
    <cellStyle name="style1530697796635" xfId="2949" xr:uid="{00000000-0005-0000-0000-00002D0B0000}"/>
    <cellStyle name="style1530697797102" xfId="2950" xr:uid="{00000000-0005-0000-0000-00002E0B0000}"/>
    <cellStyle name="style1530697797149" xfId="2951" xr:uid="{00000000-0005-0000-0000-00002F0B0000}"/>
    <cellStyle name="style1530697797802" xfId="2952" xr:uid="{00000000-0005-0000-0000-0000300B0000}"/>
    <cellStyle name="style1530697797927" xfId="2953" xr:uid="{00000000-0005-0000-0000-0000310B0000}"/>
    <cellStyle name="style1530697800456" xfId="2954" xr:uid="{00000000-0005-0000-0000-0000320B0000}"/>
    <cellStyle name="style1530697800503" xfId="2955" xr:uid="{00000000-0005-0000-0000-0000330B0000}"/>
    <cellStyle name="style1530697801064" xfId="2956" xr:uid="{00000000-0005-0000-0000-0000340B0000}"/>
    <cellStyle name="style1530697801080" xfId="2957" xr:uid="{00000000-0005-0000-0000-0000350B0000}"/>
    <cellStyle name="style1530697801111" xfId="2958" xr:uid="{00000000-0005-0000-0000-0000360B0000}"/>
    <cellStyle name="style1530697801127" xfId="2959" xr:uid="{00000000-0005-0000-0000-0000370B0000}"/>
    <cellStyle name="style1530697801142" xfId="2960" xr:uid="{00000000-0005-0000-0000-0000380B0000}"/>
    <cellStyle name="style1530697801158" xfId="2961" xr:uid="{00000000-0005-0000-0000-0000390B0000}"/>
    <cellStyle name="style1530697801423" xfId="2962" xr:uid="{00000000-0005-0000-0000-00003A0B0000}"/>
    <cellStyle name="style1530697802989" xfId="2963" xr:uid="{00000000-0005-0000-0000-00003B0B0000}"/>
    <cellStyle name="style1530698552609" xfId="2964" xr:uid="{00000000-0005-0000-0000-00003C0B0000}"/>
    <cellStyle name="style1530698552640" xfId="2965" xr:uid="{00000000-0005-0000-0000-00003D0B0000}"/>
    <cellStyle name="style1530698552656" xfId="2966" xr:uid="{00000000-0005-0000-0000-00003E0B0000}"/>
    <cellStyle name="style1530698552687" xfId="2967" xr:uid="{00000000-0005-0000-0000-00003F0B0000}"/>
    <cellStyle name="style1530698552703" xfId="2968" xr:uid="{00000000-0005-0000-0000-0000400B0000}"/>
    <cellStyle name="style1530698552734" xfId="2970" xr:uid="{00000000-0005-0000-0000-0000410B0000}"/>
    <cellStyle name="style1530698552750" xfId="2971" xr:uid="{00000000-0005-0000-0000-0000420B0000}"/>
    <cellStyle name="style1530698552781" xfId="2975" xr:uid="{00000000-0005-0000-0000-0000430B0000}"/>
    <cellStyle name="style1530698552812" xfId="2976" xr:uid="{00000000-0005-0000-0000-0000440B0000}"/>
    <cellStyle name="style1530698552828" xfId="2969" xr:uid="{00000000-0005-0000-0000-0000450B0000}"/>
    <cellStyle name="style1530698552863" xfId="2972" xr:uid="{00000000-0005-0000-0000-0000460B0000}"/>
    <cellStyle name="style1530698552876" xfId="2973" xr:uid="{00000000-0005-0000-0000-0000470B0000}"/>
    <cellStyle name="style1530698552907" xfId="2974" xr:uid="{00000000-0005-0000-0000-0000480B0000}"/>
    <cellStyle name="style1530698552923" xfId="2977" xr:uid="{00000000-0005-0000-0000-0000490B0000}"/>
    <cellStyle name="style1530698552954" xfId="2978" xr:uid="{00000000-0005-0000-0000-00004A0B0000}"/>
    <cellStyle name="style1530698552969" xfId="2979" xr:uid="{00000000-0005-0000-0000-00004B0B0000}"/>
    <cellStyle name="style1530698552985" xfId="2980" xr:uid="{00000000-0005-0000-0000-00004C0B0000}"/>
    <cellStyle name="style1530698553016" xfId="2981" xr:uid="{00000000-0005-0000-0000-00004D0B0000}"/>
    <cellStyle name="style1530698553032" xfId="2985" xr:uid="{00000000-0005-0000-0000-00004E0B0000}"/>
    <cellStyle name="style1530698553048" xfId="2986" xr:uid="{00000000-0005-0000-0000-00004F0B0000}"/>
    <cellStyle name="style1530698553063" xfId="2982" xr:uid="{00000000-0005-0000-0000-0000500B0000}"/>
    <cellStyle name="style1530698553094" xfId="2987" xr:uid="{00000000-0005-0000-0000-0000510B0000}"/>
    <cellStyle name="style1530698553126" xfId="2983" xr:uid="{00000000-0005-0000-0000-0000520B0000}"/>
    <cellStyle name="style1530698553141" xfId="2984" xr:uid="{00000000-0005-0000-0000-0000530B0000}"/>
    <cellStyle name="style1530698553172" xfId="2989" xr:uid="{00000000-0005-0000-0000-0000540B0000}"/>
    <cellStyle name="style1530698553188" xfId="2988" xr:uid="{00000000-0005-0000-0000-0000550B0000}"/>
    <cellStyle name="style1530698553219" xfId="2990" xr:uid="{00000000-0005-0000-0000-0000560B0000}"/>
    <cellStyle name="style1530698553407" xfId="2991" xr:uid="{00000000-0005-0000-0000-0000570B0000}"/>
    <cellStyle name="style1530698553438" xfId="2992" xr:uid="{00000000-0005-0000-0000-0000580B0000}"/>
    <cellStyle name="style1530698553454" xfId="2993" xr:uid="{00000000-0005-0000-0000-0000590B0000}"/>
    <cellStyle name="style1530698553485" xfId="2994" xr:uid="{00000000-0005-0000-0000-00005A0B0000}"/>
    <cellStyle name="style1530698553501" xfId="2995" xr:uid="{00000000-0005-0000-0000-00005B0B0000}"/>
    <cellStyle name="style1530698553538" xfId="2996" xr:uid="{00000000-0005-0000-0000-00005C0B0000}"/>
    <cellStyle name="style1530698553562" xfId="2997" xr:uid="{00000000-0005-0000-0000-00005D0B0000}"/>
    <cellStyle name="style1530698553589" xfId="2998" xr:uid="{00000000-0005-0000-0000-00005E0B0000}"/>
    <cellStyle name="style1530698553614" xfId="2999" xr:uid="{00000000-0005-0000-0000-00005F0B0000}"/>
    <cellStyle name="style1530698553645" xfId="3000" xr:uid="{00000000-0005-0000-0000-0000600B0000}"/>
    <cellStyle name="style1530698553660" xfId="3001" xr:uid="{00000000-0005-0000-0000-0000610B0000}"/>
    <cellStyle name="style1530698553692" xfId="3002" xr:uid="{00000000-0005-0000-0000-0000620B0000}"/>
    <cellStyle name="style1530698553723" xfId="3003" xr:uid="{00000000-0005-0000-0000-0000630B0000}"/>
    <cellStyle name="style1530698553754" xfId="3004" xr:uid="{00000000-0005-0000-0000-0000640B0000}"/>
    <cellStyle name="style1530698553817" xfId="3010" xr:uid="{00000000-0005-0000-0000-0000650B0000}"/>
    <cellStyle name="style1530698553849" xfId="3011" xr:uid="{00000000-0005-0000-0000-0000660B0000}"/>
    <cellStyle name="style1530698553873" xfId="3005" xr:uid="{00000000-0005-0000-0000-0000670B0000}"/>
    <cellStyle name="style1530698553893" xfId="3006" xr:uid="{00000000-0005-0000-0000-0000680B0000}"/>
    <cellStyle name="style1530698553924" xfId="3019" xr:uid="{00000000-0005-0000-0000-0000690B0000}"/>
    <cellStyle name="style1530698553939" xfId="3007" xr:uid="{00000000-0005-0000-0000-00006A0B0000}"/>
    <cellStyle name="style1530698553955" xfId="3008" xr:uid="{00000000-0005-0000-0000-00006B0B0000}"/>
    <cellStyle name="style1530698553971" xfId="3009" xr:uid="{00000000-0005-0000-0000-00006C0B0000}"/>
    <cellStyle name="style1530698554002" xfId="3012" xr:uid="{00000000-0005-0000-0000-00006D0B0000}"/>
    <cellStyle name="style1530698554018" xfId="3013" xr:uid="{00000000-0005-0000-0000-00006E0B0000}"/>
    <cellStyle name="style1530698554049" xfId="3014" xr:uid="{00000000-0005-0000-0000-00006F0B0000}"/>
    <cellStyle name="style1530698554064" xfId="3015" xr:uid="{00000000-0005-0000-0000-0000700B0000}"/>
    <cellStyle name="style1530698554096" xfId="3016" xr:uid="{00000000-0005-0000-0000-0000710B0000}"/>
    <cellStyle name="style1530698554111" xfId="3017" xr:uid="{00000000-0005-0000-0000-0000720B0000}"/>
    <cellStyle name="style1530698554127" xfId="3018" xr:uid="{00000000-0005-0000-0000-0000730B0000}"/>
    <cellStyle name="style1530698554158" xfId="3020" xr:uid="{00000000-0005-0000-0000-0000740B0000}"/>
    <cellStyle name="style1530698554189" xfId="3021" xr:uid="{00000000-0005-0000-0000-0000750B0000}"/>
    <cellStyle name="style1530698554221" xfId="3022" xr:uid="{00000000-0005-0000-0000-0000760B0000}"/>
    <cellStyle name="style1530698554252" xfId="3023" xr:uid="{00000000-0005-0000-0000-0000770B0000}"/>
    <cellStyle name="style1530698554268" xfId="3024" xr:uid="{00000000-0005-0000-0000-0000780B0000}"/>
    <cellStyle name="style1530698554299" xfId="3025" xr:uid="{00000000-0005-0000-0000-0000790B0000}"/>
    <cellStyle name="style1530698554330" xfId="3026" xr:uid="{00000000-0005-0000-0000-00007A0B0000}"/>
    <cellStyle name="style1530698554361" xfId="3027" xr:uid="{00000000-0005-0000-0000-00007B0B0000}"/>
    <cellStyle name="style1530698554393" xfId="3028" xr:uid="{00000000-0005-0000-0000-00007C0B0000}"/>
    <cellStyle name="style1530698554408" xfId="3029" xr:uid="{00000000-0005-0000-0000-00007D0B0000}"/>
    <cellStyle name="style1530698554424" xfId="3030" xr:uid="{00000000-0005-0000-0000-00007E0B0000}"/>
    <cellStyle name="style1530698554455" xfId="3031" xr:uid="{00000000-0005-0000-0000-00007F0B0000}"/>
    <cellStyle name="style1530698554471" xfId="3032" xr:uid="{00000000-0005-0000-0000-0000800B0000}"/>
    <cellStyle name="style1530698554502" xfId="3033" xr:uid="{00000000-0005-0000-0000-0000810B0000}"/>
    <cellStyle name="style1530698554533" xfId="3034" xr:uid="{00000000-0005-0000-0000-0000820B0000}"/>
    <cellStyle name="style1530698554549" xfId="3035" xr:uid="{00000000-0005-0000-0000-0000830B0000}"/>
    <cellStyle name="style1530698554580" xfId="3036" xr:uid="{00000000-0005-0000-0000-0000840B0000}"/>
    <cellStyle name="style1530698554611" xfId="3037" xr:uid="{00000000-0005-0000-0000-0000850B0000}"/>
    <cellStyle name="style1530698554736" xfId="3038" xr:uid="{00000000-0005-0000-0000-0000860B0000}"/>
    <cellStyle name="style1530698554752" xfId="3039" xr:uid="{00000000-0005-0000-0000-0000870B0000}"/>
    <cellStyle name="style1530698554830" xfId="3040" xr:uid="{00000000-0005-0000-0000-0000880B0000}"/>
    <cellStyle name="style1530698555144" xfId="3041" xr:uid="{00000000-0005-0000-0000-0000890B0000}"/>
    <cellStyle name="style1530698555159" xfId="3042" xr:uid="{00000000-0005-0000-0000-00008A0B0000}"/>
    <cellStyle name="style1530698555362" xfId="3043" xr:uid="{00000000-0005-0000-0000-00008B0B0000}"/>
    <cellStyle name="style1530698555378" xfId="3044" xr:uid="{00000000-0005-0000-0000-00008C0B0000}"/>
    <cellStyle name="style1530698555563" xfId="3045" xr:uid="{00000000-0005-0000-0000-00008D0B0000}"/>
    <cellStyle name="style1530698556170" xfId="3046" xr:uid="{00000000-0005-0000-0000-00008E0B0000}"/>
    <cellStyle name="style1530698556201" xfId="3047" xr:uid="{00000000-0005-0000-0000-00008F0B0000}"/>
    <cellStyle name="style1530698556654" xfId="3048" xr:uid="{00000000-0005-0000-0000-0000900B0000}"/>
    <cellStyle name="style1530698556763" xfId="3049" xr:uid="{00000000-0005-0000-0000-0000910B0000}"/>
    <cellStyle name="style1530698559501" xfId="3050" xr:uid="{00000000-0005-0000-0000-0000920B0000}"/>
    <cellStyle name="style1530698559595" xfId="3051" xr:uid="{00000000-0005-0000-0000-0000930B0000}"/>
    <cellStyle name="style1530698560331" xfId="3052" xr:uid="{00000000-0005-0000-0000-0000940B0000}"/>
    <cellStyle name="style1530698560347" xfId="3053" xr:uid="{00000000-0005-0000-0000-0000950B0000}"/>
    <cellStyle name="style1530698560378" xfId="3054" xr:uid="{00000000-0005-0000-0000-0000960B0000}"/>
    <cellStyle name="style1530698560394" xfId="3055" xr:uid="{00000000-0005-0000-0000-0000970B0000}"/>
    <cellStyle name="style1530698560409" xfId="3056" xr:uid="{00000000-0005-0000-0000-0000980B0000}"/>
    <cellStyle name="style1530698560441" xfId="3057" xr:uid="{00000000-0005-0000-0000-0000990B0000}"/>
    <cellStyle name="style1530698560704" xfId="3058" xr:uid="{00000000-0005-0000-0000-00009A0B0000}"/>
    <cellStyle name="style1530698562378" xfId="3059" xr:uid="{00000000-0005-0000-0000-00009B0B0000}"/>
    <cellStyle name="style1530698567278" xfId="3060" xr:uid="{00000000-0005-0000-0000-00009C0B0000}"/>
    <cellStyle name="style1530698567371" xfId="3061" xr:uid="{00000000-0005-0000-0000-00009D0B0000}"/>
    <cellStyle name="style1530698571858" xfId="3062" xr:uid="{00000000-0005-0000-0000-00009E0B0000}"/>
    <cellStyle name="style1530700654058" xfId="3063" xr:uid="{00000000-0005-0000-0000-00009F0B0000}"/>
    <cellStyle name="style1530700654105" xfId="3064" xr:uid="{00000000-0005-0000-0000-0000A00B0000}"/>
    <cellStyle name="style1530700654152" xfId="3065" xr:uid="{00000000-0005-0000-0000-0000A10B0000}"/>
    <cellStyle name="style1530700654167" xfId="3066" xr:uid="{00000000-0005-0000-0000-0000A20B0000}"/>
    <cellStyle name="style1530700654214" xfId="3067" xr:uid="{00000000-0005-0000-0000-0000A30B0000}"/>
    <cellStyle name="style1530700654245" xfId="3069" xr:uid="{00000000-0005-0000-0000-0000A40B0000}"/>
    <cellStyle name="style1530700654277" xfId="3070" xr:uid="{00000000-0005-0000-0000-0000A50B0000}"/>
    <cellStyle name="style1530700654308" xfId="3073" xr:uid="{00000000-0005-0000-0000-0000A60B0000}"/>
    <cellStyle name="style1530700654339" xfId="3074" xr:uid="{00000000-0005-0000-0000-0000A70B0000}"/>
    <cellStyle name="style1530700654370" xfId="3068" xr:uid="{00000000-0005-0000-0000-0000A80B0000}"/>
    <cellStyle name="style1530700654402" xfId="3071" xr:uid="{00000000-0005-0000-0000-0000A90B0000}"/>
    <cellStyle name="style1530700654433" xfId="3072" xr:uid="{00000000-0005-0000-0000-0000AA0B0000}"/>
    <cellStyle name="style1530700654464" xfId="3075" xr:uid="{00000000-0005-0000-0000-0000AB0B0000}"/>
    <cellStyle name="style1530700654495" xfId="3076" xr:uid="{00000000-0005-0000-0000-0000AC0B0000}"/>
    <cellStyle name="style1530700654835" xfId="3077" xr:uid="{00000000-0005-0000-0000-0000AD0B0000}"/>
    <cellStyle name="style1530700654882" xfId="3078" xr:uid="{00000000-0005-0000-0000-0000AE0B0000}"/>
    <cellStyle name="style1530700654929" xfId="3079" xr:uid="{00000000-0005-0000-0000-0000AF0B0000}"/>
    <cellStyle name="style1530700654945" xfId="3080" xr:uid="{00000000-0005-0000-0000-0000B00B0000}"/>
    <cellStyle name="style1530700654976" xfId="3081" xr:uid="{00000000-0005-0000-0000-0000B10B0000}"/>
    <cellStyle name="style1530700655112" xfId="3082" xr:uid="{00000000-0005-0000-0000-0000B20B0000}"/>
    <cellStyle name="style1530700655208" xfId="3083" xr:uid="{00000000-0005-0000-0000-0000B30B0000}"/>
    <cellStyle name="style1530700655264" xfId="3085" xr:uid="{00000000-0005-0000-0000-0000B40B0000}"/>
    <cellStyle name="style1530700655304" xfId="3086" xr:uid="{00000000-0005-0000-0000-0000B50B0000}"/>
    <cellStyle name="style1530700655337" xfId="3087" xr:uid="{00000000-0005-0000-0000-0000B60B0000}"/>
    <cellStyle name="style1530700655368" xfId="3084" xr:uid="{00000000-0005-0000-0000-0000B70B0000}"/>
    <cellStyle name="style1530700655449" xfId="3088" xr:uid="{00000000-0005-0000-0000-0000B80B0000}"/>
    <cellStyle name="style1530700655485" xfId="3089" xr:uid="{00000000-0005-0000-0000-0000B90B0000}"/>
    <cellStyle name="style1530700655517" xfId="3090" xr:uid="{00000000-0005-0000-0000-0000BA0B0000}"/>
    <cellStyle name="style1530700655557" xfId="3091" xr:uid="{00000000-0005-0000-0000-0000BB0B0000}"/>
    <cellStyle name="style1530700655577" xfId="3095" xr:uid="{00000000-0005-0000-0000-0000BC0B0000}"/>
    <cellStyle name="style1530700655609" xfId="3096" xr:uid="{00000000-0005-0000-0000-0000BD0B0000}"/>
    <cellStyle name="style1530700655640" xfId="3092" xr:uid="{00000000-0005-0000-0000-0000BE0B0000}"/>
    <cellStyle name="style1530700655656" xfId="3097" xr:uid="{00000000-0005-0000-0000-0000BF0B0000}"/>
    <cellStyle name="style1530700655687" xfId="3093" xr:uid="{00000000-0005-0000-0000-0000C00B0000}"/>
    <cellStyle name="style1530700655718" xfId="3094" xr:uid="{00000000-0005-0000-0000-0000C10B0000}"/>
    <cellStyle name="style1530700655734" xfId="3099" xr:uid="{00000000-0005-0000-0000-0000C20B0000}"/>
    <cellStyle name="style1530700655765" xfId="3098" xr:uid="{00000000-0005-0000-0000-0000C30B0000}"/>
    <cellStyle name="style1530700655801" xfId="3100" xr:uid="{00000000-0005-0000-0000-0000C40B0000}"/>
    <cellStyle name="style1530700655838" xfId="3101" xr:uid="{00000000-0005-0000-0000-0000C50B0000}"/>
    <cellStyle name="style1530700655863" xfId="3102" xr:uid="{00000000-0005-0000-0000-0000C60B0000}"/>
    <cellStyle name="style1530700655894" xfId="3103" xr:uid="{00000000-0005-0000-0000-0000C70B0000}"/>
    <cellStyle name="style1530700655929" xfId="3104" xr:uid="{00000000-0005-0000-0000-0000C80B0000}"/>
    <cellStyle name="style1530700655961" xfId="3105" xr:uid="{00000000-0005-0000-0000-0000C90B0000}"/>
    <cellStyle name="style1530700655993" xfId="3106" xr:uid="{00000000-0005-0000-0000-0000CA0B0000}"/>
    <cellStyle name="style1530700656029" xfId="3107" xr:uid="{00000000-0005-0000-0000-0000CB0B0000}"/>
    <cellStyle name="style1530700656053" xfId="3108" xr:uid="{00000000-0005-0000-0000-0000CC0B0000}"/>
    <cellStyle name="style1530700656077" xfId="3109" xr:uid="{00000000-0005-0000-0000-0000CD0B0000}"/>
    <cellStyle name="style1530700656113" xfId="3110" xr:uid="{00000000-0005-0000-0000-0000CE0B0000}"/>
    <cellStyle name="style1530700656149" xfId="3111" xr:uid="{00000000-0005-0000-0000-0000CF0B0000}"/>
    <cellStyle name="style1530700656189" xfId="3112" xr:uid="{00000000-0005-0000-0000-0000D00B0000}"/>
    <cellStyle name="style1530700656221" xfId="3113" xr:uid="{00000000-0005-0000-0000-0000D10B0000}"/>
    <cellStyle name="style1530700656253" xfId="3114" xr:uid="{00000000-0005-0000-0000-0000D20B0000}"/>
    <cellStyle name="style1530700656289" xfId="3115" xr:uid="{00000000-0005-0000-0000-0000D30B0000}"/>
    <cellStyle name="style1530700656313" xfId="3116" xr:uid="{00000000-0005-0000-0000-0000D40B0000}"/>
    <cellStyle name="style1530700656341" xfId="3122" xr:uid="{00000000-0005-0000-0000-0000D50B0000}"/>
    <cellStyle name="style1530700656373" xfId="3117" xr:uid="{00000000-0005-0000-0000-0000D60B0000}"/>
    <cellStyle name="style1530700656405" xfId="3118" xr:uid="{00000000-0005-0000-0000-0000D70B0000}"/>
    <cellStyle name="style1530700656441" xfId="3119" xr:uid="{00000000-0005-0000-0000-0000D80B0000}"/>
    <cellStyle name="style1530700656454" xfId="3120" xr:uid="{00000000-0005-0000-0000-0000D90B0000}"/>
    <cellStyle name="style1530700656485" xfId="3121" xr:uid="{00000000-0005-0000-0000-0000DA0B0000}"/>
    <cellStyle name="style1530700656500" xfId="3123" xr:uid="{00000000-0005-0000-0000-0000DB0B0000}"/>
    <cellStyle name="style1530700656516" xfId="3124" xr:uid="{00000000-0005-0000-0000-0000DC0B0000}"/>
    <cellStyle name="style1530700656547" xfId="3125" xr:uid="{00000000-0005-0000-0000-0000DD0B0000}"/>
    <cellStyle name="style1530700656579" xfId="3126" xr:uid="{00000000-0005-0000-0000-0000DE0B0000}"/>
    <cellStyle name="style1530700656610" xfId="3127" xr:uid="{00000000-0005-0000-0000-0000DF0B0000}"/>
    <cellStyle name="style1530700656625" xfId="3128" xr:uid="{00000000-0005-0000-0000-0000E00B0000}"/>
    <cellStyle name="style1530700656661" xfId="3129" xr:uid="{00000000-0005-0000-0000-0000E10B0000}"/>
    <cellStyle name="style1530700656686" xfId="3130" xr:uid="{00000000-0005-0000-0000-0000E20B0000}"/>
    <cellStyle name="style1530700656705" xfId="3131" xr:uid="{00000000-0005-0000-0000-0000E30B0000}"/>
    <cellStyle name="style1530700656721" xfId="3132" xr:uid="{00000000-0005-0000-0000-0000E40B0000}"/>
    <cellStyle name="style1530700656752" xfId="3133" xr:uid="{00000000-0005-0000-0000-0000E50B0000}"/>
    <cellStyle name="style1530700656768" xfId="3134" xr:uid="{00000000-0005-0000-0000-0000E60B0000}"/>
    <cellStyle name="style1530700656784" xfId="3135" xr:uid="{00000000-0005-0000-0000-0000E70B0000}"/>
    <cellStyle name="style1530700656825" xfId="3136" xr:uid="{00000000-0005-0000-0000-0000E80B0000}"/>
    <cellStyle name="style1530700656849" xfId="3137" xr:uid="{00000000-0005-0000-0000-0000E90B0000}"/>
    <cellStyle name="style1530700656880" xfId="3138" xr:uid="{00000000-0005-0000-0000-0000EA0B0000}"/>
    <cellStyle name="style1530700656912" xfId="3139" xr:uid="{00000000-0005-0000-0000-0000EB0B0000}"/>
    <cellStyle name="style1530700656927" xfId="3140" xr:uid="{00000000-0005-0000-0000-0000EC0B0000}"/>
    <cellStyle name="style1530700656958" xfId="3141" xr:uid="{00000000-0005-0000-0000-0000ED0B0000}"/>
    <cellStyle name="style1530700656974" xfId="3142" xr:uid="{00000000-0005-0000-0000-0000EE0B0000}"/>
    <cellStyle name="style1530700656990" xfId="3143" xr:uid="{00000000-0005-0000-0000-0000EF0B0000}"/>
    <cellStyle name="style1530700657031" xfId="3144" xr:uid="{00000000-0005-0000-0000-0000F00B0000}"/>
    <cellStyle name="style1530700657063" xfId="3145" xr:uid="{00000000-0005-0000-0000-0000F10B0000}"/>
    <cellStyle name="style1530700657091" xfId="3146" xr:uid="{00000000-0005-0000-0000-0000F20B0000}"/>
    <cellStyle name="style1530700657127" xfId="3147" xr:uid="{00000000-0005-0000-0000-0000F30B0000}"/>
    <cellStyle name="style1530700657163" xfId="3148" xr:uid="{00000000-0005-0000-0000-0000F40B0000}"/>
    <cellStyle name="style1530700657187" xfId="3149" xr:uid="{00000000-0005-0000-0000-0000F50B0000}"/>
    <cellStyle name="style1530700657219" xfId="3150" xr:uid="{00000000-0005-0000-0000-0000F60B0000}"/>
    <cellStyle name="style1530700657255" xfId="3151" xr:uid="{00000000-0005-0000-0000-0000F70B0000}"/>
    <cellStyle name="style1530700657295" xfId="3152" xr:uid="{00000000-0005-0000-0000-0000F80B0000}"/>
    <cellStyle name="style1530700657323" xfId="3153" xr:uid="{00000000-0005-0000-0000-0000F90B0000}"/>
    <cellStyle name="style1530700657527" xfId="3154" xr:uid="{00000000-0005-0000-0000-0000FA0B0000}"/>
    <cellStyle name="style1530700657551" xfId="3155" xr:uid="{00000000-0005-0000-0000-0000FB0B0000}"/>
    <cellStyle name="style1530700657619" xfId="3156" xr:uid="{00000000-0005-0000-0000-0000FC0B0000}"/>
    <cellStyle name="style1530700658669" xfId="3157" xr:uid="{00000000-0005-0000-0000-0000FD0B0000}"/>
    <cellStyle name="style1530700659246" xfId="3158" xr:uid="{00000000-0005-0000-0000-0000FE0B0000}"/>
    <cellStyle name="style1530700659672" xfId="3159" xr:uid="{00000000-0005-0000-0000-0000FF0B0000}"/>
    <cellStyle name="style1530700659687" xfId="3160" xr:uid="{00000000-0005-0000-0000-0000000C0000}"/>
    <cellStyle name="style1530700664248" xfId="3161" xr:uid="{00000000-0005-0000-0000-0000010C0000}"/>
    <cellStyle name="style1530700664276" xfId="3162" xr:uid="{00000000-0005-0000-0000-0000020C0000}"/>
    <cellStyle name="style1530700664304" xfId="3163" xr:uid="{00000000-0005-0000-0000-0000030C0000}"/>
    <cellStyle name="style1530700664324" xfId="3164" xr:uid="{00000000-0005-0000-0000-0000040C0000}"/>
    <cellStyle name="style1530700664349" xfId="3165" xr:uid="{00000000-0005-0000-0000-0000050C0000}"/>
    <cellStyle name="style1530700664373" xfId="3166" xr:uid="{00000000-0005-0000-0000-0000060C0000}"/>
    <cellStyle name="style1530700664644" xfId="3167" xr:uid="{00000000-0005-0000-0000-0000070C0000}"/>
    <cellStyle name="style1530704223434" xfId="2772" xr:uid="{00000000-0005-0000-0000-0000080C0000}"/>
    <cellStyle name="style1530704223459" xfId="2773" xr:uid="{00000000-0005-0000-0000-0000090C0000}"/>
    <cellStyle name="style1530704223490" xfId="2774" xr:uid="{00000000-0005-0000-0000-00000A0C0000}"/>
    <cellStyle name="style1530704223505" xfId="2775" xr:uid="{00000000-0005-0000-0000-00000B0C0000}"/>
    <cellStyle name="style1530704223537" xfId="2776" xr:uid="{00000000-0005-0000-0000-00000C0C0000}"/>
    <cellStyle name="style1530704223552" xfId="2778" xr:uid="{00000000-0005-0000-0000-00000D0C0000}"/>
    <cellStyle name="style1530704223584" xfId="2779" xr:uid="{00000000-0005-0000-0000-00000E0C0000}"/>
    <cellStyle name="style1530704223599" xfId="2783" xr:uid="{00000000-0005-0000-0000-00000F0C0000}"/>
    <cellStyle name="style1530704223630" xfId="2784" xr:uid="{00000000-0005-0000-0000-0000100C0000}"/>
    <cellStyle name="style1530704223662" xfId="2777" xr:uid="{00000000-0005-0000-0000-0000110C0000}"/>
    <cellStyle name="style1530704223677" xfId="2780" xr:uid="{00000000-0005-0000-0000-0000120C0000}"/>
    <cellStyle name="style1530704223709" xfId="2781" xr:uid="{00000000-0005-0000-0000-0000130C0000}"/>
    <cellStyle name="style1530704223724" xfId="2782" xr:uid="{00000000-0005-0000-0000-0000140C0000}"/>
    <cellStyle name="style1530704223740" xfId="2785" xr:uid="{00000000-0005-0000-0000-0000150C0000}"/>
    <cellStyle name="style1530704223771" xfId="2786" xr:uid="{00000000-0005-0000-0000-0000160C0000}"/>
    <cellStyle name="style1530704223787" xfId="2787" xr:uid="{00000000-0005-0000-0000-0000170C0000}"/>
    <cellStyle name="style1530704223818" xfId="2788" xr:uid="{00000000-0005-0000-0000-0000180C0000}"/>
    <cellStyle name="style1530704223834" xfId="2789" xr:uid="{00000000-0005-0000-0000-0000190C0000}"/>
    <cellStyle name="style1530704223849" xfId="2793" xr:uid="{00000000-0005-0000-0000-00001A0C0000}"/>
    <cellStyle name="style1530704223865" xfId="2794" xr:uid="{00000000-0005-0000-0000-00001B0C0000}"/>
    <cellStyle name="style1530704223896" xfId="2790" xr:uid="{00000000-0005-0000-0000-00001C0C0000}"/>
    <cellStyle name="style1530704223912" xfId="2795" xr:uid="{00000000-0005-0000-0000-00001D0C0000}"/>
    <cellStyle name="style1530704223943" xfId="2791" xr:uid="{00000000-0005-0000-0000-00001E0C0000}"/>
    <cellStyle name="style1530704223959" xfId="2792" xr:uid="{00000000-0005-0000-0000-00001F0C0000}"/>
    <cellStyle name="style1530704223990" xfId="2797" xr:uid="{00000000-0005-0000-0000-0000200C0000}"/>
    <cellStyle name="style1530704224021" xfId="2796" xr:uid="{00000000-0005-0000-0000-0000210C0000}"/>
    <cellStyle name="style1530704224037" xfId="2798" xr:uid="{00000000-0005-0000-0000-0000220C0000}"/>
    <cellStyle name="style1530704224068" xfId="2799" xr:uid="{00000000-0005-0000-0000-0000230C0000}"/>
    <cellStyle name="style1530704224084" xfId="2800" xr:uid="{00000000-0005-0000-0000-0000240C0000}"/>
    <cellStyle name="style1530704224115" xfId="2801" xr:uid="{00000000-0005-0000-0000-0000250C0000}"/>
    <cellStyle name="style1530704224130" xfId="2802" xr:uid="{00000000-0005-0000-0000-0000260C0000}"/>
    <cellStyle name="style1530704224162" xfId="2803" xr:uid="{00000000-0005-0000-0000-0000270C0000}"/>
    <cellStyle name="style1530704224193" xfId="2804" xr:uid="{00000000-0005-0000-0000-0000280C0000}"/>
    <cellStyle name="style1530704224209" xfId="2805" xr:uid="{00000000-0005-0000-0000-0000290C0000}"/>
    <cellStyle name="style1530704224240" xfId="2806" xr:uid="{00000000-0005-0000-0000-00002A0C0000}"/>
    <cellStyle name="style1530704224255" xfId="2807" xr:uid="{00000000-0005-0000-0000-00002B0C0000}"/>
    <cellStyle name="style1530704224287" xfId="2808" xr:uid="{00000000-0005-0000-0000-00002C0C0000}"/>
    <cellStyle name="style1530704224302" xfId="2809" xr:uid="{00000000-0005-0000-0000-00002D0C0000}"/>
    <cellStyle name="style1530704224334" xfId="2810" xr:uid="{00000000-0005-0000-0000-00002E0C0000}"/>
    <cellStyle name="style1530704224365" xfId="2811" xr:uid="{00000000-0005-0000-0000-00002F0C0000}"/>
    <cellStyle name="style1530704224381" xfId="2812" xr:uid="{00000000-0005-0000-0000-0000300C0000}"/>
    <cellStyle name="style1530704224412" xfId="2813" xr:uid="{00000000-0005-0000-0000-0000310C0000}"/>
    <cellStyle name="style1530704224459" xfId="2819" xr:uid="{00000000-0005-0000-0000-0000320C0000}"/>
    <cellStyle name="style1530704224474" xfId="2820" xr:uid="{00000000-0005-0000-0000-0000330C0000}"/>
    <cellStyle name="style1530704224506" xfId="2814" xr:uid="{00000000-0005-0000-0000-0000340C0000}"/>
    <cellStyle name="style1530704224724" xfId="2815" xr:uid="{00000000-0005-0000-0000-0000350C0000}"/>
    <cellStyle name="style1530704224756" xfId="2830" xr:uid="{00000000-0005-0000-0000-0000360C0000}"/>
    <cellStyle name="style1530704224771" xfId="2816" xr:uid="{00000000-0005-0000-0000-0000370C0000}"/>
    <cellStyle name="style1530704224802" xfId="2817" xr:uid="{00000000-0005-0000-0000-0000380C0000}"/>
    <cellStyle name="style1530704224818" xfId="2818" xr:uid="{00000000-0005-0000-0000-0000390C0000}"/>
    <cellStyle name="style1530704224834" xfId="2821" xr:uid="{00000000-0005-0000-0000-00003A0C0000}"/>
    <cellStyle name="style1530704224849" xfId="2822" xr:uid="{00000000-0005-0000-0000-00003B0C0000}"/>
    <cellStyle name="style1530704224881" xfId="2823" xr:uid="{00000000-0005-0000-0000-00003C0C0000}"/>
    <cellStyle name="style1530704224896" xfId="2824" xr:uid="{00000000-0005-0000-0000-00003D0C0000}"/>
    <cellStyle name="style1530704224932" xfId="2825" xr:uid="{00000000-0005-0000-0000-00003E0C0000}"/>
    <cellStyle name="style1530704224947" xfId="2826" xr:uid="{00000000-0005-0000-0000-00003F0C0000}"/>
    <cellStyle name="style1530704224963" xfId="2827" xr:uid="{00000000-0005-0000-0000-0000400C0000}"/>
    <cellStyle name="style1530704224979" xfId="2828" xr:uid="{00000000-0005-0000-0000-0000410C0000}"/>
    <cellStyle name="style1530704225010" xfId="2829" xr:uid="{00000000-0005-0000-0000-0000420C0000}"/>
    <cellStyle name="style1530704225026" xfId="2831" xr:uid="{00000000-0005-0000-0000-0000430C0000}"/>
    <cellStyle name="style1530704225041" xfId="2832" xr:uid="{00000000-0005-0000-0000-0000440C0000}"/>
    <cellStyle name="style1530704225057" xfId="2833" xr:uid="{00000000-0005-0000-0000-0000450C0000}"/>
    <cellStyle name="style1530704225088" xfId="2834" xr:uid="{00000000-0005-0000-0000-0000460C0000}"/>
    <cellStyle name="style1530704225119" xfId="2835" xr:uid="{00000000-0005-0000-0000-0000470C0000}"/>
    <cellStyle name="style1530704225135" xfId="2836" xr:uid="{00000000-0005-0000-0000-0000480C0000}"/>
    <cellStyle name="style1530704225166" xfId="2837" xr:uid="{00000000-0005-0000-0000-0000490C0000}"/>
    <cellStyle name="style1530704225197" xfId="2838" xr:uid="{00000000-0005-0000-0000-00004A0C0000}"/>
    <cellStyle name="style1530704225213" xfId="2839" xr:uid="{00000000-0005-0000-0000-00004B0C0000}"/>
    <cellStyle name="style1530704225229" xfId="2840" xr:uid="{00000000-0005-0000-0000-00004C0C0000}"/>
    <cellStyle name="style1530704225244" xfId="2841" xr:uid="{00000000-0005-0000-0000-00004D0C0000}"/>
    <cellStyle name="style1530704225276" xfId="2842" xr:uid="{00000000-0005-0000-0000-00004E0C0000}"/>
    <cellStyle name="style1530704225291" xfId="2843" xr:uid="{00000000-0005-0000-0000-00004F0C0000}"/>
    <cellStyle name="style1530704225307" xfId="2844" xr:uid="{00000000-0005-0000-0000-0000500C0000}"/>
    <cellStyle name="style1530704225338" xfId="2845" xr:uid="{00000000-0005-0000-0000-0000510C0000}"/>
    <cellStyle name="style1530704225354" xfId="2846" xr:uid="{00000000-0005-0000-0000-0000520C0000}"/>
    <cellStyle name="style1530704225401" xfId="2847" xr:uid="{00000000-0005-0000-0000-0000530C0000}"/>
    <cellStyle name="style1530704225432" xfId="2848" xr:uid="{00000000-0005-0000-0000-0000540C0000}"/>
    <cellStyle name="style1530704225604" xfId="2849" xr:uid="{00000000-0005-0000-0000-0000550C0000}"/>
    <cellStyle name="style1530704225917" xfId="2850" xr:uid="{00000000-0005-0000-0000-0000560C0000}"/>
    <cellStyle name="style1530704226316" xfId="2851" xr:uid="{00000000-0005-0000-0000-0000570C0000}"/>
    <cellStyle name="style1530704226457" xfId="2852" xr:uid="{00000000-0005-0000-0000-0000580C0000}"/>
    <cellStyle name="style1530704226785" xfId="2853" xr:uid="{00000000-0005-0000-0000-0000590C0000}"/>
    <cellStyle name="style1530704226816" xfId="2854" xr:uid="{00000000-0005-0000-0000-00005A0C0000}"/>
    <cellStyle name="style1530704227064" xfId="2855" xr:uid="{00000000-0005-0000-0000-00005B0C0000}"/>
    <cellStyle name="style1530704227282" xfId="2856" xr:uid="{00000000-0005-0000-0000-00005C0C0000}"/>
    <cellStyle name="style1530704227829" xfId="2857" xr:uid="{00000000-0005-0000-0000-00005D0C0000}"/>
    <cellStyle name="style1530704227861" xfId="2858" xr:uid="{00000000-0005-0000-0000-00005E0C0000}"/>
    <cellStyle name="style1530704230298" xfId="2859" xr:uid="{00000000-0005-0000-0000-00005F0C0000}"/>
    <cellStyle name="style1530704230329" xfId="2860" xr:uid="{00000000-0005-0000-0000-0000600C0000}"/>
    <cellStyle name="style1530704231133" xfId="2861" xr:uid="{00000000-0005-0000-0000-0000610C0000}"/>
    <cellStyle name="style1530704231149" xfId="2862" xr:uid="{00000000-0005-0000-0000-0000620C0000}"/>
    <cellStyle name="style1530704231164" xfId="2863" xr:uid="{00000000-0005-0000-0000-0000630C0000}"/>
    <cellStyle name="style1530704231196" xfId="2864" xr:uid="{00000000-0005-0000-0000-0000640C0000}"/>
    <cellStyle name="style1530704231211" xfId="2865" xr:uid="{00000000-0005-0000-0000-0000650C0000}"/>
    <cellStyle name="style1530704231227" xfId="2866" xr:uid="{00000000-0005-0000-0000-0000660C0000}"/>
    <cellStyle name="style1530704231492" xfId="2867" xr:uid="{00000000-0005-0000-0000-0000670C0000}"/>
    <cellStyle name="style1530874666058" xfId="3168" xr:uid="{00000000-0005-0000-0000-0000680C0000}"/>
    <cellStyle name="style1530874666102" xfId="3169" xr:uid="{00000000-0005-0000-0000-0000690C0000}"/>
    <cellStyle name="style1530874666113" xfId="3170" xr:uid="{00000000-0005-0000-0000-00006A0C0000}"/>
    <cellStyle name="style1530874666144" xfId="3171" xr:uid="{00000000-0005-0000-0000-00006B0C0000}"/>
    <cellStyle name="style1530874666175" xfId="3172" xr:uid="{00000000-0005-0000-0000-00006C0C0000}"/>
    <cellStyle name="style1530874666207" xfId="3174" xr:uid="{00000000-0005-0000-0000-00006D0C0000}"/>
    <cellStyle name="style1530874666238" xfId="3175" xr:uid="{00000000-0005-0000-0000-00006E0C0000}"/>
    <cellStyle name="style1530874666269" xfId="3179" xr:uid="{00000000-0005-0000-0000-00006F0C0000}"/>
    <cellStyle name="style1530874666299" xfId="3180" xr:uid="{00000000-0005-0000-0000-0000700C0000}"/>
    <cellStyle name="style1530874666312" xfId="3173" xr:uid="{00000000-0005-0000-0000-0000710C0000}"/>
    <cellStyle name="style1530874666343" xfId="3176" xr:uid="{00000000-0005-0000-0000-0000720C0000}"/>
    <cellStyle name="style1530874666375" xfId="3177" xr:uid="{00000000-0005-0000-0000-0000730C0000}"/>
    <cellStyle name="style1530874666390" xfId="3178" xr:uid="{00000000-0005-0000-0000-0000740C0000}"/>
    <cellStyle name="style1530874666422" xfId="3181" xr:uid="{00000000-0005-0000-0000-0000750C0000}"/>
    <cellStyle name="style1530874666437" xfId="3182" xr:uid="{00000000-0005-0000-0000-0000760C0000}"/>
    <cellStyle name="style1530874666468" xfId="3183" xr:uid="{00000000-0005-0000-0000-0000770C0000}"/>
    <cellStyle name="style1530874666484" xfId="3184" xr:uid="{00000000-0005-0000-0000-0000780C0000}"/>
    <cellStyle name="style1530874666531" xfId="3185" xr:uid="{00000000-0005-0000-0000-0000790C0000}"/>
    <cellStyle name="style1530874666560" xfId="3189" xr:uid="{00000000-0005-0000-0000-00007A0C0000}"/>
    <cellStyle name="style1530874666573" xfId="3190" xr:uid="{00000000-0005-0000-0000-00007B0C0000}"/>
    <cellStyle name="style1530874666589" xfId="3186" xr:uid="{00000000-0005-0000-0000-00007C0C0000}"/>
    <cellStyle name="style1530874666620" xfId="3191" xr:uid="{00000000-0005-0000-0000-00007D0C0000}"/>
    <cellStyle name="style1530874666651" xfId="3187" xr:uid="{00000000-0005-0000-0000-00007E0C0000}"/>
    <cellStyle name="style1530874666667" xfId="3188" xr:uid="{00000000-0005-0000-0000-00007F0C0000}"/>
    <cellStyle name="style1530874666698" xfId="3193" xr:uid="{00000000-0005-0000-0000-0000800C0000}"/>
    <cellStyle name="style1530874666729" xfId="3192" xr:uid="{00000000-0005-0000-0000-0000810C0000}"/>
    <cellStyle name="style1530874666761" xfId="3194" xr:uid="{00000000-0005-0000-0000-0000820C0000}"/>
    <cellStyle name="style1530874666776" xfId="3195" xr:uid="{00000000-0005-0000-0000-0000830C0000}"/>
    <cellStyle name="style1530874666807" xfId="3196" xr:uid="{00000000-0005-0000-0000-0000840C0000}"/>
    <cellStyle name="style1530874666839" xfId="3197" xr:uid="{00000000-0005-0000-0000-0000850C0000}"/>
    <cellStyle name="style1530874666870" xfId="3198" xr:uid="{00000000-0005-0000-0000-0000860C0000}"/>
    <cellStyle name="style1530874666901" xfId="3199" xr:uid="{00000000-0005-0000-0000-0000870C0000}"/>
    <cellStyle name="style1530874666932" xfId="3200" xr:uid="{00000000-0005-0000-0000-0000880C0000}"/>
    <cellStyle name="style1530874666948" xfId="3201" xr:uid="{00000000-0005-0000-0000-0000890C0000}"/>
    <cellStyle name="style1530874666979" xfId="3202" xr:uid="{00000000-0005-0000-0000-00008A0C0000}"/>
    <cellStyle name="style1530874667019" xfId="3203" xr:uid="{00000000-0005-0000-0000-00008B0C0000}"/>
    <cellStyle name="style1530874667044" xfId="3204" xr:uid="{00000000-0005-0000-0000-00008C0C0000}"/>
    <cellStyle name="style1530874667075" xfId="3205" xr:uid="{00000000-0005-0000-0000-00008D0C0000}"/>
    <cellStyle name="style1530874667091" xfId="3206" xr:uid="{00000000-0005-0000-0000-00008E0C0000}"/>
    <cellStyle name="style1530874667122" xfId="3207" xr:uid="{00000000-0005-0000-0000-00008F0C0000}"/>
    <cellStyle name="style1530874667154" xfId="3208" xr:uid="{00000000-0005-0000-0000-0000900C0000}"/>
    <cellStyle name="style1530874667200" xfId="3214" xr:uid="{00000000-0005-0000-0000-0000910C0000}"/>
    <cellStyle name="style1530874667232" xfId="3215" xr:uid="{00000000-0005-0000-0000-0000920C0000}"/>
    <cellStyle name="style1530874667310" xfId="3209" xr:uid="{00000000-0005-0000-0000-0000930C0000}"/>
    <cellStyle name="style1530874667341" xfId="3210" xr:uid="{00000000-0005-0000-0000-0000940C0000}"/>
    <cellStyle name="style1530874667357" xfId="3223" xr:uid="{00000000-0005-0000-0000-0000950C0000}"/>
    <cellStyle name="style1530874667388" xfId="3211" xr:uid="{00000000-0005-0000-0000-0000960C0000}"/>
    <cellStyle name="style1530874667404" xfId="3212" xr:uid="{00000000-0005-0000-0000-0000970C0000}"/>
    <cellStyle name="style1530874667419" xfId="3213" xr:uid="{00000000-0005-0000-0000-0000980C0000}"/>
    <cellStyle name="style1530874667451" xfId="3216" xr:uid="{00000000-0005-0000-0000-0000990C0000}"/>
    <cellStyle name="style1530874667466" xfId="3217" xr:uid="{00000000-0005-0000-0000-00009A0C0000}"/>
    <cellStyle name="style1530874667497" xfId="3218" xr:uid="{00000000-0005-0000-0000-00009B0C0000}"/>
    <cellStyle name="style1530874667513" xfId="3219" xr:uid="{00000000-0005-0000-0000-00009C0C0000}"/>
    <cellStyle name="style1530874667544" xfId="3220" xr:uid="{00000000-0005-0000-0000-00009D0C0000}"/>
    <cellStyle name="style1530874667560" xfId="3221" xr:uid="{00000000-0005-0000-0000-00009E0C0000}"/>
    <cellStyle name="style1530874667576" xfId="3222" xr:uid="{00000000-0005-0000-0000-00009F0C0000}"/>
    <cellStyle name="style1530874667607" xfId="3224" xr:uid="{00000000-0005-0000-0000-0000A00C0000}"/>
    <cellStyle name="style1530874667622" xfId="3225" xr:uid="{00000000-0005-0000-0000-0000A10C0000}"/>
    <cellStyle name="style1530874667654" xfId="3226" xr:uid="{00000000-0005-0000-0000-0000A20C0000}"/>
    <cellStyle name="style1530874667669" xfId="3227" xr:uid="{00000000-0005-0000-0000-0000A30C0000}"/>
    <cellStyle name="style1530874667701" xfId="3228" xr:uid="{00000000-0005-0000-0000-0000A40C0000}"/>
    <cellStyle name="style1530874667732" xfId="3229" xr:uid="{00000000-0005-0000-0000-0000A50C0000}"/>
    <cellStyle name="style1530874667763" xfId="3230" xr:uid="{00000000-0005-0000-0000-0000A60C0000}"/>
    <cellStyle name="style1530874667794" xfId="3231" xr:uid="{00000000-0005-0000-0000-0000A70C0000}"/>
    <cellStyle name="style1530874667810" xfId="3232" xr:uid="{00000000-0005-0000-0000-0000A80C0000}"/>
    <cellStyle name="style1530874667841" xfId="3233" xr:uid="{00000000-0005-0000-0000-0000A90C0000}"/>
    <cellStyle name="style1530874667857" xfId="3234" xr:uid="{00000000-0005-0000-0000-0000AA0C0000}"/>
    <cellStyle name="style1530874667872" xfId="3235" xr:uid="{00000000-0005-0000-0000-0000AB0C0000}"/>
    <cellStyle name="style1530874667904" xfId="3236" xr:uid="{00000000-0005-0000-0000-0000AC0C0000}"/>
    <cellStyle name="style1530874667919" xfId="3237" xr:uid="{00000000-0005-0000-0000-0000AD0C0000}"/>
    <cellStyle name="style1530874667982" xfId="3238" xr:uid="{00000000-0005-0000-0000-0000AE0C0000}"/>
    <cellStyle name="style1530874668017" xfId="3239" xr:uid="{00000000-0005-0000-0000-0000AF0C0000}"/>
    <cellStyle name="style1530874668090" xfId="3240" xr:uid="{00000000-0005-0000-0000-0000B00C0000}"/>
    <cellStyle name="style1530874668121" xfId="3241" xr:uid="{00000000-0005-0000-0000-0000B10C0000}"/>
    <cellStyle name="style1530874668215" xfId="3242" xr:uid="{00000000-0005-0000-0000-0000B20C0000}"/>
    <cellStyle name="style1530874668246" xfId="3243" xr:uid="{00000000-0005-0000-0000-0000B30C0000}"/>
    <cellStyle name="style1530874668262" xfId="3244" xr:uid="{00000000-0005-0000-0000-0000B40C0000}"/>
    <cellStyle name="style1530874668621" xfId="3245" xr:uid="{00000000-0005-0000-0000-0000B50C0000}"/>
    <cellStyle name="style1530874668637" xfId="3246" xr:uid="{00000000-0005-0000-0000-0000B60C0000}"/>
    <cellStyle name="style1530874668684" xfId="3247" xr:uid="{00000000-0005-0000-0000-0000B70C0000}"/>
    <cellStyle name="style1530874668715" xfId="3248" xr:uid="{00000000-0005-0000-0000-0000B80C0000}"/>
    <cellStyle name="style1530874668996" xfId="3249" xr:uid="{00000000-0005-0000-0000-0000B90C0000}"/>
    <cellStyle name="style1530874669106" xfId="3250" xr:uid="{00000000-0005-0000-0000-0000BA0C0000}"/>
    <cellStyle name="style1530874669342" xfId="3251" xr:uid="{00000000-0005-0000-0000-0000BB0C0000}"/>
    <cellStyle name="style1530874669358" xfId="3252" xr:uid="{00000000-0005-0000-0000-0000BC0C0000}"/>
    <cellStyle name="style1530874669467" xfId="3253" xr:uid="{00000000-0005-0000-0000-0000BD0C0000}"/>
    <cellStyle name="style1530874669483" xfId="3254" xr:uid="{00000000-0005-0000-0000-0000BE0C0000}"/>
    <cellStyle name="style1530874672262" xfId="3255" xr:uid="{00000000-0005-0000-0000-0000BF0C0000}"/>
    <cellStyle name="style1530874672325" xfId="3256" xr:uid="{00000000-0005-0000-0000-0000C00C0000}"/>
    <cellStyle name="style1530874672778" xfId="3257" xr:uid="{00000000-0005-0000-0000-0000C10C0000}"/>
    <cellStyle name="style1530874672809" xfId="3258" xr:uid="{00000000-0005-0000-0000-0000C20C0000}"/>
    <cellStyle name="style1530874672825" xfId="3259" xr:uid="{00000000-0005-0000-0000-0000C30C0000}"/>
    <cellStyle name="style1530874672856" xfId="3260" xr:uid="{00000000-0005-0000-0000-0000C40C0000}"/>
    <cellStyle name="style1530874672871" xfId="3261" xr:uid="{00000000-0005-0000-0000-0000C50C0000}"/>
    <cellStyle name="style1530874672887" xfId="3262" xr:uid="{00000000-0005-0000-0000-0000C60C0000}"/>
    <cellStyle name="style1530874673184" xfId="3263" xr:uid="{00000000-0005-0000-0000-0000C70C0000}"/>
    <cellStyle name="style1530874673293" xfId="3264" xr:uid="{00000000-0005-0000-0000-0000C80C0000}"/>
    <cellStyle name="style1530888748404" xfId="3265" xr:uid="{00000000-0005-0000-0000-0000C90C0000}"/>
    <cellStyle name="style1530888748545" xfId="3266" xr:uid="{00000000-0005-0000-0000-0000CA0C0000}"/>
    <cellStyle name="style1530888748560" xfId="3267" xr:uid="{00000000-0005-0000-0000-0000CB0C0000}"/>
    <cellStyle name="style1530888748592" xfId="3268" xr:uid="{00000000-0005-0000-0000-0000CC0C0000}"/>
    <cellStyle name="style1530888748623" xfId="3269" xr:uid="{00000000-0005-0000-0000-0000CD0C0000}"/>
    <cellStyle name="style1530888748644" xfId="3271" xr:uid="{00000000-0005-0000-0000-0000CE0C0000}"/>
    <cellStyle name="style1530888748676" xfId="3272" xr:uid="{00000000-0005-0000-0000-0000CF0C0000}"/>
    <cellStyle name="style1530888748715" xfId="3276" xr:uid="{00000000-0005-0000-0000-0000D00C0000}"/>
    <cellStyle name="style1530888748740" xfId="3277" xr:uid="{00000000-0005-0000-0000-0000D10C0000}"/>
    <cellStyle name="style1530888748756" xfId="3270" xr:uid="{00000000-0005-0000-0000-0000D20C0000}"/>
    <cellStyle name="style1530888748787" xfId="3273" xr:uid="{00000000-0005-0000-0000-0000D30C0000}"/>
    <cellStyle name="style1530888748818" xfId="3274" xr:uid="{00000000-0005-0000-0000-0000D40C0000}"/>
    <cellStyle name="style1530888748834" xfId="3275" xr:uid="{00000000-0005-0000-0000-0000D50C0000}"/>
    <cellStyle name="style1530888748850" xfId="3278" xr:uid="{00000000-0005-0000-0000-0000D60C0000}"/>
    <cellStyle name="style1530888748881" xfId="3279" xr:uid="{00000000-0005-0000-0000-0000D70C0000}"/>
    <cellStyle name="style1530888748897" xfId="3280" xr:uid="{00000000-0005-0000-0000-0000D80C0000}"/>
    <cellStyle name="style1530888748912" xfId="3281" xr:uid="{00000000-0005-0000-0000-0000D90C0000}"/>
    <cellStyle name="style1530888748943" xfId="3282" xr:uid="{00000000-0005-0000-0000-0000DA0C0000}"/>
    <cellStyle name="style1530888748959" xfId="3286" xr:uid="{00000000-0005-0000-0000-0000DB0C0000}"/>
    <cellStyle name="style1530888748975" xfId="3287" xr:uid="{00000000-0005-0000-0000-0000DC0C0000}"/>
    <cellStyle name="style1530888748990" xfId="3283" xr:uid="{00000000-0005-0000-0000-0000DD0C0000}"/>
    <cellStyle name="style1530888749022" xfId="3288" xr:uid="{00000000-0005-0000-0000-0000DE0C0000}"/>
    <cellStyle name="style1530888749037" xfId="3284" xr:uid="{00000000-0005-0000-0000-0000DF0C0000}"/>
    <cellStyle name="style1530888749068" xfId="3285" xr:uid="{00000000-0005-0000-0000-0000E00C0000}"/>
    <cellStyle name="style1530888749084" xfId="3290" xr:uid="{00000000-0005-0000-0000-0000E10C0000}"/>
    <cellStyle name="style1530888749115" xfId="3289" xr:uid="{00000000-0005-0000-0000-0000E20C0000}"/>
    <cellStyle name="style1530888749162" xfId="3291" xr:uid="{00000000-0005-0000-0000-0000E30C0000}"/>
    <cellStyle name="style1530888749193" xfId="3292" xr:uid="{00000000-0005-0000-0000-0000E40C0000}"/>
    <cellStyle name="style1530888749334" xfId="3293" xr:uid="{00000000-0005-0000-0000-0000E50C0000}"/>
    <cellStyle name="style1530888749372" xfId="3294" xr:uid="{00000000-0005-0000-0000-0000E60C0000}"/>
    <cellStyle name="style1530888749390" xfId="3295" xr:uid="{00000000-0005-0000-0000-0000E70C0000}"/>
    <cellStyle name="style1530888749422" xfId="3296" xr:uid="{00000000-0005-0000-0000-0000E80C0000}"/>
    <cellStyle name="style1530888749437" xfId="3297" xr:uid="{00000000-0005-0000-0000-0000E90C0000}"/>
    <cellStyle name="style1530888749468" xfId="3298" xr:uid="{00000000-0005-0000-0000-0000EA0C0000}"/>
    <cellStyle name="style1530888749500" xfId="3299" xr:uid="{00000000-0005-0000-0000-0000EB0C0000}"/>
    <cellStyle name="style1530888749531" xfId="3300" xr:uid="{00000000-0005-0000-0000-0000EC0C0000}"/>
    <cellStyle name="style1530888749562" xfId="3301" xr:uid="{00000000-0005-0000-0000-0000ED0C0000}"/>
    <cellStyle name="style1530888749578" xfId="3302" xr:uid="{00000000-0005-0000-0000-0000EE0C0000}"/>
    <cellStyle name="style1530888749609" xfId="3303" xr:uid="{00000000-0005-0000-0000-0000EF0C0000}"/>
    <cellStyle name="style1530888749640" xfId="3304" xr:uid="{00000000-0005-0000-0000-0000F00C0000}"/>
    <cellStyle name="style1530888749672" xfId="3305" xr:uid="{00000000-0005-0000-0000-0000F10C0000}"/>
    <cellStyle name="style1530888749718" xfId="3311" xr:uid="{00000000-0005-0000-0000-0000F20C0000}"/>
    <cellStyle name="style1530888749750" xfId="3312" xr:uid="{00000000-0005-0000-0000-0000F30C0000}"/>
    <cellStyle name="style1530888749781" xfId="3306" xr:uid="{00000000-0005-0000-0000-0000F40C0000}"/>
    <cellStyle name="style1530888749812" xfId="3307" xr:uid="{00000000-0005-0000-0000-0000F50C0000}"/>
    <cellStyle name="style1530888749828" xfId="3320" xr:uid="{00000000-0005-0000-0000-0000F60C0000}"/>
    <cellStyle name="style1530888749859" xfId="3308" xr:uid="{00000000-0005-0000-0000-0000F70C0000}"/>
    <cellStyle name="style1530888749875" xfId="3309" xr:uid="{00000000-0005-0000-0000-0000F80C0000}"/>
    <cellStyle name="style1530888749907" xfId="3310" xr:uid="{00000000-0005-0000-0000-0000F90C0000}"/>
    <cellStyle name="style1530888749932" xfId="3313" xr:uid="{00000000-0005-0000-0000-0000FA0C0000}"/>
    <cellStyle name="style1530888749942" xfId="3314" xr:uid="{00000000-0005-0000-0000-0000FB0C0000}"/>
    <cellStyle name="style1530888749973" xfId="3315" xr:uid="{00000000-0005-0000-0000-0000FC0C0000}"/>
    <cellStyle name="style1530888750001" xfId="3316" xr:uid="{00000000-0005-0000-0000-0000FD0C0000}"/>
    <cellStyle name="style1530888750014" xfId="3317" xr:uid="{00000000-0005-0000-0000-0000FE0C0000}"/>
    <cellStyle name="style1530888750045" xfId="3318" xr:uid="{00000000-0005-0000-0000-0000FF0C0000}"/>
    <cellStyle name="style1530888750061" xfId="3319" xr:uid="{00000000-0005-0000-0000-0000000D0000}"/>
    <cellStyle name="style1530888750092" xfId="3321" xr:uid="{00000000-0005-0000-0000-0000010D0000}"/>
    <cellStyle name="style1530888750107" xfId="3322" xr:uid="{00000000-0005-0000-0000-0000020D0000}"/>
    <cellStyle name="style1530888750123" xfId="3323" xr:uid="{00000000-0005-0000-0000-0000030D0000}"/>
    <cellStyle name="style1530888750154" xfId="3324" xr:uid="{00000000-0005-0000-0000-0000040D0000}"/>
    <cellStyle name="style1530888750186" xfId="3325" xr:uid="{00000000-0005-0000-0000-0000050D0000}"/>
    <cellStyle name="style1530888750217" xfId="3326" xr:uid="{00000000-0005-0000-0000-0000060D0000}"/>
    <cellStyle name="style1530888750248" xfId="3327" xr:uid="{00000000-0005-0000-0000-0000070D0000}"/>
    <cellStyle name="style1530888750279" xfId="3328" xr:uid="{00000000-0005-0000-0000-0000080D0000}"/>
    <cellStyle name="style1530888750311" xfId="3329" xr:uid="{00000000-0005-0000-0000-0000090D0000}"/>
    <cellStyle name="style1530888750326" xfId="3330" xr:uid="{00000000-0005-0000-0000-00000A0D0000}"/>
    <cellStyle name="style1530888750357" xfId="3331" xr:uid="{00000000-0005-0000-0000-00000B0D0000}"/>
    <cellStyle name="style1530888750373" xfId="3332" xr:uid="{00000000-0005-0000-0000-00000C0D0000}"/>
    <cellStyle name="style1530888750389" xfId="3333" xr:uid="{00000000-0005-0000-0000-00000D0D0000}"/>
    <cellStyle name="style1530888750420" xfId="3334" xr:uid="{00000000-0005-0000-0000-00000E0D0000}"/>
    <cellStyle name="style1530888750467" xfId="3335" xr:uid="{00000000-0005-0000-0000-00000F0D0000}"/>
    <cellStyle name="style1530888750498" xfId="3336" xr:uid="{00000000-0005-0000-0000-0000100D0000}"/>
    <cellStyle name="style1530888750576" xfId="3337" xr:uid="{00000000-0005-0000-0000-0000110D0000}"/>
    <cellStyle name="style1530888750592" xfId="3338" xr:uid="{00000000-0005-0000-0000-0000120D0000}"/>
    <cellStyle name="style1530888750811" xfId="3339" xr:uid="{00000000-0005-0000-0000-0000130D0000}"/>
    <cellStyle name="style1530888750842" xfId="3340" xr:uid="{00000000-0005-0000-0000-0000140D0000}"/>
    <cellStyle name="style1530888750857" xfId="3341" xr:uid="{00000000-0005-0000-0000-0000150D0000}"/>
    <cellStyle name="style1530888751130" xfId="3342" xr:uid="{00000000-0005-0000-0000-0000160D0000}"/>
    <cellStyle name="style1530888751146" xfId="3343" xr:uid="{00000000-0005-0000-0000-0000170D0000}"/>
    <cellStyle name="style1530888751208" xfId="3344" xr:uid="{00000000-0005-0000-0000-0000180D0000}"/>
    <cellStyle name="style1530888751224" xfId="3345" xr:uid="{00000000-0005-0000-0000-0000190D0000}"/>
    <cellStyle name="style1530888751505" xfId="3346" xr:uid="{00000000-0005-0000-0000-00001A0D0000}"/>
    <cellStyle name="style1530888751715" xfId="3347" xr:uid="{00000000-0005-0000-0000-00001B0D0000}"/>
    <cellStyle name="style1530888751934" xfId="3348" xr:uid="{00000000-0005-0000-0000-00001C0D0000}"/>
    <cellStyle name="style1530888751949" xfId="3349" xr:uid="{00000000-0005-0000-0000-00001D0D0000}"/>
    <cellStyle name="style1530888751980" xfId="3350" xr:uid="{00000000-0005-0000-0000-00001E0D0000}"/>
    <cellStyle name="style1530888752012" xfId="3351" xr:uid="{00000000-0005-0000-0000-00001F0D0000}"/>
    <cellStyle name="style1530888755062" xfId="3352" xr:uid="{00000000-0005-0000-0000-0000200D0000}"/>
    <cellStyle name="style1530888755140" xfId="3353" xr:uid="{00000000-0005-0000-0000-0000210D0000}"/>
    <cellStyle name="style1530888755609" xfId="3354" xr:uid="{00000000-0005-0000-0000-0000220D0000}"/>
    <cellStyle name="style1530888755625" xfId="3355" xr:uid="{00000000-0005-0000-0000-0000230D0000}"/>
    <cellStyle name="style1530888755757" xfId="3356" xr:uid="{00000000-0005-0000-0000-0000240D0000}"/>
    <cellStyle name="style1530888755773" xfId="3357" xr:uid="{00000000-0005-0000-0000-0000250D0000}"/>
    <cellStyle name="style1530888755804" xfId="3358" xr:uid="{00000000-0005-0000-0000-0000260D0000}"/>
    <cellStyle name="style1530888755819" xfId="3359" xr:uid="{00000000-0005-0000-0000-0000270D0000}"/>
    <cellStyle name="style1530888756054" xfId="3360" xr:uid="{00000000-0005-0000-0000-0000280D0000}"/>
    <cellStyle name="style1530888756163" xfId="3361" xr:uid="{00000000-0005-0000-0000-0000290D0000}"/>
    <cellStyle name="style1530888756319" xfId="3362" xr:uid="{00000000-0005-0000-0000-00002A0D0000}"/>
    <cellStyle name="style1530888756386" xfId="3363" xr:uid="{00000000-0005-0000-0000-00002B0D0000}"/>
    <cellStyle name="style1530888756401" xfId="3364" xr:uid="{00000000-0005-0000-0000-00002C0D0000}"/>
    <cellStyle name="style1530888756734" xfId="3365" xr:uid="{00000000-0005-0000-0000-00002D0D0000}"/>
    <cellStyle name="style1530888756765" xfId="3366" xr:uid="{00000000-0005-0000-0000-00002E0D0000}"/>
    <cellStyle name="style1530888757880" xfId="3367" xr:uid="{00000000-0005-0000-0000-00002F0D0000}"/>
    <cellStyle name="style1530889654885" xfId="3368" xr:uid="{00000000-0005-0000-0000-0000300D0000}"/>
    <cellStyle name="style1530889654932" xfId="3369" xr:uid="{00000000-0005-0000-0000-0000310D0000}"/>
    <cellStyle name="style1530889654963" xfId="3370" xr:uid="{00000000-0005-0000-0000-0000320D0000}"/>
    <cellStyle name="style1530889654979" xfId="3371" xr:uid="{00000000-0005-0000-0000-0000330D0000}"/>
    <cellStyle name="style1530889655010" xfId="3372" xr:uid="{00000000-0005-0000-0000-0000340D0000}"/>
    <cellStyle name="style1530889655041" xfId="3374" xr:uid="{00000000-0005-0000-0000-0000350D0000}"/>
    <cellStyle name="style1530889655072" xfId="3375" xr:uid="{00000000-0005-0000-0000-0000360D0000}"/>
    <cellStyle name="style1530889655088" xfId="3379" xr:uid="{00000000-0005-0000-0000-0000370D0000}"/>
    <cellStyle name="style1530889655119" xfId="3380" xr:uid="{00000000-0005-0000-0000-0000380D0000}"/>
    <cellStyle name="style1530889655135" xfId="3373" xr:uid="{00000000-0005-0000-0000-0000390D0000}"/>
    <cellStyle name="style1530889655166" xfId="3376" xr:uid="{00000000-0005-0000-0000-00003A0D0000}"/>
    <cellStyle name="style1530889655338" xfId="3377" xr:uid="{00000000-0005-0000-0000-00003B0D0000}"/>
    <cellStyle name="style1530889655369" xfId="3378" xr:uid="{00000000-0005-0000-0000-00003C0D0000}"/>
    <cellStyle name="style1530889655385" xfId="3381" xr:uid="{00000000-0005-0000-0000-00003D0D0000}"/>
    <cellStyle name="style1530889655424" xfId="3382" xr:uid="{00000000-0005-0000-0000-00003E0D0000}"/>
    <cellStyle name="style1530889655434" xfId="3383" xr:uid="{00000000-0005-0000-0000-00003F0D0000}"/>
    <cellStyle name="style1530889655449" xfId="3384" xr:uid="{00000000-0005-0000-0000-0000400D0000}"/>
    <cellStyle name="style1530889655481" xfId="3385" xr:uid="{00000000-0005-0000-0000-0000410D0000}"/>
    <cellStyle name="style1530889655496" xfId="3389" xr:uid="{00000000-0005-0000-0000-0000420D0000}"/>
    <cellStyle name="style1530889655512" xfId="3390" xr:uid="{00000000-0005-0000-0000-0000430D0000}"/>
    <cellStyle name="style1530889655543" xfId="3386" xr:uid="{00000000-0005-0000-0000-0000440D0000}"/>
    <cellStyle name="style1530889655559" xfId="3391" xr:uid="{00000000-0005-0000-0000-0000450D0000}"/>
    <cellStyle name="style1530889655590" xfId="3387" xr:uid="{00000000-0005-0000-0000-0000460D0000}"/>
    <cellStyle name="style1530889655621" xfId="3388" xr:uid="{00000000-0005-0000-0000-0000470D0000}"/>
    <cellStyle name="style1530889655637" xfId="3393" xr:uid="{00000000-0005-0000-0000-0000480D0000}"/>
    <cellStyle name="style1530889655668" xfId="3392" xr:uid="{00000000-0005-0000-0000-0000490D0000}"/>
    <cellStyle name="style1530889655699" xfId="3394" xr:uid="{00000000-0005-0000-0000-00004A0D0000}"/>
    <cellStyle name="style1530889655731" xfId="3395" xr:uid="{00000000-0005-0000-0000-00004B0D0000}"/>
    <cellStyle name="style1530889655762" xfId="3396" xr:uid="{00000000-0005-0000-0000-00004C0D0000}"/>
    <cellStyle name="style1530889655777" xfId="3397" xr:uid="{00000000-0005-0000-0000-00004D0D0000}"/>
    <cellStyle name="style1530889655809" xfId="3398" xr:uid="{00000000-0005-0000-0000-00004E0D0000}"/>
    <cellStyle name="style1530889655840" xfId="3399" xr:uid="{00000000-0005-0000-0000-00004F0D0000}"/>
    <cellStyle name="style1530889655856" xfId="3400" xr:uid="{00000000-0005-0000-0000-0000500D0000}"/>
    <cellStyle name="style1530889655887" xfId="3401" xr:uid="{00000000-0005-0000-0000-0000510D0000}"/>
    <cellStyle name="style1530889655902" xfId="3402" xr:uid="{00000000-0005-0000-0000-0000520D0000}"/>
    <cellStyle name="style1530889655918" xfId="3403" xr:uid="{00000000-0005-0000-0000-0000530D0000}"/>
    <cellStyle name="style1530889655949" xfId="3404" xr:uid="{00000000-0005-0000-0000-0000540D0000}"/>
    <cellStyle name="style1530889655981" xfId="3405" xr:uid="{00000000-0005-0000-0000-0000550D0000}"/>
    <cellStyle name="style1530889655996" xfId="3406" xr:uid="{00000000-0005-0000-0000-0000560D0000}"/>
    <cellStyle name="style1530889656027" xfId="3407" xr:uid="{00000000-0005-0000-0000-0000570D0000}"/>
    <cellStyle name="style1530889656059" xfId="3408" xr:uid="{00000000-0005-0000-0000-0000580D0000}"/>
    <cellStyle name="style1530889656074" xfId="3409" xr:uid="{00000000-0005-0000-0000-0000590D0000}"/>
    <cellStyle name="style1530889656106" xfId="3410" xr:uid="{00000000-0005-0000-0000-00005A0D0000}"/>
    <cellStyle name="style1530889656153" xfId="3416" xr:uid="{00000000-0005-0000-0000-00005B0D0000}"/>
    <cellStyle name="style1530889656168" xfId="3417" xr:uid="{00000000-0005-0000-0000-00005C0D0000}"/>
    <cellStyle name="style1530889656199" xfId="3411" xr:uid="{00000000-0005-0000-0000-00005D0D0000}"/>
    <cellStyle name="style1530889656215" xfId="3412" xr:uid="{00000000-0005-0000-0000-00005E0D0000}"/>
    <cellStyle name="style1530889656246" xfId="3429" xr:uid="{00000000-0005-0000-0000-00005F0D0000}"/>
    <cellStyle name="style1530889656262" xfId="3413" xr:uid="{00000000-0005-0000-0000-0000600D0000}"/>
    <cellStyle name="style1530889656278" xfId="3414" xr:uid="{00000000-0005-0000-0000-0000610D0000}"/>
    <cellStyle name="style1530889656309" xfId="3415" xr:uid="{00000000-0005-0000-0000-0000620D0000}"/>
    <cellStyle name="style1530889656324" xfId="3418" xr:uid="{00000000-0005-0000-0000-0000630D0000}"/>
    <cellStyle name="style1530889656340" xfId="3419" xr:uid="{00000000-0005-0000-0000-0000640D0000}"/>
    <cellStyle name="style1530889656375" xfId="3420" xr:uid="{00000000-0005-0000-0000-0000650D0000}"/>
    <cellStyle name="style1530889656400" xfId="3421" xr:uid="{00000000-0005-0000-0000-0000660D0000}"/>
    <cellStyle name="style1530889656409" xfId="3422" xr:uid="{00000000-0005-0000-0000-0000670D0000}"/>
    <cellStyle name="style1530889656440" xfId="3423" xr:uid="{00000000-0005-0000-0000-0000680D0000}"/>
    <cellStyle name="style1530889656456" xfId="3424" xr:uid="{00000000-0005-0000-0000-0000690D0000}"/>
    <cellStyle name="style1530889656471" xfId="3425" xr:uid="{00000000-0005-0000-0000-00006A0D0000}"/>
    <cellStyle name="style1530889656503" xfId="3426" xr:uid="{00000000-0005-0000-0000-00006B0D0000}"/>
    <cellStyle name="style1530889656518" xfId="3427" xr:uid="{00000000-0005-0000-0000-00006C0D0000}"/>
    <cellStyle name="style1530889656534" xfId="3428" xr:uid="{00000000-0005-0000-0000-00006D0D0000}"/>
    <cellStyle name="style1530889656550" xfId="3430" xr:uid="{00000000-0005-0000-0000-00006E0D0000}"/>
    <cellStyle name="style1530889656581" xfId="3431" xr:uid="{00000000-0005-0000-0000-00006F0D0000}"/>
    <cellStyle name="style1530889656596" xfId="3432" xr:uid="{00000000-0005-0000-0000-0000700D0000}"/>
    <cellStyle name="style1530889656628" xfId="3433" xr:uid="{00000000-0005-0000-0000-0000710D0000}"/>
    <cellStyle name="style1530889656659" xfId="3434" xr:uid="{00000000-0005-0000-0000-0000720D0000}"/>
    <cellStyle name="style1530889656675" xfId="3435" xr:uid="{00000000-0005-0000-0000-0000730D0000}"/>
    <cellStyle name="style1530889656706" xfId="3436" xr:uid="{00000000-0005-0000-0000-0000740D0000}"/>
    <cellStyle name="style1530889656737" xfId="3437" xr:uid="{00000000-0005-0000-0000-0000750D0000}"/>
    <cellStyle name="style1530889656753" xfId="3438" xr:uid="{00000000-0005-0000-0000-0000760D0000}"/>
    <cellStyle name="style1530889656768" xfId="3439" xr:uid="{00000000-0005-0000-0000-0000770D0000}"/>
    <cellStyle name="style1530889656800" xfId="3440" xr:uid="{00000000-0005-0000-0000-0000780D0000}"/>
    <cellStyle name="style1530889656815" xfId="3441" xr:uid="{00000000-0005-0000-0000-0000790D0000}"/>
    <cellStyle name="style1530889656831" xfId="3442" xr:uid="{00000000-0005-0000-0000-00007A0D0000}"/>
    <cellStyle name="style1530889656862" xfId="3443" xr:uid="{00000000-0005-0000-0000-00007B0D0000}"/>
    <cellStyle name="style1530889656878" xfId="3444" xr:uid="{00000000-0005-0000-0000-00007C0D0000}"/>
    <cellStyle name="style1530889656909" xfId="3445" xr:uid="{00000000-0005-0000-0000-00007D0D0000}"/>
    <cellStyle name="style1530889656925" xfId="3446" xr:uid="{00000000-0005-0000-0000-00007E0D0000}"/>
    <cellStyle name="style1530889656958" xfId="3447" xr:uid="{00000000-0005-0000-0000-00007F0D0000}"/>
    <cellStyle name="style1530889656974" xfId="3448" xr:uid="{00000000-0005-0000-0000-0000800D0000}"/>
    <cellStyle name="style1530889656989" xfId="3449" xr:uid="{00000000-0005-0000-0000-0000810D0000}"/>
    <cellStyle name="style1530889657146" xfId="3450" xr:uid="{00000000-0005-0000-0000-0000820D0000}"/>
    <cellStyle name="style1530889657161" xfId="3451" xr:uid="{00000000-0005-0000-0000-0000830D0000}"/>
    <cellStyle name="style1530889657318" xfId="3452" xr:uid="{00000000-0005-0000-0000-0000840D0000}"/>
    <cellStyle name="style1530889657349" xfId="3453" xr:uid="{00000000-0005-0000-0000-0000850D0000}"/>
    <cellStyle name="style1530889657396" xfId="3454" xr:uid="{00000000-0005-0000-0000-0000860D0000}"/>
    <cellStyle name="style1530889657896" xfId="3455" xr:uid="{00000000-0005-0000-0000-0000870D0000}"/>
    <cellStyle name="style1530889658458" xfId="3456" xr:uid="{00000000-0005-0000-0000-0000880D0000}"/>
    <cellStyle name="style1530889658505" xfId="3457" xr:uid="{00000000-0005-0000-0000-0000890D0000}"/>
    <cellStyle name="style1530889658833" xfId="3458" xr:uid="{00000000-0005-0000-0000-00008A0D0000}"/>
    <cellStyle name="style1530889658865" xfId="3459" xr:uid="{00000000-0005-0000-0000-00008B0D0000}"/>
    <cellStyle name="style1530889662206" xfId="3460" xr:uid="{00000000-0005-0000-0000-00008C0D0000}"/>
    <cellStyle name="style1530889662237" xfId="3461" xr:uid="{00000000-0005-0000-0000-00008D0D0000}"/>
    <cellStyle name="style1530889662253" xfId="3462" xr:uid="{00000000-0005-0000-0000-00008E0D0000}"/>
    <cellStyle name="style1530889662268" xfId="3463" xr:uid="{00000000-0005-0000-0000-00008F0D0000}"/>
    <cellStyle name="style1530889662300" xfId="3464" xr:uid="{00000000-0005-0000-0000-0000900D0000}"/>
    <cellStyle name="style1530889662315" xfId="3465" xr:uid="{00000000-0005-0000-0000-0000910D0000}"/>
    <cellStyle name="style1530889662684" xfId="3466" xr:uid="{00000000-0005-0000-0000-0000920D0000}"/>
    <cellStyle name="style1531130279989" xfId="3467" xr:uid="{00000000-0005-0000-0000-0000930D0000}"/>
    <cellStyle name="style1531130280052" xfId="3468" xr:uid="{00000000-0005-0000-0000-0000940D0000}"/>
    <cellStyle name="style1531130280098" xfId="3469" xr:uid="{00000000-0005-0000-0000-0000950D0000}"/>
    <cellStyle name="style1531130280130" xfId="3470" xr:uid="{00000000-0005-0000-0000-0000960D0000}"/>
    <cellStyle name="style1531130280175" xfId="3471" xr:uid="{00000000-0005-0000-0000-0000970D0000}"/>
    <cellStyle name="style1531130280212" xfId="3473" xr:uid="{00000000-0005-0000-0000-0000980D0000}"/>
    <cellStyle name="style1531130280243" xfId="3474" xr:uid="{00000000-0005-0000-0000-0000990D0000}"/>
    <cellStyle name="style1531130280306" xfId="3481" xr:uid="{00000000-0005-0000-0000-00009A0D0000}"/>
    <cellStyle name="style1531130280373" xfId="3482" xr:uid="{00000000-0005-0000-0000-00009B0D0000}"/>
    <cellStyle name="style1531130280404" xfId="3472" xr:uid="{00000000-0005-0000-0000-00009C0D0000}"/>
    <cellStyle name="style1531130280451" xfId="3475" xr:uid="{00000000-0005-0000-0000-00009D0D0000}"/>
    <cellStyle name="style1531130280499" xfId="3479" xr:uid="{00000000-0005-0000-0000-00009E0D0000}"/>
    <cellStyle name="style1531130280558" xfId="3483" xr:uid="{00000000-0005-0000-0000-00009F0D0000}"/>
    <cellStyle name="style1531130280605" xfId="3521" xr:uid="{00000000-0005-0000-0000-0000A00D0000}"/>
    <cellStyle name="style1531130280636" xfId="3522" xr:uid="{00000000-0005-0000-0000-0000A10D0000}"/>
    <cellStyle name="style1531130280668" xfId="3484" xr:uid="{00000000-0005-0000-0000-0000A20D0000}"/>
    <cellStyle name="style1531130280699" xfId="3486" xr:uid="{00000000-0005-0000-0000-0000A30D0000}"/>
    <cellStyle name="style1531130280714" xfId="3489" xr:uid="{00000000-0005-0000-0000-0000A40D0000}"/>
    <cellStyle name="style1531130280746" xfId="3491" xr:uid="{00000000-0005-0000-0000-0000A50D0000}"/>
    <cellStyle name="style1531130280777" xfId="3487" xr:uid="{00000000-0005-0000-0000-0000A60D0000}"/>
    <cellStyle name="style1531130280808" xfId="3492" xr:uid="{00000000-0005-0000-0000-0000A70D0000}"/>
    <cellStyle name="style1531130280871" xfId="3523" xr:uid="{00000000-0005-0000-0000-0000A80D0000}"/>
    <cellStyle name="style1531130280902" xfId="3488" xr:uid="{00000000-0005-0000-0000-0000A90D0000}"/>
    <cellStyle name="style1531130280964" xfId="3493" xr:uid="{00000000-0005-0000-0000-0000AA0D0000}"/>
    <cellStyle name="style1531130281011" xfId="3524" xr:uid="{00000000-0005-0000-0000-0000AB0D0000}"/>
    <cellStyle name="style1531130281074" xfId="3494" xr:uid="{00000000-0005-0000-0000-0000AC0D0000}"/>
    <cellStyle name="style1531130281209" xfId="3505" xr:uid="{00000000-0005-0000-0000-0000AD0D0000}"/>
    <cellStyle name="style1531130281287" xfId="3531" xr:uid="{00000000-0005-0000-0000-0000AE0D0000}"/>
    <cellStyle name="style1531130281319" xfId="4686" xr:uid="{00000000-0005-0000-0000-0000AF0D0000}"/>
    <cellStyle name="style1531130281350" xfId="3528" xr:uid="{00000000-0005-0000-0000-0000B00D0000}"/>
    <cellStyle name="style1531130281381" xfId="3529" xr:uid="{00000000-0005-0000-0000-0000B10D0000}"/>
    <cellStyle name="style1531130281428" xfId="3509" xr:uid="{00000000-0005-0000-0000-0000B20D0000}"/>
    <cellStyle name="style1531130281459" xfId="3476" xr:uid="{00000000-0005-0000-0000-0000B30D0000}"/>
    <cellStyle name="style1531130281502" xfId="3477" xr:uid="{00000000-0005-0000-0000-0000B40D0000}"/>
    <cellStyle name="style1531130281537" xfId="3478" xr:uid="{00000000-0005-0000-0000-0000B50D0000}"/>
    <cellStyle name="style1531130281569" xfId="3485" xr:uid="{00000000-0005-0000-0000-0000B60D0000}"/>
    <cellStyle name="style1531130281616" xfId="3490" xr:uid="{00000000-0005-0000-0000-0000B70D0000}"/>
    <cellStyle name="style1531130281678" xfId="3504" xr:uid="{00000000-0005-0000-0000-0000B80D0000}"/>
    <cellStyle name="style1531130281709" xfId="3499" xr:uid="{00000000-0005-0000-0000-0000B90D0000}"/>
    <cellStyle name="style1531130281741" xfId="3495" xr:uid="{00000000-0005-0000-0000-0000BA0D0000}"/>
    <cellStyle name="style1531130281787" xfId="3496" xr:uid="{00000000-0005-0000-0000-0000BB0D0000}"/>
    <cellStyle name="style1531130281819" xfId="3507" xr:uid="{00000000-0005-0000-0000-0000BC0D0000}"/>
    <cellStyle name="style1531130281850" xfId="3497" xr:uid="{00000000-0005-0000-0000-0000BD0D0000}"/>
    <cellStyle name="style1531130281881" xfId="3525" xr:uid="{00000000-0005-0000-0000-0000BE0D0000}"/>
    <cellStyle name="style1531130281897" xfId="3498" xr:uid="{00000000-0005-0000-0000-0000BF0D0000}"/>
    <cellStyle name="style1531130281928" xfId="3506" xr:uid="{00000000-0005-0000-0000-0000C00D0000}"/>
    <cellStyle name="style1531130281959" xfId="3500" xr:uid="{00000000-0005-0000-0000-0000C10D0000}"/>
    <cellStyle name="style1531130281975" xfId="3527" xr:uid="{00000000-0005-0000-0000-0000C20D0000}"/>
    <cellStyle name="style1531130282015" xfId="3501" xr:uid="{00000000-0005-0000-0000-0000C30D0000}"/>
    <cellStyle name="style1531130282046" xfId="3502" xr:uid="{00000000-0005-0000-0000-0000C40D0000}"/>
    <cellStyle name="style1531130282062" xfId="3530" xr:uid="{00000000-0005-0000-0000-0000C50D0000}"/>
    <cellStyle name="style1531130282093" xfId="3503" xr:uid="{00000000-0005-0000-0000-0000C60D0000}"/>
    <cellStyle name="style1531130282156" xfId="3508" xr:uid="{00000000-0005-0000-0000-0000C70D0000}"/>
    <cellStyle name="style1531130282187" xfId="3532" xr:uid="{00000000-0005-0000-0000-0000C80D0000}"/>
    <cellStyle name="style1531130282202" xfId="3510" xr:uid="{00000000-0005-0000-0000-0000C90D0000}"/>
    <cellStyle name="style1531130282249" xfId="3511" xr:uid="{00000000-0005-0000-0000-0000CA0D0000}"/>
    <cellStyle name="style1531130282265" xfId="3512" xr:uid="{00000000-0005-0000-0000-0000CB0D0000}"/>
    <cellStyle name="style1531130282296" xfId="3513" xr:uid="{00000000-0005-0000-0000-0000CC0D0000}"/>
    <cellStyle name="style1531130282328" xfId="3514" xr:uid="{00000000-0005-0000-0000-0000CD0D0000}"/>
    <cellStyle name="style1531130282359" xfId="3533" xr:uid="{00000000-0005-0000-0000-0000CE0D0000}"/>
    <cellStyle name="style1531130282390" xfId="3534" xr:uid="{00000000-0005-0000-0000-0000CF0D0000}"/>
    <cellStyle name="style1531130282468" xfId="3536" xr:uid="{00000000-0005-0000-0000-0000D00D0000}"/>
    <cellStyle name="style1531130282484" xfId="3537" xr:uid="{00000000-0005-0000-0000-0000D10D0000}"/>
    <cellStyle name="style1531130282512" xfId="3538" xr:uid="{00000000-0005-0000-0000-0000D20D0000}"/>
    <cellStyle name="style1531130282527" xfId="3539" xr:uid="{00000000-0005-0000-0000-0000D30D0000}"/>
    <cellStyle name="style1531130282559" xfId="3540" xr:uid="{00000000-0005-0000-0000-0000D40D0000}"/>
    <cellStyle name="style1531130282574" xfId="3541" xr:uid="{00000000-0005-0000-0000-0000D50D0000}"/>
    <cellStyle name="style1531130282621" xfId="3480" xr:uid="{00000000-0005-0000-0000-0000D60D0000}"/>
    <cellStyle name="style1531130282684" xfId="3542" xr:uid="{00000000-0005-0000-0000-0000D70D0000}"/>
    <cellStyle name="style1531130282715" xfId="3543" xr:uid="{00000000-0005-0000-0000-0000D80D0000}"/>
    <cellStyle name="style1531130282965" xfId="3526" xr:uid="{00000000-0005-0000-0000-0000D90D0000}"/>
    <cellStyle name="style1531130283735" xfId="4685" xr:uid="{00000000-0005-0000-0000-0000DA0D0000}"/>
    <cellStyle name="style1531130283974" xfId="4684" xr:uid="{00000000-0005-0000-0000-0000DB0D0000}"/>
    <cellStyle name="style1531130284114" xfId="3535" xr:uid="{00000000-0005-0000-0000-0000DC0D0000}"/>
    <cellStyle name="style1531130288493" xfId="3515" xr:uid="{00000000-0005-0000-0000-0000DD0D0000}"/>
    <cellStyle name="style1531130288524" xfId="3516" xr:uid="{00000000-0005-0000-0000-0000DE0D0000}"/>
    <cellStyle name="style1531130288556" xfId="3517" xr:uid="{00000000-0005-0000-0000-0000DF0D0000}"/>
    <cellStyle name="style1531130288587" xfId="3518" xr:uid="{00000000-0005-0000-0000-0000E00D0000}"/>
    <cellStyle name="style1531130288618" xfId="3519" xr:uid="{00000000-0005-0000-0000-0000E10D0000}"/>
    <cellStyle name="style1531130288634" xfId="3520" xr:uid="{00000000-0005-0000-0000-0000E20D0000}"/>
    <cellStyle name="style1531131681804" xfId="3544" xr:uid="{00000000-0005-0000-0000-0000E30D0000}"/>
    <cellStyle name="style1531131681835" xfId="3545" xr:uid="{00000000-0005-0000-0000-0000E40D0000}"/>
    <cellStyle name="style1531131681867" xfId="3546" xr:uid="{00000000-0005-0000-0000-0000E50D0000}"/>
    <cellStyle name="style1531131681898" xfId="3547" xr:uid="{00000000-0005-0000-0000-0000E60D0000}"/>
    <cellStyle name="style1531131681929" xfId="3548" xr:uid="{00000000-0005-0000-0000-0000E70D0000}"/>
    <cellStyle name="style1531131681960" xfId="3550" xr:uid="{00000000-0005-0000-0000-0000E80D0000}"/>
    <cellStyle name="style1531131681992" xfId="3551" xr:uid="{00000000-0005-0000-0000-0000E90D0000}"/>
    <cellStyle name="style1531131682023" xfId="3558" xr:uid="{00000000-0005-0000-0000-0000EA0D0000}"/>
    <cellStyle name="style1531131682054" xfId="3559" xr:uid="{00000000-0005-0000-0000-0000EB0D0000}"/>
    <cellStyle name="style1531131682085" xfId="3549" xr:uid="{00000000-0005-0000-0000-0000EC0D0000}"/>
    <cellStyle name="style1531131682117" xfId="3552" xr:uid="{00000000-0005-0000-0000-0000ED0D0000}"/>
    <cellStyle name="style1531131682148" xfId="3556" xr:uid="{00000000-0005-0000-0000-0000EE0D0000}"/>
    <cellStyle name="style1531131682351" xfId="3560" xr:uid="{00000000-0005-0000-0000-0000EF0D0000}"/>
    <cellStyle name="style1531131682382" xfId="3598" xr:uid="{00000000-0005-0000-0000-0000F00D0000}"/>
    <cellStyle name="style1531131682398" xfId="3599" xr:uid="{00000000-0005-0000-0000-0000F10D0000}"/>
    <cellStyle name="style1531131682429" xfId="3561" xr:uid="{00000000-0005-0000-0000-0000F20D0000}"/>
    <cellStyle name="style1531131682445" xfId="3563" xr:uid="{00000000-0005-0000-0000-0000F30D0000}"/>
    <cellStyle name="style1531131682460" xfId="3566" xr:uid="{00000000-0005-0000-0000-0000F40D0000}"/>
    <cellStyle name="style1531131682492" xfId="3568" xr:uid="{00000000-0005-0000-0000-0000F50D0000}"/>
    <cellStyle name="style1531131682507" xfId="3564" xr:uid="{00000000-0005-0000-0000-0000F60D0000}"/>
    <cellStyle name="style1531131682538" xfId="3569" xr:uid="{00000000-0005-0000-0000-0000F70D0000}"/>
    <cellStyle name="style1531131682570" xfId="3600" xr:uid="{00000000-0005-0000-0000-0000F80D0000}"/>
    <cellStyle name="style1531131682601" xfId="3565" xr:uid="{00000000-0005-0000-0000-0000F90D0000}"/>
    <cellStyle name="style1531131682719" xfId="3570" xr:uid="{00000000-0005-0000-0000-0000FA0D0000}"/>
    <cellStyle name="style1531131682766" xfId="3601" xr:uid="{00000000-0005-0000-0000-0000FB0D0000}"/>
    <cellStyle name="style1531131682797" xfId="3571" xr:uid="{00000000-0005-0000-0000-0000FC0D0000}"/>
    <cellStyle name="style1531131682922" xfId="3582" xr:uid="{00000000-0005-0000-0000-0000FD0D0000}"/>
    <cellStyle name="style1531131682969" xfId="3608" xr:uid="{00000000-0005-0000-0000-0000FE0D0000}"/>
    <cellStyle name="style1531131683016" xfId="3605" xr:uid="{00000000-0005-0000-0000-0000FF0D0000}"/>
    <cellStyle name="style1531131683047" xfId="3606" xr:uid="{00000000-0005-0000-0000-0000000E0000}"/>
    <cellStyle name="style1531131683078" xfId="3586" xr:uid="{00000000-0005-0000-0000-0000010E0000}"/>
    <cellStyle name="style1531131683094" xfId="3553" xr:uid="{00000000-0005-0000-0000-0000020E0000}"/>
    <cellStyle name="style1531131683125" xfId="3554" xr:uid="{00000000-0005-0000-0000-0000030E0000}"/>
    <cellStyle name="style1531131683191" xfId="3555" xr:uid="{00000000-0005-0000-0000-0000040E0000}"/>
    <cellStyle name="style1531131683218" xfId="3562" xr:uid="{00000000-0005-0000-0000-0000050E0000}"/>
    <cellStyle name="style1531131683265" xfId="3567" xr:uid="{00000000-0005-0000-0000-0000060E0000}"/>
    <cellStyle name="style1531131683328" xfId="3581" xr:uid="{00000000-0005-0000-0000-0000070E0000}"/>
    <cellStyle name="style1531131683343" xfId="3576" xr:uid="{00000000-0005-0000-0000-0000080E0000}"/>
    <cellStyle name="style1531131683375" xfId="3572" xr:uid="{00000000-0005-0000-0000-0000090E0000}"/>
    <cellStyle name="style1531131683406" xfId="3573" xr:uid="{00000000-0005-0000-0000-00000A0E0000}"/>
    <cellStyle name="style1531131683453" xfId="3584" xr:uid="{00000000-0005-0000-0000-00000B0E0000}"/>
    <cellStyle name="style1531131683484" xfId="3574" xr:uid="{00000000-0005-0000-0000-00000C0E0000}"/>
    <cellStyle name="style1531131683515" xfId="3602" xr:uid="{00000000-0005-0000-0000-00000D0E0000}"/>
    <cellStyle name="style1531131683547" xfId="3575" xr:uid="{00000000-0005-0000-0000-00000E0E0000}"/>
    <cellStyle name="style1531131683562" xfId="3583" xr:uid="{00000000-0005-0000-0000-00000F0E0000}"/>
    <cellStyle name="style1531131683718" xfId="3577" xr:uid="{00000000-0005-0000-0000-0000100E0000}"/>
    <cellStyle name="style1531131683749" xfId="3604" xr:uid="{00000000-0005-0000-0000-0000110E0000}"/>
    <cellStyle name="style1531131683781" xfId="3578" xr:uid="{00000000-0005-0000-0000-0000120E0000}"/>
    <cellStyle name="style1531131683827" xfId="3579" xr:uid="{00000000-0005-0000-0000-0000130E0000}"/>
    <cellStyle name="style1531131683859" xfId="3607" xr:uid="{00000000-0005-0000-0000-0000140E0000}"/>
    <cellStyle name="style1531131683874" xfId="3580" xr:uid="{00000000-0005-0000-0000-0000150E0000}"/>
    <cellStyle name="style1531131683906" xfId="3585" xr:uid="{00000000-0005-0000-0000-0000160E0000}"/>
    <cellStyle name="style1531131683921" xfId="3609" xr:uid="{00000000-0005-0000-0000-0000170E0000}"/>
    <cellStyle name="style1531131683952" xfId="3587" xr:uid="{00000000-0005-0000-0000-0000180E0000}"/>
    <cellStyle name="style1531131683968" xfId="3588" xr:uid="{00000000-0005-0000-0000-0000190E0000}"/>
    <cellStyle name="style1531131683999" xfId="3589" xr:uid="{00000000-0005-0000-0000-00001A0E0000}"/>
    <cellStyle name="style1531131684031" xfId="3590" xr:uid="{00000000-0005-0000-0000-00001B0E0000}"/>
    <cellStyle name="style1531131684062" xfId="3591" xr:uid="{00000000-0005-0000-0000-00001C0E0000}"/>
    <cellStyle name="style1531131684093" xfId="3610" xr:uid="{00000000-0005-0000-0000-00001D0E0000}"/>
    <cellStyle name="style1531131684109" xfId="3611" xr:uid="{00000000-0005-0000-0000-00001E0E0000}"/>
    <cellStyle name="style1531131684140" xfId="3613" xr:uid="{00000000-0005-0000-0000-00001F0E0000}"/>
    <cellStyle name="style1531131684171" xfId="3614" xr:uid="{00000000-0005-0000-0000-0000200E0000}"/>
    <cellStyle name="style1531131684202" xfId="3615" xr:uid="{00000000-0005-0000-0000-0000210E0000}"/>
    <cellStyle name="style1531131684234" xfId="3616" xr:uid="{00000000-0005-0000-0000-0000220E0000}"/>
    <cellStyle name="style1531131684265" xfId="3557" xr:uid="{00000000-0005-0000-0000-0000230E0000}"/>
    <cellStyle name="style1531131684606" xfId="3603" xr:uid="{00000000-0005-0000-0000-0000240E0000}"/>
    <cellStyle name="style1531131685180" xfId="3612" xr:uid="{00000000-0005-0000-0000-0000250E0000}"/>
    <cellStyle name="style1531131689246" xfId="3592" xr:uid="{00000000-0005-0000-0000-0000260E0000}"/>
    <cellStyle name="style1531131689262" xfId="3593" xr:uid="{00000000-0005-0000-0000-0000270E0000}"/>
    <cellStyle name="style1531131689293" xfId="3594" xr:uid="{00000000-0005-0000-0000-0000280E0000}"/>
    <cellStyle name="style1531131689309" xfId="3595" xr:uid="{00000000-0005-0000-0000-0000290E0000}"/>
    <cellStyle name="style1531131689340" xfId="3596" xr:uid="{00000000-0005-0000-0000-00002A0E0000}"/>
    <cellStyle name="style1531131689371" xfId="3597" xr:uid="{00000000-0005-0000-0000-00002B0E0000}"/>
    <cellStyle name="style1531133637547" xfId="3617" xr:uid="{00000000-0005-0000-0000-00002C0E0000}"/>
    <cellStyle name="style1531133637578" xfId="3618" xr:uid="{00000000-0005-0000-0000-00002D0E0000}"/>
    <cellStyle name="style1531133637594" xfId="3619" xr:uid="{00000000-0005-0000-0000-00002E0E0000}"/>
    <cellStyle name="style1531133637610" xfId="3620" xr:uid="{00000000-0005-0000-0000-00002F0E0000}"/>
    <cellStyle name="style1531133637641" xfId="3621" xr:uid="{00000000-0005-0000-0000-0000300E0000}"/>
    <cellStyle name="style1531133637672" xfId="3623" xr:uid="{00000000-0005-0000-0000-0000310E0000}"/>
    <cellStyle name="style1531133637688" xfId="3624" xr:uid="{00000000-0005-0000-0000-0000320E0000}"/>
    <cellStyle name="style1531133637719" xfId="3628" xr:uid="{00000000-0005-0000-0000-0000330E0000}"/>
    <cellStyle name="style1531133637750" xfId="3629" xr:uid="{00000000-0005-0000-0000-0000340E0000}"/>
    <cellStyle name="style1531133637766" xfId="3622" xr:uid="{00000000-0005-0000-0000-0000350E0000}"/>
    <cellStyle name="style1531133637797" xfId="3625" xr:uid="{00000000-0005-0000-0000-0000360E0000}"/>
    <cellStyle name="style1531133637813" xfId="3626" xr:uid="{00000000-0005-0000-0000-0000370E0000}"/>
    <cellStyle name="style1531133637844" xfId="3627" xr:uid="{00000000-0005-0000-0000-0000380E0000}"/>
    <cellStyle name="style1531133637860" xfId="3630" xr:uid="{00000000-0005-0000-0000-0000390E0000}"/>
    <cellStyle name="style1531133637875" xfId="3631" xr:uid="{00000000-0005-0000-0000-00003A0E0000}"/>
    <cellStyle name="style1531133637907" xfId="3632" xr:uid="{00000000-0005-0000-0000-00003B0E0000}"/>
    <cellStyle name="style1531133637922" xfId="3633" xr:uid="{00000000-0005-0000-0000-00003C0E0000}"/>
    <cellStyle name="style1531133637938" xfId="3636" xr:uid="{00000000-0005-0000-0000-00003D0E0000}"/>
    <cellStyle name="style1531133637969" xfId="3637" xr:uid="{00000000-0005-0000-0000-00003E0E0000}"/>
    <cellStyle name="style1531133637985" xfId="3638" xr:uid="{00000000-0005-0000-0000-00003F0E0000}"/>
    <cellStyle name="style1531133638000" xfId="3634" xr:uid="{00000000-0005-0000-0000-0000400E0000}"/>
    <cellStyle name="style1531133638032" xfId="3635" xr:uid="{00000000-0005-0000-0000-0000410E0000}"/>
    <cellStyle name="style1531133638047" xfId="3639" xr:uid="{00000000-0005-0000-0000-0000420E0000}"/>
    <cellStyle name="style1531133638078" xfId="3640" xr:uid="{00000000-0005-0000-0000-0000430E0000}"/>
    <cellStyle name="style1531133638094" xfId="3653" xr:uid="{00000000-0005-0000-0000-0000440E0000}"/>
    <cellStyle name="style1531133638125" xfId="3641" xr:uid="{00000000-0005-0000-0000-0000450E0000}"/>
    <cellStyle name="style1531133638172" xfId="3646" xr:uid="{00000000-0005-0000-0000-0000460E0000}"/>
    <cellStyle name="style1531133638188" xfId="3647" xr:uid="{00000000-0005-0000-0000-0000470E0000}"/>
    <cellStyle name="style1531133638219" xfId="3642" xr:uid="{00000000-0005-0000-0000-0000480E0000}"/>
    <cellStyle name="style1531133638235" xfId="3643" xr:uid="{00000000-0005-0000-0000-0000490E0000}"/>
    <cellStyle name="style1531133638266" xfId="3650" xr:uid="{00000000-0005-0000-0000-00004A0E0000}"/>
    <cellStyle name="style1531133638282" xfId="3656" xr:uid="{00000000-0005-0000-0000-00004B0E0000}"/>
    <cellStyle name="style1531133638344" xfId="3644" xr:uid="{00000000-0005-0000-0000-00004C0E0000}"/>
    <cellStyle name="style1531133638360" xfId="3645" xr:uid="{00000000-0005-0000-0000-00004D0E0000}"/>
    <cellStyle name="style1531133638391" xfId="3648" xr:uid="{00000000-0005-0000-0000-00004E0E0000}"/>
    <cellStyle name="style1531133638422" xfId="3649" xr:uid="{00000000-0005-0000-0000-00004F0E0000}"/>
    <cellStyle name="style1531133638438" xfId="3651" xr:uid="{00000000-0005-0000-0000-0000500E0000}"/>
    <cellStyle name="style1531133638469" xfId="3652" xr:uid="{00000000-0005-0000-0000-0000510E0000}"/>
    <cellStyle name="style1531133638485" xfId="3654" xr:uid="{00000000-0005-0000-0000-0000520E0000}"/>
    <cellStyle name="style1531133638516" xfId="3655" xr:uid="{00000000-0005-0000-0000-0000530E0000}"/>
    <cellStyle name="style1531133638538" xfId="3657" xr:uid="{00000000-0005-0000-0000-0000540E0000}"/>
    <cellStyle name="style1531133638558" xfId="3658" xr:uid="{00000000-0005-0000-0000-0000550E0000}"/>
    <cellStyle name="style1531133638599" xfId="3659" xr:uid="{00000000-0005-0000-0000-0000560E0000}"/>
    <cellStyle name="style1531133638615" xfId="3660" xr:uid="{00000000-0005-0000-0000-0000570E0000}"/>
    <cellStyle name="style1531133638646" xfId="3661" xr:uid="{00000000-0005-0000-0000-0000580E0000}"/>
    <cellStyle name="style1531133638678" xfId="3662" xr:uid="{00000000-0005-0000-0000-0000590E0000}"/>
    <cellStyle name="style1531133638709" xfId="3663" xr:uid="{00000000-0005-0000-0000-00005A0E0000}"/>
    <cellStyle name="style1531133638740" xfId="3664" xr:uid="{00000000-0005-0000-0000-00005B0E0000}"/>
    <cellStyle name="style1531133638756" xfId="3665" xr:uid="{00000000-0005-0000-0000-00005C0E0000}"/>
    <cellStyle name="style1531133638787" xfId="3666" xr:uid="{00000000-0005-0000-0000-00005D0E0000}"/>
    <cellStyle name="style1531133638818" xfId="3667" xr:uid="{00000000-0005-0000-0000-00005E0E0000}"/>
    <cellStyle name="style1531133638849" xfId="3668" xr:uid="{00000000-0005-0000-0000-00005F0E0000}"/>
    <cellStyle name="style1531133638865" xfId="3669" xr:uid="{00000000-0005-0000-0000-0000600E0000}"/>
    <cellStyle name="style1531133638896" xfId="3670" xr:uid="{00000000-0005-0000-0000-0000610E0000}"/>
    <cellStyle name="style1531133638928" xfId="3671" xr:uid="{00000000-0005-0000-0000-0000620E0000}"/>
    <cellStyle name="style1531133638943" xfId="3672" xr:uid="{00000000-0005-0000-0000-0000630E0000}"/>
    <cellStyle name="style1531133638974" xfId="3673" xr:uid="{00000000-0005-0000-0000-0000640E0000}"/>
    <cellStyle name="style1531133638990" xfId="3674" xr:uid="{00000000-0005-0000-0000-0000650E0000}"/>
    <cellStyle name="style1531133639021" xfId="3675" xr:uid="{00000000-0005-0000-0000-0000660E0000}"/>
    <cellStyle name="style1531133639037" xfId="3676" xr:uid="{00000000-0005-0000-0000-0000670E0000}"/>
    <cellStyle name="style1531133639068" xfId="3677" xr:uid="{00000000-0005-0000-0000-0000680E0000}"/>
    <cellStyle name="style1531133639084" xfId="3678" xr:uid="{00000000-0005-0000-0000-0000690E0000}"/>
    <cellStyle name="style1531133639115" xfId="3679" xr:uid="{00000000-0005-0000-0000-00006A0E0000}"/>
    <cellStyle name="style1531133639131" xfId="3680" xr:uid="{00000000-0005-0000-0000-00006B0E0000}"/>
    <cellStyle name="style1531133639146" xfId="3681" xr:uid="{00000000-0005-0000-0000-00006C0E0000}"/>
    <cellStyle name="style1531133639178" xfId="3682" xr:uid="{00000000-0005-0000-0000-00006D0E0000}"/>
    <cellStyle name="style1531133639209" xfId="3683" xr:uid="{00000000-0005-0000-0000-00006E0E0000}"/>
    <cellStyle name="style1531133639240" xfId="3684" xr:uid="{00000000-0005-0000-0000-00006F0E0000}"/>
    <cellStyle name="style1531133639271" xfId="3685" xr:uid="{00000000-0005-0000-0000-0000700E0000}"/>
    <cellStyle name="style1531133639287" xfId="3686" xr:uid="{00000000-0005-0000-0000-0000710E0000}"/>
    <cellStyle name="style1531133639318" xfId="3687" xr:uid="{00000000-0005-0000-0000-0000720E0000}"/>
    <cellStyle name="style1531133639334" xfId="3688" xr:uid="{00000000-0005-0000-0000-0000730E0000}"/>
    <cellStyle name="style1531133639349" xfId="3689" xr:uid="{00000000-0005-0000-0000-0000740E0000}"/>
    <cellStyle name="style1531133639381" xfId="3690" xr:uid="{00000000-0005-0000-0000-0000750E0000}"/>
    <cellStyle name="style1531133639396" xfId="3691" xr:uid="{00000000-0005-0000-0000-0000760E0000}"/>
    <cellStyle name="style1531133639459" xfId="3692" xr:uid="{00000000-0005-0000-0000-0000770E0000}"/>
    <cellStyle name="style1531133639474" xfId="3693" xr:uid="{00000000-0005-0000-0000-0000780E0000}"/>
    <cellStyle name="style1531133639738" xfId="3694" xr:uid="{00000000-0005-0000-0000-0000790E0000}"/>
    <cellStyle name="style1531133639753" xfId="3695" xr:uid="{00000000-0005-0000-0000-00007A0E0000}"/>
    <cellStyle name="style1531731669196" xfId="3696" xr:uid="{00000000-0005-0000-0000-00007B0E0000}"/>
    <cellStyle name="style1531731669256" xfId="3697" xr:uid="{00000000-0005-0000-0000-00007C0E0000}"/>
    <cellStyle name="style1531731669299" xfId="3698" xr:uid="{00000000-0005-0000-0000-00007D0E0000}"/>
    <cellStyle name="style1531731669332" xfId="3699" xr:uid="{00000000-0005-0000-0000-00007E0E0000}"/>
    <cellStyle name="style1531731669372" xfId="3700" xr:uid="{00000000-0005-0000-0000-00007F0E0000}"/>
    <cellStyle name="style1531731669409" xfId="3702" xr:uid="{00000000-0005-0000-0000-0000800E0000}"/>
    <cellStyle name="style1531731669445" xfId="3703" xr:uid="{00000000-0005-0000-0000-0000810E0000}"/>
    <cellStyle name="style1531731669492" xfId="3707" xr:uid="{00000000-0005-0000-0000-0000820E0000}"/>
    <cellStyle name="style1531731669528" xfId="3708" xr:uid="{00000000-0005-0000-0000-0000830E0000}"/>
    <cellStyle name="style1531731669563" xfId="3701" xr:uid="{00000000-0005-0000-0000-0000840E0000}"/>
    <cellStyle name="style1531731669596" xfId="3704" xr:uid="{00000000-0005-0000-0000-0000850E0000}"/>
    <cellStyle name="style1531731669645" xfId="3705" xr:uid="{00000000-0005-0000-0000-0000860E0000}"/>
    <cellStyle name="style1531731669674" xfId="3706" xr:uid="{00000000-0005-0000-0000-0000870E0000}"/>
    <cellStyle name="style1531731669735" xfId="3709" xr:uid="{00000000-0005-0000-0000-0000880E0000}"/>
    <cellStyle name="style1531731669773" xfId="3710" xr:uid="{00000000-0005-0000-0000-0000890E0000}"/>
    <cellStyle name="style1531731669800" xfId="3711" xr:uid="{00000000-0005-0000-0000-00008A0E0000}"/>
    <cellStyle name="style1531731669828" xfId="3712" xr:uid="{00000000-0005-0000-0000-00008B0E0000}"/>
    <cellStyle name="style1531731669853" xfId="3713" xr:uid="{00000000-0005-0000-0000-00008C0E0000}"/>
    <cellStyle name="style1531731669879" xfId="3717" xr:uid="{00000000-0005-0000-0000-00008D0E0000}"/>
    <cellStyle name="style1531731669907" xfId="3718" xr:uid="{00000000-0005-0000-0000-00008E0E0000}"/>
    <cellStyle name="style1531731669932" xfId="3714" xr:uid="{00000000-0005-0000-0000-00008F0E0000}"/>
    <cellStyle name="style1531731669965" xfId="3719" xr:uid="{00000000-0005-0000-0000-0000900E0000}"/>
    <cellStyle name="style1531731669996" xfId="3715" xr:uid="{00000000-0005-0000-0000-0000910E0000}"/>
    <cellStyle name="style1531731670028" xfId="3716" xr:uid="{00000000-0005-0000-0000-0000920E0000}"/>
    <cellStyle name="style1531731670059" xfId="3721" xr:uid="{00000000-0005-0000-0000-0000930E0000}"/>
    <cellStyle name="style1531731670097" xfId="3720" xr:uid="{00000000-0005-0000-0000-0000940E0000}"/>
    <cellStyle name="style1531731670157" xfId="3722" xr:uid="{00000000-0005-0000-0000-0000950E0000}"/>
    <cellStyle name="style1531731670200" xfId="3723" xr:uid="{00000000-0005-0000-0000-0000960E0000}"/>
    <cellStyle name="style1531731670231" xfId="3724" xr:uid="{00000000-0005-0000-0000-0000970E0000}"/>
    <cellStyle name="style1531731670260" xfId="3725" xr:uid="{00000000-0005-0000-0000-0000980E0000}"/>
    <cellStyle name="style1531731670289" xfId="3726" xr:uid="{00000000-0005-0000-0000-0000990E0000}"/>
    <cellStyle name="style1531731670346" xfId="3727" xr:uid="{00000000-0005-0000-0000-00009A0E0000}"/>
    <cellStyle name="style1531731670375" xfId="3728" xr:uid="{00000000-0005-0000-0000-00009B0E0000}"/>
    <cellStyle name="style1531731670404" xfId="3729" xr:uid="{00000000-0005-0000-0000-00009C0E0000}"/>
    <cellStyle name="style1531731670434" xfId="3730" xr:uid="{00000000-0005-0000-0000-00009D0E0000}"/>
    <cellStyle name="style1531731670464" xfId="3731" xr:uid="{00000000-0005-0000-0000-00009E0E0000}"/>
    <cellStyle name="style1531731670497" xfId="3732" xr:uid="{00000000-0005-0000-0000-00009F0E0000}"/>
    <cellStyle name="style1531731670527" xfId="3733" xr:uid="{00000000-0005-0000-0000-0000A00E0000}"/>
    <cellStyle name="style1531731670560" xfId="3734" xr:uid="{00000000-0005-0000-0000-0000A10E0000}"/>
    <cellStyle name="style1531731670593" xfId="3735" xr:uid="{00000000-0005-0000-0000-0000A20E0000}"/>
    <cellStyle name="style1531731670621" xfId="3736" xr:uid="{00000000-0005-0000-0000-0000A30E0000}"/>
    <cellStyle name="style1531731670673" xfId="3742" xr:uid="{00000000-0005-0000-0000-0000A40E0000}"/>
    <cellStyle name="style1531731670695" xfId="3743" xr:uid="{00000000-0005-0000-0000-0000A50E0000}"/>
    <cellStyle name="style1531731670722" xfId="3737" xr:uid="{00000000-0005-0000-0000-0000A60E0000}"/>
    <cellStyle name="style1531731670751" xfId="3738" xr:uid="{00000000-0005-0000-0000-0000A70E0000}"/>
    <cellStyle name="style1531731670783" xfId="3751" xr:uid="{00000000-0005-0000-0000-0000A80E0000}"/>
    <cellStyle name="style1531731670837" xfId="3739" xr:uid="{00000000-0005-0000-0000-0000A90E0000}"/>
    <cellStyle name="style1531731670860" xfId="3740" xr:uid="{00000000-0005-0000-0000-0000AA0E0000}"/>
    <cellStyle name="style1531731670883" xfId="3741" xr:uid="{00000000-0005-0000-0000-0000AB0E0000}"/>
    <cellStyle name="style1531731670907" xfId="3744" xr:uid="{00000000-0005-0000-0000-0000AC0E0000}"/>
    <cellStyle name="style1531731670929" xfId="3745" xr:uid="{00000000-0005-0000-0000-0000AD0E0000}"/>
    <cellStyle name="style1531731670956" xfId="3746" xr:uid="{00000000-0005-0000-0000-0000AE0E0000}"/>
    <cellStyle name="style1531731670984" xfId="3747" xr:uid="{00000000-0005-0000-0000-0000AF0E0000}"/>
    <cellStyle name="style1531731671011" xfId="3748" xr:uid="{00000000-0005-0000-0000-0000B00E0000}"/>
    <cellStyle name="style1531731671032" xfId="3749" xr:uid="{00000000-0005-0000-0000-0000B10E0000}"/>
    <cellStyle name="style1531731671054" xfId="3750" xr:uid="{00000000-0005-0000-0000-0000B20E0000}"/>
    <cellStyle name="style1531731671078" xfId="3752" xr:uid="{00000000-0005-0000-0000-0000B30E0000}"/>
    <cellStyle name="style1531731671100" xfId="3753" xr:uid="{00000000-0005-0000-0000-0000B40E0000}"/>
    <cellStyle name="style1531731671126" xfId="3754" xr:uid="{00000000-0005-0000-0000-0000B50E0000}"/>
    <cellStyle name="style1531731671153" xfId="3755" xr:uid="{00000000-0005-0000-0000-0000B60E0000}"/>
    <cellStyle name="style1531731671181" xfId="3756" xr:uid="{00000000-0005-0000-0000-0000B70E0000}"/>
    <cellStyle name="style1531731671212" xfId="3757" xr:uid="{00000000-0005-0000-0000-0000B80E0000}"/>
    <cellStyle name="style1531731671242" xfId="3758" xr:uid="{00000000-0005-0000-0000-0000B90E0000}"/>
    <cellStyle name="style1531731671273" xfId="3759" xr:uid="{00000000-0005-0000-0000-0000BA0E0000}"/>
    <cellStyle name="style1531731671324" xfId="3760" xr:uid="{00000000-0005-0000-0000-0000BB0E0000}"/>
    <cellStyle name="style1531731671347" xfId="3761" xr:uid="{00000000-0005-0000-0000-0000BC0E0000}"/>
    <cellStyle name="style1531731671370" xfId="3762" xr:uid="{00000000-0005-0000-0000-0000BD0E0000}"/>
    <cellStyle name="style1531731671392" xfId="3763" xr:uid="{00000000-0005-0000-0000-0000BE0E0000}"/>
    <cellStyle name="style1531731671414" xfId="3764" xr:uid="{00000000-0005-0000-0000-0000BF0E0000}"/>
    <cellStyle name="style1531731671437" xfId="3765" xr:uid="{00000000-0005-0000-0000-0000C00E0000}"/>
    <cellStyle name="style1531731671469" xfId="3766" xr:uid="{00000000-0005-0000-0000-0000C10E0000}"/>
    <cellStyle name="style1531731671546" xfId="3767" xr:uid="{00000000-0005-0000-0000-0000C20E0000}"/>
    <cellStyle name="style1531731671704" xfId="3768" xr:uid="{00000000-0005-0000-0000-0000C30E0000}"/>
    <cellStyle name="style1531731671729" xfId="3769" xr:uid="{00000000-0005-0000-0000-0000C40E0000}"/>
    <cellStyle name="style1532008804608" xfId="3836" xr:uid="{00000000-0005-0000-0000-0000C50E0000}"/>
    <cellStyle name="style1532008804717" xfId="3838" xr:uid="{00000000-0005-0000-0000-0000C60E0000}"/>
    <cellStyle name="style1532008804764" xfId="3770" xr:uid="{00000000-0005-0000-0000-0000C70E0000}"/>
    <cellStyle name="style1532008804795" xfId="3771" xr:uid="{00000000-0005-0000-0000-0000C80E0000}"/>
    <cellStyle name="style1532008804842" xfId="3772" xr:uid="{00000000-0005-0000-0000-0000C90E0000}"/>
    <cellStyle name="style1532008804874" xfId="3774" xr:uid="{00000000-0005-0000-0000-0000CA0E0000}"/>
    <cellStyle name="style1532008804920" xfId="3775" xr:uid="{00000000-0005-0000-0000-0000CB0E0000}"/>
    <cellStyle name="style1532008804967" xfId="3779" xr:uid="{00000000-0005-0000-0000-0000CC0E0000}"/>
    <cellStyle name="style1532008804999" xfId="3780" xr:uid="{00000000-0005-0000-0000-0000CD0E0000}"/>
    <cellStyle name="style1532008805045" xfId="3773" xr:uid="{00000000-0005-0000-0000-0000CE0E0000}"/>
    <cellStyle name="style1532008805077" xfId="3776" xr:uid="{00000000-0005-0000-0000-0000CF0E0000}"/>
    <cellStyle name="style1532008805124" xfId="3777" xr:uid="{00000000-0005-0000-0000-0000D00E0000}"/>
    <cellStyle name="style1532008805170" xfId="3778" xr:uid="{00000000-0005-0000-0000-0000D10E0000}"/>
    <cellStyle name="style1532008805202" xfId="3781" xr:uid="{00000000-0005-0000-0000-0000D20E0000}"/>
    <cellStyle name="style1532008805341" xfId="3782" xr:uid="{00000000-0005-0000-0000-0000D30E0000}"/>
    <cellStyle name="style1532008805356" xfId="3783" xr:uid="{00000000-0005-0000-0000-0000D40E0000}"/>
    <cellStyle name="style1532008805388" xfId="3787" xr:uid="{00000000-0005-0000-0000-0000D50E0000}"/>
    <cellStyle name="style1532008805419" xfId="3788" xr:uid="{00000000-0005-0000-0000-0000D60E0000}"/>
    <cellStyle name="style1532008805434" xfId="3784" xr:uid="{00000000-0005-0000-0000-0000D70E0000}"/>
    <cellStyle name="style1532008805481" xfId="3789" xr:uid="{00000000-0005-0000-0000-0000D80E0000}"/>
    <cellStyle name="style1532008805513" xfId="3785" xr:uid="{00000000-0005-0000-0000-0000D90E0000}"/>
    <cellStyle name="style1532008805544" xfId="3786" xr:uid="{00000000-0005-0000-0000-0000DA0E0000}"/>
    <cellStyle name="style1532008805575" xfId="3791" xr:uid="{00000000-0005-0000-0000-0000DB0E0000}"/>
    <cellStyle name="style1532008805622" xfId="3790" xr:uid="{00000000-0005-0000-0000-0000DC0E0000}"/>
    <cellStyle name="style1532008805653" xfId="3792" xr:uid="{00000000-0005-0000-0000-0000DD0E0000}"/>
    <cellStyle name="style1532008805700" xfId="3793" xr:uid="{00000000-0005-0000-0000-0000DE0E0000}"/>
    <cellStyle name="style1532008805747" xfId="3794" xr:uid="{00000000-0005-0000-0000-0000DF0E0000}"/>
    <cellStyle name="style1532008805778" xfId="3795" xr:uid="{00000000-0005-0000-0000-0000E00E0000}"/>
    <cellStyle name="style1532008805809" xfId="3796" xr:uid="{00000000-0005-0000-0000-0000E10E0000}"/>
    <cellStyle name="style1532008805934" xfId="3797" xr:uid="{00000000-0005-0000-0000-0000E20E0000}"/>
    <cellStyle name="style1532008805966" xfId="3798" xr:uid="{00000000-0005-0000-0000-0000E30E0000}"/>
    <cellStyle name="style1532008805997" xfId="3799" xr:uid="{00000000-0005-0000-0000-0000E40E0000}"/>
    <cellStyle name="style1532008806028" xfId="3800" xr:uid="{00000000-0005-0000-0000-0000E50E0000}"/>
    <cellStyle name="style1532008806059" xfId="3801" xr:uid="{00000000-0005-0000-0000-0000E60E0000}"/>
    <cellStyle name="style1532008806106" xfId="3802" xr:uid="{00000000-0005-0000-0000-0000E70E0000}"/>
    <cellStyle name="style1532008806138" xfId="3803" xr:uid="{00000000-0005-0000-0000-0000E80E0000}"/>
    <cellStyle name="style1532008806184" xfId="3804" xr:uid="{00000000-0005-0000-0000-0000E90E0000}"/>
    <cellStyle name="style1532008806216" xfId="3805" xr:uid="{00000000-0005-0000-0000-0000EA0E0000}"/>
    <cellStyle name="style1532008806263" xfId="3806" xr:uid="{00000000-0005-0000-0000-0000EB0E0000}"/>
    <cellStyle name="style1532008806320" xfId="3812" xr:uid="{00000000-0005-0000-0000-0000EC0E0000}"/>
    <cellStyle name="style1532008806352" xfId="3813" xr:uid="{00000000-0005-0000-0000-0000ED0E0000}"/>
    <cellStyle name="style1532008806398" xfId="3807" xr:uid="{00000000-0005-0000-0000-0000EE0E0000}"/>
    <cellStyle name="style1532008806430" xfId="3808" xr:uid="{00000000-0005-0000-0000-0000EF0E0000}"/>
    <cellStyle name="style1532008806461" xfId="3821" xr:uid="{00000000-0005-0000-0000-0000F00E0000}"/>
    <cellStyle name="style1532008806492" xfId="3809" xr:uid="{00000000-0005-0000-0000-0000F10E0000}"/>
    <cellStyle name="style1532008806523" xfId="3810" xr:uid="{00000000-0005-0000-0000-0000F20E0000}"/>
    <cellStyle name="style1532008806555" xfId="3811" xr:uid="{00000000-0005-0000-0000-0000F30E0000}"/>
    <cellStyle name="style1532008806570" xfId="3814" xr:uid="{00000000-0005-0000-0000-0000F40E0000}"/>
    <cellStyle name="style1532008806602" xfId="3815" xr:uid="{00000000-0005-0000-0000-0000F50E0000}"/>
    <cellStyle name="style1532008806633" xfId="3816" xr:uid="{00000000-0005-0000-0000-0000F60E0000}"/>
    <cellStyle name="style1532008806664" xfId="3817" xr:uid="{00000000-0005-0000-0000-0000F70E0000}"/>
    <cellStyle name="style1532008806695" xfId="3818" xr:uid="{00000000-0005-0000-0000-0000F80E0000}"/>
    <cellStyle name="style1532008806711" xfId="3819" xr:uid="{00000000-0005-0000-0000-0000F90E0000}"/>
    <cellStyle name="style1532008806742" xfId="3820" xr:uid="{00000000-0005-0000-0000-0000FA0E0000}"/>
    <cellStyle name="style1532008806774" xfId="3822" xr:uid="{00000000-0005-0000-0000-0000FB0E0000}"/>
    <cellStyle name="style1532008806805" xfId="3823" xr:uid="{00000000-0005-0000-0000-0000FC0E0000}"/>
    <cellStyle name="style1532008806820" xfId="3824" xr:uid="{00000000-0005-0000-0000-0000FD0E0000}"/>
    <cellStyle name="style1532008806852" xfId="3825" xr:uid="{00000000-0005-0000-0000-0000FE0E0000}"/>
    <cellStyle name="style1532008806883" xfId="3826" xr:uid="{00000000-0005-0000-0000-0000FF0E0000}"/>
    <cellStyle name="style1532008806914" xfId="3827" xr:uid="{00000000-0005-0000-0000-0000000F0000}"/>
    <cellStyle name="style1532008806945" xfId="3828" xr:uid="{00000000-0005-0000-0000-0000010F0000}"/>
    <cellStyle name="style1532008806977" xfId="3829" xr:uid="{00000000-0005-0000-0000-0000020F0000}"/>
    <cellStyle name="style1532008807102" xfId="3830" xr:uid="{00000000-0005-0000-0000-0000030F0000}"/>
    <cellStyle name="style1532008807117" xfId="3831" xr:uid="{00000000-0005-0000-0000-0000040F0000}"/>
    <cellStyle name="style1532008807149" xfId="3832" xr:uid="{00000000-0005-0000-0000-0000050F0000}"/>
    <cellStyle name="style1532008807180" xfId="3833" xr:uid="{00000000-0005-0000-0000-0000060F0000}"/>
    <cellStyle name="style1532008807195" xfId="3834" xr:uid="{00000000-0005-0000-0000-0000070F0000}"/>
    <cellStyle name="style1532008807227" xfId="3835" xr:uid="{00000000-0005-0000-0000-0000080F0000}"/>
    <cellStyle name="style1532008807258" xfId="3837" xr:uid="{00000000-0005-0000-0000-0000090F0000}"/>
    <cellStyle name="style1532008807328" xfId="3839" xr:uid="{00000000-0005-0000-0000-00000A0F0000}"/>
    <cellStyle name="style1532008807359" xfId="3840" xr:uid="{00000000-0005-0000-0000-00000B0F0000}"/>
    <cellStyle name="style1532008807547" xfId="3841" xr:uid="{00000000-0005-0000-0000-00000C0F0000}"/>
    <cellStyle name="style1532008807578" xfId="3842" xr:uid="{00000000-0005-0000-0000-00000D0F0000}"/>
    <cellStyle name="style1534240234624" xfId="3843" xr:uid="{00000000-0005-0000-0000-00000E0F0000}"/>
    <cellStyle name="style1534240234655" xfId="3844" xr:uid="{00000000-0005-0000-0000-00000F0F0000}"/>
    <cellStyle name="style1536054789588" xfId="3854" xr:uid="{00000000-0005-0000-0000-0000100F0000}"/>
    <cellStyle name="style1536054789650" xfId="3855" xr:uid="{00000000-0005-0000-0000-0000110F0000}"/>
    <cellStyle name="style1536054789682" xfId="3856" xr:uid="{00000000-0005-0000-0000-0000120F0000}"/>
    <cellStyle name="style1536054789713" xfId="3857" xr:uid="{00000000-0005-0000-0000-0000130F0000}"/>
    <cellStyle name="style1536054789760" xfId="3858" xr:uid="{00000000-0005-0000-0000-0000140F0000}"/>
    <cellStyle name="style1536054789800" xfId="3859" xr:uid="{00000000-0005-0000-0000-0000150F0000}"/>
    <cellStyle name="style1536054789837" xfId="3860" xr:uid="{00000000-0005-0000-0000-0000160F0000}"/>
    <cellStyle name="style1536054789883" xfId="3861" xr:uid="{00000000-0005-0000-0000-0000170F0000}"/>
    <cellStyle name="style1536054789915" xfId="3862" xr:uid="{00000000-0005-0000-0000-0000180F0000}"/>
    <cellStyle name="style1536054789946" xfId="3863" xr:uid="{00000000-0005-0000-0000-0000190F0000}"/>
    <cellStyle name="style1536054789977" xfId="3864" xr:uid="{00000000-0005-0000-0000-00001A0F0000}"/>
    <cellStyle name="style1536054790008" xfId="3865" xr:uid="{00000000-0005-0000-0000-00001B0F0000}"/>
    <cellStyle name="style1536054790040" xfId="3866" xr:uid="{00000000-0005-0000-0000-00001C0F0000}"/>
    <cellStyle name="style1536054790076" xfId="3867" xr:uid="{00000000-0005-0000-0000-00001D0F0000}"/>
    <cellStyle name="style1536054790107" xfId="3868" xr:uid="{00000000-0005-0000-0000-00001E0F0000}"/>
    <cellStyle name="style1536054790123" xfId="3869" xr:uid="{00000000-0005-0000-0000-00001F0F0000}"/>
    <cellStyle name="style1536054790169" xfId="3870" xr:uid="{00000000-0005-0000-0000-0000200F0000}"/>
    <cellStyle name="style1536054790185" xfId="3871" xr:uid="{00000000-0005-0000-0000-0000210F0000}"/>
    <cellStyle name="style1536054790216" xfId="3872" xr:uid="{00000000-0005-0000-0000-0000220F0000}"/>
    <cellStyle name="style1536054790248" xfId="3873" xr:uid="{00000000-0005-0000-0000-0000230F0000}"/>
    <cellStyle name="style1536054790263" xfId="3874" xr:uid="{00000000-0005-0000-0000-0000240F0000}"/>
    <cellStyle name="style1536054790294" xfId="3875" xr:uid="{00000000-0005-0000-0000-0000250F0000}"/>
    <cellStyle name="style1536054790335" xfId="3876" xr:uid="{00000000-0005-0000-0000-0000260F0000}"/>
    <cellStyle name="style1536054790355" xfId="3877" xr:uid="{00000000-0005-0000-0000-0000270F0000}"/>
    <cellStyle name="style1536054790386" xfId="3878" xr:uid="{00000000-0005-0000-0000-0000280F0000}"/>
    <cellStyle name="style1536054790424" xfId="3879" xr:uid="{00000000-0005-0000-0000-0000290F0000}"/>
    <cellStyle name="style1536054790455" xfId="3880" xr:uid="{00000000-0005-0000-0000-00002A0F0000}"/>
    <cellStyle name="style1536054790471" xfId="3881" xr:uid="{00000000-0005-0000-0000-00002B0F0000}"/>
    <cellStyle name="style1536054790502" xfId="3882" xr:uid="{00000000-0005-0000-0000-00002C0F0000}"/>
    <cellStyle name="style1536054790518" xfId="3883" xr:uid="{00000000-0005-0000-0000-00002D0F0000}"/>
    <cellStyle name="style1536054790549" xfId="3884" xr:uid="{00000000-0005-0000-0000-00002E0F0000}"/>
    <cellStyle name="style1536054790580" xfId="3885" xr:uid="{00000000-0005-0000-0000-00002F0F0000}"/>
    <cellStyle name="style1536054790627" xfId="3886" xr:uid="{00000000-0005-0000-0000-0000300F0000}"/>
    <cellStyle name="style1536054790666" xfId="3887" xr:uid="{00000000-0005-0000-0000-0000310F0000}"/>
    <cellStyle name="style1536054790690" xfId="3888" xr:uid="{00000000-0005-0000-0000-0000320F0000}"/>
    <cellStyle name="style1536054790706" xfId="3889" xr:uid="{00000000-0005-0000-0000-0000330F0000}"/>
    <cellStyle name="style1536054790737" xfId="3890" xr:uid="{00000000-0005-0000-0000-0000340F0000}"/>
    <cellStyle name="style1536054790784" xfId="3891" xr:uid="{00000000-0005-0000-0000-0000350F0000}"/>
    <cellStyle name="style1536054790856" xfId="3892" xr:uid="{00000000-0005-0000-0000-0000360F0000}"/>
    <cellStyle name="style1536054790887" xfId="3893" xr:uid="{00000000-0005-0000-0000-0000370F0000}"/>
    <cellStyle name="style1536054790918" xfId="3894" xr:uid="{00000000-0005-0000-0000-0000380F0000}"/>
    <cellStyle name="style1536054790950" xfId="3895" xr:uid="{00000000-0005-0000-0000-0000390F0000}"/>
    <cellStyle name="style1536054790981" xfId="3896" xr:uid="{00000000-0005-0000-0000-00003A0F0000}"/>
    <cellStyle name="style1536054791012" xfId="3897" xr:uid="{00000000-0005-0000-0000-00003B0F0000}"/>
    <cellStyle name="style1536054791059" xfId="3898" xr:uid="{00000000-0005-0000-0000-00003C0F0000}"/>
    <cellStyle name="style1536054791090" xfId="3899" xr:uid="{00000000-0005-0000-0000-00003D0F0000}"/>
    <cellStyle name="style1536054791122" xfId="3900" xr:uid="{00000000-0005-0000-0000-00003E0F0000}"/>
    <cellStyle name="style1536054791153" xfId="3901" xr:uid="{00000000-0005-0000-0000-00003F0F0000}"/>
    <cellStyle name="style1536054791200" xfId="3902" xr:uid="{00000000-0005-0000-0000-0000400F0000}"/>
    <cellStyle name="style1536054791231" xfId="3903" xr:uid="{00000000-0005-0000-0000-0000410F0000}"/>
    <cellStyle name="style1536054791262" xfId="3904" xr:uid="{00000000-0005-0000-0000-0000420F0000}"/>
    <cellStyle name="style1536054791278" xfId="3905" xr:uid="{00000000-0005-0000-0000-0000430F0000}"/>
    <cellStyle name="style1536054791309" xfId="3906" xr:uid="{00000000-0005-0000-0000-0000440F0000}"/>
    <cellStyle name="style1536054791342" xfId="3907" xr:uid="{00000000-0005-0000-0000-0000450F0000}"/>
    <cellStyle name="style1536054791370" xfId="3908" xr:uid="{00000000-0005-0000-0000-0000460F0000}"/>
    <cellStyle name="style1536054791417" xfId="3909" xr:uid="{00000000-0005-0000-0000-0000470F0000}"/>
    <cellStyle name="style1536054791432" xfId="3910" xr:uid="{00000000-0005-0000-0000-0000480F0000}"/>
    <cellStyle name="style1536054791463" xfId="3911" xr:uid="{00000000-0005-0000-0000-0000490F0000}"/>
    <cellStyle name="style1536054791510" xfId="3912" xr:uid="{00000000-0005-0000-0000-00004A0F0000}"/>
    <cellStyle name="style1536054791526" xfId="3913" xr:uid="{00000000-0005-0000-0000-00004B0F0000}"/>
    <cellStyle name="style1536054791557" xfId="3914" xr:uid="{00000000-0005-0000-0000-00004C0F0000}"/>
    <cellStyle name="style1536054791588" xfId="3915" xr:uid="{00000000-0005-0000-0000-00004D0F0000}"/>
    <cellStyle name="style1536054791604" xfId="3916" xr:uid="{00000000-0005-0000-0000-00004E0F0000}"/>
    <cellStyle name="style1536054791635" xfId="3917" xr:uid="{00000000-0005-0000-0000-00004F0F0000}"/>
    <cellStyle name="style1536054791667" xfId="3918" xr:uid="{00000000-0005-0000-0000-0000500F0000}"/>
    <cellStyle name="style1536054791682" xfId="3919" xr:uid="{00000000-0005-0000-0000-0000510F0000}"/>
    <cellStyle name="style1536054791713" xfId="3920" xr:uid="{00000000-0005-0000-0000-0000520F0000}"/>
    <cellStyle name="style1536054791729" xfId="3921" xr:uid="{00000000-0005-0000-0000-0000530F0000}"/>
    <cellStyle name="style1536054791760" xfId="3922" xr:uid="{00000000-0005-0000-0000-0000540F0000}"/>
    <cellStyle name="style1559749652201" xfId="3850" xr:uid="{00000000-0005-0000-0000-0000550F0000}"/>
    <cellStyle name="style1559749652271" xfId="3849" xr:uid="{00000000-0005-0000-0000-0000560F0000}"/>
    <cellStyle name="style1559749652303" xfId="3851" xr:uid="{00000000-0005-0000-0000-0000570F0000}"/>
    <cellStyle name="style1560179919566" xfId="3852" xr:uid="{00000000-0005-0000-0000-0000580F0000}"/>
    <cellStyle name="style1560242612465" xfId="3853" xr:uid="{00000000-0005-0000-0000-0000590F0000}"/>
    <cellStyle name="style1560434654571" xfId="4619" xr:uid="{00000000-0005-0000-0000-00005A0F0000}"/>
    <cellStyle name="style1560434654649" xfId="3924" xr:uid="{00000000-0005-0000-0000-00005B0F0000}"/>
    <cellStyle name="style1560434654728" xfId="4634" xr:uid="{00000000-0005-0000-0000-00005C0F0000}"/>
    <cellStyle name="style1560434654816" xfId="3925" xr:uid="{00000000-0005-0000-0000-00005D0F0000}"/>
    <cellStyle name="style1560434654892" xfId="4638" xr:uid="{00000000-0005-0000-0000-00005E0F0000}"/>
    <cellStyle name="style1560434654932" xfId="4639" xr:uid="{00000000-0005-0000-0000-00005F0F0000}"/>
    <cellStyle name="style1560434655588" xfId="4633" xr:uid="{00000000-0005-0000-0000-0000600F0000}"/>
    <cellStyle name="style1560434655721" xfId="3958" xr:uid="{00000000-0005-0000-0000-0000610F0000}"/>
    <cellStyle name="style1560434656096" xfId="4631" xr:uid="{00000000-0005-0000-0000-0000620F0000}"/>
    <cellStyle name="style1560434656128" xfId="4635" xr:uid="{00000000-0005-0000-0000-0000630F0000}"/>
    <cellStyle name="style1560434656268" xfId="4620" xr:uid="{00000000-0005-0000-0000-0000640F0000}"/>
    <cellStyle name="style1560434656310" xfId="4621" xr:uid="{00000000-0005-0000-0000-0000650F0000}"/>
    <cellStyle name="style1560434656334" xfId="4625" xr:uid="{00000000-0005-0000-0000-0000660F0000}"/>
    <cellStyle name="style1560434656362" xfId="4626" xr:uid="{00000000-0005-0000-0000-0000670F0000}"/>
    <cellStyle name="style1560434656382" xfId="4622" xr:uid="{00000000-0005-0000-0000-0000680F0000}"/>
    <cellStyle name="style1560434656411" xfId="4627" xr:uid="{00000000-0005-0000-0000-0000690F0000}"/>
    <cellStyle name="style1560434656430" xfId="4623" xr:uid="{00000000-0005-0000-0000-00006A0F0000}"/>
    <cellStyle name="style1560434656461" xfId="4624" xr:uid="{00000000-0005-0000-0000-00006B0F0000}"/>
    <cellStyle name="style1560434656493" xfId="4629" xr:uid="{00000000-0005-0000-0000-00006C0F0000}"/>
    <cellStyle name="style1560434656524" xfId="4628" xr:uid="{00000000-0005-0000-0000-00006D0F0000}"/>
    <cellStyle name="style1560434656555" xfId="4630" xr:uid="{00000000-0005-0000-0000-00006E0F0000}"/>
    <cellStyle name="style1560434656587" xfId="3926" xr:uid="{00000000-0005-0000-0000-00006F0F0000}"/>
    <cellStyle name="style1560434656614" xfId="4632" xr:uid="{00000000-0005-0000-0000-0000700F0000}"/>
    <cellStyle name="style1560434656634" xfId="3927" xr:uid="{00000000-0005-0000-0000-0000710F0000}"/>
    <cellStyle name="style1560434656658" xfId="4636" xr:uid="{00000000-0005-0000-0000-0000720F0000}"/>
    <cellStyle name="style1560434656674" xfId="4637" xr:uid="{00000000-0005-0000-0000-0000730F0000}"/>
    <cellStyle name="style1560434656705" xfId="3928" xr:uid="{00000000-0005-0000-0000-0000740F0000}"/>
    <cellStyle name="style1560434656752" xfId="4640" xr:uid="{00000000-0005-0000-0000-0000750F0000}"/>
    <cellStyle name="style1560434656767" xfId="4641" xr:uid="{00000000-0005-0000-0000-0000760F0000}"/>
    <cellStyle name="style1560434656986" xfId="3929" xr:uid="{00000000-0005-0000-0000-0000770F0000}"/>
    <cellStyle name="style1560439724326" xfId="3930" xr:uid="{00000000-0005-0000-0000-0000780F0000}"/>
    <cellStyle name="style1560439724342" xfId="3931" xr:uid="{00000000-0005-0000-0000-0000790F0000}"/>
    <cellStyle name="style1560439724877" xfId="3938" xr:uid="{00000000-0005-0000-0000-00007A0F0000}"/>
    <cellStyle name="style1560439724893" xfId="3939" xr:uid="{00000000-0005-0000-0000-00007B0F0000}"/>
    <cellStyle name="style1560439725046" xfId="3936" xr:uid="{00000000-0005-0000-0000-00007C0F0000}"/>
    <cellStyle name="style1560439725342" xfId="3933" xr:uid="{00000000-0005-0000-0000-00007D0F0000}"/>
    <cellStyle name="style1560439725718" xfId="3932" xr:uid="{00000000-0005-0000-0000-00007E0F0000}"/>
    <cellStyle name="style1560439725733" xfId="3935" xr:uid="{00000000-0005-0000-0000-00007F0F0000}"/>
    <cellStyle name="style1560439725764" xfId="3934" xr:uid="{00000000-0005-0000-0000-0000800F0000}"/>
    <cellStyle name="style1560439725780" xfId="3937" xr:uid="{00000000-0005-0000-0000-0000810F0000}"/>
    <cellStyle name="style1560439726233" xfId="3940" xr:uid="{00000000-0005-0000-0000-0000820F0000}"/>
    <cellStyle name="style1560501936233" xfId="3961" xr:uid="{00000000-0005-0000-0000-0000830F0000}"/>
    <cellStyle name="style1560501936265" xfId="3965" xr:uid="{00000000-0005-0000-0000-0000840F0000}"/>
    <cellStyle name="style1560501936702" xfId="3969" xr:uid="{00000000-0005-0000-0000-0000850F0000}"/>
    <cellStyle name="style1560501936734" xfId="3970" xr:uid="{00000000-0005-0000-0000-0000860F0000}"/>
    <cellStyle name="style1560501936859" xfId="3959" xr:uid="{00000000-0005-0000-0000-0000870F0000}"/>
    <cellStyle name="style1560501936874" xfId="3960" xr:uid="{00000000-0005-0000-0000-0000880F0000}"/>
    <cellStyle name="style1560501936890" xfId="3963" xr:uid="{00000000-0005-0000-0000-0000890F0000}"/>
    <cellStyle name="style1560501936905" xfId="3967" xr:uid="{00000000-0005-0000-0000-00008A0F0000}"/>
    <cellStyle name="style1560501937270" xfId="3962" xr:uid="{00000000-0005-0000-0000-00008B0F0000}"/>
    <cellStyle name="style1560501937285" xfId="3966" xr:uid="{00000000-0005-0000-0000-00008C0F0000}"/>
    <cellStyle name="style1560501937348" xfId="3964" xr:uid="{00000000-0005-0000-0000-00008D0F0000}"/>
    <cellStyle name="style1560501937379" xfId="3968" xr:uid="{00000000-0005-0000-0000-00008E0F0000}"/>
    <cellStyle name="style1560501938004" xfId="3971" xr:uid="{00000000-0005-0000-0000-00008F0F0000}"/>
    <cellStyle name="style1560502033142" xfId="3974" xr:uid="{00000000-0005-0000-0000-0000900F0000}"/>
    <cellStyle name="style1560502033220" xfId="3977" xr:uid="{00000000-0005-0000-0000-0000910F0000}"/>
    <cellStyle name="style1560502033283" xfId="3980" xr:uid="{00000000-0005-0000-0000-0000920F0000}"/>
    <cellStyle name="style1560502033377" xfId="3972" xr:uid="{00000000-0005-0000-0000-0000930F0000}"/>
    <cellStyle name="style1560502033392" xfId="3973" xr:uid="{00000000-0005-0000-0000-0000940F0000}"/>
    <cellStyle name="style1560502033408" xfId="3975" xr:uid="{00000000-0005-0000-0000-0000950F0000}"/>
    <cellStyle name="style1560502033424" xfId="3976" xr:uid="{00000000-0005-0000-0000-0000960F0000}"/>
    <cellStyle name="style1560502033439" xfId="3978" xr:uid="{00000000-0005-0000-0000-0000970F0000}"/>
    <cellStyle name="style1560502033455" xfId="3979" xr:uid="{00000000-0005-0000-0000-0000980F0000}"/>
    <cellStyle name="style1560502459250" xfId="3981" xr:uid="{00000000-0005-0000-0000-0000990F0000}"/>
    <cellStyle name="style1560502459266" xfId="3982" xr:uid="{00000000-0005-0000-0000-00009A0F0000}"/>
    <cellStyle name="style1560502459282" xfId="3983" xr:uid="{00000000-0005-0000-0000-00009B0F0000}"/>
    <cellStyle name="style1560502459298" xfId="3984" xr:uid="{00000000-0005-0000-0000-00009C0F0000}"/>
    <cellStyle name="style1560502772195" xfId="3994" xr:uid="{00000000-0005-0000-0000-00009D0F0000}"/>
    <cellStyle name="style1560502772235" xfId="3997" xr:uid="{00000000-0005-0000-0000-00009E0F0000}"/>
    <cellStyle name="style1560502772275" xfId="4001" xr:uid="{00000000-0005-0000-0000-00009F0F0000}"/>
    <cellStyle name="style1560502772443" xfId="3986" xr:uid="{00000000-0005-0000-0000-0000A00F0000}"/>
    <cellStyle name="style1560502772475" xfId="3990" xr:uid="{00000000-0005-0000-0000-0000A10F0000}"/>
    <cellStyle name="style1560502772491" xfId="3987" xr:uid="{00000000-0005-0000-0000-0000A20F0000}"/>
    <cellStyle name="style1560502772515" xfId="3991" xr:uid="{00000000-0005-0000-0000-0000A30F0000}"/>
    <cellStyle name="style1560502772547" xfId="3988" xr:uid="{00000000-0005-0000-0000-0000A40F0000}"/>
    <cellStyle name="style1560502772575" xfId="3989" xr:uid="{00000000-0005-0000-0000-0000A50F0000}"/>
    <cellStyle name="style1560502772599" xfId="3993" xr:uid="{00000000-0005-0000-0000-0000A60F0000}"/>
    <cellStyle name="style1560502772631" xfId="3992" xr:uid="{00000000-0005-0000-0000-0000A70F0000}"/>
    <cellStyle name="style1560502772675" xfId="3985" xr:uid="{00000000-0005-0000-0000-0000A80F0000}"/>
    <cellStyle name="style1560502772691" xfId="3995" xr:uid="{00000000-0005-0000-0000-0000A90F0000}"/>
    <cellStyle name="style1560502772715" xfId="3996" xr:uid="{00000000-0005-0000-0000-0000AA0F0000}"/>
    <cellStyle name="style1560502772739" xfId="3998" xr:uid="{00000000-0005-0000-0000-0000AB0F0000}"/>
    <cellStyle name="style1560502772763" xfId="3999" xr:uid="{00000000-0005-0000-0000-0000AC0F0000}"/>
    <cellStyle name="style1560502772783" xfId="4000" xr:uid="{00000000-0005-0000-0000-0000AD0F0000}"/>
    <cellStyle name="style1560502772807" xfId="4002" xr:uid="{00000000-0005-0000-0000-0000AE0F0000}"/>
    <cellStyle name="style1560502772827" xfId="4003" xr:uid="{00000000-0005-0000-0000-0000AF0F0000}"/>
    <cellStyle name="style1560502772851" xfId="4004" xr:uid="{00000000-0005-0000-0000-0000B00F0000}"/>
    <cellStyle name="style1560502773184" xfId="4005" xr:uid="{00000000-0005-0000-0000-0000B10F0000}"/>
    <cellStyle name="style1560502773196" xfId="4007" xr:uid="{00000000-0005-0000-0000-0000B20F0000}"/>
    <cellStyle name="style1560502773243" xfId="4006" xr:uid="{00000000-0005-0000-0000-0000B30F0000}"/>
    <cellStyle name="style1560502773263" xfId="4008" xr:uid="{00000000-0005-0000-0000-0000B40F0000}"/>
    <cellStyle name="style1560502773300" xfId="4011" xr:uid="{00000000-0005-0000-0000-0000B50F0000}"/>
    <cellStyle name="style1560502773316" xfId="4012" xr:uid="{00000000-0005-0000-0000-0000B60F0000}"/>
    <cellStyle name="style1560502773352" xfId="4009" xr:uid="{00000000-0005-0000-0000-0000B70F0000}"/>
    <cellStyle name="style1560502773364" xfId="4010" xr:uid="{00000000-0005-0000-0000-0000B80F0000}"/>
    <cellStyle name="style1560502773929" xfId="4013" xr:uid="{00000000-0005-0000-0000-0000B90F0000}"/>
    <cellStyle name="style1560502907264" xfId="4014" xr:uid="{00000000-0005-0000-0000-0000BA0F0000}"/>
    <cellStyle name="style1560502907604" xfId="4017" xr:uid="{00000000-0005-0000-0000-0000BB0F0000}"/>
    <cellStyle name="style1560502907720" xfId="4021" xr:uid="{00000000-0005-0000-0000-0000BC0F0000}"/>
    <cellStyle name="style1560502907760" xfId="4015" xr:uid="{00000000-0005-0000-0000-0000BD0F0000}"/>
    <cellStyle name="style1560502907780" xfId="4016" xr:uid="{00000000-0005-0000-0000-0000BE0F0000}"/>
    <cellStyle name="style1560502907820" xfId="4019" xr:uid="{00000000-0005-0000-0000-0000BF0F0000}"/>
    <cellStyle name="style1560502907840" xfId="4023" xr:uid="{00000000-0005-0000-0000-0000C00F0000}"/>
    <cellStyle name="style1560502907960" xfId="4027" xr:uid="{00000000-0005-0000-0000-0000C10F0000}"/>
    <cellStyle name="style1560502908257" xfId="4018" xr:uid="{00000000-0005-0000-0000-0000C20F0000}"/>
    <cellStyle name="style1560502908273" xfId="4022" xr:uid="{00000000-0005-0000-0000-0000C30F0000}"/>
    <cellStyle name="style1560502908325" xfId="4020" xr:uid="{00000000-0005-0000-0000-0000C40F0000}"/>
    <cellStyle name="style1560502908345" xfId="4024" xr:uid="{00000000-0005-0000-0000-0000C50F0000}"/>
    <cellStyle name="style1560502908429" xfId="4025" xr:uid="{00000000-0005-0000-0000-0000C60F0000}"/>
    <cellStyle name="style1560502908445" xfId="4026" xr:uid="{00000000-0005-0000-0000-0000C70F0000}"/>
    <cellStyle name="style1560502909002" xfId="4028" xr:uid="{00000000-0005-0000-0000-0000C80F0000}"/>
    <cellStyle name="style1560503162172" xfId="4029" xr:uid="{00000000-0005-0000-0000-0000C90F0000}"/>
    <cellStyle name="style1560503162589" xfId="4032" xr:uid="{00000000-0005-0000-0000-0000CA0F0000}"/>
    <cellStyle name="style1560503162609" xfId="4036" xr:uid="{00000000-0005-0000-0000-0000CB0F0000}"/>
    <cellStyle name="style1560503163026" xfId="4040" xr:uid="{00000000-0005-0000-0000-0000CC0F0000}"/>
    <cellStyle name="style1560503163054" xfId="4041" xr:uid="{00000000-0005-0000-0000-0000CD0F0000}"/>
    <cellStyle name="style1560503163166" xfId="4030" xr:uid="{00000000-0005-0000-0000-0000CE0F0000}"/>
    <cellStyle name="style1560503163182" xfId="4031" xr:uid="{00000000-0005-0000-0000-0000CF0F0000}"/>
    <cellStyle name="style1560503163198" xfId="4034" xr:uid="{00000000-0005-0000-0000-0000D00F0000}"/>
    <cellStyle name="style1560503163222" xfId="4038" xr:uid="{00000000-0005-0000-0000-0000D10F0000}"/>
    <cellStyle name="style1560503163494" xfId="4033" xr:uid="{00000000-0005-0000-0000-0000D20F0000}"/>
    <cellStyle name="style1560503163506" xfId="4037" xr:uid="{00000000-0005-0000-0000-0000D30F0000}"/>
    <cellStyle name="style1560503163554" xfId="4035" xr:uid="{00000000-0005-0000-0000-0000D40F0000}"/>
    <cellStyle name="style1560503163574" xfId="4039" xr:uid="{00000000-0005-0000-0000-0000D50F0000}"/>
    <cellStyle name="style1560503164110" xfId="4042" xr:uid="{00000000-0005-0000-0000-0000D60F0000}"/>
    <cellStyle name="style1560503263837" xfId="4043" xr:uid="{00000000-0005-0000-0000-0000D70F0000}"/>
    <cellStyle name="style1560503263877" xfId="4047" xr:uid="{00000000-0005-0000-0000-0000D80F0000}"/>
    <cellStyle name="style1560503263917" xfId="4051" xr:uid="{00000000-0005-0000-0000-0000D90F0000}"/>
    <cellStyle name="style1560503264550" xfId="4046" xr:uid="{00000000-0005-0000-0000-0000DA0F0000}"/>
    <cellStyle name="style1560503264610" xfId="4050" xr:uid="{00000000-0005-0000-0000-0000DB0F0000}"/>
    <cellStyle name="style1560503264691" xfId="4054" xr:uid="{00000000-0005-0000-0000-0000DC0F0000}"/>
    <cellStyle name="style1560503264807" xfId="4044" xr:uid="{00000000-0005-0000-0000-0000DD0F0000}"/>
    <cellStyle name="style1560503264823" xfId="4045" xr:uid="{00000000-0005-0000-0000-0000DE0F0000}"/>
    <cellStyle name="style1560503264835" xfId="4048" xr:uid="{00000000-0005-0000-0000-0000DF0F0000}"/>
    <cellStyle name="style1560503264851" xfId="4049" xr:uid="{00000000-0005-0000-0000-0000E00F0000}"/>
    <cellStyle name="style1560503264867" xfId="4052" xr:uid="{00000000-0005-0000-0000-0000E10F0000}"/>
    <cellStyle name="style1560503264883" xfId="4053" xr:uid="{00000000-0005-0000-0000-0000E20F0000}"/>
    <cellStyle name="style1560503491954" xfId="4055" xr:uid="{00000000-0005-0000-0000-0000E30F0000}"/>
    <cellStyle name="style1560503492274" xfId="4059" xr:uid="{00000000-0005-0000-0000-0000E40F0000}"/>
    <cellStyle name="style1560503492390" xfId="4063" xr:uid="{00000000-0005-0000-0000-0000E50F0000}"/>
    <cellStyle name="style1560503492450" xfId="4056" xr:uid="{00000000-0005-0000-0000-0000E60F0000}"/>
    <cellStyle name="style1560503492466" xfId="4057" xr:uid="{00000000-0005-0000-0000-0000E70F0000}"/>
    <cellStyle name="style1560503492506" xfId="4061" xr:uid="{00000000-0005-0000-0000-0000E80F0000}"/>
    <cellStyle name="style1560503492526" xfId="4065" xr:uid="{00000000-0005-0000-0000-0000E90F0000}"/>
    <cellStyle name="style1560503492594" xfId="4058" xr:uid="{00000000-0005-0000-0000-0000EA0F0000}"/>
    <cellStyle name="style1560503492943" xfId="4060" xr:uid="{00000000-0005-0000-0000-0000EB0F0000}"/>
    <cellStyle name="style1560503492959" xfId="4064" xr:uid="{00000000-0005-0000-0000-0000EC0F0000}"/>
    <cellStyle name="style1560503493007" xfId="4062" xr:uid="{00000000-0005-0000-0000-0000ED0F0000}"/>
    <cellStyle name="style1560503493023" xfId="4066" xr:uid="{00000000-0005-0000-0000-0000EE0F0000}"/>
    <cellStyle name="style1560503493115" xfId="4067" xr:uid="{00000000-0005-0000-0000-0000EF0F0000}"/>
    <cellStyle name="style1560503493131" xfId="4068" xr:uid="{00000000-0005-0000-0000-0000F00F0000}"/>
    <cellStyle name="style1560503493664" xfId="4069" xr:uid="{00000000-0005-0000-0000-0000F10F0000}"/>
    <cellStyle name="style1560504061617" xfId="4070" xr:uid="{00000000-0005-0000-0000-0000F20F0000}"/>
    <cellStyle name="style1560504061669" xfId="4073" xr:uid="{00000000-0005-0000-0000-0000F30F0000}"/>
    <cellStyle name="style1560504062920" xfId="4071" xr:uid="{00000000-0005-0000-0000-0000F40F0000}"/>
    <cellStyle name="style1560504062952" xfId="4072" xr:uid="{00000000-0005-0000-0000-0000F50F0000}"/>
    <cellStyle name="style1560504062972" xfId="4074" xr:uid="{00000000-0005-0000-0000-0000F60F0000}"/>
    <cellStyle name="style1560504062988" xfId="4075" xr:uid="{00000000-0005-0000-0000-0000F70F0000}"/>
    <cellStyle name="style1560504205169" xfId="4076" xr:uid="{00000000-0005-0000-0000-0000F80F0000}"/>
    <cellStyle name="style1560504205209" xfId="4080" xr:uid="{00000000-0005-0000-0000-0000F90F0000}"/>
    <cellStyle name="style1560504205253" xfId="4084" xr:uid="{00000000-0005-0000-0000-0000FA0F0000}"/>
    <cellStyle name="style1560504205890" xfId="4079" xr:uid="{00000000-0005-0000-0000-0000FB0F0000}"/>
    <cellStyle name="style1560504205966" xfId="4083" xr:uid="{00000000-0005-0000-0000-0000FC0F0000}"/>
    <cellStyle name="style1560504206030" xfId="4087" xr:uid="{00000000-0005-0000-0000-0000FD0F0000}"/>
    <cellStyle name="style1560504206166" xfId="4077" xr:uid="{00000000-0005-0000-0000-0000FE0F0000}"/>
    <cellStyle name="style1560504206186" xfId="4078" xr:uid="{00000000-0005-0000-0000-0000FF0F0000}"/>
    <cellStyle name="style1560504206202" xfId="4081" xr:uid="{00000000-0005-0000-0000-000000100000}"/>
    <cellStyle name="style1560504206218" xfId="4082" xr:uid="{00000000-0005-0000-0000-000001100000}"/>
    <cellStyle name="style1560504206234" xfId="4085" xr:uid="{00000000-0005-0000-0000-000002100000}"/>
    <cellStyle name="style1560504206250" xfId="4086" xr:uid="{00000000-0005-0000-0000-000003100000}"/>
    <cellStyle name="style1560504750475" xfId="4088" xr:uid="{00000000-0005-0000-0000-000004100000}"/>
    <cellStyle name="style1560504750515" xfId="4092" xr:uid="{00000000-0005-0000-0000-000005100000}"/>
    <cellStyle name="style1560504750555" xfId="4096" xr:uid="{00000000-0005-0000-0000-000006100000}"/>
    <cellStyle name="style1560504751256" xfId="4091" xr:uid="{00000000-0005-0000-0000-000007100000}"/>
    <cellStyle name="style1560504751324" xfId="4095" xr:uid="{00000000-0005-0000-0000-000008100000}"/>
    <cellStyle name="style1560504751388" xfId="4099" xr:uid="{00000000-0005-0000-0000-000009100000}"/>
    <cellStyle name="style1560504751520" xfId="4089" xr:uid="{00000000-0005-0000-0000-00000A100000}"/>
    <cellStyle name="style1560504751536" xfId="4090" xr:uid="{00000000-0005-0000-0000-00000B100000}"/>
    <cellStyle name="style1560504751552" xfId="4093" xr:uid="{00000000-0005-0000-0000-00000C100000}"/>
    <cellStyle name="style1560504751564" xfId="4094" xr:uid="{00000000-0005-0000-0000-00000D100000}"/>
    <cellStyle name="style1560504751580" xfId="4097" xr:uid="{00000000-0005-0000-0000-00000E100000}"/>
    <cellStyle name="style1560504751596" xfId="4098" xr:uid="{00000000-0005-0000-0000-00000F100000}"/>
    <cellStyle name="style1560504828604" xfId="4100" xr:uid="{00000000-0005-0000-0000-000010100000}"/>
    <cellStyle name="style1560504828925" xfId="4106" xr:uid="{00000000-0005-0000-0000-000011100000}"/>
    <cellStyle name="style1560504829005" xfId="4109" xr:uid="{00000000-0005-0000-0000-000012100000}"/>
    <cellStyle name="style1560504829105" xfId="4101" xr:uid="{00000000-0005-0000-0000-000013100000}"/>
    <cellStyle name="style1560504829129" xfId="4102" xr:uid="{00000000-0005-0000-0000-000014100000}"/>
    <cellStyle name="style1560504829249" xfId="4103" xr:uid="{00000000-0005-0000-0000-000015100000}"/>
    <cellStyle name="style1560504829674" xfId="4108" xr:uid="{00000000-0005-0000-0000-000016100000}"/>
    <cellStyle name="style1560504829714" xfId="4111" xr:uid="{00000000-0005-0000-0000-000017100000}"/>
    <cellStyle name="style1560504829774" xfId="4112" xr:uid="{00000000-0005-0000-0000-000018100000}"/>
    <cellStyle name="style1560504829794" xfId="4113" xr:uid="{00000000-0005-0000-0000-000019100000}"/>
    <cellStyle name="style1560504829962" xfId="4107" xr:uid="{00000000-0005-0000-0000-00001A100000}"/>
    <cellStyle name="style1560504829978" xfId="4110" xr:uid="{00000000-0005-0000-0000-00001B100000}"/>
    <cellStyle name="style1560504830026" xfId="4104" xr:uid="{00000000-0005-0000-0000-00001C100000}"/>
    <cellStyle name="style1560504830038" xfId="4105" xr:uid="{00000000-0005-0000-0000-00001D100000}"/>
    <cellStyle name="style1560504830518" xfId="4114" xr:uid="{00000000-0005-0000-0000-00001E100000}"/>
    <cellStyle name="style1560505085072" xfId="4115" xr:uid="{00000000-0005-0000-0000-00001F100000}"/>
    <cellStyle name="style1560505085431" xfId="4118" xr:uid="{00000000-0005-0000-0000-000020100000}"/>
    <cellStyle name="style1560505085447" xfId="4122" xr:uid="{00000000-0005-0000-0000-000021100000}"/>
    <cellStyle name="style1560505085837" xfId="4126" xr:uid="{00000000-0005-0000-0000-000022100000}"/>
    <cellStyle name="style1560505085869" xfId="4127" xr:uid="{00000000-0005-0000-0000-000023100000}"/>
    <cellStyle name="style1560505085900" xfId="4128" xr:uid="{00000000-0005-0000-0000-000024100000}"/>
    <cellStyle name="style1560505086056" xfId="4116" xr:uid="{00000000-0005-0000-0000-000025100000}"/>
    <cellStyle name="style1560505086072" xfId="4117" xr:uid="{00000000-0005-0000-0000-000026100000}"/>
    <cellStyle name="style1560505086432" xfId="4119" xr:uid="{00000000-0005-0000-0000-000027100000}"/>
    <cellStyle name="style1560505086447" xfId="4123" xr:uid="{00000000-0005-0000-0000-000028100000}"/>
    <cellStyle name="style1560505086494" xfId="4120" xr:uid="{00000000-0005-0000-0000-000029100000}"/>
    <cellStyle name="style1560505086510" xfId="4124" xr:uid="{00000000-0005-0000-0000-00002A100000}"/>
    <cellStyle name="style1560505086557" xfId="4121" xr:uid="{00000000-0005-0000-0000-00002B100000}"/>
    <cellStyle name="style1560505086572" xfId="4125" xr:uid="{00000000-0005-0000-0000-00002C100000}"/>
    <cellStyle name="style1560505087208" xfId="4129" xr:uid="{00000000-0005-0000-0000-00002D100000}"/>
    <cellStyle name="style1560505165853" xfId="4133" xr:uid="{00000000-0005-0000-0000-00002E100000}"/>
    <cellStyle name="style1560505165884" xfId="4134" xr:uid="{00000000-0005-0000-0000-00002F100000}"/>
    <cellStyle name="style1560505166306" xfId="4141" xr:uid="{00000000-0005-0000-0000-000030100000}"/>
    <cellStyle name="style1560505166337" xfId="4142" xr:uid="{00000000-0005-0000-0000-000031100000}"/>
    <cellStyle name="style1560505166353" xfId="4132" xr:uid="{00000000-0005-0000-0000-000032100000}"/>
    <cellStyle name="style1560505166541" xfId="4130" xr:uid="{00000000-0005-0000-0000-000033100000}"/>
    <cellStyle name="style1560505166556" xfId="4131" xr:uid="{00000000-0005-0000-0000-000034100000}"/>
    <cellStyle name="style1560505166806" xfId="4135" xr:uid="{00000000-0005-0000-0000-000035100000}"/>
    <cellStyle name="style1560505166822" xfId="4136" xr:uid="{00000000-0005-0000-0000-000036100000}"/>
    <cellStyle name="style1560505166869" xfId="4137" xr:uid="{00000000-0005-0000-0000-000037100000}"/>
    <cellStyle name="style1560505166884" xfId="4138" xr:uid="{00000000-0005-0000-0000-000038100000}"/>
    <cellStyle name="style1560505166931" xfId="4139" xr:uid="{00000000-0005-0000-0000-000039100000}"/>
    <cellStyle name="style1560505166947" xfId="4140" xr:uid="{00000000-0005-0000-0000-00003A100000}"/>
    <cellStyle name="style1560505167463" xfId="4143" xr:uid="{00000000-0005-0000-0000-00003B100000}"/>
    <cellStyle name="style1560505768367" xfId="4144" xr:uid="{00000000-0005-0000-0000-00003C100000}"/>
    <cellStyle name="style1560505768758" xfId="4148" xr:uid="{00000000-0005-0000-0000-00003D100000}"/>
    <cellStyle name="style1560505768773" xfId="4152" xr:uid="{00000000-0005-0000-0000-00003E100000}"/>
    <cellStyle name="style1560505769405" xfId="4156" xr:uid="{00000000-0005-0000-0000-00003F100000}"/>
    <cellStyle name="style1560505769441" xfId="4157" xr:uid="{00000000-0005-0000-0000-000040100000}"/>
    <cellStyle name="style1560505769481" xfId="4147" xr:uid="{00000000-0005-0000-0000-000041100000}"/>
    <cellStyle name="style1560505769594" xfId="4145" xr:uid="{00000000-0005-0000-0000-000042100000}"/>
    <cellStyle name="style1560505769610" xfId="4146" xr:uid="{00000000-0005-0000-0000-000043100000}"/>
    <cellStyle name="style1560505769626" xfId="4150" xr:uid="{00000000-0005-0000-0000-000044100000}"/>
    <cellStyle name="style1560505769642" xfId="4154" xr:uid="{00000000-0005-0000-0000-000045100000}"/>
    <cellStyle name="style1560505769950" xfId="4149" xr:uid="{00000000-0005-0000-0000-000046100000}"/>
    <cellStyle name="style1560505769978" xfId="4153" xr:uid="{00000000-0005-0000-0000-000047100000}"/>
    <cellStyle name="style1560505770086" xfId="4151" xr:uid="{00000000-0005-0000-0000-000048100000}"/>
    <cellStyle name="style1560505770130" xfId="4155" xr:uid="{00000000-0005-0000-0000-000049100000}"/>
    <cellStyle name="style1560505770933" xfId="4158" xr:uid="{00000000-0005-0000-0000-00004A100000}"/>
    <cellStyle name="style1560505889545" xfId="4159" xr:uid="{00000000-0005-0000-0000-00004B100000}"/>
    <cellStyle name="style1560505889576" xfId="4163" xr:uid="{00000000-0005-0000-0000-00004C100000}"/>
    <cellStyle name="style1560505889623" xfId="4167" xr:uid="{00000000-0005-0000-0000-00004D100000}"/>
    <cellStyle name="style1560505890263" xfId="4162" xr:uid="{00000000-0005-0000-0000-00004E100000}"/>
    <cellStyle name="style1560505890357" xfId="4166" xr:uid="{00000000-0005-0000-0000-00004F100000}"/>
    <cellStyle name="style1560505890435" xfId="4170" xr:uid="{00000000-0005-0000-0000-000050100000}"/>
    <cellStyle name="style1560505890576" xfId="4160" xr:uid="{00000000-0005-0000-0000-000051100000}"/>
    <cellStyle name="style1560505890592" xfId="4161" xr:uid="{00000000-0005-0000-0000-000052100000}"/>
    <cellStyle name="style1560505890607" xfId="4164" xr:uid="{00000000-0005-0000-0000-000053100000}"/>
    <cellStyle name="style1560505890623" xfId="4165" xr:uid="{00000000-0005-0000-0000-000054100000}"/>
    <cellStyle name="style1560505890638" xfId="4168" xr:uid="{00000000-0005-0000-0000-000055100000}"/>
    <cellStyle name="style1560505890654" xfId="4169" xr:uid="{00000000-0005-0000-0000-000056100000}"/>
    <cellStyle name="style1560505890685" xfId="4171" xr:uid="{00000000-0005-0000-0000-000057100000}"/>
    <cellStyle name="style1560505890763" xfId="4174" xr:uid="{00000000-0005-0000-0000-000058100000}"/>
    <cellStyle name="style1560505890779" xfId="4172" xr:uid="{00000000-0005-0000-0000-000059100000}"/>
    <cellStyle name="style1560505890795" xfId="4173" xr:uid="{00000000-0005-0000-0000-00005A100000}"/>
    <cellStyle name="style1560506436107" xfId="4191" xr:uid="{00000000-0005-0000-0000-00005B100000}"/>
    <cellStyle name="style1560506436491" xfId="4195" xr:uid="{00000000-0005-0000-0000-00005C100000}"/>
    <cellStyle name="style1560506436506" xfId="4199" xr:uid="{00000000-0005-0000-0000-00005D100000}"/>
    <cellStyle name="style1560506436881" xfId="4203" xr:uid="{00000000-0005-0000-0000-00005E100000}"/>
    <cellStyle name="style1560506436913" xfId="4204" xr:uid="{00000000-0005-0000-0000-00005F100000}"/>
    <cellStyle name="style1560506436944" xfId="4194" xr:uid="{00000000-0005-0000-0000-000060100000}"/>
    <cellStyle name="style1560506437069" xfId="4192" xr:uid="{00000000-0005-0000-0000-000061100000}"/>
    <cellStyle name="style1560506437084" xfId="4193" xr:uid="{00000000-0005-0000-0000-000062100000}"/>
    <cellStyle name="style1560506437366" xfId="4196" xr:uid="{00000000-0005-0000-0000-000063100000}"/>
    <cellStyle name="style1560506437381" xfId="4200" xr:uid="{00000000-0005-0000-0000-000064100000}"/>
    <cellStyle name="style1560506437444" xfId="4197" xr:uid="{00000000-0005-0000-0000-000065100000}"/>
    <cellStyle name="style1560506437460" xfId="4201" xr:uid="{00000000-0005-0000-0000-000066100000}"/>
    <cellStyle name="style1560506437506" xfId="4198" xr:uid="{00000000-0005-0000-0000-000067100000}"/>
    <cellStyle name="style1560506437522" xfId="4202" xr:uid="{00000000-0005-0000-0000-000068100000}"/>
    <cellStyle name="style1560506437973" xfId="4205" xr:uid="{00000000-0005-0000-0000-000069100000}"/>
    <cellStyle name="style1560506565598" xfId="4206" xr:uid="{00000000-0005-0000-0000-00006A100000}"/>
    <cellStyle name="style1560506565922" xfId="4209" xr:uid="{00000000-0005-0000-0000-00006B100000}"/>
    <cellStyle name="style1560506565942" xfId="4213" xr:uid="{00000000-0005-0000-0000-00006C100000}"/>
    <cellStyle name="style1560506566487" xfId="4207" xr:uid="{00000000-0005-0000-0000-00006D100000}"/>
    <cellStyle name="style1560506566503" xfId="4208" xr:uid="{00000000-0005-0000-0000-00006E100000}"/>
    <cellStyle name="style1560506566769" xfId="4210" xr:uid="{00000000-0005-0000-0000-00006F100000}"/>
    <cellStyle name="style1560506566784" xfId="4214" xr:uid="{00000000-0005-0000-0000-000070100000}"/>
    <cellStyle name="style1560506566831" xfId="4211" xr:uid="{00000000-0005-0000-0000-000071100000}"/>
    <cellStyle name="style1560506566847" xfId="4215" xr:uid="{00000000-0005-0000-0000-000072100000}"/>
    <cellStyle name="style1560506566878" xfId="4212" xr:uid="{00000000-0005-0000-0000-000073100000}"/>
    <cellStyle name="style1560506566894" xfId="4216" xr:uid="{00000000-0005-0000-0000-000074100000}"/>
    <cellStyle name="style1560506567377" xfId="4217" xr:uid="{00000000-0005-0000-0000-000075100000}"/>
    <cellStyle name="style1560506691550" xfId="4235" xr:uid="{00000000-0005-0000-0000-000076100000}"/>
    <cellStyle name="style1560506691847" xfId="4238" xr:uid="{00000000-0005-0000-0000-000077100000}"/>
    <cellStyle name="style1560506691879" xfId="4242" xr:uid="{00000000-0005-0000-0000-000078100000}"/>
    <cellStyle name="style1560506691894" xfId="4246" xr:uid="{00000000-0005-0000-0000-000079100000}"/>
    <cellStyle name="style1560506692222" xfId="4252" xr:uid="{00000000-0005-0000-0000-00007A100000}"/>
    <cellStyle name="style1560506692238" xfId="4253" xr:uid="{00000000-0005-0000-0000-00007B100000}"/>
    <cellStyle name="style1560506692254" xfId="4254" xr:uid="{00000000-0005-0000-0000-00007C100000}"/>
    <cellStyle name="style1560506692441" xfId="4236" xr:uid="{00000000-0005-0000-0000-00007D100000}"/>
    <cellStyle name="style1560506692457" xfId="4237" xr:uid="{00000000-0005-0000-0000-00007E100000}"/>
    <cellStyle name="style1560506692707" xfId="4239" xr:uid="{00000000-0005-0000-0000-00007F100000}"/>
    <cellStyle name="style1560506692722" xfId="4243" xr:uid="{00000000-0005-0000-0000-000080100000}"/>
    <cellStyle name="style1560506692738" xfId="4247" xr:uid="{00000000-0005-0000-0000-000081100000}"/>
    <cellStyle name="style1560506692754" xfId="4248" xr:uid="{00000000-0005-0000-0000-000082100000}"/>
    <cellStyle name="style1560506692769" xfId="4240" xr:uid="{00000000-0005-0000-0000-000083100000}"/>
    <cellStyle name="style1560506692785" xfId="4244" xr:uid="{00000000-0005-0000-0000-000084100000}"/>
    <cellStyle name="style1560506692816" xfId="4249" xr:uid="{00000000-0005-0000-0000-000085100000}"/>
    <cellStyle name="style1560506692832" xfId="4241" xr:uid="{00000000-0005-0000-0000-000086100000}"/>
    <cellStyle name="style1560506692847" xfId="4245" xr:uid="{00000000-0005-0000-0000-000087100000}"/>
    <cellStyle name="style1560506692863" xfId="4250" xr:uid="{00000000-0005-0000-0000-000088100000}"/>
    <cellStyle name="style1560506693359" xfId="4251" xr:uid="{00000000-0005-0000-0000-000089100000}"/>
    <cellStyle name="style1560506809671" xfId="4255" xr:uid="{00000000-0005-0000-0000-00008A100000}"/>
    <cellStyle name="style1560506809703" xfId="4267" xr:uid="{00000000-0005-0000-0000-00008B100000}"/>
    <cellStyle name="style1560506809718" xfId="4271" xr:uid="{00000000-0005-0000-0000-00008C100000}"/>
    <cellStyle name="style1560506809734" xfId="4272" xr:uid="{00000000-0005-0000-0000-00008D100000}"/>
    <cellStyle name="style1560506809765" xfId="4276" xr:uid="{00000000-0005-0000-0000-00008E100000}"/>
    <cellStyle name="style1560506809781" xfId="4277" xr:uid="{00000000-0005-0000-0000-00008F100000}"/>
    <cellStyle name="style1560506809943" xfId="4258" xr:uid="{00000000-0005-0000-0000-000090100000}"/>
    <cellStyle name="style1560506809959" xfId="4259" xr:uid="{00000000-0005-0000-0000-000091100000}"/>
    <cellStyle name="style1560506809974" xfId="4260" xr:uid="{00000000-0005-0000-0000-000092100000}"/>
    <cellStyle name="style1560506810052" xfId="4263" xr:uid="{00000000-0005-0000-0000-000093100000}"/>
    <cellStyle name="style1560506810084" xfId="4264" xr:uid="{00000000-0005-0000-0000-000094100000}"/>
    <cellStyle name="style1560506810099" xfId="4265" xr:uid="{00000000-0005-0000-0000-000095100000}"/>
    <cellStyle name="style1560506810256" xfId="4256" xr:uid="{00000000-0005-0000-0000-000096100000}"/>
    <cellStyle name="style1560506810271" xfId="4257" xr:uid="{00000000-0005-0000-0000-000097100000}"/>
    <cellStyle name="style1560506810287" xfId="4261" xr:uid="{00000000-0005-0000-0000-000098100000}"/>
    <cellStyle name="style1560506810302" xfId="4262" xr:uid="{00000000-0005-0000-0000-000099100000}"/>
    <cellStyle name="style1560506810365" xfId="4270" xr:uid="{00000000-0005-0000-0000-00009A100000}"/>
    <cellStyle name="style1560506810459" xfId="4275" xr:uid="{00000000-0005-0000-0000-00009B100000}"/>
    <cellStyle name="style1560506810521" xfId="4280" xr:uid="{00000000-0005-0000-0000-00009C100000}"/>
    <cellStyle name="style1560506810615" xfId="4266" xr:uid="{00000000-0005-0000-0000-00009D100000}"/>
    <cellStyle name="style1560506810631" xfId="4268" xr:uid="{00000000-0005-0000-0000-00009E100000}"/>
    <cellStyle name="style1560506810646" xfId="4269" xr:uid="{00000000-0005-0000-0000-00009F100000}"/>
    <cellStyle name="style1560506810662" xfId="4273" xr:uid="{00000000-0005-0000-0000-0000A0100000}"/>
    <cellStyle name="style1560506810677" xfId="4274" xr:uid="{00000000-0005-0000-0000-0000A1100000}"/>
    <cellStyle name="style1560506810709" xfId="4278" xr:uid="{00000000-0005-0000-0000-0000A2100000}"/>
    <cellStyle name="style1560506810724" xfId="4279" xr:uid="{00000000-0005-0000-0000-0000A3100000}"/>
    <cellStyle name="style1560506845142" xfId="4281" xr:uid="{00000000-0005-0000-0000-0000A4100000}"/>
    <cellStyle name="style1560506845182" xfId="4293" xr:uid="{00000000-0005-0000-0000-0000A5100000}"/>
    <cellStyle name="style1560506845201" xfId="4297" xr:uid="{00000000-0005-0000-0000-0000A6100000}"/>
    <cellStyle name="style1560506845217" xfId="4298" xr:uid="{00000000-0005-0000-0000-0000A7100000}"/>
    <cellStyle name="style1560506845233" xfId="4302" xr:uid="{00000000-0005-0000-0000-0000A8100000}"/>
    <cellStyle name="style1560506845248" xfId="4303" xr:uid="{00000000-0005-0000-0000-0000A9100000}"/>
    <cellStyle name="style1560506845467" xfId="4284" xr:uid="{00000000-0005-0000-0000-0000AA100000}"/>
    <cellStyle name="style1560506845498" xfId="4285" xr:uid="{00000000-0005-0000-0000-0000AB100000}"/>
    <cellStyle name="style1560506845514" xfId="4286" xr:uid="{00000000-0005-0000-0000-0000AC100000}"/>
    <cellStyle name="style1560506845592" xfId="4289" xr:uid="{00000000-0005-0000-0000-0000AD100000}"/>
    <cellStyle name="style1560506845608" xfId="4290" xr:uid="{00000000-0005-0000-0000-0000AE100000}"/>
    <cellStyle name="style1560506845639" xfId="4291" xr:uid="{00000000-0005-0000-0000-0000AF100000}"/>
    <cellStyle name="style1560506845779" xfId="4282" xr:uid="{00000000-0005-0000-0000-0000B0100000}"/>
    <cellStyle name="style1560506845795" xfId="4283" xr:uid="{00000000-0005-0000-0000-0000B1100000}"/>
    <cellStyle name="style1560506845811" xfId="4287" xr:uid="{00000000-0005-0000-0000-0000B2100000}"/>
    <cellStyle name="style1560506845826" xfId="4288" xr:uid="{00000000-0005-0000-0000-0000B3100000}"/>
    <cellStyle name="style1560506845889" xfId="4296" xr:uid="{00000000-0005-0000-0000-0000B4100000}"/>
    <cellStyle name="style1560506846014" xfId="4301" xr:uid="{00000000-0005-0000-0000-0000B5100000}"/>
    <cellStyle name="style1560506846076" xfId="4306" xr:uid="{00000000-0005-0000-0000-0000B6100000}"/>
    <cellStyle name="style1560506846152" xfId="4292" xr:uid="{00000000-0005-0000-0000-0000B7100000}"/>
    <cellStyle name="style1560506846172" xfId="4294" xr:uid="{00000000-0005-0000-0000-0000B8100000}"/>
    <cellStyle name="style1560506846188" xfId="4295" xr:uid="{00000000-0005-0000-0000-0000B9100000}"/>
    <cellStyle name="style1560506846204" xfId="4299" xr:uid="{00000000-0005-0000-0000-0000BA100000}"/>
    <cellStyle name="style1560506846220" xfId="4300" xr:uid="{00000000-0005-0000-0000-0000BB100000}"/>
    <cellStyle name="style1560506846256" xfId="4304" xr:uid="{00000000-0005-0000-0000-0000BC100000}"/>
    <cellStyle name="style1560506846300" xfId="4305" xr:uid="{00000000-0005-0000-0000-0000BD100000}"/>
    <cellStyle name="style1560506846420" xfId="4307" xr:uid="{00000000-0005-0000-0000-0000BE100000}"/>
    <cellStyle name="style1560506846464" xfId="4308" xr:uid="{00000000-0005-0000-0000-0000BF100000}"/>
    <cellStyle name="style1560508636104" xfId="4352" xr:uid="{00000000-0005-0000-0000-0000C0100000}"/>
    <cellStyle name="style1560508636151" xfId="4356" xr:uid="{00000000-0005-0000-0000-0000C1100000}"/>
    <cellStyle name="style1560508636182" xfId="4358" xr:uid="{00000000-0005-0000-0000-0000C2100000}"/>
    <cellStyle name="style1560508636354" xfId="4362" xr:uid="{00000000-0005-0000-0000-0000C3100000}"/>
    <cellStyle name="style1560508636369" xfId="4363" xr:uid="{00000000-0005-0000-0000-0000C4100000}"/>
    <cellStyle name="style1560508636401" xfId="4364" xr:uid="{00000000-0005-0000-0000-0000C5100000}"/>
    <cellStyle name="style1560508636486" xfId="4365" xr:uid="{00000000-0005-0000-0000-0000C6100000}"/>
    <cellStyle name="style1560508636502" xfId="4366" xr:uid="{00000000-0005-0000-0000-0000C7100000}"/>
    <cellStyle name="style1560508636533" xfId="4367" xr:uid="{00000000-0005-0000-0000-0000C8100000}"/>
    <cellStyle name="style1560508636767" xfId="4355" xr:uid="{00000000-0005-0000-0000-0000C9100000}"/>
    <cellStyle name="style1560508636814" xfId="4357" xr:uid="{00000000-0005-0000-0000-0000CA100000}"/>
    <cellStyle name="style1560508636939" xfId="4361" xr:uid="{00000000-0005-0000-0000-0000CB100000}"/>
    <cellStyle name="style1560508637033" xfId="4353" xr:uid="{00000000-0005-0000-0000-0000CC100000}"/>
    <cellStyle name="style1560508637049" xfId="4354" xr:uid="{00000000-0005-0000-0000-0000CD100000}"/>
    <cellStyle name="style1560508637064" xfId="4359" xr:uid="{00000000-0005-0000-0000-0000CE100000}"/>
    <cellStyle name="style1560508637080" xfId="4360" xr:uid="{00000000-0005-0000-0000-0000CF100000}"/>
    <cellStyle name="style1560508637346" xfId="4368" xr:uid="{00000000-0005-0000-0000-0000D0100000}"/>
    <cellStyle name="style1560508637361" xfId="4369" xr:uid="{00000000-0005-0000-0000-0000D1100000}"/>
    <cellStyle name="style1560508637377" xfId="4370" xr:uid="{00000000-0005-0000-0000-0000D2100000}"/>
    <cellStyle name="style1560509411154" xfId="4371" xr:uid="{00000000-0005-0000-0000-0000D3100000}"/>
    <cellStyle name="style1560509411176" xfId="4404" xr:uid="{00000000-0005-0000-0000-0000D4100000}"/>
    <cellStyle name="style1560509411200" xfId="4383" xr:uid="{00000000-0005-0000-0000-0000D5100000}"/>
    <cellStyle name="style1560509411221" xfId="4387" xr:uid="{00000000-0005-0000-0000-0000D6100000}"/>
    <cellStyle name="style1560509411241" xfId="4388" xr:uid="{00000000-0005-0000-0000-0000D7100000}"/>
    <cellStyle name="style1560509411261" xfId="4392" xr:uid="{00000000-0005-0000-0000-0000D8100000}"/>
    <cellStyle name="style1560509411282" xfId="4393" xr:uid="{00000000-0005-0000-0000-0000D9100000}"/>
    <cellStyle name="style1560509411438" xfId="4374" xr:uid="{00000000-0005-0000-0000-0000DA100000}"/>
    <cellStyle name="style1560509411457" xfId="4375" xr:uid="{00000000-0005-0000-0000-0000DB100000}"/>
    <cellStyle name="style1560509411476" xfId="4376" xr:uid="{00000000-0005-0000-0000-0000DC100000}"/>
    <cellStyle name="style1560509411663" xfId="4379" xr:uid="{00000000-0005-0000-0000-0000DD100000}"/>
    <cellStyle name="style1560509411683" xfId="4380" xr:uid="{00000000-0005-0000-0000-0000DE100000}"/>
    <cellStyle name="style1560509411703" xfId="4381" xr:uid="{00000000-0005-0000-0000-0000DF100000}"/>
    <cellStyle name="style1560509411838" xfId="4372" xr:uid="{00000000-0005-0000-0000-0000E0100000}"/>
    <cellStyle name="style1560509411853" xfId="4373" xr:uid="{00000000-0005-0000-0000-0000E1100000}"/>
    <cellStyle name="style1560509411868" xfId="4377" xr:uid="{00000000-0005-0000-0000-0000E2100000}"/>
    <cellStyle name="style1560509411884" xfId="4378" xr:uid="{00000000-0005-0000-0000-0000E3100000}"/>
    <cellStyle name="style1560509411900" xfId="4406" xr:uid="{00000000-0005-0000-0000-0000E4100000}"/>
    <cellStyle name="style1560509411938" xfId="4386" xr:uid="{00000000-0005-0000-0000-0000E5100000}"/>
    <cellStyle name="style1560509411957" xfId="4410" xr:uid="{00000000-0005-0000-0000-0000E6100000}"/>
    <cellStyle name="style1560509411997" xfId="4391" xr:uid="{00000000-0005-0000-0000-0000E7100000}"/>
    <cellStyle name="style1560509412056" xfId="4396" xr:uid="{00000000-0005-0000-0000-0000E8100000}"/>
    <cellStyle name="style1560509412129" xfId="4382" xr:uid="{00000000-0005-0000-0000-0000E9100000}"/>
    <cellStyle name="style1560509412150" xfId="4384" xr:uid="{00000000-0005-0000-0000-0000EA100000}"/>
    <cellStyle name="style1560509412165" xfId="4385" xr:uid="{00000000-0005-0000-0000-0000EB100000}"/>
    <cellStyle name="style1560509412181" xfId="4389" xr:uid="{00000000-0005-0000-0000-0000EC100000}"/>
    <cellStyle name="style1560509412196" xfId="4390" xr:uid="{00000000-0005-0000-0000-0000ED100000}"/>
    <cellStyle name="style1560509412212" xfId="4394" xr:uid="{00000000-0005-0000-0000-0000EE100000}"/>
    <cellStyle name="style1560509412228" xfId="4395" xr:uid="{00000000-0005-0000-0000-0000EF100000}"/>
    <cellStyle name="style1560509412266" xfId="4397" xr:uid="{00000000-0005-0000-0000-0000F0100000}"/>
    <cellStyle name="style1560509412282" xfId="4398" xr:uid="{00000000-0005-0000-0000-0000F1100000}"/>
    <cellStyle name="style1560509412384" xfId="4414" xr:uid="{00000000-0005-0000-0000-0000F2100000}"/>
    <cellStyle name="style1560509412404" xfId="4415" xr:uid="{00000000-0005-0000-0000-0000F3100000}"/>
    <cellStyle name="style1560509412463" xfId="4399" xr:uid="{00000000-0005-0000-0000-0000F4100000}"/>
    <cellStyle name="style1560509412484" xfId="4400" xr:uid="{00000000-0005-0000-0000-0000F5100000}"/>
    <cellStyle name="style1560509412504" xfId="4401" xr:uid="{00000000-0005-0000-0000-0000F6100000}"/>
    <cellStyle name="style1560509412520" xfId="4402" xr:uid="{00000000-0005-0000-0000-0000F7100000}"/>
    <cellStyle name="style1560509412536" xfId="4403" xr:uid="{00000000-0005-0000-0000-0000F8100000}"/>
    <cellStyle name="style1560509412552" xfId="4405" xr:uid="{00000000-0005-0000-0000-0000F9100000}"/>
    <cellStyle name="style1560509412567" xfId="4409" xr:uid="{00000000-0005-0000-0000-0000FA100000}"/>
    <cellStyle name="style1560509412584" xfId="4407" xr:uid="{00000000-0005-0000-0000-0000FB100000}"/>
    <cellStyle name="style1560509412599" xfId="4408" xr:uid="{00000000-0005-0000-0000-0000FC100000}"/>
    <cellStyle name="style1560509412615" xfId="4411" xr:uid="{00000000-0005-0000-0000-0000FD100000}"/>
    <cellStyle name="style1560509412630" xfId="4412" xr:uid="{00000000-0005-0000-0000-0000FE100000}"/>
    <cellStyle name="style1560509412648" xfId="4413" xr:uid="{00000000-0005-0000-0000-0000FF100000}"/>
    <cellStyle name="style1560509412664" xfId="4416" xr:uid="{00000000-0005-0000-0000-000000110000}"/>
    <cellStyle name="style1560509412683" xfId="4417" xr:uid="{00000000-0005-0000-0000-000001110000}"/>
    <cellStyle name="style1560509412702" xfId="4418" xr:uid="{00000000-0005-0000-0000-000002110000}"/>
    <cellStyle name="style1560509412718" xfId="4419" xr:uid="{00000000-0005-0000-0000-000003110000}"/>
    <cellStyle name="style1560509808543" xfId="4420" xr:uid="{00000000-0005-0000-0000-000004110000}"/>
    <cellStyle name="style1560509808574" xfId="4432" xr:uid="{00000000-0005-0000-0000-000005110000}"/>
    <cellStyle name="style1560509808590" xfId="4436" xr:uid="{00000000-0005-0000-0000-000006110000}"/>
    <cellStyle name="style1560509808621" xfId="4437" xr:uid="{00000000-0005-0000-0000-000007110000}"/>
    <cellStyle name="style1560509808636" xfId="4441" xr:uid="{00000000-0005-0000-0000-000008110000}"/>
    <cellStyle name="style1560509808652" xfId="4442" xr:uid="{00000000-0005-0000-0000-000009110000}"/>
    <cellStyle name="style1560509808814" xfId="4423" xr:uid="{00000000-0005-0000-0000-00000A110000}"/>
    <cellStyle name="style1560509808833" xfId="4424" xr:uid="{00000000-0005-0000-0000-00000B110000}"/>
    <cellStyle name="style1560509808853" xfId="4425" xr:uid="{00000000-0005-0000-0000-00000C110000}"/>
    <cellStyle name="style1560509808929" xfId="4428" xr:uid="{00000000-0005-0000-0000-00000D110000}"/>
    <cellStyle name="style1560509808949" xfId="4429" xr:uid="{00000000-0005-0000-0000-00000E110000}"/>
    <cellStyle name="style1560509808968" xfId="4430" xr:uid="{00000000-0005-0000-0000-00000F110000}"/>
    <cellStyle name="style1560509809151" xfId="4421" xr:uid="{00000000-0005-0000-0000-000010110000}"/>
    <cellStyle name="style1560509809166" xfId="4422" xr:uid="{00000000-0005-0000-0000-000011110000}"/>
    <cellStyle name="style1560509809181" xfId="4426" xr:uid="{00000000-0005-0000-0000-000012110000}"/>
    <cellStyle name="style1560509809197" xfId="4427" xr:uid="{00000000-0005-0000-0000-000013110000}"/>
    <cellStyle name="style1560509809231" xfId="4435" xr:uid="{00000000-0005-0000-0000-000014110000}"/>
    <cellStyle name="style1560509809262" xfId="4440" xr:uid="{00000000-0005-0000-0000-000015110000}"/>
    <cellStyle name="style1560509809309" xfId="4445" xr:uid="{00000000-0005-0000-0000-000016110000}"/>
    <cellStyle name="style1560509809387" xfId="4431" xr:uid="{00000000-0005-0000-0000-000017110000}"/>
    <cellStyle name="style1560509809413" xfId="4433" xr:uid="{00000000-0005-0000-0000-000018110000}"/>
    <cellStyle name="style1560509809430" xfId="4434" xr:uid="{00000000-0005-0000-0000-000019110000}"/>
    <cellStyle name="style1560509809442" xfId="4438" xr:uid="{00000000-0005-0000-0000-00001A110000}"/>
    <cellStyle name="style1560509809458" xfId="4439" xr:uid="{00000000-0005-0000-0000-00001B110000}"/>
    <cellStyle name="style1560509809474" xfId="4443" xr:uid="{00000000-0005-0000-0000-00001C110000}"/>
    <cellStyle name="style1560509809489" xfId="4444" xr:uid="{00000000-0005-0000-0000-00001D110000}"/>
    <cellStyle name="style1560510009533" xfId="4446" xr:uid="{00000000-0005-0000-0000-00001E110000}"/>
    <cellStyle name="style1560510009580" xfId="4458" xr:uid="{00000000-0005-0000-0000-00001F110000}"/>
    <cellStyle name="style1560510009611" xfId="4462" xr:uid="{00000000-0005-0000-0000-000020110000}"/>
    <cellStyle name="style1560510009626" xfId="4463" xr:uid="{00000000-0005-0000-0000-000021110000}"/>
    <cellStyle name="style1560510009658" xfId="4467" xr:uid="{00000000-0005-0000-0000-000022110000}"/>
    <cellStyle name="style1560510009689" xfId="4468" xr:uid="{00000000-0005-0000-0000-000023110000}"/>
    <cellStyle name="style1560510009876" xfId="4449" xr:uid="{00000000-0005-0000-0000-000024110000}"/>
    <cellStyle name="style1560510009908" xfId="4450" xr:uid="{00000000-0005-0000-0000-000025110000}"/>
    <cellStyle name="style1560510009939" xfId="4451" xr:uid="{00000000-0005-0000-0000-000026110000}"/>
    <cellStyle name="style1560510010033" xfId="4454" xr:uid="{00000000-0005-0000-0000-000027110000}"/>
    <cellStyle name="style1560510010048" xfId="4455" xr:uid="{00000000-0005-0000-0000-000028110000}"/>
    <cellStyle name="style1560510010080" xfId="4456" xr:uid="{00000000-0005-0000-0000-000029110000}"/>
    <cellStyle name="style1560510010252" xfId="4447" xr:uid="{00000000-0005-0000-0000-00002A110000}"/>
    <cellStyle name="style1560510010283" xfId="4448" xr:uid="{00000000-0005-0000-0000-00002B110000}"/>
    <cellStyle name="style1560510010298" xfId="4452" xr:uid="{00000000-0005-0000-0000-00002C110000}"/>
    <cellStyle name="style1560510010314" xfId="4453" xr:uid="{00000000-0005-0000-0000-00002D110000}"/>
    <cellStyle name="style1560510010388" xfId="4461" xr:uid="{00000000-0005-0000-0000-00002E110000}"/>
    <cellStyle name="style1560510010509" xfId="4466" xr:uid="{00000000-0005-0000-0000-00002F110000}"/>
    <cellStyle name="style1560510010569" xfId="4471" xr:uid="{00000000-0005-0000-0000-000030110000}"/>
    <cellStyle name="style1560510010643" xfId="4457" xr:uid="{00000000-0005-0000-0000-000031110000}"/>
    <cellStyle name="style1560510010663" xfId="4459" xr:uid="{00000000-0005-0000-0000-000032110000}"/>
    <cellStyle name="style1560510010681" xfId="4460" xr:uid="{00000000-0005-0000-0000-000033110000}"/>
    <cellStyle name="style1560510010701" xfId="4464" xr:uid="{00000000-0005-0000-0000-000034110000}"/>
    <cellStyle name="style1560510010725" xfId="4465" xr:uid="{00000000-0005-0000-0000-000035110000}"/>
    <cellStyle name="style1560510010741" xfId="4469" xr:uid="{00000000-0005-0000-0000-000036110000}"/>
    <cellStyle name="style1560510010756" xfId="4470" xr:uid="{00000000-0005-0000-0000-000037110000}"/>
    <cellStyle name="style1560510010779" xfId="4472" xr:uid="{00000000-0005-0000-0000-000038110000}"/>
    <cellStyle name="style1560510010795" xfId="4473" xr:uid="{00000000-0005-0000-0000-000039110000}"/>
    <cellStyle name="style1560510677838" xfId="4474" xr:uid="{00000000-0005-0000-0000-00003A110000}"/>
    <cellStyle name="style1560510678135" xfId="4477" xr:uid="{00000000-0005-0000-0000-00003B110000}"/>
    <cellStyle name="style1560510678150" xfId="4482" xr:uid="{00000000-0005-0000-0000-00003C110000}"/>
    <cellStyle name="style1560510678447" xfId="4481" xr:uid="{00000000-0005-0000-0000-00003D110000}"/>
    <cellStyle name="style1560510678463" xfId="4486" xr:uid="{00000000-0005-0000-0000-00003E110000}"/>
    <cellStyle name="style1560510678666" xfId="4475" xr:uid="{00000000-0005-0000-0000-00003F110000}"/>
    <cellStyle name="style1560510678682" xfId="4476" xr:uid="{00000000-0005-0000-0000-000040110000}"/>
    <cellStyle name="style1560510678916" xfId="4478" xr:uid="{00000000-0005-0000-0000-000041110000}"/>
    <cellStyle name="style1560510678932" xfId="4483" xr:uid="{00000000-0005-0000-0000-000042110000}"/>
    <cellStyle name="style1560510678979" xfId="4479" xr:uid="{00000000-0005-0000-0000-000043110000}"/>
    <cellStyle name="style1560510678994" xfId="4484" xr:uid="{00000000-0005-0000-0000-000044110000}"/>
    <cellStyle name="style1560510679026" xfId="4480" xr:uid="{00000000-0005-0000-0000-000045110000}"/>
    <cellStyle name="style1560510679057" xfId="4485" xr:uid="{00000000-0005-0000-0000-000046110000}"/>
    <cellStyle name="style1560510679321" xfId="4487" xr:uid="{00000000-0005-0000-0000-000047110000}"/>
    <cellStyle name="style1560510802906" xfId="4488" xr:uid="{00000000-0005-0000-0000-000048110000}"/>
    <cellStyle name="style1560510803156" xfId="4492" xr:uid="{00000000-0005-0000-0000-000049110000}"/>
    <cellStyle name="style1560510803172" xfId="4497" xr:uid="{00000000-0005-0000-0000-00004A110000}"/>
    <cellStyle name="style1560510803438" xfId="4491" xr:uid="{00000000-0005-0000-0000-00004B110000}"/>
    <cellStyle name="style1560510803453" xfId="4496" xr:uid="{00000000-0005-0000-0000-00004C110000}"/>
    <cellStyle name="style1560510803469" xfId="4502" xr:uid="{00000000-0005-0000-0000-00004D110000}"/>
    <cellStyle name="style1560510803656" xfId="4489" xr:uid="{00000000-0005-0000-0000-00004E110000}"/>
    <cellStyle name="style1560510803672" xfId="4490" xr:uid="{00000000-0005-0000-0000-00004F110000}"/>
    <cellStyle name="style1560510803891" xfId="4493" xr:uid="{00000000-0005-0000-0000-000050110000}"/>
    <cellStyle name="style1560510803922" xfId="4498" xr:uid="{00000000-0005-0000-0000-000051110000}"/>
    <cellStyle name="style1560510803969" xfId="4494" xr:uid="{00000000-0005-0000-0000-000052110000}"/>
    <cellStyle name="style1560510803984" xfId="4499" xr:uid="{00000000-0005-0000-0000-000053110000}"/>
    <cellStyle name="style1560510804016" xfId="4495" xr:uid="{00000000-0005-0000-0000-000054110000}"/>
    <cellStyle name="style1560510804031" xfId="4500" xr:uid="{00000000-0005-0000-0000-000055110000}"/>
    <cellStyle name="style1560510804063" xfId="4501" xr:uid="{00000000-0005-0000-0000-000056110000}"/>
    <cellStyle name="style1560510804344" xfId="4503" xr:uid="{00000000-0005-0000-0000-000057110000}"/>
    <cellStyle name="style1560510865852" xfId="4504" xr:uid="{00000000-0005-0000-0000-000058110000}"/>
    <cellStyle name="style1560510865898" xfId="4516" xr:uid="{00000000-0005-0000-0000-000059110000}"/>
    <cellStyle name="style1560510865914" xfId="4520" xr:uid="{00000000-0005-0000-0000-00005A110000}"/>
    <cellStyle name="style1560510865930" xfId="4521" xr:uid="{00000000-0005-0000-0000-00005B110000}"/>
    <cellStyle name="style1560510865945" xfId="4525" xr:uid="{00000000-0005-0000-0000-00005C110000}"/>
    <cellStyle name="style1560510865976" xfId="4526" xr:uid="{00000000-0005-0000-0000-00005D110000}"/>
    <cellStyle name="style1560510866102" xfId="4507" xr:uid="{00000000-0005-0000-0000-00005E110000}"/>
    <cellStyle name="style1560510866117" xfId="4508" xr:uid="{00000000-0005-0000-0000-00005F110000}"/>
    <cellStyle name="style1560510866133" xfId="4509" xr:uid="{00000000-0005-0000-0000-000060110000}"/>
    <cellStyle name="style1560510866211" xfId="4512" xr:uid="{00000000-0005-0000-0000-000061110000}"/>
    <cellStyle name="style1560510866242" xfId="4513" xr:uid="{00000000-0005-0000-0000-000062110000}"/>
    <cellStyle name="style1560510866258" xfId="4514" xr:uid="{00000000-0005-0000-0000-000063110000}"/>
    <cellStyle name="style1560510866537" xfId="4505" xr:uid="{00000000-0005-0000-0000-000064110000}"/>
    <cellStyle name="style1560510866562" xfId="4506" xr:uid="{00000000-0005-0000-0000-000065110000}"/>
    <cellStyle name="style1560510866568" xfId="4510" xr:uid="{00000000-0005-0000-0000-000066110000}"/>
    <cellStyle name="style1560510866646" xfId="4511" xr:uid="{00000000-0005-0000-0000-000067110000}"/>
    <cellStyle name="style1560510866661" xfId="4519" xr:uid="{00000000-0005-0000-0000-000068110000}"/>
    <cellStyle name="style1560510866677" xfId="4524" xr:uid="{00000000-0005-0000-0000-000069110000}"/>
    <cellStyle name="style1560510866693" xfId="4529" xr:uid="{00000000-0005-0000-0000-00006A110000}"/>
    <cellStyle name="style1560510866724" xfId="4515" xr:uid="{00000000-0005-0000-0000-00006B110000}"/>
    <cellStyle name="style1560510866755" xfId="4517" xr:uid="{00000000-0005-0000-0000-00006C110000}"/>
    <cellStyle name="style1560510866771" xfId="4518" xr:uid="{00000000-0005-0000-0000-00006D110000}"/>
    <cellStyle name="style1560510866786" xfId="4522" xr:uid="{00000000-0005-0000-0000-00006E110000}"/>
    <cellStyle name="style1560510866802" xfId="4523" xr:uid="{00000000-0005-0000-0000-00006F110000}"/>
    <cellStyle name="style1560510866818" xfId="4527" xr:uid="{00000000-0005-0000-0000-000070110000}"/>
    <cellStyle name="style1560510866833" xfId="4528" xr:uid="{00000000-0005-0000-0000-000071110000}"/>
    <cellStyle name="style1560510968418" xfId="4530" xr:uid="{00000000-0005-0000-0000-000072110000}"/>
    <cellStyle name="style1560510968451" xfId="4540" xr:uid="{00000000-0005-0000-0000-000073110000}"/>
    <cellStyle name="style1560510968476" xfId="4544" xr:uid="{00000000-0005-0000-0000-000074110000}"/>
    <cellStyle name="style1560510968497" xfId="4545" xr:uid="{00000000-0005-0000-0000-000075110000}"/>
    <cellStyle name="style1560510968517" xfId="4549" xr:uid="{00000000-0005-0000-0000-000076110000}"/>
    <cellStyle name="style1560510968526" xfId="4550" xr:uid="{00000000-0005-0000-0000-000077110000}"/>
    <cellStyle name="style1560510968682" xfId="4531" xr:uid="{00000000-0005-0000-0000-000078110000}"/>
    <cellStyle name="style1560510968698" xfId="4532" xr:uid="{00000000-0005-0000-0000-000079110000}"/>
    <cellStyle name="style1560510968714" xfId="4533" xr:uid="{00000000-0005-0000-0000-00007A110000}"/>
    <cellStyle name="style1560510968792" xfId="4536" xr:uid="{00000000-0005-0000-0000-00007B110000}"/>
    <cellStyle name="style1560510968807" xfId="4537" xr:uid="{00000000-0005-0000-0000-00007C110000}"/>
    <cellStyle name="style1560510968823" xfId="4538" xr:uid="{00000000-0005-0000-0000-00007D110000}"/>
    <cellStyle name="style1560510968964" xfId="4534" xr:uid="{00000000-0005-0000-0000-00007E110000}"/>
    <cellStyle name="style1560510968979" xfId="4535" xr:uid="{00000000-0005-0000-0000-00007F110000}"/>
    <cellStyle name="style1560510969026" xfId="4543" xr:uid="{00000000-0005-0000-0000-000080110000}"/>
    <cellStyle name="style1560510969089" xfId="4548" xr:uid="{00000000-0005-0000-0000-000081110000}"/>
    <cellStyle name="style1560510969151" xfId="4555" xr:uid="{00000000-0005-0000-0000-000082110000}"/>
    <cellStyle name="style1560510969182" xfId="4558" xr:uid="{00000000-0005-0000-0000-000083110000}"/>
    <cellStyle name="style1560510969198" xfId="4552" xr:uid="{00000000-0005-0000-0000-000084110000}"/>
    <cellStyle name="style1560510969245" xfId="4539" xr:uid="{00000000-0005-0000-0000-000085110000}"/>
    <cellStyle name="style1560510969261" xfId="4541" xr:uid="{00000000-0005-0000-0000-000086110000}"/>
    <cellStyle name="style1560510969276" xfId="4542" xr:uid="{00000000-0005-0000-0000-000087110000}"/>
    <cellStyle name="style1560510969308" xfId="4546" xr:uid="{00000000-0005-0000-0000-000088110000}"/>
    <cellStyle name="style1560510969323" xfId="4547" xr:uid="{00000000-0005-0000-0000-000089110000}"/>
    <cellStyle name="style1560510969339" xfId="4551" xr:uid="{00000000-0005-0000-0000-00008A110000}"/>
    <cellStyle name="style1560510969542" xfId="4553" xr:uid="{00000000-0005-0000-0000-00008B110000}"/>
    <cellStyle name="style1560510969604" xfId="4556" xr:uid="{00000000-0005-0000-0000-00008C110000}"/>
    <cellStyle name="style1560510969636" xfId="4554" xr:uid="{00000000-0005-0000-0000-00008D110000}"/>
    <cellStyle name="style1560510969651" xfId="4557" xr:uid="{00000000-0005-0000-0000-00008E110000}"/>
    <cellStyle name="style1560510969995" xfId="4559" xr:uid="{00000000-0005-0000-0000-00008F110000}"/>
    <cellStyle name="style1560511049109" xfId="4337" xr:uid="{00000000-0005-0000-0000-000090110000}"/>
    <cellStyle name="style1560511049391" xfId="4340" xr:uid="{00000000-0005-0000-0000-000091110000}"/>
    <cellStyle name="style1560511049406" xfId="4345" xr:uid="{00000000-0005-0000-0000-000092110000}"/>
    <cellStyle name="style1560511049797" xfId="4344" xr:uid="{00000000-0005-0000-0000-000093110000}"/>
    <cellStyle name="style1560511049812" xfId="4349" xr:uid="{00000000-0005-0000-0000-000094110000}"/>
    <cellStyle name="style1560511049828" xfId="4350" xr:uid="{00000000-0005-0000-0000-000095110000}"/>
    <cellStyle name="style1560511049906" xfId="4338" xr:uid="{00000000-0005-0000-0000-000096110000}"/>
    <cellStyle name="style1560511049938" xfId="4339" xr:uid="{00000000-0005-0000-0000-000097110000}"/>
    <cellStyle name="style1560511050170" xfId="4341" xr:uid="{00000000-0005-0000-0000-000098110000}"/>
    <cellStyle name="style1560511050185" xfId="4346" xr:uid="{00000000-0005-0000-0000-000099110000}"/>
    <cellStyle name="style1560511050232" xfId="4342" xr:uid="{00000000-0005-0000-0000-00009A110000}"/>
    <cellStyle name="style1560511050248" xfId="4347" xr:uid="{00000000-0005-0000-0000-00009B110000}"/>
    <cellStyle name="style1560511050288" xfId="4343" xr:uid="{00000000-0005-0000-0000-00009C110000}"/>
    <cellStyle name="style1560511050307" xfId="4348" xr:uid="{00000000-0005-0000-0000-00009D110000}"/>
    <cellStyle name="style1560511050779" xfId="4351" xr:uid="{00000000-0005-0000-0000-00009E110000}"/>
    <cellStyle name="style1560511700346" xfId="4586" xr:uid="{00000000-0005-0000-0000-00009F110000}"/>
    <cellStyle name="style1560511700455" xfId="4598" xr:uid="{00000000-0005-0000-0000-0000A0110000}"/>
    <cellStyle name="style1560511700471" xfId="4602" xr:uid="{00000000-0005-0000-0000-0000A1110000}"/>
    <cellStyle name="style1560511700486" xfId="4603" xr:uid="{00000000-0005-0000-0000-0000A2110000}"/>
    <cellStyle name="style1560511700502" xfId="4607" xr:uid="{00000000-0005-0000-0000-0000A3110000}"/>
    <cellStyle name="style1560511700518" xfId="4608" xr:uid="{00000000-0005-0000-0000-0000A4110000}"/>
    <cellStyle name="style1560511700674" xfId="4589" xr:uid="{00000000-0005-0000-0000-0000A5110000}"/>
    <cellStyle name="style1560511700690" xfId="4590" xr:uid="{00000000-0005-0000-0000-0000A6110000}"/>
    <cellStyle name="style1560511700705" xfId="4591" xr:uid="{00000000-0005-0000-0000-0000A7110000}"/>
    <cellStyle name="style1560511700794" xfId="4594" xr:uid="{00000000-0005-0000-0000-0000A8110000}"/>
    <cellStyle name="style1560511700814" xfId="4595" xr:uid="{00000000-0005-0000-0000-0000A9110000}"/>
    <cellStyle name="style1560511700830" xfId="4596" xr:uid="{00000000-0005-0000-0000-0000AA110000}"/>
    <cellStyle name="style1560511700955" xfId="4587" xr:uid="{00000000-0005-0000-0000-0000AB110000}"/>
    <cellStyle name="style1560511700970" xfId="4588" xr:uid="{00000000-0005-0000-0000-0000AC110000}"/>
    <cellStyle name="style1560511700986" xfId="4592" xr:uid="{00000000-0005-0000-0000-0000AD110000}"/>
    <cellStyle name="style1560511701001" xfId="4593" xr:uid="{00000000-0005-0000-0000-0000AE110000}"/>
    <cellStyle name="style1560511701033" xfId="4601" xr:uid="{00000000-0005-0000-0000-0000AF110000}"/>
    <cellStyle name="style1560511701064" xfId="4606" xr:uid="{00000000-0005-0000-0000-0000B0110000}"/>
    <cellStyle name="style1560511701111" xfId="4611" xr:uid="{00000000-0005-0000-0000-0000B1110000}"/>
    <cellStyle name="style1560511701173" xfId="4597" xr:uid="{00000000-0005-0000-0000-0000B2110000}"/>
    <cellStyle name="style1560511701189" xfId="4599" xr:uid="{00000000-0005-0000-0000-0000B3110000}"/>
    <cellStyle name="style1560511701205" xfId="4600" xr:uid="{00000000-0005-0000-0000-0000B4110000}"/>
    <cellStyle name="style1560511701236" xfId="4604" xr:uid="{00000000-0005-0000-0000-0000B5110000}"/>
    <cellStyle name="style1560511701251" xfId="4605" xr:uid="{00000000-0005-0000-0000-0000B6110000}"/>
    <cellStyle name="style1560511701314" xfId="4609" xr:uid="{00000000-0005-0000-0000-0000B7110000}"/>
    <cellStyle name="style1560511701330" xfId="4610" xr:uid="{00000000-0005-0000-0000-0000B8110000}"/>
    <cellStyle name="style1560511701376" xfId="4612" xr:uid="{00000000-0005-0000-0000-0000B9110000}"/>
    <cellStyle name="style1560511701392" xfId="4613" xr:uid="{00000000-0005-0000-0000-0000BA110000}"/>
    <cellStyle name="style1560511701423" xfId="4614" xr:uid="{00000000-0005-0000-0000-0000BB110000}"/>
    <cellStyle name="style1560511701439" xfId="4615" xr:uid="{00000000-0005-0000-0000-0000BC110000}"/>
    <cellStyle name="style1560511701455" xfId="4616" xr:uid="{00000000-0005-0000-0000-0000BD110000}"/>
    <cellStyle name="style1560511701470" xfId="4617" xr:uid="{00000000-0005-0000-0000-0000BE110000}"/>
    <cellStyle name="style1560511701502" xfId="4618" xr:uid="{00000000-0005-0000-0000-0000BF110000}"/>
    <cellStyle name="style1560511727127" xfId="4560" xr:uid="{00000000-0005-0000-0000-0000C0110000}"/>
    <cellStyle name="style1560511727158" xfId="4572" xr:uid="{00000000-0005-0000-0000-0000C1110000}"/>
    <cellStyle name="style1560511727174" xfId="4576" xr:uid="{00000000-0005-0000-0000-0000C2110000}"/>
    <cellStyle name="style1560511727189" xfId="4577" xr:uid="{00000000-0005-0000-0000-0000C3110000}"/>
    <cellStyle name="style1560511727220" xfId="4581" xr:uid="{00000000-0005-0000-0000-0000C4110000}"/>
    <cellStyle name="style1560511727236" xfId="4582" xr:uid="{00000000-0005-0000-0000-0000C5110000}"/>
    <cellStyle name="style1560511727392" xfId="4563" xr:uid="{00000000-0005-0000-0000-0000C6110000}"/>
    <cellStyle name="style1560511727408" xfId="4564" xr:uid="{00000000-0005-0000-0000-0000C7110000}"/>
    <cellStyle name="style1560511727424" xfId="4565" xr:uid="{00000000-0005-0000-0000-0000C8110000}"/>
    <cellStyle name="style1560511727502" xfId="4568" xr:uid="{00000000-0005-0000-0000-0000C9110000}"/>
    <cellStyle name="style1560511727517" xfId="4569" xr:uid="{00000000-0005-0000-0000-0000CA110000}"/>
    <cellStyle name="style1560511727549" xfId="4570" xr:uid="{00000000-0005-0000-0000-0000CB110000}"/>
    <cellStyle name="style1560511727674" xfId="4561" xr:uid="{00000000-0005-0000-0000-0000CC110000}"/>
    <cellStyle name="style1560511727689" xfId="4562" xr:uid="{00000000-0005-0000-0000-0000CD110000}"/>
    <cellStyle name="style1560511727705" xfId="4566" xr:uid="{00000000-0005-0000-0000-0000CE110000}"/>
    <cellStyle name="style1560511727721" xfId="4567" xr:uid="{00000000-0005-0000-0000-0000CF110000}"/>
    <cellStyle name="style1560511727752" xfId="4575" xr:uid="{00000000-0005-0000-0000-0000D0110000}"/>
    <cellStyle name="style1560511727799" xfId="4580" xr:uid="{00000000-0005-0000-0000-0000D1110000}"/>
    <cellStyle name="style1560511727830" xfId="4585" xr:uid="{00000000-0005-0000-0000-0000D2110000}"/>
    <cellStyle name="style1560511727971" xfId="4571" xr:uid="{00000000-0005-0000-0000-0000D3110000}"/>
    <cellStyle name="style1560511727986" xfId="4573" xr:uid="{00000000-0005-0000-0000-0000D4110000}"/>
    <cellStyle name="style1560511728002" xfId="4574" xr:uid="{00000000-0005-0000-0000-0000D5110000}"/>
    <cellStyle name="style1560511728017" xfId="4578" xr:uid="{00000000-0005-0000-0000-0000D6110000}"/>
    <cellStyle name="style1560511728033" xfId="4579" xr:uid="{00000000-0005-0000-0000-0000D7110000}"/>
    <cellStyle name="style1560511728049" xfId="4583" xr:uid="{00000000-0005-0000-0000-0000D8110000}"/>
    <cellStyle name="style1560511728064" xfId="4584" xr:uid="{00000000-0005-0000-0000-0000D9110000}"/>
    <cellStyle name="style1560516858368" xfId="4177" xr:uid="{00000000-0005-0000-0000-0000DA110000}"/>
    <cellStyle name="style1560516858446" xfId="4182" xr:uid="{00000000-0005-0000-0000-0000DB110000}"/>
    <cellStyle name="style1560516858485" xfId="4175" xr:uid="{00000000-0005-0000-0000-0000DC110000}"/>
    <cellStyle name="style1560516858505" xfId="4176" xr:uid="{00000000-0005-0000-0000-0000DD110000}"/>
    <cellStyle name="style1560516858543" xfId="4179" xr:uid="{00000000-0005-0000-0000-0000DE110000}"/>
    <cellStyle name="style1560516858562" xfId="4184" xr:uid="{00000000-0005-0000-0000-0000DF110000}"/>
    <cellStyle name="style1560516858640" xfId="4189" xr:uid="{00000000-0005-0000-0000-0000E0110000}"/>
    <cellStyle name="style1560516858933" xfId="4178" xr:uid="{00000000-0005-0000-0000-0000E1110000}"/>
    <cellStyle name="style1560516858949" xfId="4183" xr:uid="{00000000-0005-0000-0000-0000E2110000}"/>
    <cellStyle name="style1560516858996" xfId="4180" xr:uid="{00000000-0005-0000-0000-0000E3110000}"/>
    <cellStyle name="style1560516859016" xfId="4185" xr:uid="{00000000-0005-0000-0000-0000E4110000}"/>
    <cellStyle name="style1560516859056" xfId="4181" xr:uid="{00000000-0005-0000-0000-0000E5110000}"/>
    <cellStyle name="style1560516859070" xfId="4186" xr:uid="{00000000-0005-0000-0000-0000E6110000}"/>
    <cellStyle name="style1560516859103" xfId="4187" xr:uid="{00000000-0005-0000-0000-0000E7110000}"/>
    <cellStyle name="style1560516859118" xfId="4188" xr:uid="{00000000-0005-0000-0000-0000E8110000}"/>
    <cellStyle name="style1560516859703" xfId="4190" xr:uid="{00000000-0005-0000-0000-0000E9110000}"/>
    <cellStyle name="style1560517211585" xfId="3943" xr:uid="{00000000-0005-0000-0000-0000EA110000}"/>
    <cellStyle name="style1560517211616" xfId="3947" xr:uid="{00000000-0005-0000-0000-0000EB110000}"/>
    <cellStyle name="style1560517211773" xfId="3942" xr:uid="{00000000-0005-0000-0000-0000EC110000}"/>
    <cellStyle name="style1560517211835" xfId="3949" xr:uid="{00000000-0005-0000-0000-0000ED110000}"/>
    <cellStyle name="style1560517211913" xfId="3951" xr:uid="{00000000-0005-0000-0000-0000EE110000}"/>
    <cellStyle name="style1560517211945" xfId="3952" xr:uid="{00000000-0005-0000-0000-0000EF110000}"/>
    <cellStyle name="style1560517212179" xfId="3957" xr:uid="{00000000-0005-0000-0000-0000F0110000}"/>
    <cellStyle name="style1560517212610" xfId="3941" xr:uid="{00000000-0005-0000-0000-0000F1110000}"/>
    <cellStyle name="style1560517212624" xfId="3945" xr:uid="{00000000-0005-0000-0000-0000F2110000}"/>
    <cellStyle name="style1560517212875" xfId="3944" xr:uid="{00000000-0005-0000-0000-0000F3110000}"/>
    <cellStyle name="style1560517212890" xfId="3948" xr:uid="{00000000-0005-0000-0000-0000F4110000}"/>
    <cellStyle name="style1560517212984" xfId="3946" xr:uid="{00000000-0005-0000-0000-0000F5110000}"/>
    <cellStyle name="style1560517213000" xfId="3950" xr:uid="{00000000-0005-0000-0000-0000F6110000}"/>
    <cellStyle name="style1560517213031" xfId="3954" xr:uid="{00000000-0005-0000-0000-0000F7110000}"/>
    <cellStyle name="style1560517213046" xfId="3955" xr:uid="{00000000-0005-0000-0000-0000F8110000}"/>
    <cellStyle name="style1560517213203" xfId="3953" xr:uid="{00000000-0005-0000-0000-0000F9110000}"/>
    <cellStyle name="style1560517213218" xfId="3956" xr:uid="{00000000-0005-0000-0000-0000FA110000}"/>
    <cellStyle name="style1560778921340" xfId="4228" xr:uid="{00000000-0005-0000-0000-0000FB110000}"/>
    <cellStyle name="style1560778922020" xfId="4223" xr:uid="{00000000-0005-0000-0000-0000FC110000}"/>
    <cellStyle name="style1560778922052" xfId="4218" xr:uid="{00000000-0005-0000-0000-0000FD110000}"/>
    <cellStyle name="style1560778922099" xfId="4229" xr:uid="{00000000-0005-0000-0000-0000FE110000}"/>
    <cellStyle name="style1560778922884" xfId="4225" xr:uid="{00000000-0005-0000-0000-0000FF110000}"/>
    <cellStyle name="style1560778922908" xfId="4220" xr:uid="{00000000-0005-0000-0000-000000120000}"/>
    <cellStyle name="style1560778923332" xfId="4224" xr:uid="{00000000-0005-0000-0000-000001120000}"/>
    <cellStyle name="style1560778923353" xfId="4219" xr:uid="{00000000-0005-0000-0000-000002120000}"/>
    <cellStyle name="style1560778923374" xfId="4230" xr:uid="{00000000-0005-0000-0000-000003120000}"/>
    <cellStyle name="style1560778923396" xfId="4231" xr:uid="{00000000-0005-0000-0000-000004120000}"/>
    <cellStyle name="style1560778923417" xfId="4226" xr:uid="{00000000-0005-0000-0000-000005120000}"/>
    <cellStyle name="style1560778923440" xfId="4221" xr:uid="{00000000-0005-0000-0000-000006120000}"/>
    <cellStyle name="style1560778923471" xfId="4232" xr:uid="{00000000-0005-0000-0000-000007120000}"/>
    <cellStyle name="style1560778923486" xfId="4227" xr:uid="{00000000-0005-0000-0000-000008120000}"/>
    <cellStyle name="style1560778923530" xfId="4222" xr:uid="{00000000-0005-0000-0000-000009120000}"/>
    <cellStyle name="style1560778923547" xfId="4233" xr:uid="{00000000-0005-0000-0000-00000A120000}"/>
    <cellStyle name="style1560778924181" xfId="4234" xr:uid="{00000000-0005-0000-0000-00000B120000}"/>
    <cellStyle name="style1560782379901" xfId="4309" xr:uid="{00000000-0005-0000-0000-00000C120000}"/>
    <cellStyle name="style1560782379948" xfId="4321" xr:uid="{00000000-0005-0000-0000-00000D120000}"/>
    <cellStyle name="style1560782380010" xfId="4325" xr:uid="{00000000-0005-0000-0000-00000E120000}"/>
    <cellStyle name="style1560782380042" xfId="4326" xr:uid="{00000000-0005-0000-0000-00000F120000}"/>
    <cellStyle name="style1560782380073" xfId="4330" xr:uid="{00000000-0005-0000-0000-000010120000}"/>
    <cellStyle name="style1560782380088" xfId="4331" xr:uid="{00000000-0005-0000-0000-000011120000}"/>
    <cellStyle name="style1560782380323" xfId="4312" xr:uid="{00000000-0005-0000-0000-000012120000}"/>
    <cellStyle name="style1560782380338" xfId="4313" xr:uid="{00000000-0005-0000-0000-000013120000}"/>
    <cellStyle name="style1560782380370" xfId="4314" xr:uid="{00000000-0005-0000-0000-000014120000}"/>
    <cellStyle name="style1560782380526" xfId="4317" xr:uid="{00000000-0005-0000-0000-000015120000}"/>
    <cellStyle name="style1560782380542" xfId="4318" xr:uid="{00000000-0005-0000-0000-000016120000}"/>
    <cellStyle name="style1560782380582" xfId="4319" xr:uid="{00000000-0005-0000-0000-000017120000}"/>
    <cellStyle name="style1560782380760" xfId="4310" xr:uid="{00000000-0005-0000-0000-000018120000}"/>
    <cellStyle name="style1560782380780" xfId="4311" xr:uid="{00000000-0005-0000-0000-000019120000}"/>
    <cellStyle name="style1560782380800" xfId="4315" xr:uid="{00000000-0005-0000-0000-00001A120000}"/>
    <cellStyle name="style1560782380819" xfId="4316" xr:uid="{00000000-0005-0000-0000-00001B120000}"/>
    <cellStyle name="style1560782380888" xfId="4324" xr:uid="{00000000-0005-0000-0000-00001C120000}"/>
    <cellStyle name="style1560782381016" xfId="4329" xr:uid="{00000000-0005-0000-0000-00001D120000}"/>
    <cellStyle name="style1560782381114" xfId="4334" xr:uid="{00000000-0005-0000-0000-00001E120000}"/>
    <cellStyle name="style1560782381218" xfId="4320" xr:uid="{00000000-0005-0000-0000-00001F120000}"/>
    <cellStyle name="style1560782381246" xfId="4322" xr:uid="{00000000-0005-0000-0000-000020120000}"/>
    <cellStyle name="style1560782381266" xfId="4323" xr:uid="{00000000-0005-0000-0000-000021120000}"/>
    <cellStyle name="style1560782381286" xfId="4327" xr:uid="{00000000-0005-0000-0000-000022120000}"/>
    <cellStyle name="style1560782381306" xfId="4328" xr:uid="{00000000-0005-0000-0000-000023120000}"/>
    <cellStyle name="style1560782381326" xfId="4332" xr:uid="{00000000-0005-0000-0000-000024120000}"/>
    <cellStyle name="style1560782381345" xfId="4333" xr:uid="{00000000-0005-0000-0000-000025120000}"/>
    <cellStyle name="style1560782381441" xfId="4335" xr:uid="{00000000-0005-0000-0000-000026120000}"/>
    <cellStyle name="style1560782381463" xfId="4336" xr:uid="{00000000-0005-0000-0000-000027120000}"/>
    <cellStyle name="style1560852192407" xfId="4642" xr:uid="{00000000-0005-0000-0000-000028120000}"/>
    <cellStyle name="style1560852192594" xfId="4661" xr:uid="{00000000-0005-0000-0000-000029120000}"/>
    <cellStyle name="style1560852192641" xfId="4664" xr:uid="{00000000-0005-0000-0000-00002A120000}"/>
    <cellStyle name="style1560852192688" xfId="4676" xr:uid="{00000000-0005-0000-0000-00002B120000}"/>
    <cellStyle name="style1560852192735" xfId="4678" xr:uid="{00000000-0005-0000-0000-00002C120000}"/>
    <cellStyle name="style1560852193094" xfId="4643" xr:uid="{00000000-0005-0000-0000-00002D120000}"/>
    <cellStyle name="style1560852193141" xfId="4644" xr:uid="{00000000-0005-0000-0000-00002E120000}"/>
    <cellStyle name="style1560852193188" xfId="4645" xr:uid="{00000000-0005-0000-0000-00002F120000}"/>
    <cellStyle name="style1560852193219" xfId="4649" xr:uid="{00000000-0005-0000-0000-000030120000}"/>
    <cellStyle name="style1560852193282" xfId="4650" xr:uid="{00000000-0005-0000-0000-000031120000}"/>
    <cellStyle name="style1560852193313" xfId="4651" xr:uid="{00000000-0005-0000-0000-000032120000}"/>
    <cellStyle name="style1560852193360" xfId="4646" xr:uid="{00000000-0005-0000-0000-000033120000}"/>
    <cellStyle name="style1560852193407" xfId="4647" xr:uid="{00000000-0005-0000-0000-000034120000}"/>
    <cellStyle name="style1560852193438" xfId="4648" xr:uid="{00000000-0005-0000-0000-000035120000}"/>
    <cellStyle name="style1560852193485" xfId="4652" xr:uid="{00000000-0005-0000-0000-000036120000}"/>
    <cellStyle name="style1560852193532" xfId="4653" xr:uid="{00000000-0005-0000-0000-000037120000}"/>
    <cellStyle name="style1560852193579" xfId="4654" xr:uid="{00000000-0005-0000-0000-000038120000}"/>
    <cellStyle name="style1560852193626" xfId="4668" xr:uid="{00000000-0005-0000-0000-000039120000}"/>
    <cellStyle name="style1560852193688" xfId="4655" xr:uid="{00000000-0005-0000-0000-00003A120000}"/>
    <cellStyle name="style1560852193766" xfId="4662" xr:uid="{00000000-0005-0000-0000-00003B120000}"/>
    <cellStyle name="style1560852193797" xfId="4663" xr:uid="{00000000-0005-0000-0000-00003C120000}"/>
    <cellStyle name="style1560852193829" xfId="4656" xr:uid="{00000000-0005-0000-0000-00003D120000}"/>
    <cellStyle name="style1560852193860" xfId="4657" xr:uid="{00000000-0005-0000-0000-00003E120000}"/>
    <cellStyle name="style1560852193907" xfId="4669" xr:uid="{00000000-0005-0000-0000-00003F120000}"/>
    <cellStyle name="style1560852193969" xfId="4677" xr:uid="{00000000-0005-0000-0000-000040120000}"/>
    <cellStyle name="style1560852194001" xfId="4658" xr:uid="{00000000-0005-0000-0000-000041120000}"/>
    <cellStyle name="style1560852194063" xfId="4659" xr:uid="{00000000-0005-0000-0000-000042120000}"/>
    <cellStyle name="style1560852194094" xfId="4660" xr:uid="{00000000-0005-0000-0000-000043120000}"/>
    <cellStyle name="style1560852194126" xfId="4665" xr:uid="{00000000-0005-0000-0000-000044120000}"/>
    <cellStyle name="style1560852194173" xfId="4666" xr:uid="{00000000-0005-0000-0000-000045120000}"/>
    <cellStyle name="style1560852194219" xfId="4667" xr:uid="{00000000-0005-0000-0000-000046120000}"/>
    <cellStyle name="style1560852194266" xfId="4670" xr:uid="{00000000-0005-0000-0000-000047120000}"/>
    <cellStyle name="style1560852194303" xfId="4671" xr:uid="{00000000-0005-0000-0000-000048120000}"/>
    <cellStyle name="style1560852194339" xfId="4672" xr:uid="{00000000-0005-0000-0000-000049120000}"/>
    <cellStyle name="style1560852194371" xfId="4673" xr:uid="{00000000-0005-0000-0000-00004A120000}"/>
    <cellStyle name="style1560852194419" xfId="4674" xr:uid="{00000000-0005-0000-0000-00004B120000}"/>
    <cellStyle name="style1560852194447" xfId="4675" xr:uid="{00000000-0005-0000-0000-00004C120000}"/>
    <cellStyle name="style1560852194479" xfId="4679" xr:uid="{00000000-0005-0000-0000-00004D120000}"/>
    <cellStyle name="style1560852194507" xfId="4680" xr:uid="{00000000-0005-0000-0000-00004E120000}"/>
    <cellStyle name="style1560852194535" xfId="4681" xr:uid="{00000000-0005-0000-0000-00004F120000}"/>
  </cellStyles>
  <dxfs count="2">
    <dxf>
      <font>
        <condense val="0"/>
        <extend val="0"/>
        <color indexed="47"/>
      </font>
    </dxf>
    <dxf>
      <font>
        <condense val="0"/>
        <extend val="0"/>
        <color indexed="9"/>
      </font>
    </dxf>
  </dxfs>
  <tableStyles count="0" defaultTableStyle="TableStyleMedium2" defaultPivotStyle="PivotStyleLight16"/>
  <colors>
    <mruColors>
      <color rgb="FFFF5050"/>
      <color rgb="FFFF66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2.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68580</xdr:colOff>
      <xdr:row>1</xdr:row>
      <xdr:rowOff>91440</xdr:rowOff>
    </xdr:from>
    <xdr:to>
      <xdr:col>1</xdr:col>
      <xdr:colOff>1406388</xdr:colOff>
      <xdr:row>6</xdr:row>
      <xdr:rowOff>103712</xdr:rowOff>
    </xdr:to>
    <xdr:pic>
      <xdr:nvPicPr>
        <xdr:cNvPr id="2" name="Picture 1" descr="DCMS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51460" y="853440"/>
          <a:ext cx="1347333" cy="9266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1</xdr:row>
      <xdr:rowOff>10160</xdr:rowOff>
    </xdr:from>
    <xdr:to>
      <xdr:col>2</xdr:col>
      <xdr:colOff>1093333</xdr:colOff>
      <xdr:row>1</xdr:row>
      <xdr:rowOff>936832</xdr:rowOff>
    </xdr:to>
    <xdr:pic>
      <xdr:nvPicPr>
        <xdr:cNvPr id="2" name="Picture 1" descr="DCMS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79400" y="207010"/>
          <a:ext cx="1347333" cy="9266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466725</xdr:colOff>
      <xdr:row>9</xdr:row>
      <xdr:rowOff>38100</xdr:rowOff>
    </xdr:from>
    <xdr:to>
      <xdr:col>3</xdr:col>
      <xdr:colOff>190500</xdr:colOff>
      <xdr:row>12</xdr:row>
      <xdr:rowOff>123825</xdr:rowOff>
    </xdr:to>
    <xdr:sp macro="" textlink="">
      <xdr:nvSpPr>
        <xdr:cNvPr id="2" name="AutoShape 1">
          <a:extLst>
            <a:ext uri="{FF2B5EF4-FFF2-40B4-BE49-F238E27FC236}">
              <a16:creationId xmlns:a16="http://schemas.microsoft.com/office/drawing/2014/main" id="{00000000-0008-0000-0300-000002000000}"/>
            </a:ext>
            <a:ext uri="{C183D7F6-B498-43B3-948B-1728B52AA6E4}">
              <adec:decorative xmlns:adec="http://schemas.microsoft.com/office/drawing/2017/decorative" val="1"/>
            </a:ext>
          </a:extLst>
        </xdr:cNvPr>
        <xdr:cNvSpPr>
          <a:spLocks noChangeArrowheads="1"/>
        </xdr:cNvSpPr>
      </xdr:nvSpPr>
      <xdr:spPr bwMode="auto">
        <a:xfrm>
          <a:off x="1183005" y="2110740"/>
          <a:ext cx="523875" cy="588645"/>
        </a:xfrm>
        <a:prstGeom prst="downArrow">
          <a:avLst>
            <a:gd name="adj1" fmla="val 50000"/>
            <a:gd name="adj2" fmla="val 28302"/>
          </a:avLst>
        </a:prstGeom>
        <a:solidFill>
          <a:srgbClr val="FFFF99"/>
        </a:solidFill>
        <a:ln w="9525">
          <a:solidFill>
            <a:srgbClr val="000000"/>
          </a:solidFill>
          <a:miter lim="800000"/>
          <a:headEnd/>
          <a:tailEnd/>
        </a:ln>
      </xdr:spPr>
    </xdr:sp>
    <xdr:clientData/>
  </xdr:twoCellAnchor>
  <xdr:twoCellAnchor>
    <xdr:from>
      <xdr:col>7</xdr:col>
      <xdr:colOff>466725</xdr:colOff>
      <xdr:row>9</xdr:row>
      <xdr:rowOff>38100</xdr:rowOff>
    </xdr:from>
    <xdr:to>
      <xdr:col>8</xdr:col>
      <xdr:colOff>190500</xdr:colOff>
      <xdr:row>12</xdr:row>
      <xdr:rowOff>123825</xdr:rowOff>
    </xdr:to>
    <xdr:sp macro="" textlink="">
      <xdr:nvSpPr>
        <xdr:cNvPr id="3" name="AutoShape 2">
          <a:extLst>
            <a:ext uri="{FF2B5EF4-FFF2-40B4-BE49-F238E27FC236}">
              <a16:creationId xmlns:a16="http://schemas.microsoft.com/office/drawing/2014/main" id="{00000000-0008-0000-0300-000003000000}"/>
            </a:ext>
            <a:ext uri="{C183D7F6-B498-43B3-948B-1728B52AA6E4}">
              <adec:decorative xmlns:adec="http://schemas.microsoft.com/office/drawing/2017/decorative" val="1"/>
            </a:ext>
          </a:extLst>
        </xdr:cNvPr>
        <xdr:cNvSpPr>
          <a:spLocks noChangeArrowheads="1"/>
        </xdr:cNvSpPr>
      </xdr:nvSpPr>
      <xdr:spPr bwMode="auto">
        <a:xfrm>
          <a:off x="4627245" y="2110740"/>
          <a:ext cx="523875" cy="588645"/>
        </a:xfrm>
        <a:prstGeom prst="downArrow">
          <a:avLst>
            <a:gd name="adj1" fmla="val 50000"/>
            <a:gd name="adj2" fmla="val 28302"/>
          </a:avLst>
        </a:prstGeom>
        <a:solidFill>
          <a:srgbClr val="FFFF99"/>
        </a:solidFill>
        <a:ln w="9525">
          <a:solidFill>
            <a:srgbClr val="000000"/>
          </a:solidFill>
          <a:miter lim="800000"/>
          <a:headEnd/>
          <a:tailEnd/>
        </a:ln>
      </xdr:spPr>
    </xdr:sp>
    <xdr:clientData/>
  </xdr:twoCellAnchor>
  <xdr:twoCellAnchor>
    <xdr:from>
      <xdr:col>12</xdr:col>
      <xdr:colOff>219075</xdr:colOff>
      <xdr:row>9</xdr:row>
      <xdr:rowOff>38100</xdr:rowOff>
    </xdr:from>
    <xdr:to>
      <xdr:col>12</xdr:col>
      <xdr:colOff>723900</xdr:colOff>
      <xdr:row>12</xdr:row>
      <xdr:rowOff>123825</xdr:rowOff>
    </xdr:to>
    <xdr:sp macro="" textlink="">
      <xdr:nvSpPr>
        <xdr:cNvPr id="4" name="AutoShape 3">
          <a:extLst>
            <a:ext uri="{FF2B5EF4-FFF2-40B4-BE49-F238E27FC236}">
              <a16:creationId xmlns:a16="http://schemas.microsoft.com/office/drawing/2014/main" id="{00000000-0008-0000-0300-000004000000}"/>
            </a:ext>
            <a:ext uri="{C183D7F6-B498-43B3-948B-1728B52AA6E4}">
              <adec:decorative xmlns:adec="http://schemas.microsoft.com/office/drawing/2017/decorative" val="1"/>
            </a:ext>
          </a:extLst>
        </xdr:cNvPr>
        <xdr:cNvSpPr>
          <a:spLocks noChangeArrowheads="1"/>
        </xdr:cNvSpPr>
      </xdr:nvSpPr>
      <xdr:spPr bwMode="auto">
        <a:xfrm>
          <a:off x="8098155" y="2110740"/>
          <a:ext cx="504825" cy="588645"/>
        </a:xfrm>
        <a:prstGeom prst="downArrow">
          <a:avLst>
            <a:gd name="adj1" fmla="val 50000"/>
            <a:gd name="adj2" fmla="val 28302"/>
          </a:avLst>
        </a:prstGeom>
        <a:solidFill>
          <a:srgbClr val="FFFF99"/>
        </a:solidFill>
        <a:ln w="9525">
          <a:solidFill>
            <a:srgbClr val="000000"/>
          </a:solidFill>
          <a:miter lim="800000"/>
          <a:headEnd/>
          <a:tailEnd/>
        </a:ln>
      </xdr:spPr>
    </xdr:sp>
    <xdr:clientData/>
  </xdr:twoCellAnchor>
  <xdr:twoCellAnchor editAs="oneCell">
    <xdr:from>
      <xdr:col>0</xdr:col>
      <xdr:colOff>0</xdr:colOff>
      <xdr:row>13</xdr:row>
      <xdr:rowOff>0</xdr:rowOff>
    </xdr:from>
    <xdr:to>
      <xdr:col>5</xdr:col>
      <xdr:colOff>27900</xdr:colOff>
      <xdr:row>20</xdr:row>
      <xdr:rowOff>19845</xdr:rowOff>
    </xdr:to>
    <xdr:pic>
      <xdr:nvPicPr>
        <xdr:cNvPr id="5" name="Picture 4">
          <a:extLst>
            <a:ext uri="{FF2B5EF4-FFF2-40B4-BE49-F238E27FC236}">
              <a16:creationId xmlns:a16="http://schemas.microsoft.com/office/drawing/2014/main" id="{00000000-0008-0000-0300-000005000000}"/>
            </a:ext>
            <a:ext uri="{C183D7F6-B498-43B3-948B-1728B52AA6E4}">
              <adec:decorative xmlns:adec="http://schemas.microsoft.com/office/drawing/2017/decorative" val="1"/>
            </a:ext>
          </a:extLst>
        </xdr:cNvPr>
        <xdr:cNvPicPr/>
      </xdr:nvPicPr>
      <xdr:blipFill>
        <a:blip xmlns:r="http://schemas.openxmlformats.org/officeDocument/2006/relationships" r:embed="rId1" cstate="print"/>
        <a:srcRect r="92"/>
        <a:stretch>
          <a:fillRect/>
        </a:stretch>
      </xdr:blipFill>
      <xdr:spPr bwMode="auto">
        <a:xfrm>
          <a:off x="0" y="2743200"/>
          <a:ext cx="3129240" cy="1300005"/>
        </a:xfrm>
        <a:prstGeom prst="rect">
          <a:avLst/>
        </a:prstGeom>
        <a:noFill/>
        <a:ln w="9525">
          <a:noFill/>
          <a:miter lim="800000"/>
          <a:headEnd/>
          <a:tailEnd/>
        </a:ln>
      </xdr:spPr>
    </xdr:pic>
    <xdr:clientData/>
  </xdr:twoCellAnchor>
  <xdr:twoCellAnchor editAs="oneCell">
    <xdr:from>
      <xdr:col>5</xdr:col>
      <xdr:colOff>38100</xdr:colOff>
      <xdr:row>13</xdr:row>
      <xdr:rowOff>9526</xdr:rowOff>
    </xdr:from>
    <xdr:to>
      <xdr:col>9</xdr:col>
      <xdr:colOff>497515</xdr:colOff>
      <xdr:row>20</xdr:row>
      <xdr:rowOff>5627</xdr:rowOff>
    </xdr:to>
    <xdr:pic>
      <xdr:nvPicPr>
        <xdr:cNvPr id="6" name="Picture 5">
          <a:extLst>
            <a:ext uri="{FF2B5EF4-FFF2-40B4-BE49-F238E27FC236}">
              <a16:creationId xmlns:a16="http://schemas.microsoft.com/office/drawing/2014/main" id="{00000000-0008-0000-0300-000006000000}"/>
            </a:ext>
            <a:ext uri="{C183D7F6-B498-43B3-948B-1728B52AA6E4}">
              <adec:decorative xmlns:adec="http://schemas.microsoft.com/office/drawing/2017/decorative" val="1"/>
            </a:ext>
          </a:extLst>
        </xdr:cNvPr>
        <xdr:cNvPicPr/>
      </xdr:nvPicPr>
      <xdr:blipFill>
        <a:blip xmlns:r="http://schemas.openxmlformats.org/officeDocument/2006/relationships" r:embed="rId2" cstate="print"/>
        <a:srcRect r="18"/>
        <a:stretch>
          <a:fillRect/>
        </a:stretch>
      </xdr:blipFill>
      <xdr:spPr bwMode="auto">
        <a:xfrm>
          <a:off x="3101340" y="2752726"/>
          <a:ext cx="3248335" cy="1276261"/>
        </a:xfrm>
        <a:prstGeom prst="rect">
          <a:avLst/>
        </a:prstGeom>
        <a:noFill/>
        <a:ln w="9525">
          <a:noFill/>
          <a:miter lim="800000"/>
          <a:headEnd/>
          <a:tailEnd/>
        </a:ln>
      </xdr:spPr>
    </xdr:pic>
    <xdr:clientData/>
  </xdr:twoCellAnchor>
  <xdr:twoCellAnchor editAs="oneCell">
    <xdr:from>
      <xdr:col>9</xdr:col>
      <xdr:colOff>533400</xdr:colOff>
      <xdr:row>13</xdr:row>
      <xdr:rowOff>0</xdr:rowOff>
    </xdr:from>
    <xdr:to>
      <xdr:col>14</xdr:col>
      <xdr:colOff>556260</xdr:colOff>
      <xdr:row>19</xdr:row>
      <xdr:rowOff>181950</xdr:rowOff>
    </xdr:to>
    <xdr:pic>
      <xdr:nvPicPr>
        <xdr:cNvPr id="7" name="Picture 6">
          <a:extLst>
            <a:ext uri="{FF2B5EF4-FFF2-40B4-BE49-F238E27FC236}">
              <a16:creationId xmlns:a16="http://schemas.microsoft.com/office/drawing/2014/main" id="{00000000-0008-0000-0300-000007000000}"/>
            </a:ext>
            <a:ext uri="{C183D7F6-B498-43B3-948B-1728B52AA6E4}">
              <adec:decorative xmlns:adec="http://schemas.microsoft.com/office/drawing/2017/decorative" val="1"/>
            </a:ext>
          </a:extLst>
        </xdr:cNvPr>
        <xdr:cNvPicPr/>
      </xdr:nvPicPr>
      <xdr:blipFill>
        <a:blip xmlns:r="http://schemas.openxmlformats.org/officeDocument/2006/relationships" r:embed="rId3" cstate="print"/>
        <a:srcRect b="7"/>
        <a:stretch>
          <a:fillRect/>
        </a:stretch>
      </xdr:blipFill>
      <xdr:spPr bwMode="auto">
        <a:xfrm>
          <a:off x="6347460" y="2743200"/>
          <a:ext cx="3794760" cy="127923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AU/Statistics/CLS/CLS%202018-19/CLS%20201819%20publication/Analysis/Output%20for%20tables/Table%20B1%20Percentage%20of%20adults%20who%20chat%20to%20their%20neighbours%20at%20least%20once%20a%20month%202018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LS/CLS%202018-19/CLS%20201819%20publication/Analysis/Output%20for%20tables/Table%20B9%20Has%20neighbourhood%20got%20better%20or%20worse%202018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222">
          <cell r="I222">
            <v>0.50839817454084613</v>
          </cell>
        </row>
        <row r="223">
          <cell r="I223">
            <v>0.39498599673323531</v>
          </cell>
        </row>
        <row r="224">
          <cell r="I224">
            <v>0.62095248675222448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80">
          <cell r="F80">
            <v>9777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evidence@dcms.gov.uk" TargetMode="External"/><Relationship Id="rId2" Type="http://schemas.openxmlformats.org/officeDocument/2006/relationships/hyperlink" Target="https://www.gov.uk/government/collections/community-life-survey--2" TargetMode="External"/><Relationship Id="rId1" Type="http://schemas.openxmlformats.org/officeDocument/2006/relationships/hyperlink" Target="http://www.twitter.com/DCMSInsight"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evidence@culture.gov.uk" TargetMode="Externa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34"/>
  <sheetViews>
    <sheetView workbookViewId="0"/>
  </sheetViews>
  <sheetFormatPr defaultColWidth="8.81640625" defaultRowHeight="14.5"/>
  <cols>
    <col min="1" max="1" width="2.7265625" style="1" customWidth="1"/>
    <col min="2" max="2" width="21.1796875" style="1" customWidth="1"/>
    <col min="3" max="3" width="27.54296875" style="1" customWidth="1"/>
    <col min="4" max="8" width="8.81640625" style="1"/>
    <col min="9" max="9" width="10.26953125" style="1" customWidth="1"/>
    <col min="10" max="16384" width="8.81640625" style="1"/>
  </cols>
  <sheetData>
    <row r="1" spans="2:16">
      <c r="P1" s="387"/>
    </row>
    <row r="9" spans="2:16" ht="23">
      <c r="B9" s="44" t="s">
        <v>551</v>
      </c>
    </row>
    <row r="11" spans="2:16" ht="14.5" customHeight="1">
      <c r="B11" s="1092" t="s">
        <v>552</v>
      </c>
      <c r="C11" s="1092"/>
      <c r="D11" s="1092"/>
      <c r="E11" s="1092"/>
      <c r="F11" s="1092"/>
      <c r="G11" s="1092"/>
      <c r="H11" s="1092"/>
      <c r="I11" s="1092"/>
      <c r="J11" s="1092"/>
      <c r="K11" s="1092"/>
    </row>
    <row r="12" spans="2:16">
      <c r="B12" s="1092"/>
      <c r="C12" s="1092"/>
      <c r="D12" s="1092"/>
      <c r="E12" s="1092"/>
      <c r="F12" s="1092"/>
      <c r="G12" s="1092"/>
      <c r="H12" s="1092"/>
      <c r="I12" s="1092"/>
      <c r="J12" s="1092"/>
      <c r="K12" s="1092"/>
    </row>
    <row r="13" spans="2:16">
      <c r="B13" s="1092"/>
      <c r="C13" s="1092"/>
      <c r="D13" s="1092"/>
      <c r="E13" s="1092"/>
      <c r="F13" s="1092"/>
      <c r="G13" s="1092"/>
      <c r="H13" s="1092"/>
      <c r="I13" s="1092"/>
      <c r="J13" s="1092"/>
      <c r="K13" s="1092"/>
    </row>
    <row r="14" spans="2:16">
      <c r="B14" s="1092"/>
      <c r="C14" s="1092"/>
      <c r="D14" s="1092"/>
      <c r="E14" s="1092"/>
      <c r="F14" s="1092"/>
      <c r="G14" s="1092"/>
      <c r="H14" s="1092"/>
      <c r="I14" s="1092"/>
      <c r="J14" s="1092"/>
      <c r="K14" s="1092"/>
    </row>
    <row r="15" spans="2:16">
      <c r="B15" s="1092"/>
      <c r="C15" s="1092"/>
      <c r="D15" s="1092"/>
      <c r="E15" s="1092"/>
      <c r="F15" s="1092"/>
      <c r="G15" s="1092"/>
      <c r="H15" s="1092"/>
      <c r="I15" s="1092"/>
      <c r="J15" s="1092"/>
      <c r="K15" s="1092"/>
    </row>
    <row r="16" spans="2:16">
      <c r="B16" s="1092"/>
      <c r="C16" s="1092"/>
      <c r="D16" s="1092"/>
      <c r="E16" s="1092"/>
      <c r="F16" s="1092"/>
      <c r="G16" s="1092"/>
      <c r="H16" s="1092"/>
      <c r="I16" s="1092"/>
      <c r="J16" s="1092"/>
      <c r="K16" s="1092"/>
    </row>
    <row r="17" spans="2:11">
      <c r="B17" s="1092"/>
      <c r="C17" s="1092"/>
      <c r="D17" s="1092"/>
      <c r="E17" s="1092"/>
      <c r="F17" s="1092"/>
      <c r="G17" s="1092"/>
      <c r="H17" s="1092"/>
      <c r="I17" s="1092"/>
      <c r="J17" s="1092"/>
      <c r="K17" s="1092"/>
    </row>
    <row r="18" spans="2:11" ht="73.5" customHeight="1">
      <c r="B18" s="1092"/>
      <c r="C18" s="1092"/>
      <c r="D18" s="1092"/>
      <c r="E18" s="1092"/>
      <c r="F18" s="1092"/>
      <c r="G18" s="1092"/>
      <c r="H18" s="1092"/>
      <c r="I18" s="1092"/>
      <c r="J18" s="1092"/>
      <c r="K18" s="1092"/>
    </row>
    <row r="19" spans="2:11">
      <c r="B19" s="40" t="s">
        <v>126</v>
      </c>
    </row>
    <row r="20" spans="2:11">
      <c r="B20" s="41" t="s">
        <v>582</v>
      </c>
    </row>
    <row r="22" spans="2:11">
      <c r="B22" s="40" t="s">
        <v>127</v>
      </c>
    </row>
    <row r="23" spans="2:11">
      <c r="B23" s="18" t="s">
        <v>580</v>
      </c>
    </row>
    <row r="24" spans="2:11">
      <c r="B24" s="43" t="s">
        <v>128</v>
      </c>
    </row>
    <row r="26" spans="2:11">
      <c r="B26" s="40" t="s">
        <v>129</v>
      </c>
    </row>
    <row r="27" spans="2:11">
      <c r="B27" s="41" t="s">
        <v>130</v>
      </c>
    </row>
    <row r="29" spans="2:11">
      <c r="B29" s="40" t="s">
        <v>131</v>
      </c>
    </row>
    <row r="30" spans="2:11">
      <c r="B30" s="41" t="s">
        <v>581</v>
      </c>
    </row>
    <row r="31" spans="2:11" s="205" customFormat="1">
      <c r="B31" s="41"/>
    </row>
    <row r="32" spans="2:11">
      <c r="B32" s="40" t="s">
        <v>132</v>
      </c>
    </row>
    <row r="33" spans="2:2">
      <c r="B33" s="18" t="s">
        <v>134</v>
      </c>
    </row>
    <row r="34" spans="2:2">
      <c r="B34" s="42"/>
    </row>
  </sheetData>
  <mergeCells count="1">
    <mergeCell ref="B11:K18"/>
  </mergeCells>
  <hyperlinks>
    <hyperlink ref="B24" r:id="rId1" xr:uid="{00000000-0004-0000-0000-000000000000}"/>
    <hyperlink ref="B33" r:id="rId2" xr:uid="{00000000-0004-0000-0000-000001000000}"/>
    <hyperlink ref="B23" r:id="rId3" xr:uid="{00000000-0004-0000-0000-000002000000}"/>
  </hyperlinks>
  <pageMargins left="0.7" right="0.7" top="0.75" bottom="0.75" header="0.3" footer="0.3"/>
  <pageSetup paperSize="9" orientation="portrait" verticalDpi="0"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64"/>
  <sheetViews>
    <sheetView workbookViewId="0"/>
  </sheetViews>
  <sheetFormatPr defaultColWidth="8.7265625" defaultRowHeight="11.65" customHeight="1"/>
  <cols>
    <col min="1" max="1" width="2.7265625" style="149" customWidth="1"/>
    <col min="2" max="2" width="28.453125" style="149" customWidth="1"/>
    <col min="3" max="3" width="1.7265625" style="149" customWidth="1"/>
    <col min="4" max="4" width="9.453125" style="149" customWidth="1"/>
    <col min="5" max="10" width="9.7265625" style="149" customWidth="1"/>
    <col min="11" max="11" width="2.453125" style="149" customWidth="1"/>
    <col min="12" max="13" width="9.7265625" style="194" customWidth="1"/>
    <col min="14" max="16" width="9.7265625" style="149" customWidth="1"/>
    <col min="17" max="16384" width="8.7265625" style="149"/>
  </cols>
  <sheetData>
    <row r="1" spans="1:16" ht="12" customHeight="1">
      <c r="A1" s="828"/>
    </row>
    <row r="2" spans="1:16" ht="16.5" customHeight="1">
      <c r="B2" s="328" t="s">
        <v>556</v>
      </c>
    </row>
    <row r="3" spans="1:16" ht="12.5">
      <c r="B3" s="323" t="s">
        <v>231</v>
      </c>
    </row>
    <row r="4" spans="1:16" ht="13">
      <c r="B4" s="349" t="s">
        <v>525</v>
      </c>
    </row>
    <row r="5" spans="1:16" ht="10">
      <c r="B5" s="194"/>
    </row>
    <row r="6" spans="1:16" ht="10">
      <c r="C6" s="23"/>
      <c r="D6" s="333"/>
      <c r="E6" s="333"/>
      <c r="F6" s="334"/>
      <c r="G6" s="23"/>
      <c r="H6" s="23"/>
      <c r="I6" s="23"/>
      <c r="J6" s="23"/>
      <c r="K6" s="23"/>
      <c r="L6" s="202"/>
      <c r="M6" s="23"/>
      <c r="N6" s="23"/>
      <c r="O6" s="23"/>
    </row>
    <row r="7" spans="1:16" ht="10.5">
      <c r="B7" s="23"/>
      <c r="C7" s="23"/>
      <c r="D7" s="1128"/>
      <c r="E7" s="1128"/>
      <c r="F7" s="1128"/>
      <c r="G7" s="1128"/>
      <c r="H7" s="23"/>
      <c r="I7" s="23"/>
      <c r="J7" s="23"/>
      <c r="K7" s="23"/>
      <c r="L7" s="331"/>
      <c r="M7" s="331"/>
      <c r="N7" s="23"/>
      <c r="O7" s="23"/>
      <c r="P7" s="23"/>
    </row>
    <row r="8" spans="1:16" ht="10">
      <c r="B8" s="1126" t="s">
        <v>9</v>
      </c>
      <c r="C8" s="883"/>
      <c r="D8" s="1129" t="s">
        <v>176</v>
      </c>
      <c r="E8" s="1129"/>
      <c r="F8" s="1129"/>
      <c r="G8" s="1129"/>
      <c r="H8" s="1129"/>
      <c r="I8" s="1129"/>
      <c r="J8" s="844"/>
      <c r="K8" s="478"/>
      <c r="L8" s="203"/>
      <c r="M8" s="203"/>
      <c r="N8" s="422"/>
      <c r="O8" s="422"/>
    </row>
    <row r="9" spans="1:16" ht="30">
      <c r="B9" s="1125"/>
      <c r="C9" s="23"/>
      <c r="D9" s="553" t="s">
        <v>11</v>
      </c>
      <c r="E9" s="553" t="s">
        <v>12</v>
      </c>
      <c r="F9" s="554" t="s">
        <v>13</v>
      </c>
      <c r="G9" s="553" t="s">
        <v>14</v>
      </c>
      <c r="H9" s="544" t="s">
        <v>93</v>
      </c>
      <c r="I9" s="545" t="s">
        <v>383</v>
      </c>
      <c r="J9" s="777" t="s">
        <v>519</v>
      </c>
      <c r="K9" s="555"/>
      <c r="L9" s="556" t="s">
        <v>390</v>
      </c>
      <c r="M9" s="556" t="s">
        <v>391</v>
      </c>
      <c r="N9" s="556" t="s">
        <v>523</v>
      </c>
      <c r="O9" s="556" t="s">
        <v>524</v>
      </c>
    </row>
    <row r="10" spans="1:16" ht="10">
      <c r="B10" s="204"/>
      <c r="C10" s="23"/>
      <c r="D10" s="403"/>
      <c r="E10" s="403"/>
      <c r="F10" s="557"/>
      <c r="G10" s="403"/>
      <c r="H10" s="554"/>
      <c r="I10" s="554"/>
      <c r="J10" s="554"/>
      <c r="K10" s="554"/>
      <c r="L10" s="554"/>
      <c r="M10" s="554"/>
      <c r="N10" s="554"/>
      <c r="O10" s="554"/>
    </row>
    <row r="11" spans="1:16" ht="12" customHeight="1">
      <c r="B11" s="204" t="s">
        <v>177</v>
      </c>
      <c r="D11" s="358">
        <v>5.1109419999999997</v>
      </c>
      <c r="E11" s="358">
        <v>4.8737789999999999</v>
      </c>
      <c r="F11" s="358">
        <v>5.0922587927211982</v>
      </c>
      <c r="G11" s="355">
        <v>5.3807400000000003</v>
      </c>
      <c r="H11" s="355">
        <v>5.5498986381801307</v>
      </c>
      <c r="I11" s="355">
        <v>6.0955234929931184</v>
      </c>
      <c r="J11" s="355">
        <v>6.4</v>
      </c>
      <c r="K11" s="355"/>
      <c r="L11" s="355">
        <v>5.5743510054491203</v>
      </c>
      <c r="M11" s="355">
        <v>6.6619850521757176</v>
      </c>
      <c r="N11" s="355">
        <v>5.9</v>
      </c>
      <c r="O11" s="355">
        <v>7</v>
      </c>
    </row>
    <row r="12" spans="1:16" ht="12" customHeight="1">
      <c r="B12" s="146" t="s">
        <v>178</v>
      </c>
      <c r="D12" s="543">
        <v>15.727783000000001</v>
      </c>
      <c r="E12" s="543">
        <v>15.854240000000001</v>
      </c>
      <c r="F12" s="558">
        <v>14.799016997645731</v>
      </c>
      <c r="G12" s="559">
        <v>16.158090000000001</v>
      </c>
      <c r="H12" s="355">
        <v>15.41376591246677</v>
      </c>
      <c r="I12" s="355">
        <v>16.692268893666409</v>
      </c>
      <c r="J12" s="355">
        <v>17.8</v>
      </c>
      <c r="K12" s="355"/>
      <c r="L12" s="355">
        <v>15.85505317169093</v>
      </c>
      <c r="M12" s="355">
        <v>17.564465109812222</v>
      </c>
      <c r="N12" s="355">
        <v>16.899999999999999</v>
      </c>
      <c r="O12" s="355">
        <v>18.7</v>
      </c>
    </row>
    <row r="13" spans="1:16" ht="12" customHeight="1">
      <c r="B13" s="146" t="s">
        <v>179</v>
      </c>
      <c r="D13" s="358">
        <v>23.485966000000001</v>
      </c>
      <c r="E13" s="358">
        <v>22.431256000000001</v>
      </c>
      <c r="F13" s="558">
        <v>22.517327089958705</v>
      </c>
      <c r="G13" s="559">
        <v>24.45683</v>
      </c>
      <c r="H13" s="355">
        <v>24.423160523746105</v>
      </c>
      <c r="I13" s="355">
        <v>23.370032382292173</v>
      </c>
      <c r="J13" s="355">
        <v>23.1</v>
      </c>
      <c r="K13" s="355"/>
      <c r="L13" s="355">
        <v>22.436370163291532</v>
      </c>
      <c r="M13" s="355">
        <v>24.330360239987783</v>
      </c>
      <c r="N13" s="355">
        <v>22.2</v>
      </c>
      <c r="O13" s="355">
        <v>24.1</v>
      </c>
    </row>
    <row r="14" spans="1:16" ht="12" customHeight="1">
      <c r="B14" s="146" t="s">
        <v>180</v>
      </c>
      <c r="D14" s="358">
        <v>33.171852999999999</v>
      </c>
      <c r="E14" s="358">
        <v>33.489702000000001</v>
      </c>
      <c r="F14" s="558">
        <v>32.93640264970108</v>
      </c>
      <c r="G14" s="559">
        <v>31.476320000000001</v>
      </c>
      <c r="H14" s="355">
        <v>31.27699146618373</v>
      </c>
      <c r="I14" s="355">
        <v>31.9484575086055</v>
      </c>
      <c r="J14" s="355">
        <v>31.5</v>
      </c>
      <c r="K14" s="355"/>
      <c r="L14" s="355">
        <v>30.893992141079611</v>
      </c>
      <c r="M14" s="355">
        <v>33.021715741132965</v>
      </c>
      <c r="N14" s="355">
        <v>30.4</v>
      </c>
      <c r="O14" s="355">
        <v>32.6</v>
      </c>
    </row>
    <row r="15" spans="1:16" ht="12" customHeight="1">
      <c r="B15" s="146" t="s">
        <v>181</v>
      </c>
      <c r="D15" s="358">
        <v>22.503454999999999</v>
      </c>
      <c r="E15" s="358">
        <v>23.351023000000001</v>
      </c>
      <c r="F15" s="558">
        <v>24.654994469973282</v>
      </c>
      <c r="G15" s="559">
        <v>22.528030000000001</v>
      </c>
      <c r="H15" s="355">
        <v>23.336183459423388</v>
      </c>
      <c r="I15" s="355">
        <v>21.893717722443203</v>
      </c>
      <c r="J15" s="355">
        <v>21.2</v>
      </c>
      <c r="K15" s="355"/>
      <c r="L15" s="355">
        <v>20.904803540243787</v>
      </c>
      <c r="M15" s="355">
        <v>22.915859401140708</v>
      </c>
      <c r="N15" s="355">
        <v>20.100000000000001</v>
      </c>
      <c r="O15" s="355">
        <v>22.2</v>
      </c>
    </row>
    <row r="16" spans="1:16" ht="10">
      <c r="B16" s="146"/>
      <c r="D16" s="358"/>
      <c r="E16" s="358"/>
      <c r="F16" s="558"/>
      <c r="G16" s="559"/>
      <c r="H16" s="355"/>
      <c r="I16" s="355"/>
      <c r="J16" s="355"/>
      <c r="K16" s="355"/>
      <c r="L16" s="355"/>
      <c r="M16" s="355"/>
      <c r="N16" s="355"/>
      <c r="O16" s="355"/>
    </row>
    <row r="17" spans="2:15" ht="10">
      <c r="B17" s="233" t="s">
        <v>17</v>
      </c>
      <c r="C17" s="23"/>
      <c r="D17" s="193">
        <v>10133</v>
      </c>
      <c r="E17" s="193">
        <v>2304</v>
      </c>
      <c r="F17" s="193">
        <v>3211</v>
      </c>
      <c r="G17" s="193">
        <v>10057</v>
      </c>
      <c r="H17" s="193">
        <v>10046</v>
      </c>
      <c r="I17" s="193">
        <v>10450</v>
      </c>
      <c r="J17" s="193">
        <v>10066</v>
      </c>
      <c r="K17" s="193"/>
      <c r="L17" s="489" t="s">
        <v>143</v>
      </c>
      <c r="M17" s="489" t="s">
        <v>143</v>
      </c>
      <c r="N17" s="489" t="s">
        <v>143</v>
      </c>
      <c r="O17" s="489" t="s">
        <v>143</v>
      </c>
    </row>
    <row r="18" spans="2:15" ht="10">
      <c r="B18" s="234"/>
      <c r="C18" s="210"/>
      <c r="D18" s="227"/>
      <c r="E18" s="227"/>
      <c r="F18" s="227"/>
      <c r="G18" s="227"/>
      <c r="H18" s="235"/>
      <c r="I18" s="235"/>
      <c r="J18" s="235"/>
      <c r="K18" s="235"/>
      <c r="L18" s="232"/>
      <c r="M18" s="232"/>
      <c r="N18" s="235"/>
      <c r="O18" s="235"/>
    </row>
    <row r="19" spans="2:15" ht="10">
      <c r="B19" s="36"/>
    </row>
    <row r="20" spans="2:15" ht="13" customHeight="1">
      <c r="B20" s="23"/>
      <c r="C20" s="23"/>
      <c r="D20" s="1128"/>
      <c r="E20" s="1128"/>
      <c r="F20" s="1128"/>
      <c r="G20" s="1128"/>
      <c r="H20" s="23"/>
    </row>
    <row r="21" spans="2:15" ht="28" customHeight="1">
      <c r="B21" s="1126" t="s">
        <v>9</v>
      </c>
      <c r="C21" s="858"/>
      <c r="D21" s="1127" t="s">
        <v>543</v>
      </c>
      <c r="E21" s="1127"/>
      <c r="F21" s="422"/>
      <c r="G21" s="422"/>
    </row>
    <row r="22" spans="2:15" ht="30">
      <c r="B22" s="1125"/>
      <c r="C22" s="858"/>
      <c r="D22" s="553" t="s">
        <v>519</v>
      </c>
      <c r="E22" s="858"/>
      <c r="F22" s="556" t="s">
        <v>523</v>
      </c>
      <c r="G22" s="556" t="s">
        <v>524</v>
      </c>
    </row>
    <row r="23" spans="2:15" ht="10">
      <c r="B23" s="204"/>
      <c r="C23" s="23"/>
      <c r="D23" s="403"/>
      <c r="E23" s="403"/>
      <c r="F23" s="554"/>
      <c r="G23" s="554"/>
    </row>
    <row r="24" spans="2:15" ht="12" customHeight="1">
      <c r="B24" s="204" t="s">
        <v>177</v>
      </c>
      <c r="D24" s="358">
        <v>11.1</v>
      </c>
      <c r="E24" s="358"/>
      <c r="F24" s="355">
        <v>10.4</v>
      </c>
      <c r="G24" s="355">
        <v>11.8</v>
      </c>
    </row>
    <row r="25" spans="2:15" ht="12" customHeight="1">
      <c r="B25" s="146" t="s">
        <v>178</v>
      </c>
      <c r="D25" s="358">
        <v>32.5</v>
      </c>
      <c r="E25" s="358"/>
      <c r="F25" s="355">
        <v>31.4</v>
      </c>
      <c r="G25" s="355">
        <v>33.700000000000003</v>
      </c>
    </row>
    <row r="26" spans="2:15" ht="12" customHeight="1">
      <c r="B26" s="146" t="s">
        <v>544</v>
      </c>
      <c r="D26" s="358">
        <v>56.4</v>
      </c>
      <c r="E26" s="358"/>
      <c r="F26" s="355">
        <v>55.2</v>
      </c>
      <c r="G26" s="355">
        <v>57.6</v>
      </c>
    </row>
    <row r="27" spans="2:15" ht="12" customHeight="1">
      <c r="B27" s="146"/>
      <c r="D27" s="358"/>
      <c r="E27" s="358"/>
      <c r="F27" s="355"/>
      <c r="G27" s="355"/>
    </row>
    <row r="28" spans="2:15" ht="10">
      <c r="B28" s="233" t="s">
        <v>17</v>
      </c>
      <c r="C28" s="23"/>
      <c r="D28" s="193">
        <v>9955</v>
      </c>
      <c r="E28" s="193"/>
      <c r="F28" s="489" t="s">
        <v>143</v>
      </c>
      <c r="G28" s="489" t="s">
        <v>143</v>
      </c>
    </row>
    <row r="29" spans="2:15" ht="10">
      <c r="B29" s="234"/>
      <c r="C29" s="210"/>
      <c r="D29" s="227"/>
      <c r="E29" s="227"/>
      <c r="F29" s="235"/>
      <c r="G29" s="235"/>
      <c r="H29" s="23"/>
    </row>
    <row r="30" spans="2:15" ht="13" customHeight="1">
      <c r="B30" s="233"/>
      <c r="C30" s="23"/>
      <c r="D30" s="195"/>
      <c r="E30" s="195"/>
      <c r="F30" s="183"/>
      <c r="G30" s="183"/>
      <c r="H30" s="23"/>
    </row>
    <row r="32" spans="2:15" ht="21" customHeight="1">
      <c r="B32" s="1126" t="s">
        <v>9</v>
      </c>
      <c r="C32" s="858"/>
      <c r="D32" s="1127" t="s">
        <v>545</v>
      </c>
      <c r="E32" s="1127"/>
      <c r="F32" s="422"/>
      <c r="G32" s="422"/>
    </row>
    <row r="33" spans="2:7" ht="30">
      <c r="B33" s="1125"/>
      <c r="C33" s="858"/>
      <c r="D33" s="553" t="s">
        <v>519</v>
      </c>
      <c r="E33" s="858"/>
      <c r="F33" s="556" t="s">
        <v>523</v>
      </c>
      <c r="G33" s="556" t="s">
        <v>524</v>
      </c>
    </row>
    <row r="34" spans="2:7" ht="11.65" customHeight="1">
      <c r="B34" s="204"/>
      <c r="C34" s="23"/>
      <c r="D34" s="403"/>
      <c r="E34" s="403"/>
      <c r="F34" s="554"/>
      <c r="G34" s="554"/>
    </row>
    <row r="35" spans="2:7" ht="11.65" customHeight="1">
      <c r="B35" s="204" t="s">
        <v>177</v>
      </c>
      <c r="D35" s="358">
        <v>10</v>
      </c>
      <c r="E35" s="358"/>
      <c r="F35" s="355">
        <v>9.3000000000000007</v>
      </c>
      <c r="G35" s="355">
        <v>10.8</v>
      </c>
    </row>
    <row r="36" spans="2:7" ht="11.65" customHeight="1">
      <c r="B36" s="146" t="s">
        <v>178</v>
      </c>
      <c r="D36" s="358">
        <v>35.4</v>
      </c>
      <c r="E36" s="358"/>
      <c r="F36" s="355">
        <v>34.200000000000003</v>
      </c>
      <c r="G36" s="355">
        <v>36.5</v>
      </c>
    </row>
    <row r="37" spans="2:7" ht="11.65" customHeight="1">
      <c r="B37" s="146" t="s">
        <v>544</v>
      </c>
      <c r="D37" s="358">
        <v>54.6</v>
      </c>
      <c r="E37" s="358"/>
      <c r="F37" s="355">
        <v>53.3</v>
      </c>
      <c r="G37" s="355">
        <v>55.8</v>
      </c>
    </row>
    <row r="38" spans="2:7" ht="11.65" customHeight="1">
      <c r="B38" s="146"/>
      <c r="D38" s="358"/>
      <c r="E38" s="358"/>
      <c r="F38" s="355"/>
      <c r="G38" s="355"/>
    </row>
    <row r="39" spans="2:7" ht="11.65" customHeight="1">
      <c r="B39" s="233" t="s">
        <v>17</v>
      </c>
      <c r="C39" s="23"/>
      <c r="D39" s="193">
        <v>9957</v>
      </c>
      <c r="E39" s="193"/>
      <c r="F39" s="489" t="s">
        <v>143</v>
      </c>
      <c r="G39" s="489" t="s">
        <v>143</v>
      </c>
    </row>
    <row r="40" spans="2:7" ht="11.65" customHeight="1">
      <c r="B40" s="234"/>
      <c r="C40" s="210"/>
      <c r="D40" s="227"/>
      <c r="E40" s="227"/>
      <c r="F40" s="235"/>
      <c r="G40" s="235"/>
    </row>
    <row r="43" spans="2:7" ht="21.65" customHeight="1">
      <c r="B43" s="1126" t="s">
        <v>9</v>
      </c>
      <c r="C43" s="858"/>
      <c r="D43" s="1127" t="s">
        <v>546</v>
      </c>
      <c r="E43" s="1127"/>
      <c r="F43" s="422"/>
      <c r="G43" s="422"/>
    </row>
    <row r="44" spans="2:7" ht="30">
      <c r="B44" s="1125"/>
      <c r="C44" s="858"/>
      <c r="D44" s="553" t="s">
        <v>519</v>
      </c>
      <c r="E44" s="858"/>
      <c r="F44" s="556" t="s">
        <v>523</v>
      </c>
      <c r="G44" s="556" t="s">
        <v>524</v>
      </c>
    </row>
    <row r="45" spans="2:7" ht="11.65" customHeight="1">
      <c r="B45" s="204"/>
      <c r="C45" s="23"/>
      <c r="D45" s="403"/>
      <c r="E45" s="403"/>
      <c r="F45" s="554"/>
      <c r="G45" s="554"/>
    </row>
    <row r="46" spans="2:7" ht="11.65" customHeight="1">
      <c r="B46" s="204" t="s">
        <v>177</v>
      </c>
      <c r="D46" s="358">
        <v>10.6</v>
      </c>
      <c r="E46" s="358"/>
      <c r="F46" s="355">
        <v>9.9</v>
      </c>
      <c r="G46" s="355">
        <v>11.3</v>
      </c>
    </row>
    <row r="47" spans="2:7" ht="11.65" customHeight="1">
      <c r="B47" s="146" t="s">
        <v>178</v>
      </c>
      <c r="D47" s="358">
        <v>32.1</v>
      </c>
      <c r="E47" s="358"/>
      <c r="F47" s="355">
        <v>31</v>
      </c>
      <c r="G47" s="355">
        <v>33.200000000000003</v>
      </c>
    </row>
    <row r="48" spans="2:7" ht="11.65" customHeight="1">
      <c r="B48" s="146" t="s">
        <v>544</v>
      </c>
      <c r="D48" s="358">
        <v>57.3</v>
      </c>
      <c r="E48" s="358"/>
      <c r="F48" s="355">
        <v>56.1</v>
      </c>
      <c r="G48" s="355">
        <v>58.6</v>
      </c>
    </row>
    <row r="49" spans="2:7" ht="11.65" customHeight="1">
      <c r="B49" s="146"/>
      <c r="D49" s="358"/>
      <c r="E49" s="358"/>
      <c r="F49" s="355"/>
      <c r="G49" s="355"/>
    </row>
    <row r="50" spans="2:7" ht="11.65" customHeight="1">
      <c r="B50" s="233" t="s">
        <v>17</v>
      </c>
      <c r="C50" s="23"/>
      <c r="D50" s="193">
        <v>9953</v>
      </c>
      <c r="E50" s="193"/>
      <c r="F50" s="489" t="s">
        <v>143</v>
      </c>
      <c r="G50" s="489" t="s">
        <v>143</v>
      </c>
    </row>
    <row r="51" spans="2:7" ht="11.65" customHeight="1">
      <c r="B51" s="234"/>
      <c r="C51" s="210"/>
      <c r="D51" s="227"/>
      <c r="E51" s="227"/>
      <c r="F51" s="235"/>
      <c r="G51" s="235"/>
    </row>
    <row r="53" spans="2:7" ht="29.15" customHeight="1">
      <c r="B53" s="1126" t="s">
        <v>9</v>
      </c>
      <c r="C53" s="858"/>
      <c r="D53" s="1127" t="s">
        <v>555</v>
      </c>
      <c r="E53" s="1127"/>
      <c r="F53" s="422"/>
      <c r="G53" s="422"/>
    </row>
    <row r="54" spans="2:7" ht="30.65" customHeight="1">
      <c r="B54" s="1125"/>
      <c r="C54" s="858"/>
      <c r="D54" s="553" t="s">
        <v>519</v>
      </c>
      <c r="E54" s="858"/>
      <c r="F54" s="556" t="s">
        <v>523</v>
      </c>
      <c r="G54" s="556" t="s">
        <v>524</v>
      </c>
    </row>
    <row r="55" spans="2:7" ht="11.65" customHeight="1">
      <c r="B55" s="204"/>
      <c r="C55" s="23"/>
      <c r="D55" s="403"/>
      <c r="E55" s="403"/>
      <c r="F55" s="554"/>
      <c r="G55" s="554"/>
    </row>
    <row r="56" spans="2:7" ht="11.65" customHeight="1">
      <c r="B56" s="204" t="s">
        <v>60</v>
      </c>
      <c r="D56" s="358">
        <v>3.5</v>
      </c>
      <c r="E56" s="358"/>
      <c r="F56" s="355">
        <v>3.1</v>
      </c>
      <c r="G56" s="355">
        <v>4</v>
      </c>
    </row>
    <row r="57" spans="2:7" ht="10">
      <c r="B57" s="146" t="s">
        <v>61</v>
      </c>
      <c r="D57" s="358">
        <v>96.48</v>
      </c>
      <c r="E57" s="358"/>
      <c r="F57" s="355">
        <v>96</v>
      </c>
      <c r="G57" s="355">
        <v>96.9</v>
      </c>
    </row>
    <row r="58" spans="2:7" ht="11.65" customHeight="1">
      <c r="B58" s="146"/>
      <c r="D58" s="358"/>
      <c r="E58" s="358"/>
      <c r="F58" s="355"/>
      <c r="G58" s="355"/>
    </row>
    <row r="59" spans="2:7" ht="11.65" customHeight="1">
      <c r="B59" s="233" t="s">
        <v>17</v>
      </c>
      <c r="C59" s="23"/>
      <c r="D59" s="193">
        <v>10243</v>
      </c>
      <c r="E59" s="193"/>
      <c r="F59" s="489" t="s">
        <v>143</v>
      </c>
      <c r="G59" s="489" t="s">
        <v>143</v>
      </c>
    </row>
    <row r="60" spans="2:7" ht="11.65" customHeight="1">
      <c r="B60" s="234"/>
      <c r="C60" s="210"/>
      <c r="D60" s="227"/>
      <c r="E60" s="227"/>
      <c r="F60" s="235"/>
      <c r="G60" s="235"/>
    </row>
    <row r="62" spans="2:7" ht="11.65" customHeight="1">
      <c r="B62" s="36" t="s">
        <v>208</v>
      </c>
    </row>
    <row r="64" spans="2:7" ht="11.65" customHeight="1">
      <c r="B64" s="18" t="s">
        <v>568</v>
      </c>
    </row>
  </sheetData>
  <mergeCells count="12">
    <mergeCell ref="B53:B54"/>
    <mergeCell ref="D53:E53"/>
    <mergeCell ref="D7:G7"/>
    <mergeCell ref="B8:B9"/>
    <mergeCell ref="D20:G20"/>
    <mergeCell ref="B21:B22"/>
    <mergeCell ref="D21:E21"/>
    <mergeCell ref="B32:B33"/>
    <mergeCell ref="D32:E32"/>
    <mergeCell ref="B43:B44"/>
    <mergeCell ref="D43:E43"/>
    <mergeCell ref="D8:I8"/>
  </mergeCells>
  <hyperlinks>
    <hyperlink ref="B64" location="Contents!A1" display="Back to contents" xr:uid="{00000000-0004-0000-0900-000000000000}"/>
  </hyperlinks>
  <pageMargins left="0.7" right="0.7" top="0.75" bottom="0.75" header="0.3" footer="0.3"/>
  <pageSetup paperSize="9" scale="9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Y62"/>
  <sheetViews>
    <sheetView zoomScaleNormal="100" workbookViewId="0"/>
  </sheetViews>
  <sheetFormatPr defaultColWidth="8.7265625" defaultRowHeight="10"/>
  <cols>
    <col min="1" max="1" width="2.7265625" style="149" customWidth="1"/>
    <col min="2" max="2" width="27.7265625" style="149" customWidth="1"/>
    <col min="3" max="3" width="18.81640625" style="149" customWidth="1"/>
    <col min="4" max="4" width="2.1796875" style="149" customWidth="1"/>
    <col min="5" max="5" width="8.7265625" style="149"/>
    <col min="6" max="7" width="8.7265625" style="194"/>
    <col min="8" max="8" width="8.7265625" style="194" customWidth="1"/>
    <col min="9" max="9" width="8.7265625" style="149"/>
    <col min="10" max="11" width="8.7265625" style="194"/>
    <col min="12" max="12" width="2.453125" style="194" customWidth="1"/>
    <col min="13" max="13" width="8.7265625" style="149"/>
    <col min="14" max="15" width="8.7265625" style="194"/>
    <col min="16" max="16" width="2.453125" style="194" customWidth="1"/>
    <col min="17" max="17" width="8.7265625" style="149"/>
    <col min="18" max="19" width="8.7265625" style="194"/>
    <col min="20" max="20" width="3" style="194" customWidth="1"/>
    <col min="21" max="21" width="8.7265625" style="149"/>
    <col min="22" max="23" width="8.7265625" style="194"/>
    <col min="24" max="24" width="2.453125" style="194" customWidth="1"/>
    <col min="25" max="25" width="9.81640625" style="171" customWidth="1"/>
    <col min="26" max="16384" width="8.7265625" style="149"/>
  </cols>
  <sheetData>
    <row r="1" spans="1:25" ht="14.25" customHeight="1">
      <c r="A1" s="828"/>
    </row>
    <row r="2" spans="1:25" ht="16">
      <c r="B2" s="328" t="s">
        <v>457</v>
      </c>
    </row>
    <row r="3" spans="1:25" ht="12.5">
      <c r="B3" s="323" t="s">
        <v>231</v>
      </c>
    </row>
    <row r="4" spans="1:25" ht="13">
      <c r="B4" s="324" t="s">
        <v>526</v>
      </c>
      <c r="C4" s="23"/>
      <c r="D4" s="23"/>
      <c r="E4" s="23"/>
      <c r="F4" s="202"/>
      <c r="G4" s="202"/>
      <c r="H4" s="202"/>
    </row>
    <row r="5" spans="1:25">
      <c r="B5" s="23"/>
      <c r="C5" s="23"/>
      <c r="D5" s="23"/>
      <c r="E5" s="23"/>
      <c r="F5" s="202"/>
      <c r="G5" s="202"/>
      <c r="H5" s="202"/>
      <c r="I5" s="23"/>
      <c r="J5" s="202"/>
      <c r="K5" s="202"/>
      <c r="L5" s="202"/>
      <c r="M5" s="23"/>
      <c r="N5" s="202"/>
      <c r="O5" s="202"/>
      <c r="P5" s="202"/>
      <c r="Q5" s="23"/>
      <c r="R5" s="202"/>
      <c r="S5" s="202"/>
      <c r="T5" s="202"/>
      <c r="U5" s="23"/>
      <c r="V5" s="202"/>
      <c r="W5" s="202"/>
      <c r="X5" s="202"/>
      <c r="Y5" s="183"/>
    </row>
    <row r="6" spans="1:25" ht="10.5">
      <c r="B6" s="46"/>
      <c r="C6" s="46"/>
      <c r="D6" s="210"/>
      <c r="E6" s="473"/>
      <c r="F6" s="473"/>
      <c r="G6" s="473"/>
      <c r="H6" s="473"/>
      <c r="I6" s="473"/>
      <c r="J6" s="473"/>
      <c r="K6" s="473"/>
      <c r="L6" s="473"/>
      <c r="M6" s="473"/>
      <c r="N6" s="473"/>
      <c r="O6" s="473"/>
      <c r="P6" s="473"/>
      <c r="Q6" s="473"/>
      <c r="R6" s="473"/>
      <c r="S6" s="473"/>
      <c r="T6" s="473"/>
      <c r="U6" s="473"/>
      <c r="V6" s="473"/>
      <c r="W6" s="473"/>
      <c r="X6" s="473"/>
      <c r="Y6" s="473"/>
    </row>
    <row r="7" spans="1:25" ht="15" customHeight="1">
      <c r="B7" s="1126" t="s">
        <v>1</v>
      </c>
      <c r="C7" s="23"/>
      <c r="D7" s="23"/>
      <c r="E7" s="1133" t="s">
        <v>176</v>
      </c>
      <c r="F7" s="1133"/>
      <c r="G7" s="1133"/>
      <c r="H7" s="1133"/>
      <c r="I7" s="1133"/>
      <c r="J7" s="1133"/>
      <c r="K7" s="1133"/>
      <c r="L7" s="1133"/>
      <c r="M7" s="1133"/>
      <c r="N7" s="1133"/>
      <c r="O7" s="1133"/>
      <c r="P7" s="1133"/>
      <c r="Q7" s="1133"/>
      <c r="R7" s="1133"/>
      <c r="S7" s="1133"/>
      <c r="T7" s="1133"/>
      <c r="U7" s="1133"/>
      <c r="V7" s="1133"/>
      <c r="W7" s="1133"/>
      <c r="X7" s="492"/>
      <c r="Y7" s="491"/>
    </row>
    <row r="8" spans="1:25" ht="20.149999999999999" customHeight="1">
      <c r="B8" s="1124"/>
      <c r="C8" s="23"/>
      <c r="D8" s="23"/>
      <c r="E8" s="1130" t="s">
        <v>177</v>
      </c>
      <c r="F8" s="1130"/>
      <c r="G8" s="1130"/>
      <c r="H8" s="236"/>
      <c r="I8" s="1134" t="s">
        <v>178</v>
      </c>
      <c r="J8" s="1134"/>
      <c r="K8" s="1134"/>
      <c r="L8" s="912"/>
      <c r="M8" s="1134" t="s">
        <v>179</v>
      </c>
      <c r="N8" s="1134"/>
      <c r="O8" s="1134"/>
      <c r="P8" s="912"/>
      <c r="Q8" s="1130" t="s">
        <v>180</v>
      </c>
      <c r="R8" s="1130"/>
      <c r="S8" s="1130"/>
      <c r="T8" s="236"/>
      <c r="U8" s="1130" t="s">
        <v>181</v>
      </c>
      <c r="V8" s="1130"/>
      <c r="W8" s="1130"/>
      <c r="X8" s="913"/>
      <c r="Y8" s="1131" t="s">
        <v>17</v>
      </c>
    </row>
    <row r="9" spans="1:25" ht="37" customHeight="1">
      <c r="B9" s="1125"/>
      <c r="C9" s="210"/>
      <c r="D9" s="23"/>
      <c r="E9" s="544" t="s">
        <v>519</v>
      </c>
      <c r="F9" s="602" t="s">
        <v>400</v>
      </c>
      <c r="G9" s="602" t="s">
        <v>401</v>
      </c>
      <c r="H9" s="562"/>
      <c r="I9" s="544" t="s">
        <v>519</v>
      </c>
      <c r="J9" s="602" t="s">
        <v>400</v>
      </c>
      <c r="K9" s="602" t="s">
        <v>401</v>
      </c>
      <c r="L9" s="562"/>
      <c r="M9" s="544" t="s">
        <v>519</v>
      </c>
      <c r="N9" s="602" t="s">
        <v>400</v>
      </c>
      <c r="O9" s="602" t="s">
        <v>401</v>
      </c>
      <c r="P9" s="562"/>
      <c r="Q9" s="544" t="s">
        <v>519</v>
      </c>
      <c r="R9" s="602" t="s">
        <v>400</v>
      </c>
      <c r="S9" s="602" t="s">
        <v>401</v>
      </c>
      <c r="T9" s="562"/>
      <c r="U9" s="544" t="s">
        <v>519</v>
      </c>
      <c r="V9" s="602" t="s">
        <v>400</v>
      </c>
      <c r="W9" s="602" t="s">
        <v>401</v>
      </c>
      <c r="X9" s="214"/>
      <c r="Y9" s="1132"/>
    </row>
    <row r="10" spans="1:25">
      <c r="B10" s="23"/>
      <c r="C10" s="23"/>
      <c r="D10" s="23"/>
      <c r="E10" s="466"/>
      <c r="F10" s="534"/>
      <c r="G10" s="534"/>
      <c r="H10" s="213"/>
      <c r="I10" s="98"/>
      <c r="J10" s="406"/>
      <c r="K10" s="406"/>
      <c r="L10" s="199"/>
      <c r="M10" s="466"/>
      <c r="N10" s="534"/>
      <c r="O10" s="534"/>
      <c r="P10" s="213"/>
      <c r="Q10" s="466"/>
      <c r="R10" s="534"/>
      <c r="S10" s="534"/>
      <c r="T10" s="213"/>
      <c r="U10" s="466"/>
      <c r="V10" s="534"/>
      <c r="W10" s="534"/>
      <c r="X10" s="213"/>
      <c r="Y10" s="175"/>
    </row>
    <row r="11" spans="1:25" ht="11.25" customHeight="1">
      <c r="B11" s="23"/>
      <c r="C11" s="22"/>
      <c r="D11" s="22"/>
      <c r="E11" s="469"/>
      <c r="F11" s="535"/>
      <c r="G11" s="535"/>
      <c r="H11" s="237"/>
      <c r="I11" s="139"/>
      <c r="J11" s="536"/>
      <c r="K11" s="536"/>
      <c r="L11" s="238"/>
      <c r="M11" s="469"/>
      <c r="N11" s="535"/>
      <c r="O11" s="535"/>
      <c r="P11" s="237"/>
      <c r="Q11" s="469"/>
      <c r="R11" s="535"/>
      <c r="S11" s="535"/>
      <c r="T11" s="237"/>
      <c r="U11" s="469"/>
      <c r="V11" s="535"/>
      <c r="W11" s="535"/>
      <c r="X11" s="237"/>
      <c r="Y11" s="490"/>
    </row>
    <row r="12" spans="1:25" ht="11.25" customHeight="1">
      <c r="B12" s="22" t="s">
        <v>182</v>
      </c>
      <c r="C12" s="22"/>
      <c r="D12" s="22"/>
      <c r="E12" s="359">
        <v>6.4</v>
      </c>
      <c r="F12" s="713">
        <v>5.9</v>
      </c>
      <c r="G12" s="713">
        <v>7</v>
      </c>
      <c r="H12" s="713"/>
      <c r="I12" s="359">
        <v>17.8</v>
      </c>
      <c r="J12" s="713">
        <v>16.899999999999999</v>
      </c>
      <c r="K12" s="713">
        <v>18.7</v>
      </c>
      <c r="L12" s="713"/>
      <c r="M12" s="359">
        <v>23.1</v>
      </c>
      <c r="N12" s="713">
        <v>22.2</v>
      </c>
      <c r="O12" s="713">
        <v>24.1</v>
      </c>
      <c r="P12" s="713"/>
      <c r="Q12" s="359">
        <v>31.5</v>
      </c>
      <c r="R12" s="713">
        <v>30.4</v>
      </c>
      <c r="S12" s="713">
        <v>32.6</v>
      </c>
      <c r="T12" s="713"/>
      <c r="U12" s="359">
        <v>21.2</v>
      </c>
      <c r="V12" s="713">
        <v>20.100000000000001</v>
      </c>
      <c r="W12" s="713">
        <v>22.2</v>
      </c>
      <c r="X12" s="909"/>
      <c r="Y12" s="353">
        <v>10066</v>
      </c>
    </row>
    <row r="13" spans="1:25" ht="11.25" customHeight="1">
      <c r="B13" s="23"/>
      <c r="C13" s="23"/>
      <c r="D13" s="23"/>
      <c r="E13" s="358"/>
      <c r="F13" s="371"/>
      <c r="G13" s="371"/>
      <c r="H13" s="371"/>
      <c r="I13" s="358"/>
      <c r="J13" s="371"/>
      <c r="K13" s="371"/>
      <c r="L13" s="371"/>
      <c r="M13" s="358"/>
      <c r="N13" s="371"/>
      <c r="O13" s="371"/>
      <c r="P13" s="371"/>
      <c r="Q13" s="358"/>
      <c r="R13" s="371"/>
      <c r="S13" s="371"/>
      <c r="T13" s="371"/>
      <c r="U13" s="358"/>
      <c r="V13" s="371"/>
      <c r="W13" s="371"/>
      <c r="X13" s="908"/>
      <c r="Y13" s="193"/>
    </row>
    <row r="14" spans="1:25" ht="11.25" customHeight="1">
      <c r="B14" s="149" t="s">
        <v>487</v>
      </c>
      <c r="C14" s="128" t="s">
        <v>453</v>
      </c>
      <c r="D14" s="23"/>
      <c r="E14" s="358">
        <v>5.6</v>
      </c>
      <c r="F14" s="371">
        <v>4.9000000000000004</v>
      </c>
      <c r="G14" s="371">
        <v>6.5</v>
      </c>
      <c r="H14" s="358"/>
      <c r="I14" s="358">
        <v>16.2</v>
      </c>
      <c r="J14" s="371">
        <v>15</v>
      </c>
      <c r="K14" s="371">
        <v>17.5</v>
      </c>
      <c r="L14" s="358"/>
      <c r="M14" s="358">
        <v>20.3</v>
      </c>
      <c r="N14" s="371">
        <v>18.899999999999999</v>
      </c>
      <c r="O14" s="371">
        <v>21.7</v>
      </c>
      <c r="P14" s="358"/>
      <c r="Q14" s="358">
        <v>33.200000000000003</v>
      </c>
      <c r="R14" s="371">
        <v>31.6</v>
      </c>
      <c r="S14" s="371">
        <v>34.9</v>
      </c>
      <c r="T14" s="358"/>
      <c r="U14" s="358">
        <v>24.7</v>
      </c>
      <c r="V14" s="371">
        <v>23.2</v>
      </c>
      <c r="W14" s="371">
        <v>26.3</v>
      </c>
      <c r="X14" s="71"/>
      <c r="Y14" s="193">
        <v>4511</v>
      </c>
    </row>
    <row r="15" spans="1:25" ht="11.25" customHeight="1">
      <c r="C15" s="128" t="s">
        <v>454</v>
      </c>
      <c r="D15" s="23"/>
      <c r="E15" s="358">
        <v>7.1</v>
      </c>
      <c r="F15" s="371">
        <v>6.3</v>
      </c>
      <c r="G15" s="371">
        <v>7.9</v>
      </c>
      <c r="H15" s="358"/>
      <c r="I15" s="358">
        <v>19.2</v>
      </c>
      <c r="J15" s="371">
        <v>18</v>
      </c>
      <c r="K15" s="371">
        <v>20.399999999999999</v>
      </c>
      <c r="L15" s="358"/>
      <c r="M15" s="358">
        <v>25.9</v>
      </c>
      <c r="N15" s="371">
        <v>24.6</v>
      </c>
      <c r="O15" s="371">
        <v>27.3</v>
      </c>
      <c r="P15" s="358"/>
      <c r="Q15" s="358">
        <v>30</v>
      </c>
      <c r="R15" s="371">
        <v>28.5</v>
      </c>
      <c r="S15" s="371">
        <v>31.5</v>
      </c>
      <c r="T15" s="358"/>
      <c r="U15" s="358">
        <v>17.8</v>
      </c>
      <c r="V15" s="371">
        <v>16.7</v>
      </c>
      <c r="W15" s="371">
        <v>19.100000000000001</v>
      </c>
      <c r="X15" s="71"/>
      <c r="Y15" s="193">
        <v>5441</v>
      </c>
    </row>
    <row r="16" spans="1:25" ht="11.25" customHeight="1">
      <c r="C16" s="23"/>
      <c r="D16" s="23"/>
      <c r="E16" s="358"/>
      <c r="F16" s="371"/>
      <c r="G16" s="371"/>
      <c r="H16" s="358"/>
      <c r="I16" s="358"/>
      <c r="J16" s="371"/>
      <c r="K16" s="371"/>
      <c r="L16" s="358"/>
      <c r="M16" s="358"/>
      <c r="N16" s="371"/>
      <c r="O16" s="371"/>
      <c r="P16" s="358"/>
      <c r="Q16" s="358"/>
      <c r="R16" s="371"/>
      <c r="S16" s="371"/>
      <c r="T16" s="358"/>
      <c r="U16" s="358"/>
      <c r="V16" s="371"/>
      <c r="W16" s="371"/>
      <c r="X16" s="71"/>
      <c r="Y16" s="193"/>
    </row>
    <row r="17" spans="2:25" ht="11.25" customHeight="1">
      <c r="B17" s="84" t="s">
        <v>20</v>
      </c>
      <c r="C17" s="23" t="s">
        <v>21</v>
      </c>
      <c r="D17" s="23"/>
      <c r="E17" s="358">
        <v>9.6999999999999993</v>
      </c>
      <c r="F17" s="371">
        <v>7.7</v>
      </c>
      <c r="G17" s="371">
        <v>12.1</v>
      </c>
      <c r="H17" s="358"/>
      <c r="I17" s="358">
        <v>24.3</v>
      </c>
      <c r="J17" s="371">
        <v>21.4</v>
      </c>
      <c r="K17" s="371">
        <v>27.5</v>
      </c>
      <c r="L17" s="358"/>
      <c r="M17" s="358">
        <v>25.9</v>
      </c>
      <c r="N17" s="371">
        <v>22.7</v>
      </c>
      <c r="O17" s="371">
        <v>29.4</v>
      </c>
      <c r="P17" s="358"/>
      <c r="Q17" s="358">
        <v>26.6</v>
      </c>
      <c r="R17" s="371">
        <v>23.4</v>
      </c>
      <c r="S17" s="371">
        <v>30</v>
      </c>
      <c r="T17" s="358"/>
      <c r="U17" s="358">
        <v>13.5</v>
      </c>
      <c r="V17" s="371">
        <v>11.1</v>
      </c>
      <c r="W17" s="371">
        <v>16.399999999999999</v>
      </c>
      <c r="X17" s="71"/>
      <c r="Y17" s="193">
        <v>971</v>
      </c>
    </row>
    <row r="18" spans="2:25" ht="11.25" customHeight="1">
      <c r="C18" s="23" t="s">
        <v>22</v>
      </c>
      <c r="D18" s="23"/>
      <c r="E18" s="358">
        <v>7.9</v>
      </c>
      <c r="F18" s="371">
        <v>6.5</v>
      </c>
      <c r="G18" s="371">
        <v>9.5</v>
      </c>
      <c r="H18" s="358"/>
      <c r="I18" s="358">
        <v>22.4</v>
      </c>
      <c r="J18" s="371">
        <v>20.100000000000001</v>
      </c>
      <c r="K18" s="371">
        <v>24.9</v>
      </c>
      <c r="L18" s="358"/>
      <c r="M18" s="358">
        <v>25</v>
      </c>
      <c r="N18" s="371">
        <v>22.7</v>
      </c>
      <c r="O18" s="371">
        <v>27.5</v>
      </c>
      <c r="P18" s="358"/>
      <c r="Q18" s="358">
        <v>28.9</v>
      </c>
      <c r="R18" s="371">
        <v>26.3</v>
      </c>
      <c r="S18" s="371">
        <v>31.7</v>
      </c>
      <c r="T18" s="358"/>
      <c r="U18" s="358">
        <v>15.8</v>
      </c>
      <c r="V18" s="371">
        <v>13.7</v>
      </c>
      <c r="W18" s="371">
        <v>18.2</v>
      </c>
      <c r="X18" s="71"/>
      <c r="Y18" s="193">
        <v>1731</v>
      </c>
    </row>
    <row r="19" spans="2:25" ht="11.25" customHeight="1">
      <c r="C19" s="23" t="s">
        <v>23</v>
      </c>
      <c r="D19" s="23"/>
      <c r="E19" s="358">
        <v>6.4</v>
      </c>
      <c r="F19" s="371">
        <v>5.4</v>
      </c>
      <c r="G19" s="371">
        <v>7.6</v>
      </c>
      <c r="H19" s="358"/>
      <c r="I19" s="358">
        <v>15.9</v>
      </c>
      <c r="J19" s="371">
        <v>14.4</v>
      </c>
      <c r="K19" s="371">
        <v>17.600000000000001</v>
      </c>
      <c r="L19" s="358"/>
      <c r="M19" s="358">
        <v>22.8</v>
      </c>
      <c r="N19" s="371">
        <v>21</v>
      </c>
      <c r="O19" s="371">
        <v>24.7</v>
      </c>
      <c r="P19" s="358"/>
      <c r="Q19" s="358">
        <v>34</v>
      </c>
      <c r="R19" s="371">
        <v>31.8</v>
      </c>
      <c r="S19" s="371">
        <v>36.299999999999997</v>
      </c>
      <c r="T19" s="358"/>
      <c r="U19" s="358">
        <v>20.9</v>
      </c>
      <c r="V19" s="371">
        <v>19</v>
      </c>
      <c r="W19" s="371">
        <v>22.9</v>
      </c>
      <c r="X19" s="71"/>
      <c r="Y19" s="193">
        <v>2527</v>
      </c>
    </row>
    <row r="20" spans="2:25" ht="11.25" customHeight="1">
      <c r="C20" s="23" t="s">
        <v>24</v>
      </c>
      <c r="D20" s="23"/>
      <c r="E20" s="358">
        <v>5.2</v>
      </c>
      <c r="F20" s="371">
        <v>4.3</v>
      </c>
      <c r="G20" s="371">
        <v>6.2</v>
      </c>
      <c r="H20" s="358"/>
      <c r="I20" s="358">
        <v>15.6</v>
      </c>
      <c r="J20" s="371">
        <v>14</v>
      </c>
      <c r="K20" s="371">
        <v>17.399999999999999</v>
      </c>
      <c r="L20" s="358"/>
      <c r="M20" s="358">
        <v>21.9</v>
      </c>
      <c r="N20" s="371">
        <v>20.100000000000001</v>
      </c>
      <c r="O20" s="371">
        <v>23.9</v>
      </c>
      <c r="P20" s="358"/>
      <c r="Q20" s="358">
        <v>33.200000000000003</v>
      </c>
      <c r="R20" s="371">
        <v>31</v>
      </c>
      <c r="S20" s="371">
        <v>35.5</v>
      </c>
      <c r="T20" s="358"/>
      <c r="U20" s="358">
        <v>24.1</v>
      </c>
      <c r="V20" s="371">
        <v>22.1</v>
      </c>
      <c r="W20" s="371">
        <v>26.2</v>
      </c>
      <c r="X20" s="71"/>
      <c r="Y20" s="193">
        <v>2419</v>
      </c>
    </row>
    <row r="21" spans="2:25" ht="11.25" customHeight="1">
      <c r="C21" s="23" t="s">
        <v>25</v>
      </c>
      <c r="D21" s="23"/>
      <c r="E21" s="358">
        <v>3.5</v>
      </c>
      <c r="F21" s="371">
        <v>2.6</v>
      </c>
      <c r="G21" s="371">
        <v>4.7</v>
      </c>
      <c r="H21" s="358"/>
      <c r="I21" s="358">
        <v>13.1</v>
      </c>
      <c r="J21" s="371">
        <v>11.3</v>
      </c>
      <c r="K21" s="371">
        <v>15.1</v>
      </c>
      <c r="L21" s="358"/>
      <c r="M21" s="358">
        <v>19.8</v>
      </c>
      <c r="N21" s="371">
        <v>17.600000000000001</v>
      </c>
      <c r="O21" s="371">
        <v>22.2</v>
      </c>
      <c r="P21" s="358"/>
      <c r="Q21" s="358">
        <v>33.4</v>
      </c>
      <c r="R21" s="371">
        <v>30.7</v>
      </c>
      <c r="S21" s="371">
        <v>36.200000000000003</v>
      </c>
      <c r="T21" s="358"/>
      <c r="U21" s="358">
        <v>30.2</v>
      </c>
      <c r="V21" s="371">
        <v>27.5</v>
      </c>
      <c r="W21" s="371">
        <v>33</v>
      </c>
      <c r="X21" s="71"/>
      <c r="Y21" s="193">
        <v>1509</v>
      </c>
    </row>
    <row r="22" spans="2:25" ht="11.25" customHeight="1">
      <c r="C22" s="23" t="s">
        <v>26</v>
      </c>
      <c r="D22" s="23"/>
      <c r="E22" s="358">
        <v>5.8</v>
      </c>
      <c r="F22" s="371">
        <v>4.2</v>
      </c>
      <c r="G22" s="371">
        <v>8.1</v>
      </c>
      <c r="H22" s="358"/>
      <c r="I22" s="358">
        <v>17.5</v>
      </c>
      <c r="J22" s="371">
        <v>14.7</v>
      </c>
      <c r="K22" s="371">
        <v>20.8</v>
      </c>
      <c r="L22" s="358"/>
      <c r="M22" s="358">
        <v>23.6</v>
      </c>
      <c r="N22" s="371">
        <v>20.5</v>
      </c>
      <c r="O22" s="371">
        <v>27</v>
      </c>
      <c r="P22" s="358"/>
      <c r="Q22" s="358">
        <v>30.4</v>
      </c>
      <c r="R22" s="371">
        <v>26.9</v>
      </c>
      <c r="S22" s="371">
        <v>34.200000000000003</v>
      </c>
      <c r="T22" s="358"/>
      <c r="U22" s="358">
        <v>22.6</v>
      </c>
      <c r="V22" s="371">
        <v>19.3</v>
      </c>
      <c r="W22" s="371">
        <v>26.2</v>
      </c>
      <c r="X22" s="71"/>
      <c r="Y22" s="193">
        <v>841</v>
      </c>
    </row>
    <row r="23" spans="2:25" ht="11.25" customHeight="1">
      <c r="C23" s="23"/>
      <c r="D23" s="23"/>
      <c r="E23" s="358"/>
      <c r="F23" s="371"/>
      <c r="G23" s="371"/>
      <c r="H23" s="358"/>
      <c r="I23" s="358"/>
      <c r="J23" s="371"/>
      <c r="K23" s="371"/>
      <c r="L23" s="358"/>
      <c r="M23" s="358"/>
      <c r="N23" s="371"/>
      <c r="O23" s="371"/>
      <c r="P23" s="358"/>
      <c r="Q23" s="358"/>
      <c r="R23" s="371"/>
      <c r="S23" s="371"/>
      <c r="T23" s="358"/>
      <c r="U23" s="358"/>
      <c r="V23" s="371"/>
      <c r="W23" s="371"/>
      <c r="X23" s="71"/>
      <c r="Y23" s="193"/>
    </row>
    <row r="24" spans="2:25" ht="11.25" customHeight="1">
      <c r="B24" s="84" t="s">
        <v>27</v>
      </c>
      <c r="C24" s="23" t="s">
        <v>28</v>
      </c>
      <c r="D24" s="23"/>
      <c r="E24" s="358">
        <v>6.1</v>
      </c>
      <c r="F24" s="371">
        <v>5.5</v>
      </c>
      <c r="G24" s="371">
        <v>6.7</v>
      </c>
      <c r="H24" s="358"/>
      <c r="I24" s="358">
        <v>17.2</v>
      </c>
      <c r="J24" s="371">
        <v>16.2</v>
      </c>
      <c r="K24" s="371">
        <v>18.2</v>
      </c>
      <c r="L24" s="358"/>
      <c r="M24" s="358">
        <v>23</v>
      </c>
      <c r="N24" s="371">
        <v>22</v>
      </c>
      <c r="O24" s="371">
        <v>24.1</v>
      </c>
      <c r="P24" s="358"/>
      <c r="Q24" s="358">
        <v>32.1</v>
      </c>
      <c r="R24" s="371">
        <v>30.9</v>
      </c>
      <c r="S24" s="371">
        <v>33.4</v>
      </c>
      <c r="T24" s="358"/>
      <c r="U24" s="358">
        <v>21.6</v>
      </c>
      <c r="V24" s="371">
        <v>20.5</v>
      </c>
      <c r="W24" s="371">
        <v>22.8</v>
      </c>
      <c r="X24" s="71"/>
      <c r="Y24" s="193">
        <v>7941</v>
      </c>
    </row>
    <row r="25" spans="2:25" ht="11.25" customHeight="1">
      <c r="B25" s="23"/>
      <c r="C25" s="23" t="s">
        <v>189</v>
      </c>
      <c r="D25" s="23"/>
      <c r="E25" s="358">
        <v>7.5</v>
      </c>
      <c r="F25" s="371">
        <v>5.3</v>
      </c>
      <c r="G25" s="371">
        <v>10.5</v>
      </c>
      <c r="H25" s="358"/>
      <c r="I25" s="358">
        <v>20.9</v>
      </c>
      <c r="J25" s="371">
        <v>17.8</v>
      </c>
      <c r="K25" s="371">
        <v>24.4</v>
      </c>
      <c r="L25" s="358"/>
      <c r="M25" s="358">
        <v>23</v>
      </c>
      <c r="N25" s="371">
        <v>19.8</v>
      </c>
      <c r="O25" s="371">
        <v>26.5</v>
      </c>
      <c r="P25" s="358"/>
      <c r="Q25" s="358">
        <v>30</v>
      </c>
      <c r="R25" s="371">
        <v>26.4</v>
      </c>
      <c r="S25" s="371">
        <v>34</v>
      </c>
      <c r="T25" s="358"/>
      <c r="U25" s="358">
        <v>18.600000000000001</v>
      </c>
      <c r="V25" s="371">
        <v>15.5</v>
      </c>
      <c r="W25" s="371">
        <v>22.2</v>
      </c>
      <c r="X25" s="71"/>
      <c r="Y25" s="193">
        <v>792</v>
      </c>
    </row>
    <row r="26" spans="2:25" ht="11.25" customHeight="1">
      <c r="B26" s="23"/>
      <c r="C26" s="23" t="s">
        <v>188</v>
      </c>
      <c r="D26" s="23"/>
      <c r="E26" s="358">
        <v>8.8000000000000007</v>
      </c>
      <c r="F26" s="371">
        <v>6.2</v>
      </c>
      <c r="G26" s="371">
        <v>12.4</v>
      </c>
      <c r="H26" s="358"/>
      <c r="I26" s="358">
        <v>20.5</v>
      </c>
      <c r="J26" s="371">
        <v>16.2</v>
      </c>
      <c r="K26" s="371">
        <v>25.5</v>
      </c>
      <c r="L26" s="358"/>
      <c r="M26" s="358">
        <v>19.600000000000001</v>
      </c>
      <c r="N26" s="371">
        <v>15.8</v>
      </c>
      <c r="O26" s="371">
        <v>24.2</v>
      </c>
      <c r="P26" s="358"/>
      <c r="Q26" s="358">
        <v>30.3</v>
      </c>
      <c r="R26" s="371">
        <v>25.1</v>
      </c>
      <c r="S26" s="371">
        <v>36.1</v>
      </c>
      <c r="T26" s="358"/>
      <c r="U26" s="358">
        <v>20.8</v>
      </c>
      <c r="V26" s="371">
        <v>15.9</v>
      </c>
      <c r="W26" s="371">
        <v>26.7</v>
      </c>
      <c r="X26" s="71"/>
      <c r="Y26" s="193">
        <v>385</v>
      </c>
    </row>
    <row r="27" spans="2:25" ht="11.25" customHeight="1">
      <c r="B27" s="23"/>
      <c r="C27" s="23" t="s">
        <v>190</v>
      </c>
      <c r="D27" s="23"/>
      <c r="E27" s="358">
        <v>9.5</v>
      </c>
      <c r="F27" s="371">
        <v>6.5</v>
      </c>
      <c r="G27" s="371">
        <v>13.8</v>
      </c>
      <c r="H27" s="358"/>
      <c r="I27" s="358">
        <v>23.2</v>
      </c>
      <c r="J27" s="371">
        <v>18.600000000000001</v>
      </c>
      <c r="K27" s="371">
        <v>28.6</v>
      </c>
      <c r="L27" s="358"/>
      <c r="M27" s="358">
        <v>25.8</v>
      </c>
      <c r="N27" s="371">
        <v>21.3</v>
      </c>
      <c r="O27" s="371">
        <v>30.9</v>
      </c>
      <c r="P27" s="358"/>
      <c r="Q27" s="358">
        <v>25</v>
      </c>
      <c r="R27" s="371">
        <v>20.3</v>
      </c>
      <c r="S27" s="371">
        <v>30.3</v>
      </c>
      <c r="T27" s="358"/>
      <c r="U27" s="358">
        <v>16.399999999999999</v>
      </c>
      <c r="V27" s="371">
        <v>12.7</v>
      </c>
      <c r="W27" s="371">
        <v>21</v>
      </c>
      <c r="X27" s="71"/>
      <c r="Y27" s="193">
        <v>440</v>
      </c>
    </row>
    <row r="28" spans="2:25" ht="11.25" customHeight="1">
      <c r="B28" s="23"/>
      <c r="C28" s="23" t="s">
        <v>191</v>
      </c>
      <c r="D28" s="23"/>
      <c r="E28" s="358">
        <v>6.9</v>
      </c>
      <c r="F28" s="371">
        <v>2.9</v>
      </c>
      <c r="G28" s="371">
        <v>15.3</v>
      </c>
      <c r="H28" s="358"/>
      <c r="I28" s="358">
        <v>20</v>
      </c>
      <c r="J28" s="371">
        <v>12.6</v>
      </c>
      <c r="K28" s="371">
        <v>30.3</v>
      </c>
      <c r="L28" s="358"/>
      <c r="M28" s="358">
        <v>21.8</v>
      </c>
      <c r="N28" s="371">
        <v>14.2</v>
      </c>
      <c r="O28" s="371">
        <v>32.1</v>
      </c>
      <c r="P28" s="358"/>
      <c r="Q28" s="358">
        <v>34.1</v>
      </c>
      <c r="R28" s="371">
        <v>24.6</v>
      </c>
      <c r="S28" s="371">
        <v>45.2</v>
      </c>
      <c r="T28" s="358"/>
      <c r="U28" s="358">
        <v>17.2</v>
      </c>
      <c r="V28" s="371">
        <v>10.4</v>
      </c>
      <c r="W28" s="371">
        <v>27</v>
      </c>
      <c r="X28" s="71"/>
      <c r="Y28" s="193">
        <v>115</v>
      </c>
    </row>
    <row r="29" spans="2:25" ht="11.25" customHeight="1">
      <c r="B29" s="23"/>
      <c r="C29" s="23"/>
      <c r="D29" s="23"/>
      <c r="E29" s="358"/>
      <c r="F29" s="371"/>
      <c r="G29" s="371"/>
      <c r="H29" s="358"/>
      <c r="I29" s="358"/>
      <c r="J29" s="371"/>
      <c r="K29" s="371"/>
      <c r="L29" s="358"/>
      <c r="M29" s="358"/>
      <c r="N29" s="371"/>
      <c r="O29" s="371"/>
      <c r="P29" s="358"/>
      <c r="Q29" s="358"/>
      <c r="R29" s="371"/>
      <c r="S29" s="371"/>
      <c r="T29" s="358"/>
      <c r="U29" s="358"/>
      <c r="V29" s="371"/>
      <c r="W29" s="371"/>
      <c r="X29" s="71"/>
      <c r="Y29" s="193"/>
    </row>
    <row r="30" spans="2:25" ht="11.25" customHeight="1">
      <c r="B30" s="23" t="s">
        <v>245</v>
      </c>
      <c r="C30" s="23" t="s">
        <v>321</v>
      </c>
      <c r="D30" s="23"/>
      <c r="E30" s="358">
        <v>14</v>
      </c>
      <c r="F30" s="371">
        <v>12.4</v>
      </c>
      <c r="G30" s="371">
        <v>15.9</v>
      </c>
      <c r="H30" s="358"/>
      <c r="I30" s="358">
        <v>25.7</v>
      </c>
      <c r="J30" s="371">
        <v>23.5</v>
      </c>
      <c r="K30" s="371">
        <v>28.1</v>
      </c>
      <c r="L30" s="358"/>
      <c r="M30" s="358">
        <v>23.9</v>
      </c>
      <c r="N30" s="371">
        <v>21.7</v>
      </c>
      <c r="O30" s="371">
        <v>26.2</v>
      </c>
      <c r="P30" s="358"/>
      <c r="Q30" s="358">
        <v>22.2</v>
      </c>
      <c r="R30" s="371">
        <v>20.100000000000001</v>
      </c>
      <c r="S30" s="371">
        <v>24.4</v>
      </c>
      <c r="T30" s="358"/>
      <c r="U30" s="358">
        <v>14.2</v>
      </c>
      <c r="V30" s="371">
        <v>12.4</v>
      </c>
      <c r="W30" s="371">
        <v>16.3</v>
      </c>
      <c r="X30" s="71"/>
      <c r="Y30" s="193">
        <v>1902</v>
      </c>
    </row>
    <row r="31" spans="2:25" ht="11.25" customHeight="1">
      <c r="B31" s="23"/>
      <c r="C31" s="23" t="s">
        <v>320</v>
      </c>
      <c r="D31" s="23"/>
      <c r="E31" s="358">
        <v>3.5</v>
      </c>
      <c r="F31" s="371">
        <v>3</v>
      </c>
      <c r="G31" s="371">
        <v>4.0999999999999996</v>
      </c>
      <c r="H31" s="358"/>
      <c r="I31" s="358">
        <v>15.49</v>
      </c>
      <c r="J31" s="371">
        <v>14.46</v>
      </c>
      <c r="K31" s="371">
        <v>16.57</v>
      </c>
      <c r="L31" s="358"/>
      <c r="M31" s="358">
        <v>23.2</v>
      </c>
      <c r="N31" s="371">
        <v>22</v>
      </c>
      <c r="O31" s="371">
        <v>24.4</v>
      </c>
      <c r="P31" s="358"/>
      <c r="Q31" s="358">
        <v>34.9</v>
      </c>
      <c r="R31" s="371">
        <v>33.5</v>
      </c>
      <c r="S31" s="371">
        <v>36.4</v>
      </c>
      <c r="T31" s="358"/>
      <c r="U31" s="358">
        <v>22.9</v>
      </c>
      <c r="V31" s="371">
        <v>21.6</v>
      </c>
      <c r="W31" s="371">
        <v>24.2</v>
      </c>
      <c r="X31" s="71"/>
      <c r="Y31" s="193">
        <v>5871</v>
      </c>
    </row>
    <row r="32" spans="2:25" ht="11.25" customHeight="1">
      <c r="B32" s="23"/>
      <c r="C32" s="23"/>
      <c r="D32" s="23"/>
      <c r="E32" s="358"/>
      <c r="F32" s="371"/>
      <c r="G32" s="371"/>
      <c r="H32" s="358"/>
      <c r="I32" s="358"/>
      <c r="J32" s="371"/>
      <c r="K32" s="371"/>
      <c r="L32" s="358"/>
      <c r="M32" s="358"/>
      <c r="N32" s="371"/>
      <c r="O32" s="371"/>
      <c r="P32" s="358"/>
      <c r="Q32" s="358"/>
      <c r="R32" s="371"/>
      <c r="S32" s="371"/>
      <c r="T32" s="358"/>
      <c r="U32" s="358"/>
      <c r="V32" s="371"/>
      <c r="W32" s="371"/>
      <c r="X32" s="71"/>
      <c r="Y32" s="193"/>
    </row>
    <row r="33" spans="2:25" ht="11.25" customHeight="1">
      <c r="B33" s="149" t="s">
        <v>29</v>
      </c>
      <c r="C33" s="149" t="s">
        <v>30</v>
      </c>
      <c r="D33" s="23"/>
      <c r="E33" s="358">
        <v>5</v>
      </c>
      <c r="F33" s="371">
        <v>3.1</v>
      </c>
      <c r="G33" s="371">
        <v>7.9</v>
      </c>
      <c r="H33" s="358"/>
      <c r="I33" s="358">
        <v>18</v>
      </c>
      <c r="J33" s="371">
        <v>14.3</v>
      </c>
      <c r="K33" s="371">
        <v>22.5</v>
      </c>
      <c r="L33" s="358"/>
      <c r="M33" s="358">
        <v>19.399999999999999</v>
      </c>
      <c r="N33" s="371">
        <v>15</v>
      </c>
      <c r="O33" s="371">
        <v>24.6</v>
      </c>
      <c r="P33" s="358"/>
      <c r="Q33" s="358">
        <v>34.299999999999997</v>
      </c>
      <c r="R33" s="371">
        <v>29.2</v>
      </c>
      <c r="S33" s="371">
        <v>39.700000000000003</v>
      </c>
      <c r="T33" s="358"/>
      <c r="U33" s="358">
        <v>23.4</v>
      </c>
      <c r="V33" s="371">
        <v>18.7</v>
      </c>
      <c r="W33" s="371">
        <v>28.8</v>
      </c>
      <c r="X33" s="71"/>
      <c r="Y33" s="193">
        <v>376</v>
      </c>
    </row>
    <row r="34" spans="2:25" ht="11.25" customHeight="1">
      <c r="C34" s="149" t="s">
        <v>31</v>
      </c>
      <c r="D34" s="23"/>
      <c r="E34" s="358">
        <v>7.4</v>
      </c>
      <c r="F34" s="371">
        <v>5.9</v>
      </c>
      <c r="G34" s="371">
        <v>9.3000000000000007</v>
      </c>
      <c r="H34" s="358"/>
      <c r="I34" s="358">
        <v>17.3</v>
      </c>
      <c r="J34" s="371">
        <v>14.8</v>
      </c>
      <c r="K34" s="371">
        <v>20.100000000000001</v>
      </c>
      <c r="L34" s="358"/>
      <c r="M34" s="358">
        <v>23</v>
      </c>
      <c r="N34" s="371">
        <v>20.399999999999999</v>
      </c>
      <c r="O34" s="371">
        <v>25.8</v>
      </c>
      <c r="P34" s="358"/>
      <c r="Q34" s="358">
        <v>29.4</v>
      </c>
      <c r="R34" s="371">
        <v>26.2</v>
      </c>
      <c r="S34" s="371">
        <v>32.799999999999997</v>
      </c>
      <c r="T34" s="358"/>
      <c r="U34" s="358">
        <v>23</v>
      </c>
      <c r="V34" s="371">
        <v>19.899999999999999</v>
      </c>
      <c r="W34" s="371">
        <v>26.3</v>
      </c>
      <c r="X34" s="71"/>
      <c r="Y34" s="193">
        <v>1129</v>
      </c>
    </row>
    <row r="35" spans="2:25" ht="11.25" customHeight="1">
      <c r="C35" s="149" t="s">
        <v>230</v>
      </c>
      <c r="D35" s="23"/>
      <c r="E35" s="358">
        <v>7.1</v>
      </c>
      <c r="F35" s="371">
        <v>5.4</v>
      </c>
      <c r="G35" s="371">
        <v>9.3000000000000007</v>
      </c>
      <c r="H35" s="358"/>
      <c r="I35" s="358">
        <v>17.8</v>
      </c>
      <c r="J35" s="371">
        <v>15</v>
      </c>
      <c r="K35" s="371">
        <v>20.9</v>
      </c>
      <c r="L35" s="358"/>
      <c r="M35" s="358">
        <v>23</v>
      </c>
      <c r="N35" s="371">
        <v>19.8</v>
      </c>
      <c r="O35" s="371">
        <v>26.5</v>
      </c>
      <c r="P35" s="358"/>
      <c r="Q35" s="358">
        <v>31.5</v>
      </c>
      <c r="R35" s="371">
        <v>28</v>
      </c>
      <c r="S35" s="371">
        <v>35.200000000000003</v>
      </c>
      <c r="T35" s="358"/>
      <c r="U35" s="358">
        <v>20.7</v>
      </c>
      <c r="V35" s="371">
        <v>17.5</v>
      </c>
      <c r="W35" s="371">
        <v>24.3</v>
      </c>
      <c r="X35" s="71"/>
      <c r="Y35" s="193">
        <v>873</v>
      </c>
    </row>
    <row r="36" spans="2:25" ht="11.25" customHeight="1">
      <c r="B36" s="32"/>
      <c r="C36" s="149" t="s">
        <v>33</v>
      </c>
      <c r="D36" s="23"/>
      <c r="E36" s="358">
        <v>7.3</v>
      </c>
      <c r="F36" s="371">
        <v>5.4</v>
      </c>
      <c r="G36" s="371">
        <v>9.8000000000000007</v>
      </c>
      <c r="H36" s="358"/>
      <c r="I36" s="358">
        <v>18</v>
      </c>
      <c r="J36" s="371">
        <v>15.1</v>
      </c>
      <c r="K36" s="371">
        <v>21.3</v>
      </c>
      <c r="L36" s="358"/>
      <c r="M36" s="358">
        <v>21.3</v>
      </c>
      <c r="N36" s="371">
        <v>18.399999999999999</v>
      </c>
      <c r="O36" s="371">
        <v>24.4</v>
      </c>
      <c r="P36" s="358"/>
      <c r="Q36" s="358">
        <v>32</v>
      </c>
      <c r="R36" s="371">
        <v>28</v>
      </c>
      <c r="S36" s="371">
        <v>36.4</v>
      </c>
      <c r="T36" s="358"/>
      <c r="U36" s="358">
        <v>21.4</v>
      </c>
      <c r="V36" s="371">
        <v>18</v>
      </c>
      <c r="W36" s="371">
        <v>25.2</v>
      </c>
      <c r="X36" s="71"/>
      <c r="Y36" s="193">
        <v>796</v>
      </c>
    </row>
    <row r="37" spans="2:25" ht="11.25" customHeight="1">
      <c r="B37" s="32"/>
      <c r="C37" s="149" t="s">
        <v>34</v>
      </c>
      <c r="D37" s="23"/>
      <c r="E37" s="358">
        <v>5.9</v>
      </c>
      <c r="F37" s="371">
        <v>4.5</v>
      </c>
      <c r="G37" s="371">
        <v>7.8</v>
      </c>
      <c r="H37" s="358"/>
      <c r="I37" s="358">
        <v>20.2</v>
      </c>
      <c r="J37" s="371">
        <v>17.399999999999999</v>
      </c>
      <c r="K37" s="371">
        <v>23.2</v>
      </c>
      <c r="L37" s="358"/>
      <c r="M37" s="358">
        <v>21.2</v>
      </c>
      <c r="N37" s="371">
        <v>18.5</v>
      </c>
      <c r="O37" s="371">
        <v>24.2</v>
      </c>
      <c r="P37" s="358"/>
      <c r="Q37" s="358">
        <v>29.6</v>
      </c>
      <c r="R37" s="371">
        <v>26.2</v>
      </c>
      <c r="S37" s="371">
        <v>33.200000000000003</v>
      </c>
      <c r="T37" s="358"/>
      <c r="U37" s="358">
        <v>23.1</v>
      </c>
      <c r="V37" s="371">
        <v>20.100000000000001</v>
      </c>
      <c r="W37" s="371">
        <v>26.3</v>
      </c>
      <c r="X37" s="71"/>
      <c r="Y37" s="193">
        <v>1022</v>
      </c>
    </row>
    <row r="38" spans="2:25" ht="11.25" customHeight="1">
      <c r="C38" s="149" t="s">
        <v>35</v>
      </c>
      <c r="D38" s="23"/>
      <c r="E38" s="358">
        <v>5.5</v>
      </c>
      <c r="F38" s="371">
        <v>4.0999999999999996</v>
      </c>
      <c r="G38" s="371">
        <v>7.3</v>
      </c>
      <c r="H38" s="358"/>
      <c r="I38" s="358">
        <v>18.600000000000001</v>
      </c>
      <c r="J38" s="371">
        <v>16</v>
      </c>
      <c r="K38" s="371">
        <v>21.6</v>
      </c>
      <c r="L38" s="358"/>
      <c r="M38" s="358">
        <v>22.7</v>
      </c>
      <c r="N38" s="371">
        <v>19.8</v>
      </c>
      <c r="O38" s="371">
        <v>25.9</v>
      </c>
      <c r="P38" s="358"/>
      <c r="Q38" s="358">
        <v>32.700000000000003</v>
      </c>
      <c r="R38" s="371">
        <v>29.1</v>
      </c>
      <c r="S38" s="371">
        <v>36.4</v>
      </c>
      <c r="T38" s="358"/>
      <c r="U38" s="358">
        <v>20.5</v>
      </c>
      <c r="V38" s="371">
        <v>17.399999999999999</v>
      </c>
      <c r="W38" s="371">
        <v>23.9</v>
      </c>
      <c r="X38" s="71"/>
      <c r="Y38" s="193">
        <v>983</v>
      </c>
    </row>
    <row r="39" spans="2:25" ht="11.25" customHeight="1">
      <c r="C39" s="149" t="s">
        <v>36</v>
      </c>
      <c r="D39" s="23"/>
      <c r="E39" s="358">
        <v>5.9</v>
      </c>
      <c r="F39" s="371">
        <v>4.9000000000000004</v>
      </c>
      <c r="G39" s="371">
        <v>6.9</v>
      </c>
      <c r="H39" s="358"/>
      <c r="I39" s="358">
        <v>18</v>
      </c>
      <c r="J39" s="371">
        <v>16.399999999999999</v>
      </c>
      <c r="K39" s="371">
        <v>19.7</v>
      </c>
      <c r="L39" s="358"/>
      <c r="M39" s="358">
        <v>25.1</v>
      </c>
      <c r="N39" s="371">
        <v>23.2</v>
      </c>
      <c r="O39" s="371">
        <v>27</v>
      </c>
      <c r="P39" s="358"/>
      <c r="Q39" s="358">
        <v>31.2</v>
      </c>
      <c r="R39" s="371">
        <v>29.1</v>
      </c>
      <c r="S39" s="371">
        <v>33.299999999999997</v>
      </c>
      <c r="T39" s="358"/>
      <c r="U39" s="358">
        <v>19.899999999999999</v>
      </c>
      <c r="V39" s="371">
        <v>18.100000000000001</v>
      </c>
      <c r="W39" s="371">
        <v>21.8</v>
      </c>
      <c r="X39" s="71"/>
      <c r="Y39" s="193">
        <v>2752</v>
      </c>
    </row>
    <row r="40" spans="2:25" ht="11.25" customHeight="1">
      <c r="C40" s="149" t="s">
        <v>37</v>
      </c>
      <c r="D40" s="23"/>
      <c r="E40" s="358">
        <v>6.9</v>
      </c>
      <c r="F40" s="371">
        <v>5.5</v>
      </c>
      <c r="G40" s="371">
        <v>8.6</v>
      </c>
      <c r="H40" s="358"/>
      <c r="I40" s="358">
        <v>17.100000000000001</v>
      </c>
      <c r="J40" s="371">
        <v>14.9</v>
      </c>
      <c r="K40" s="371">
        <v>19.5</v>
      </c>
      <c r="L40" s="358"/>
      <c r="M40" s="358">
        <v>24</v>
      </c>
      <c r="N40" s="371">
        <v>21.6</v>
      </c>
      <c r="O40" s="371">
        <v>26.6</v>
      </c>
      <c r="P40" s="358"/>
      <c r="Q40" s="358">
        <v>31.8</v>
      </c>
      <c r="R40" s="371">
        <v>29.1</v>
      </c>
      <c r="S40" s="371">
        <v>34.6</v>
      </c>
      <c r="T40" s="358"/>
      <c r="U40" s="358">
        <v>20.3</v>
      </c>
      <c r="V40" s="371">
        <v>17.899999999999999</v>
      </c>
      <c r="W40" s="371">
        <v>22.9</v>
      </c>
      <c r="X40" s="71"/>
      <c r="Y40" s="193">
        <v>1404</v>
      </c>
    </row>
    <row r="41" spans="2:25" ht="11.25" customHeight="1">
      <c r="C41" s="149" t="s">
        <v>38</v>
      </c>
      <c r="D41" s="23"/>
      <c r="E41" s="358">
        <v>5.9</v>
      </c>
      <c r="F41" s="371">
        <v>4.3</v>
      </c>
      <c r="G41" s="371">
        <v>8.1</v>
      </c>
      <c r="H41" s="358"/>
      <c r="I41" s="358">
        <v>15.8</v>
      </c>
      <c r="J41" s="371">
        <v>12.9</v>
      </c>
      <c r="K41" s="371">
        <v>19.2</v>
      </c>
      <c r="L41" s="358"/>
      <c r="M41" s="358">
        <v>24.7</v>
      </c>
      <c r="N41" s="371">
        <v>21.2</v>
      </c>
      <c r="O41" s="371">
        <v>28.5</v>
      </c>
      <c r="P41" s="358"/>
      <c r="Q41" s="358">
        <v>33.4</v>
      </c>
      <c r="R41" s="371">
        <v>29.6</v>
      </c>
      <c r="S41" s="371">
        <v>37.299999999999997</v>
      </c>
      <c r="T41" s="358"/>
      <c r="U41" s="358">
        <v>20.2</v>
      </c>
      <c r="V41" s="371">
        <v>17</v>
      </c>
      <c r="W41" s="371">
        <v>23.9</v>
      </c>
      <c r="X41" s="71"/>
      <c r="Y41" s="193">
        <v>731</v>
      </c>
    </row>
    <row r="42" spans="2:25" ht="11.25" customHeight="1">
      <c r="B42" s="23"/>
      <c r="C42" s="23"/>
      <c r="D42" s="23"/>
      <c r="E42" s="358"/>
      <c r="F42" s="371"/>
      <c r="G42" s="371"/>
      <c r="H42" s="358"/>
      <c r="I42" s="358"/>
      <c r="J42" s="371"/>
      <c r="K42" s="371"/>
      <c r="L42" s="358"/>
      <c r="M42" s="358"/>
      <c r="N42" s="371"/>
      <c r="O42" s="371"/>
      <c r="P42" s="358"/>
      <c r="Q42" s="358"/>
      <c r="R42" s="371"/>
      <c r="S42" s="371"/>
      <c r="T42" s="358"/>
      <c r="U42" s="358"/>
      <c r="V42" s="371"/>
      <c r="W42" s="371"/>
      <c r="X42" s="71"/>
      <c r="Y42" s="193"/>
    </row>
    <row r="43" spans="2:25" ht="11.25" customHeight="1">
      <c r="B43" s="118" t="s">
        <v>316</v>
      </c>
      <c r="C43" s="23" t="s">
        <v>120</v>
      </c>
      <c r="D43" s="23"/>
      <c r="E43" s="358">
        <v>6.6</v>
      </c>
      <c r="F43" s="371">
        <v>6</v>
      </c>
      <c r="G43" s="371">
        <v>7.2</v>
      </c>
      <c r="H43" s="358"/>
      <c r="I43" s="358">
        <v>18.7</v>
      </c>
      <c r="J43" s="371">
        <v>17.8</v>
      </c>
      <c r="K43" s="371">
        <v>19.7</v>
      </c>
      <c r="L43" s="358"/>
      <c r="M43" s="358">
        <v>23.5</v>
      </c>
      <c r="N43" s="371">
        <v>22.5</v>
      </c>
      <c r="O43" s="371">
        <v>24.5</v>
      </c>
      <c r="P43" s="358"/>
      <c r="Q43" s="358">
        <v>31.1</v>
      </c>
      <c r="R43" s="371">
        <v>29.9</v>
      </c>
      <c r="S43" s="371">
        <v>32.299999999999997</v>
      </c>
      <c r="T43" s="358"/>
      <c r="U43" s="358">
        <v>20.100000000000001</v>
      </c>
      <c r="V43" s="371">
        <v>19.100000000000001</v>
      </c>
      <c r="W43" s="371">
        <v>21.2</v>
      </c>
      <c r="X43" s="71"/>
      <c r="Y43" s="193">
        <v>8890</v>
      </c>
    </row>
    <row r="44" spans="2:25" ht="11.25" customHeight="1">
      <c r="B44" s="23"/>
      <c r="C44" s="23" t="s">
        <v>121</v>
      </c>
      <c r="D44" s="23"/>
      <c r="E44" s="358">
        <v>5.5</v>
      </c>
      <c r="F44" s="371">
        <v>4.2</v>
      </c>
      <c r="G44" s="371">
        <v>7.1</v>
      </c>
      <c r="H44" s="358"/>
      <c r="I44" s="358">
        <v>13.8</v>
      </c>
      <c r="J44" s="371">
        <v>11.8</v>
      </c>
      <c r="K44" s="371">
        <v>16.2</v>
      </c>
      <c r="L44" s="358"/>
      <c r="M44" s="358">
        <v>21.6</v>
      </c>
      <c r="N44" s="371">
        <v>19.100000000000001</v>
      </c>
      <c r="O44" s="371">
        <v>24.3</v>
      </c>
      <c r="P44" s="358"/>
      <c r="Q44" s="358">
        <v>33.5</v>
      </c>
      <c r="R44" s="371">
        <v>30.6</v>
      </c>
      <c r="S44" s="371">
        <v>36.5</v>
      </c>
      <c r="T44" s="358"/>
      <c r="U44" s="358">
        <v>25.7</v>
      </c>
      <c r="V44" s="371">
        <v>22.8</v>
      </c>
      <c r="W44" s="371">
        <v>28.7</v>
      </c>
      <c r="X44" s="71"/>
      <c r="Y44" s="193">
        <v>1176</v>
      </c>
    </row>
    <row r="45" spans="2:25" ht="11.25" customHeight="1">
      <c r="B45" s="23"/>
      <c r="C45" s="23"/>
      <c r="E45" s="358"/>
      <c r="F45" s="371"/>
      <c r="G45" s="371"/>
      <c r="H45" s="358"/>
      <c r="I45" s="358"/>
      <c r="J45" s="371"/>
      <c r="K45" s="371"/>
      <c r="L45" s="358"/>
      <c r="M45" s="358"/>
      <c r="N45" s="371"/>
      <c r="O45" s="371"/>
      <c r="P45" s="358"/>
      <c r="Q45" s="358"/>
      <c r="R45" s="371"/>
      <c r="S45" s="371"/>
      <c r="T45" s="358"/>
      <c r="U45" s="358"/>
      <c r="V45" s="371"/>
      <c r="W45" s="371"/>
      <c r="X45" s="71"/>
      <c r="Y45" s="193"/>
    </row>
    <row r="46" spans="2:25" ht="11.25" customHeight="1">
      <c r="B46" s="23" t="s">
        <v>122</v>
      </c>
      <c r="C46" s="36" t="s">
        <v>213</v>
      </c>
      <c r="E46" s="358">
        <v>9.3000000000000007</v>
      </c>
      <c r="F46" s="371">
        <v>8.1</v>
      </c>
      <c r="G46" s="371">
        <v>10.7</v>
      </c>
      <c r="H46" s="358"/>
      <c r="I46" s="358">
        <v>21.2</v>
      </c>
      <c r="J46" s="371">
        <v>19.399999999999999</v>
      </c>
      <c r="K46" s="371">
        <v>23.1</v>
      </c>
      <c r="L46" s="358"/>
      <c r="M46" s="358">
        <v>22.5</v>
      </c>
      <c r="N46" s="371">
        <v>20.8</v>
      </c>
      <c r="O46" s="371">
        <v>24.4</v>
      </c>
      <c r="P46" s="358"/>
      <c r="Q46" s="358">
        <v>26.8</v>
      </c>
      <c r="R46" s="371">
        <v>24.8</v>
      </c>
      <c r="S46" s="371">
        <v>29</v>
      </c>
      <c r="T46" s="358"/>
      <c r="U46" s="358">
        <v>20.100000000000001</v>
      </c>
      <c r="V46" s="371">
        <v>18.2</v>
      </c>
      <c r="W46" s="371">
        <v>22.3</v>
      </c>
      <c r="X46" s="71"/>
      <c r="Y46" s="193">
        <v>2648</v>
      </c>
    </row>
    <row r="47" spans="2:25" ht="11.25" customHeight="1">
      <c r="B47" s="23"/>
      <c r="C47" s="36">
        <v>2</v>
      </c>
      <c r="E47" s="358">
        <v>7.9</v>
      </c>
      <c r="F47" s="371">
        <v>6.7</v>
      </c>
      <c r="G47" s="371">
        <v>9.3000000000000007</v>
      </c>
      <c r="H47" s="358"/>
      <c r="I47" s="358">
        <v>19.2</v>
      </c>
      <c r="J47" s="371">
        <v>17.3</v>
      </c>
      <c r="K47" s="371">
        <v>21.1</v>
      </c>
      <c r="L47" s="358"/>
      <c r="M47" s="358">
        <v>23.8</v>
      </c>
      <c r="N47" s="371">
        <v>21.8</v>
      </c>
      <c r="O47" s="371">
        <v>25.9</v>
      </c>
      <c r="P47" s="358"/>
      <c r="Q47" s="358">
        <v>28</v>
      </c>
      <c r="R47" s="371">
        <v>25.9</v>
      </c>
      <c r="S47" s="371">
        <v>30.2</v>
      </c>
      <c r="T47" s="358"/>
      <c r="U47" s="358">
        <v>21.1</v>
      </c>
      <c r="V47" s="371">
        <v>19.100000000000001</v>
      </c>
      <c r="W47" s="371">
        <v>23.3</v>
      </c>
      <c r="X47" s="71"/>
      <c r="Y47" s="193">
        <v>2432</v>
      </c>
    </row>
    <row r="48" spans="2:25" ht="11.25" customHeight="1">
      <c r="B48" s="23"/>
      <c r="C48" s="36">
        <v>3</v>
      </c>
      <c r="E48" s="358">
        <v>6.2</v>
      </c>
      <c r="F48" s="371">
        <v>5</v>
      </c>
      <c r="G48" s="371">
        <v>7.6</v>
      </c>
      <c r="H48" s="358"/>
      <c r="I48" s="358">
        <v>17.399999999999999</v>
      </c>
      <c r="J48" s="371">
        <v>15.4</v>
      </c>
      <c r="K48" s="371">
        <v>19.5</v>
      </c>
      <c r="L48" s="358"/>
      <c r="M48" s="358">
        <v>23.1</v>
      </c>
      <c r="N48" s="371">
        <v>20.9</v>
      </c>
      <c r="O48" s="371">
        <v>25.3</v>
      </c>
      <c r="P48" s="358"/>
      <c r="Q48" s="358">
        <v>33</v>
      </c>
      <c r="R48" s="371">
        <v>30.5</v>
      </c>
      <c r="S48" s="371">
        <v>35.6</v>
      </c>
      <c r="T48" s="358"/>
      <c r="U48" s="358">
        <v>20.399999999999999</v>
      </c>
      <c r="V48" s="371">
        <v>18.3</v>
      </c>
      <c r="W48" s="371">
        <v>22.7</v>
      </c>
      <c r="X48" s="71"/>
      <c r="Y48" s="193">
        <v>1957</v>
      </c>
    </row>
    <row r="49" spans="2:25" ht="11.25" customHeight="1">
      <c r="B49" s="23"/>
      <c r="C49" s="36">
        <v>4</v>
      </c>
      <c r="E49" s="358">
        <v>4.2</v>
      </c>
      <c r="F49" s="371">
        <v>3.3</v>
      </c>
      <c r="G49" s="371">
        <v>5.5</v>
      </c>
      <c r="H49" s="358"/>
      <c r="I49" s="358">
        <v>17</v>
      </c>
      <c r="J49" s="371">
        <v>14.9</v>
      </c>
      <c r="K49" s="371">
        <v>19.3</v>
      </c>
      <c r="L49" s="358"/>
      <c r="M49" s="358">
        <v>23.9</v>
      </c>
      <c r="N49" s="371">
        <v>21.6</v>
      </c>
      <c r="O49" s="371">
        <v>26.3</v>
      </c>
      <c r="P49" s="358"/>
      <c r="Q49" s="358">
        <v>33.5</v>
      </c>
      <c r="R49" s="371">
        <v>30.8</v>
      </c>
      <c r="S49" s="371">
        <v>36.299999999999997</v>
      </c>
      <c r="T49" s="358"/>
      <c r="U49" s="358">
        <v>21.3</v>
      </c>
      <c r="V49" s="371">
        <v>19.100000000000001</v>
      </c>
      <c r="W49" s="371">
        <v>23.8</v>
      </c>
      <c r="X49" s="71"/>
      <c r="Y49" s="193">
        <v>1631</v>
      </c>
    </row>
    <row r="50" spans="2:25" ht="11.25" customHeight="1">
      <c r="B50" s="23"/>
      <c r="C50" s="36" t="s">
        <v>214</v>
      </c>
      <c r="E50" s="358">
        <v>4.2</v>
      </c>
      <c r="F50" s="371">
        <v>3.2</v>
      </c>
      <c r="G50" s="371">
        <v>5.6</v>
      </c>
      <c r="H50" s="358"/>
      <c r="I50" s="358">
        <v>14.1</v>
      </c>
      <c r="J50" s="371">
        <v>12.2</v>
      </c>
      <c r="K50" s="371">
        <v>16.2</v>
      </c>
      <c r="L50" s="358"/>
      <c r="M50" s="358">
        <v>22.4</v>
      </c>
      <c r="N50" s="371">
        <v>20.100000000000001</v>
      </c>
      <c r="O50" s="371">
        <v>24.9</v>
      </c>
      <c r="P50" s="358"/>
      <c r="Q50" s="358">
        <v>36.5</v>
      </c>
      <c r="R50" s="371">
        <v>33.6</v>
      </c>
      <c r="S50" s="371">
        <v>39.4</v>
      </c>
      <c r="T50" s="358"/>
      <c r="U50" s="358">
        <v>22.8</v>
      </c>
      <c r="V50" s="371">
        <v>20.2</v>
      </c>
      <c r="W50" s="371">
        <v>25.6</v>
      </c>
      <c r="X50" s="71"/>
      <c r="Y50" s="193">
        <v>1398</v>
      </c>
    </row>
    <row r="51" spans="2:25" ht="11.25" customHeight="1">
      <c r="B51" s="23"/>
      <c r="C51" s="23"/>
      <c r="E51" s="145"/>
      <c r="F51" s="216"/>
      <c r="G51" s="216"/>
      <c r="H51" s="216"/>
      <c r="I51" s="145"/>
      <c r="J51" s="216"/>
      <c r="K51" s="216"/>
      <c r="L51" s="216"/>
      <c r="M51" s="145"/>
      <c r="N51" s="216"/>
      <c r="O51" s="216"/>
      <c r="P51" s="216"/>
      <c r="Q51" s="145"/>
      <c r="R51" s="216"/>
      <c r="S51" s="216"/>
      <c r="T51" s="216"/>
      <c r="U51" s="145"/>
      <c r="V51" s="216"/>
      <c r="W51" s="216"/>
      <c r="X51" s="216"/>
      <c r="Y51" s="228"/>
    </row>
    <row r="52" spans="2:25">
      <c r="B52" s="27"/>
      <c r="C52" s="27"/>
      <c r="D52" s="27"/>
    </row>
    <row r="53" spans="2:25">
      <c r="B53" s="36" t="s">
        <v>208</v>
      </c>
      <c r="C53" s="23"/>
    </row>
    <row r="54" spans="2:25">
      <c r="B54" s="36" t="s">
        <v>542</v>
      </c>
      <c r="C54" s="23"/>
    </row>
    <row r="55" spans="2:25">
      <c r="B55" s="118" t="s">
        <v>445</v>
      </c>
    </row>
    <row r="56" spans="2:25">
      <c r="B56" s="118" t="s">
        <v>256</v>
      </c>
    </row>
    <row r="57" spans="2:25" ht="12" customHeight="1"/>
    <row r="58" spans="2:25" ht="12" customHeight="1">
      <c r="B58" s="149" t="s">
        <v>239</v>
      </c>
    </row>
    <row r="59" spans="2:25" ht="12" customHeight="1">
      <c r="B59" s="149" t="s">
        <v>240</v>
      </c>
    </row>
    <row r="60" spans="2:25" ht="12" customHeight="1">
      <c r="B60" s="149" t="s">
        <v>241</v>
      </c>
    </row>
    <row r="62" spans="2:25" ht="12.5">
      <c r="B62" s="18" t="s">
        <v>568</v>
      </c>
    </row>
  </sheetData>
  <mergeCells count="8">
    <mergeCell ref="U8:W8"/>
    <mergeCell ref="Y8:Y9"/>
    <mergeCell ref="E7:W7"/>
    <mergeCell ref="B7:B9"/>
    <mergeCell ref="E8:G8"/>
    <mergeCell ref="I8:K8"/>
    <mergeCell ref="M8:O8"/>
    <mergeCell ref="Q8:S8"/>
  </mergeCells>
  <hyperlinks>
    <hyperlink ref="B62" location="Contents!A1" display="Back to contents" xr:uid="{00000000-0004-0000-0A00-000000000000}"/>
  </hyperlink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Y50"/>
  <sheetViews>
    <sheetView workbookViewId="0"/>
  </sheetViews>
  <sheetFormatPr defaultColWidth="8.7265625" defaultRowHeight="11.65" customHeight="1"/>
  <cols>
    <col min="1" max="1" width="2.7265625" style="51" customWidth="1"/>
    <col min="2" max="2" width="11.26953125" style="51" customWidth="1"/>
    <col min="3" max="3" width="1.7265625" style="51" customWidth="1"/>
    <col min="4" max="4" width="9.7265625" style="65" customWidth="1"/>
    <col min="5" max="10" width="9.7265625" style="51" customWidth="1"/>
    <col min="11" max="11" width="2.54296875" style="51" customWidth="1"/>
    <col min="12" max="15" width="9.7265625" style="767" customWidth="1"/>
    <col min="16" max="17" width="9.7265625" style="51" customWidth="1"/>
    <col min="18" max="16384" width="8.7265625" style="51"/>
  </cols>
  <sheetData>
    <row r="1" spans="1:25" ht="12" customHeight="1">
      <c r="A1" s="828"/>
    </row>
    <row r="2" spans="1:25" ht="16.5" customHeight="1">
      <c r="B2" s="766" t="s">
        <v>458</v>
      </c>
      <c r="C2" s="122"/>
      <c r="D2" s="122"/>
      <c r="E2" s="122"/>
      <c r="F2" s="122"/>
      <c r="G2" s="122"/>
    </row>
    <row r="3" spans="1:25" ht="13" customHeight="1">
      <c r="B3" s="755" t="s">
        <v>231</v>
      </c>
      <c r="C3" s="122"/>
      <c r="D3" s="122"/>
      <c r="E3" s="122"/>
      <c r="F3" s="122"/>
      <c r="G3" s="122"/>
    </row>
    <row r="4" spans="1:25" ht="13">
      <c r="B4" s="344" t="s">
        <v>525</v>
      </c>
      <c r="C4" s="122"/>
      <c r="D4" s="122"/>
      <c r="E4" s="122"/>
      <c r="F4" s="122"/>
      <c r="G4" s="122"/>
    </row>
    <row r="5" spans="1:25" ht="10.5">
      <c r="B5" s="122"/>
      <c r="C5" s="122"/>
      <c r="D5" s="122"/>
      <c r="E5" s="122"/>
      <c r="F5" s="122"/>
      <c r="G5" s="122"/>
    </row>
    <row r="6" spans="1:25" ht="10.15" customHeight="1">
      <c r="B6" s="242"/>
      <c r="C6" s="242"/>
      <c r="D6" s="1135"/>
      <c r="E6" s="1135"/>
      <c r="F6" s="1135"/>
      <c r="G6" s="1135"/>
      <c r="H6" s="245"/>
      <c r="I6" s="245"/>
      <c r="J6" s="245"/>
      <c r="K6" s="245"/>
      <c r="L6" s="768"/>
      <c r="M6" s="768"/>
      <c r="N6" s="769"/>
      <c r="O6" s="769"/>
    </row>
    <row r="7" spans="1:25" ht="17.149999999999999" customHeight="1">
      <c r="B7" s="629"/>
      <c r="C7" s="28"/>
      <c r="D7" s="1137" t="s">
        <v>171</v>
      </c>
      <c r="E7" s="1137"/>
      <c r="F7" s="1137"/>
      <c r="G7" s="1137"/>
      <c r="H7" s="1137"/>
      <c r="I7" s="886"/>
      <c r="J7" s="886"/>
      <c r="K7" s="886"/>
      <c r="L7" s="770"/>
      <c r="M7" s="770"/>
      <c r="N7" s="770"/>
      <c r="O7" s="770"/>
    </row>
    <row r="8" spans="1:25" ht="34.5" customHeight="1">
      <c r="B8" s="630"/>
      <c r="C8" s="242"/>
      <c r="D8" s="610" t="s">
        <v>58</v>
      </c>
      <c r="E8" s="611" t="s">
        <v>12</v>
      </c>
      <c r="F8" s="611" t="s">
        <v>13</v>
      </c>
      <c r="G8" s="611" t="s">
        <v>14</v>
      </c>
      <c r="H8" s="612" t="s">
        <v>93</v>
      </c>
      <c r="I8" s="613" t="s">
        <v>383</v>
      </c>
      <c r="J8" s="613" t="s">
        <v>519</v>
      </c>
      <c r="K8" s="614"/>
      <c r="L8" s="771" t="s">
        <v>390</v>
      </c>
      <c r="M8" s="771" t="s">
        <v>391</v>
      </c>
      <c r="N8" s="771" t="s">
        <v>523</v>
      </c>
      <c r="O8" s="771" t="s">
        <v>524</v>
      </c>
    </row>
    <row r="9" spans="1:25" ht="12.75" customHeight="1">
      <c r="B9" s="142"/>
      <c r="D9" s="615"/>
      <c r="E9" s="615"/>
      <c r="F9" s="615"/>
      <c r="G9" s="615"/>
      <c r="H9" s="554"/>
      <c r="I9" s="554"/>
      <c r="J9" s="554"/>
      <c r="K9" s="554"/>
      <c r="L9" s="684"/>
      <c r="M9" s="684"/>
      <c r="N9" s="684"/>
      <c r="O9" s="684"/>
    </row>
    <row r="10" spans="1:25" ht="12.75" customHeight="1">
      <c r="B10" s="73" t="s">
        <v>172</v>
      </c>
      <c r="D10" s="249">
        <v>6.9118854863974901</v>
      </c>
      <c r="E10" s="250">
        <v>7.007535896427826</v>
      </c>
      <c r="F10" s="250">
        <v>7.1690598444193263</v>
      </c>
      <c r="G10" s="251">
        <v>7.11</v>
      </c>
      <c r="H10" s="252">
        <v>7.0889149727536749</v>
      </c>
      <c r="I10" s="252">
        <v>7.0476303946048873</v>
      </c>
      <c r="J10" s="252">
        <v>7.02</v>
      </c>
      <c r="K10" s="252"/>
      <c r="L10" s="772">
        <v>6.9966146296928873</v>
      </c>
      <c r="M10" s="772">
        <v>7.0986461595168873</v>
      </c>
      <c r="N10" s="772">
        <v>6.97</v>
      </c>
      <c r="O10" s="772">
        <v>7.07</v>
      </c>
    </row>
    <row r="11" spans="1:25" ht="12.75" customHeight="1">
      <c r="B11" s="73"/>
      <c r="D11" s="249"/>
      <c r="E11" s="250"/>
      <c r="F11" s="250"/>
      <c r="G11" s="251"/>
      <c r="H11" s="252"/>
      <c r="I11" s="252"/>
      <c r="J11" s="252"/>
      <c r="K11" s="252"/>
      <c r="L11" s="772"/>
      <c r="M11" s="772"/>
      <c r="N11" s="772"/>
      <c r="O11" s="772"/>
    </row>
    <row r="12" spans="1:25" ht="12" customHeight="1">
      <c r="B12" s="244" t="s">
        <v>17</v>
      </c>
      <c r="C12" s="254"/>
      <c r="D12" s="253">
        <v>10105</v>
      </c>
      <c r="E12" s="253">
        <v>2299</v>
      </c>
      <c r="F12" s="253">
        <v>3170</v>
      </c>
      <c r="G12" s="253">
        <v>9955</v>
      </c>
      <c r="H12" s="193">
        <v>9991</v>
      </c>
      <c r="I12" s="193">
        <v>10407</v>
      </c>
      <c r="J12" s="193">
        <v>10019</v>
      </c>
      <c r="K12" s="193"/>
      <c r="L12" s="659" t="s">
        <v>143</v>
      </c>
      <c r="M12" s="659" t="s">
        <v>143</v>
      </c>
      <c r="N12" s="659" t="s">
        <v>143</v>
      </c>
      <c r="O12" s="659" t="s">
        <v>143</v>
      </c>
    </row>
    <row r="13" spans="1:25" s="31" customFormat="1" ht="10">
      <c r="B13" s="242"/>
      <c r="C13" s="242"/>
      <c r="D13" s="616"/>
      <c r="E13" s="616"/>
      <c r="F13" s="616"/>
      <c r="G13" s="616"/>
      <c r="H13" s="616"/>
      <c r="I13" s="616"/>
      <c r="J13" s="616"/>
      <c r="K13" s="616"/>
      <c r="L13" s="773"/>
      <c r="M13" s="773"/>
      <c r="N13" s="773"/>
      <c r="O13" s="773"/>
      <c r="P13" s="51"/>
      <c r="Q13" s="51"/>
      <c r="R13" s="51"/>
      <c r="S13" s="51"/>
      <c r="T13" s="51"/>
      <c r="U13" s="51"/>
      <c r="V13" s="51"/>
      <c r="W13" s="51"/>
      <c r="X13" s="51"/>
      <c r="Y13" s="51"/>
    </row>
    <row r="14" spans="1:25" s="31" customFormat="1" ht="10">
      <c r="B14" s="51"/>
      <c r="C14" s="51"/>
      <c r="D14" s="617"/>
      <c r="E14" s="617"/>
      <c r="F14" s="617"/>
      <c r="G14" s="617"/>
      <c r="H14" s="617"/>
      <c r="I14" s="617"/>
      <c r="J14" s="617"/>
      <c r="K14" s="617"/>
      <c r="L14" s="659"/>
      <c r="M14" s="659"/>
      <c r="N14" s="659"/>
      <c r="O14" s="659"/>
      <c r="P14" s="51"/>
      <c r="Q14" s="51"/>
      <c r="R14" s="51"/>
      <c r="S14" s="51"/>
      <c r="T14" s="51"/>
      <c r="U14" s="51"/>
      <c r="V14" s="51"/>
      <c r="W14" s="51"/>
      <c r="X14" s="51"/>
      <c r="Y14" s="51"/>
    </row>
    <row r="15" spans="1:25" s="31" customFormat="1" ht="10">
      <c r="B15" s="51"/>
      <c r="C15" s="51"/>
      <c r="D15" s="617"/>
      <c r="E15" s="617"/>
      <c r="F15" s="617"/>
      <c r="G15" s="617"/>
      <c r="H15" s="617"/>
      <c r="I15" s="617"/>
      <c r="J15" s="617"/>
      <c r="K15" s="617"/>
      <c r="L15" s="659"/>
      <c r="M15" s="659"/>
      <c r="N15" s="659"/>
      <c r="O15" s="659"/>
      <c r="P15" s="51"/>
      <c r="Q15" s="51"/>
      <c r="R15" s="51"/>
      <c r="S15" s="51"/>
      <c r="T15" s="51"/>
      <c r="U15" s="51"/>
      <c r="V15" s="51"/>
      <c r="W15" s="51"/>
      <c r="X15" s="51"/>
      <c r="Y15" s="51"/>
    </row>
    <row r="16" spans="1:25" s="31" customFormat="1" ht="10">
      <c r="B16" s="51"/>
      <c r="C16" s="51"/>
      <c r="D16" s="617"/>
      <c r="E16" s="617"/>
      <c r="F16" s="617"/>
      <c r="G16" s="617"/>
      <c r="H16" s="617"/>
      <c r="I16" s="617"/>
      <c r="J16" s="617"/>
      <c r="K16" s="617"/>
      <c r="L16" s="659"/>
      <c r="M16" s="659"/>
      <c r="N16" s="659"/>
      <c r="O16" s="659"/>
      <c r="P16" s="51"/>
      <c r="Q16" s="51"/>
      <c r="R16" s="51"/>
      <c r="S16" s="51"/>
      <c r="T16" s="51"/>
      <c r="U16" s="51"/>
      <c r="V16" s="51"/>
      <c r="W16" s="51"/>
      <c r="X16" s="51"/>
      <c r="Y16" s="51"/>
    </row>
    <row r="17" spans="2:15" ht="19.5" customHeight="1">
      <c r="B17" s="629"/>
      <c r="C17" s="247"/>
      <c r="D17" s="1136" t="s">
        <v>173</v>
      </c>
      <c r="E17" s="1136"/>
      <c r="F17" s="1136"/>
      <c r="G17" s="1136"/>
      <c r="H17" s="1136"/>
      <c r="I17" s="618"/>
      <c r="J17" s="845"/>
      <c r="K17" s="619"/>
      <c r="L17" s="774"/>
      <c r="M17" s="774"/>
      <c r="N17" s="774"/>
      <c r="O17" s="774"/>
    </row>
    <row r="18" spans="2:15" ht="30.65" customHeight="1">
      <c r="B18" s="630"/>
      <c r="C18" s="67"/>
      <c r="D18" s="610" t="s">
        <v>58</v>
      </c>
      <c r="E18" s="610" t="s">
        <v>12</v>
      </c>
      <c r="F18" s="610" t="s">
        <v>13</v>
      </c>
      <c r="G18" s="610" t="s">
        <v>14</v>
      </c>
      <c r="H18" s="544" t="s">
        <v>93</v>
      </c>
      <c r="I18" s="613" t="s">
        <v>383</v>
      </c>
      <c r="J18" s="613" t="s">
        <v>519</v>
      </c>
      <c r="K18" s="614"/>
      <c r="L18" s="771" t="s">
        <v>390</v>
      </c>
      <c r="M18" s="771" t="s">
        <v>391</v>
      </c>
      <c r="N18" s="771" t="s">
        <v>523</v>
      </c>
      <c r="O18" s="771" t="s">
        <v>524</v>
      </c>
    </row>
    <row r="19" spans="2:15" ht="10">
      <c r="B19" s="142"/>
      <c r="C19" s="632"/>
      <c r="D19" s="615"/>
      <c r="E19" s="615"/>
      <c r="F19" s="615"/>
      <c r="G19" s="615"/>
      <c r="H19" s="554"/>
      <c r="I19" s="554"/>
      <c r="J19" s="915"/>
      <c r="K19" s="915"/>
      <c r="L19" s="916"/>
      <c r="M19" s="916"/>
      <c r="N19" s="916"/>
      <c r="O19" s="916"/>
    </row>
    <row r="20" spans="2:15" ht="10">
      <c r="B20" s="73" t="s">
        <v>172</v>
      </c>
      <c r="C20" s="67"/>
      <c r="D20" s="249">
        <v>6.9537093837197217</v>
      </c>
      <c r="E20" s="250">
        <v>6.9893362022446821</v>
      </c>
      <c r="F20" s="250">
        <v>7.1831795280728548</v>
      </c>
      <c r="G20" s="251">
        <v>7.1</v>
      </c>
      <c r="H20" s="252">
        <v>7.1142445640647756</v>
      </c>
      <c r="I20" s="252">
        <v>7.097418610113559</v>
      </c>
      <c r="J20" s="252">
        <v>7.04</v>
      </c>
      <c r="K20" s="252"/>
      <c r="L20" s="772">
        <v>7.0403676080760054</v>
      </c>
      <c r="M20" s="772">
        <v>7.1544696121511127</v>
      </c>
      <c r="N20" s="772">
        <v>6.98</v>
      </c>
      <c r="O20" s="772">
        <v>7.1</v>
      </c>
    </row>
    <row r="21" spans="2:15" ht="10">
      <c r="B21" s="73"/>
      <c r="C21" s="67"/>
      <c r="D21" s="249"/>
      <c r="E21" s="250"/>
      <c r="F21" s="250"/>
      <c r="G21" s="251"/>
      <c r="H21" s="252"/>
      <c r="I21" s="252"/>
      <c r="J21" s="252"/>
      <c r="K21" s="252"/>
      <c r="L21" s="772"/>
      <c r="M21" s="772"/>
      <c r="N21" s="772"/>
      <c r="O21" s="772"/>
    </row>
    <row r="22" spans="2:15" ht="10">
      <c r="B22" s="244" t="s">
        <v>17</v>
      </c>
      <c r="C22" s="255"/>
      <c r="D22" s="253">
        <v>10121</v>
      </c>
      <c r="E22" s="253">
        <v>2307</v>
      </c>
      <c r="F22" s="253">
        <v>3181</v>
      </c>
      <c r="G22" s="253">
        <v>9993</v>
      </c>
      <c r="H22" s="193">
        <v>10014</v>
      </c>
      <c r="I22" s="193">
        <v>10428</v>
      </c>
      <c r="J22" s="193">
        <v>10058</v>
      </c>
      <c r="K22" s="193"/>
      <c r="L22" s="775" t="s">
        <v>143</v>
      </c>
      <c r="M22" s="775" t="s">
        <v>143</v>
      </c>
      <c r="N22" s="775" t="s">
        <v>143</v>
      </c>
      <c r="O22" s="775" t="s">
        <v>143</v>
      </c>
    </row>
    <row r="23" spans="2:15" ht="11.5" customHeight="1">
      <c r="B23" s="246"/>
      <c r="C23" s="243"/>
      <c r="D23" s="621"/>
      <c r="E23" s="621"/>
      <c r="F23" s="621"/>
      <c r="G23" s="621"/>
      <c r="H23" s="616"/>
      <c r="I23" s="616"/>
      <c r="J23" s="616"/>
      <c r="K23" s="616"/>
      <c r="L23" s="773"/>
      <c r="M23" s="773"/>
      <c r="N23" s="773"/>
      <c r="O23" s="773"/>
    </row>
    <row r="24" spans="2:15" ht="10" customHeight="1">
      <c r="B24" s="244"/>
      <c r="C24" s="67"/>
      <c r="D24" s="253"/>
      <c r="E24" s="253"/>
      <c r="F24" s="253"/>
      <c r="G24" s="253"/>
      <c r="H24" s="617"/>
      <c r="I24" s="617"/>
      <c r="J24" s="617"/>
      <c r="K24" s="617"/>
      <c r="L24" s="659"/>
      <c r="M24" s="659"/>
      <c r="N24" s="659"/>
      <c r="O24" s="659"/>
    </row>
    <row r="25" spans="2:15" ht="11.15" customHeight="1">
      <c r="B25" s="244"/>
      <c r="C25" s="67"/>
      <c r="D25" s="253"/>
      <c r="E25" s="253"/>
      <c r="F25" s="253"/>
      <c r="G25" s="253"/>
      <c r="H25" s="617"/>
      <c r="I25" s="617"/>
      <c r="J25" s="617"/>
      <c r="K25" s="617"/>
      <c r="L25" s="659"/>
      <c r="M25" s="659"/>
      <c r="N25" s="659"/>
      <c r="O25" s="659"/>
    </row>
    <row r="26" spans="2:15" ht="14.5" customHeight="1">
      <c r="C26" s="67"/>
      <c r="D26" s="617"/>
      <c r="E26" s="617"/>
      <c r="F26" s="622"/>
      <c r="G26" s="617"/>
      <c r="H26" s="617"/>
      <c r="I26" s="617"/>
      <c r="J26" s="617"/>
      <c r="K26" s="617"/>
      <c r="L26" s="659"/>
      <c r="M26" s="659"/>
      <c r="N26" s="659"/>
      <c r="O26" s="659"/>
    </row>
    <row r="27" spans="2:15" ht="17.149999999999999" customHeight="1">
      <c r="B27" s="629"/>
      <c r="C27" s="248"/>
      <c r="D27" s="1138" t="s">
        <v>174</v>
      </c>
      <c r="E27" s="1138"/>
      <c r="F27" s="1138"/>
      <c r="G27" s="1138"/>
      <c r="H27" s="1138"/>
      <c r="I27" s="623"/>
      <c r="J27" s="846"/>
      <c r="K27" s="624"/>
      <c r="L27" s="776"/>
      <c r="M27" s="776"/>
      <c r="N27" s="776"/>
      <c r="O27" s="776"/>
    </row>
    <row r="28" spans="2:15" ht="35.15" customHeight="1">
      <c r="B28" s="630"/>
      <c r="D28" s="610" t="s">
        <v>58</v>
      </c>
      <c r="E28" s="610" t="s">
        <v>12</v>
      </c>
      <c r="F28" s="610" t="s">
        <v>13</v>
      </c>
      <c r="G28" s="610" t="s">
        <v>14</v>
      </c>
      <c r="H28" s="544" t="s">
        <v>93</v>
      </c>
      <c r="I28" s="613" t="s">
        <v>383</v>
      </c>
      <c r="J28" s="613" t="s">
        <v>519</v>
      </c>
      <c r="K28" s="614"/>
      <c r="L28" s="771" t="s">
        <v>390</v>
      </c>
      <c r="M28" s="771" t="s">
        <v>391</v>
      </c>
      <c r="N28" s="771" t="s">
        <v>523</v>
      </c>
      <c r="O28" s="771" t="s">
        <v>524</v>
      </c>
    </row>
    <row r="29" spans="2:15" ht="10">
      <c r="B29" s="142"/>
      <c r="C29" s="629"/>
      <c r="D29" s="615"/>
      <c r="E29" s="615"/>
      <c r="F29" s="615"/>
      <c r="G29" s="615"/>
      <c r="H29" s="554"/>
      <c r="I29" s="554"/>
      <c r="J29" s="884"/>
      <c r="K29" s="884"/>
      <c r="L29" s="885"/>
      <c r="M29" s="885"/>
      <c r="N29" s="885"/>
      <c r="O29" s="885"/>
    </row>
    <row r="30" spans="2:15" ht="10">
      <c r="B30" s="73" t="s">
        <v>172</v>
      </c>
      <c r="D30" s="249">
        <v>3.4535873426554984</v>
      </c>
      <c r="E30" s="250">
        <v>3.4046526556267862</v>
      </c>
      <c r="F30" s="250">
        <v>3.3090697704084175</v>
      </c>
      <c r="G30" s="251">
        <v>3.47</v>
      </c>
      <c r="H30" s="252">
        <v>3.4260910154914481</v>
      </c>
      <c r="I30" s="252">
        <v>3.524649659127725</v>
      </c>
      <c r="J30" s="252">
        <v>3.71</v>
      </c>
      <c r="K30" s="252"/>
      <c r="L30" s="772">
        <v>3.455656077278431</v>
      </c>
      <c r="M30" s="772">
        <v>3.5936432409770189</v>
      </c>
      <c r="N30" s="772">
        <v>3.64</v>
      </c>
      <c r="O30" s="772">
        <v>3.79</v>
      </c>
    </row>
    <row r="31" spans="2:15" ht="10">
      <c r="B31" s="73"/>
      <c r="D31" s="249"/>
      <c r="E31" s="250"/>
      <c r="F31" s="250"/>
      <c r="G31" s="251"/>
      <c r="H31" s="252"/>
      <c r="I31" s="252"/>
      <c r="J31" s="252"/>
      <c r="K31" s="252"/>
      <c r="L31" s="772"/>
      <c r="M31" s="772"/>
      <c r="N31" s="772"/>
      <c r="O31" s="772"/>
    </row>
    <row r="32" spans="2:15" ht="14.5" customHeight="1">
      <c r="B32" s="244" t="s">
        <v>17</v>
      </c>
      <c r="C32" s="254"/>
      <c r="D32" s="253">
        <v>10094</v>
      </c>
      <c r="E32" s="253">
        <v>2302</v>
      </c>
      <c r="F32" s="253">
        <v>3169</v>
      </c>
      <c r="G32" s="253">
        <v>9926</v>
      </c>
      <c r="H32" s="193">
        <v>9961</v>
      </c>
      <c r="I32" s="193">
        <v>10378</v>
      </c>
      <c r="J32" s="193">
        <v>10015</v>
      </c>
      <c r="K32" s="193"/>
      <c r="L32" s="659" t="s">
        <v>143</v>
      </c>
      <c r="M32" s="775" t="s">
        <v>143</v>
      </c>
      <c r="N32" s="659" t="s">
        <v>143</v>
      </c>
      <c r="O32" s="775" t="s">
        <v>143</v>
      </c>
    </row>
    <row r="33" spans="2:15" ht="14.5" customHeight="1">
      <c r="B33" s="246"/>
      <c r="C33" s="242"/>
      <c r="D33" s="621"/>
      <c r="E33" s="621"/>
      <c r="F33" s="621"/>
      <c r="G33" s="621"/>
      <c r="H33" s="616"/>
      <c r="I33" s="616"/>
      <c r="J33" s="616"/>
      <c r="K33" s="616"/>
      <c r="L33" s="773"/>
      <c r="M33" s="773"/>
      <c r="N33" s="773"/>
      <c r="O33" s="773"/>
    </row>
    <row r="34" spans="2:15" ht="14.5" customHeight="1">
      <c r="B34" s="244"/>
      <c r="D34" s="253"/>
      <c r="E34" s="253"/>
      <c r="F34" s="253"/>
      <c r="G34" s="253"/>
      <c r="H34" s="617"/>
      <c r="I34" s="617"/>
      <c r="J34" s="617"/>
      <c r="K34" s="617"/>
      <c r="L34" s="659"/>
      <c r="M34" s="659"/>
      <c r="N34" s="659"/>
      <c r="O34" s="659"/>
    </row>
    <row r="35" spans="2:15" ht="9" customHeight="1">
      <c r="D35" s="617"/>
      <c r="E35" s="617"/>
      <c r="F35" s="617"/>
      <c r="G35" s="617"/>
      <c r="H35" s="617"/>
      <c r="I35" s="617"/>
      <c r="J35" s="617"/>
      <c r="K35" s="617"/>
      <c r="L35" s="659"/>
      <c r="M35" s="659"/>
      <c r="N35" s="659"/>
      <c r="O35" s="659"/>
    </row>
    <row r="36" spans="2:15" ht="25" customHeight="1">
      <c r="B36" s="144"/>
      <c r="C36" s="144"/>
      <c r="D36" s="1139" t="s">
        <v>175</v>
      </c>
      <c r="E36" s="1139"/>
      <c r="F36" s="1139"/>
      <c r="G36" s="1139"/>
      <c r="H36" s="1139"/>
      <c r="I36" s="1139"/>
      <c r="J36" s="887"/>
      <c r="K36" s="626"/>
      <c r="L36" s="637"/>
      <c r="M36" s="637"/>
      <c r="N36" s="637"/>
      <c r="O36" s="637"/>
    </row>
    <row r="37" spans="2:15" ht="30">
      <c r="B37" s="142"/>
      <c r="D37" s="610" t="s">
        <v>58</v>
      </c>
      <c r="E37" s="610" t="s">
        <v>12</v>
      </c>
      <c r="F37" s="627" t="s">
        <v>13</v>
      </c>
      <c r="G37" s="610" t="s">
        <v>14</v>
      </c>
      <c r="H37" s="544" t="s">
        <v>93</v>
      </c>
      <c r="I37" s="613" t="s">
        <v>383</v>
      </c>
      <c r="J37" s="613" t="s">
        <v>519</v>
      </c>
      <c r="K37" s="614"/>
      <c r="L37" s="771" t="s">
        <v>390</v>
      </c>
      <c r="M37" s="771" t="s">
        <v>391</v>
      </c>
      <c r="N37" s="771" t="s">
        <v>523</v>
      </c>
      <c r="O37" s="771" t="s">
        <v>524</v>
      </c>
    </row>
    <row r="38" spans="2:15" ht="13" customHeight="1">
      <c r="B38" s="631"/>
      <c r="C38" s="629"/>
      <c r="D38" s="615"/>
      <c r="E38" s="615"/>
      <c r="F38" s="628"/>
      <c r="G38" s="615"/>
      <c r="H38" s="554"/>
      <c r="I38" s="554"/>
      <c r="J38" s="554"/>
      <c r="K38" s="554"/>
      <c r="L38" s="684"/>
      <c r="M38" s="684"/>
      <c r="N38" s="684"/>
      <c r="O38" s="684"/>
    </row>
    <row r="39" spans="2:15" ht="10">
      <c r="B39" s="73" t="s">
        <v>172</v>
      </c>
      <c r="D39" s="249">
        <v>7.2978127681025633</v>
      </c>
      <c r="E39" s="250">
        <v>7.2228960323465063</v>
      </c>
      <c r="F39" s="250">
        <v>7.4108333038750347</v>
      </c>
      <c r="G39" s="251">
        <v>7.29</v>
      </c>
      <c r="H39" s="252">
        <v>7.3228513412895317</v>
      </c>
      <c r="I39" s="252">
        <v>7.2709542251477561</v>
      </c>
      <c r="J39" s="252">
        <v>7.26</v>
      </c>
      <c r="K39" s="252"/>
      <c r="L39" s="772">
        <v>7.2189699837271988</v>
      </c>
      <c r="M39" s="772">
        <v>7.3229384665683135</v>
      </c>
      <c r="N39" s="772">
        <v>7.21</v>
      </c>
      <c r="O39" s="772">
        <v>7.31</v>
      </c>
    </row>
    <row r="40" spans="2:15" ht="10">
      <c r="B40" s="73"/>
      <c r="D40" s="249"/>
      <c r="E40" s="250"/>
      <c r="F40" s="250"/>
      <c r="G40" s="251"/>
      <c r="H40" s="252"/>
      <c r="I40" s="252"/>
      <c r="J40" s="252"/>
      <c r="K40" s="252"/>
      <c r="L40" s="772"/>
      <c r="M40" s="772"/>
      <c r="N40" s="772"/>
      <c r="O40" s="772"/>
    </row>
    <row r="41" spans="2:15" ht="10">
      <c r="B41" s="244" t="s">
        <v>17</v>
      </c>
      <c r="C41" s="254"/>
      <c r="D41" s="253">
        <v>10083</v>
      </c>
      <c r="E41" s="253">
        <v>2296</v>
      </c>
      <c r="F41" s="253">
        <v>3160</v>
      </c>
      <c r="G41" s="253">
        <v>9900</v>
      </c>
      <c r="H41" s="193">
        <v>9963</v>
      </c>
      <c r="I41" s="193">
        <v>10379</v>
      </c>
      <c r="J41" s="193">
        <v>9999</v>
      </c>
      <c r="K41" s="193"/>
      <c r="L41" s="659" t="s">
        <v>143</v>
      </c>
      <c r="M41" s="775" t="s">
        <v>143</v>
      </c>
      <c r="N41" s="659" t="s">
        <v>143</v>
      </c>
      <c r="O41" s="775" t="s">
        <v>143</v>
      </c>
    </row>
    <row r="42" spans="2:15" ht="10">
      <c r="B42" s="246"/>
      <c r="C42" s="242"/>
      <c r="D42" s="621"/>
      <c r="E42" s="621"/>
      <c r="F42" s="621"/>
      <c r="G42" s="621"/>
      <c r="H42" s="616"/>
      <c r="I42" s="616"/>
      <c r="J42" s="616"/>
      <c r="K42" s="616"/>
      <c r="L42" s="773"/>
      <c r="M42" s="773"/>
      <c r="N42" s="773"/>
      <c r="O42" s="773"/>
    </row>
    <row r="43" spans="2:15" ht="10">
      <c r="B43" s="244"/>
      <c r="D43" s="68"/>
      <c r="E43" s="68"/>
      <c r="F43" s="68"/>
      <c r="G43" s="68"/>
    </row>
    <row r="44" spans="2:15" ht="10">
      <c r="B44" s="73" t="s">
        <v>208</v>
      </c>
    </row>
    <row r="46" spans="2:15" ht="11.65" customHeight="1">
      <c r="B46" s="149" t="s">
        <v>239</v>
      </c>
    </row>
    <row r="47" spans="2:15" ht="11.65" customHeight="1">
      <c r="B47" s="149" t="s">
        <v>240</v>
      </c>
    </row>
    <row r="48" spans="2:15" ht="11.65" customHeight="1">
      <c r="B48" s="149" t="s">
        <v>241</v>
      </c>
    </row>
    <row r="50" spans="2:2" ht="11.65" customHeight="1">
      <c r="B50" s="18" t="s">
        <v>568</v>
      </c>
    </row>
  </sheetData>
  <mergeCells count="5">
    <mergeCell ref="D6:G6"/>
    <mergeCell ref="D17:H17"/>
    <mergeCell ref="D7:H7"/>
    <mergeCell ref="D27:H27"/>
    <mergeCell ref="D36:I36"/>
  </mergeCells>
  <hyperlinks>
    <hyperlink ref="B50" location="Contents!A1" display="Back to contents" xr:uid="{00000000-0004-0000-0B00-000000000000}"/>
  </hyperlink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62"/>
  <sheetViews>
    <sheetView zoomScaleNormal="100" workbookViewId="0"/>
  </sheetViews>
  <sheetFormatPr defaultColWidth="8.7265625" defaultRowHeight="11.65" customHeight="1"/>
  <cols>
    <col min="1" max="1" width="2.7265625" style="149" customWidth="1"/>
    <col min="2" max="2" width="27.81640625" style="149" customWidth="1"/>
    <col min="3" max="3" width="24.1796875" style="149" customWidth="1"/>
    <col min="4" max="4" width="1.7265625" style="149" customWidth="1"/>
    <col min="5" max="11" width="9.7265625" style="149" customWidth="1"/>
    <col min="12" max="12" width="3.54296875" style="149" customWidth="1"/>
    <col min="13" max="16" width="9.7265625" style="149" customWidth="1"/>
    <col min="17" max="17" width="4.54296875" style="149" customWidth="1"/>
    <col min="18" max="22" width="9.7265625" style="149" customWidth="1"/>
    <col min="23" max="24" width="9.7265625" style="485" customWidth="1"/>
    <col min="25" max="26" width="9.7265625" style="149" customWidth="1"/>
    <col min="27" max="16384" width="8.7265625" style="149"/>
  </cols>
  <sheetData>
    <row r="1" spans="1:24" ht="10" customHeight="1">
      <c r="A1" s="951"/>
    </row>
    <row r="2" spans="1:24" ht="16">
      <c r="B2" s="328" t="s">
        <v>264</v>
      </c>
    </row>
    <row r="3" spans="1:24" ht="12.5">
      <c r="B3" s="323" t="s">
        <v>231</v>
      </c>
    </row>
    <row r="4" spans="1:24" ht="13">
      <c r="B4" s="324" t="s">
        <v>531</v>
      </c>
    </row>
    <row r="5" spans="1:24" ht="10.5">
      <c r="B5" s="22"/>
      <c r="D5" s="23"/>
    </row>
    <row r="6" spans="1:24" ht="10">
      <c r="B6" s="204"/>
      <c r="C6" s="204"/>
      <c r="D6" s="23"/>
      <c r="V6" s="25"/>
      <c r="W6" s="117"/>
      <c r="X6" s="117"/>
    </row>
    <row r="7" spans="1:24" ht="23.25" customHeight="1">
      <c r="B7" s="1126" t="s">
        <v>9</v>
      </c>
      <c r="C7" s="173"/>
      <c r="D7" s="405"/>
      <c r="E7" s="1141" t="s">
        <v>299</v>
      </c>
      <c r="F7" s="1141"/>
      <c r="G7" s="1141"/>
      <c r="H7" s="1141"/>
      <c r="I7" s="1141"/>
      <c r="J7" s="1141"/>
      <c r="K7" s="1127"/>
      <c r="L7" s="1141"/>
      <c r="M7" s="1141"/>
      <c r="N7" s="1141"/>
      <c r="O7" s="470"/>
      <c r="P7" s="470"/>
      <c r="Q7" s="405"/>
      <c r="R7" s="1140" t="s">
        <v>17</v>
      </c>
      <c r="S7" s="1140"/>
      <c r="T7" s="1140"/>
      <c r="U7" s="1140"/>
      <c r="V7" s="1140"/>
      <c r="W7" s="779"/>
      <c r="X7" s="779"/>
    </row>
    <row r="8" spans="1:24" ht="30">
      <c r="B8" s="1125"/>
      <c r="C8" s="210"/>
      <c r="D8" s="210"/>
      <c r="E8" s="545" t="s">
        <v>11</v>
      </c>
      <c r="F8" s="545" t="s">
        <v>12</v>
      </c>
      <c r="G8" s="545" t="s">
        <v>13</v>
      </c>
      <c r="H8" s="545" t="s">
        <v>14</v>
      </c>
      <c r="I8" s="545" t="s">
        <v>93</v>
      </c>
      <c r="J8" s="545" t="s">
        <v>383</v>
      </c>
      <c r="K8" s="545" t="s">
        <v>519</v>
      </c>
      <c r="L8" s="633"/>
      <c r="M8" s="1084" t="s">
        <v>388</v>
      </c>
      <c r="N8" s="1084" t="s">
        <v>389</v>
      </c>
      <c r="O8" s="1084" t="s">
        <v>529</v>
      </c>
      <c r="P8" s="1084" t="s">
        <v>530</v>
      </c>
      <c r="Q8" s="329"/>
      <c r="R8" s="1081" t="s">
        <v>11</v>
      </c>
      <c r="S8" s="1081" t="s">
        <v>12</v>
      </c>
      <c r="T8" s="1081" t="s">
        <v>13</v>
      </c>
      <c r="U8" s="1081" t="s">
        <v>14</v>
      </c>
      <c r="V8" s="1081" t="s">
        <v>93</v>
      </c>
      <c r="W8" s="1082" t="s">
        <v>383</v>
      </c>
      <c r="X8" s="1082" t="s">
        <v>519</v>
      </c>
    </row>
    <row r="9" spans="1:24" ht="10">
      <c r="B9" s="23"/>
      <c r="C9" s="23"/>
      <c r="D9" s="23"/>
      <c r="E9" s="403"/>
      <c r="F9" s="403"/>
      <c r="G9" s="403"/>
      <c r="H9" s="403"/>
      <c r="I9" s="403"/>
      <c r="J9" s="403"/>
      <c r="K9" s="403"/>
      <c r="L9" s="403"/>
      <c r="M9" s="718"/>
      <c r="N9" s="718"/>
      <c r="O9" s="718"/>
      <c r="P9" s="718"/>
      <c r="Q9" s="329"/>
      <c r="R9" s="403"/>
      <c r="S9" s="403"/>
      <c r="T9" s="403"/>
      <c r="U9" s="403"/>
      <c r="V9" s="403"/>
      <c r="W9" s="102"/>
      <c r="X9" s="102"/>
    </row>
    <row r="10" spans="1:24" ht="10.5">
      <c r="B10" s="22" t="s">
        <v>182</v>
      </c>
      <c r="D10" s="23"/>
      <c r="E10" s="359">
        <v>74.970989000000003</v>
      </c>
      <c r="F10" s="359">
        <v>72.070368999999999</v>
      </c>
      <c r="G10" s="359">
        <v>74.880470000000003</v>
      </c>
      <c r="H10" s="359">
        <v>72.743769999999998</v>
      </c>
      <c r="I10" s="359">
        <v>72.504640175489456</v>
      </c>
      <c r="J10" s="359">
        <v>72.187796269897149</v>
      </c>
      <c r="K10" s="359">
        <v>72.400000000000006</v>
      </c>
      <c r="L10" s="359"/>
      <c r="M10" s="713">
        <v>71.067289780202103</v>
      </c>
      <c r="N10" s="713">
        <v>73.281222742166634</v>
      </c>
      <c r="O10" s="713">
        <v>71.3</v>
      </c>
      <c r="P10" s="713">
        <v>73.5</v>
      </c>
      <c r="Q10" s="329"/>
      <c r="R10" s="368">
        <v>10188</v>
      </c>
      <c r="S10" s="368">
        <v>2317</v>
      </c>
      <c r="T10" s="368">
        <v>3244</v>
      </c>
      <c r="U10" s="368">
        <v>10235</v>
      </c>
      <c r="V10" s="490">
        <v>10191</v>
      </c>
      <c r="W10" s="353">
        <v>10607</v>
      </c>
      <c r="X10" s="353">
        <v>10222</v>
      </c>
    </row>
    <row r="11" spans="1:24" ht="10.5">
      <c r="B11" s="23"/>
      <c r="C11" s="23"/>
      <c r="D11" s="23"/>
      <c r="E11" s="403"/>
      <c r="F11" s="403"/>
      <c r="G11" s="403"/>
      <c r="H11" s="403"/>
      <c r="I11" s="403"/>
      <c r="J11" s="359"/>
      <c r="K11" s="359"/>
      <c r="L11" s="661"/>
      <c r="M11" s="717"/>
      <c r="N11" s="717"/>
      <c r="O11" s="717"/>
      <c r="P11" s="717"/>
      <c r="Q11" s="329"/>
      <c r="R11" s="403"/>
      <c r="S11" s="403"/>
      <c r="T11" s="403"/>
      <c r="U11" s="403"/>
      <c r="V11" s="398"/>
      <c r="W11" s="193"/>
      <c r="X11" s="193"/>
    </row>
    <row r="12" spans="1:24" ht="12">
      <c r="B12" s="149" t="s">
        <v>491</v>
      </c>
      <c r="C12" s="128" t="s">
        <v>453</v>
      </c>
      <c r="D12" s="71"/>
      <c r="E12" s="355">
        <v>74.608514999999997</v>
      </c>
      <c r="F12" s="355">
        <v>71.956383000000002</v>
      </c>
      <c r="G12" s="355">
        <v>73.633705000000006</v>
      </c>
      <c r="H12" s="355">
        <v>72.200580000000002</v>
      </c>
      <c r="I12" s="355">
        <v>71.453776312733197</v>
      </c>
      <c r="J12" s="358">
        <v>71.237078150734177</v>
      </c>
      <c r="K12" s="358">
        <v>72.2</v>
      </c>
      <c r="L12" s="355"/>
      <c r="M12" s="754">
        <v>69.659824201079715</v>
      </c>
      <c r="N12" s="754">
        <v>72.764395767532761</v>
      </c>
      <c r="O12" s="754">
        <v>70.599999999999994</v>
      </c>
      <c r="P12" s="754">
        <v>73.8</v>
      </c>
      <c r="Q12" s="393"/>
      <c r="R12" s="363">
        <v>4765</v>
      </c>
      <c r="S12" s="363">
        <v>1103</v>
      </c>
      <c r="T12" s="25">
        <v>1490</v>
      </c>
      <c r="U12" s="363">
        <v>4652</v>
      </c>
      <c r="V12" s="634">
        <v>4635</v>
      </c>
      <c r="W12" s="193">
        <v>4768</v>
      </c>
      <c r="X12" s="193">
        <v>4569</v>
      </c>
    </row>
    <row r="13" spans="1:24" ht="10">
      <c r="C13" s="128" t="s">
        <v>454</v>
      </c>
      <c r="D13" s="71"/>
      <c r="E13" s="355">
        <v>75.269012000000004</v>
      </c>
      <c r="F13" s="355">
        <v>72.178569999999993</v>
      </c>
      <c r="G13" s="355">
        <v>76.098519999999994</v>
      </c>
      <c r="H13" s="355">
        <v>73.065330000000003</v>
      </c>
      <c r="I13" s="355">
        <v>73.484368086483158</v>
      </c>
      <c r="J13" s="358">
        <v>72.976546243761774</v>
      </c>
      <c r="K13" s="358">
        <v>72.599999999999994</v>
      </c>
      <c r="L13" s="355"/>
      <c r="M13" s="754">
        <v>71.62386056833725</v>
      </c>
      <c r="N13" s="754">
        <v>74.287897991592374</v>
      </c>
      <c r="O13" s="754">
        <v>71.2</v>
      </c>
      <c r="P13" s="754">
        <v>74</v>
      </c>
      <c r="Q13" s="393"/>
      <c r="R13" s="363">
        <v>5413</v>
      </c>
      <c r="S13" s="363">
        <v>1214</v>
      </c>
      <c r="T13" s="363">
        <v>1743</v>
      </c>
      <c r="U13" s="363">
        <v>5486</v>
      </c>
      <c r="V13" s="634">
        <v>5468</v>
      </c>
      <c r="W13" s="193">
        <v>5711</v>
      </c>
      <c r="X13" s="193">
        <v>5533</v>
      </c>
    </row>
    <row r="14" spans="1:24" ht="10">
      <c r="B14" s="31"/>
      <c r="C14" s="31"/>
      <c r="D14" s="71"/>
      <c r="E14" s="393"/>
      <c r="F14" s="393"/>
      <c r="G14" s="393"/>
      <c r="H14" s="355"/>
      <c r="I14" s="355"/>
      <c r="J14" s="358"/>
      <c r="K14" s="358"/>
      <c r="L14" s="355"/>
      <c r="M14" s="754"/>
      <c r="N14" s="754"/>
      <c r="O14" s="754"/>
      <c r="P14" s="754"/>
      <c r="Q14" s="393"/>
      <c r="R14" s="363"/>
      <c r="S14" s="25"/>
      <c r="T14" s="25"/>
      <c r="U14" s="363"/>
      <c r="V14" s="634"/>
      <c r="W14" s="193"/>
      <c r="X14" s="193"/>
    </row>
    <row r="15" spans="1:24" ht="10">
      <c r="B15" s="31" t="s">
        <v>20</v>
      </c>
      <c r="C15" s="31" t="s">
        <v>21</v>
      </c>
      <c r="D15" s="71"/>
      <c r="E15" s="355">
        <v>54.227653957497147</v>
      </c>
      <c r="F15" s="355">
        <v>47.862921200373684</v>
      </c>
      <c r="G15" s="355">
        <v>52.847987768521939</v>
      </c>
      <c r="H15" s="355">
        <v>46.34102</v>
      </c>
      <c r="I15" s="355">
        <v>48.726852023980769</v>
      </c>
      <c r="J15" s="358">
        <v>46.603968113630806</v>
      </c>
      <c r="K15" s="358">
        <v>52.7</v>
      </c>
      <c r="L15" s="355"/>
      <c r="M15" s="754">
        <v>42.819726717293186</v>
      </c>
      <c r="N15" s="754">
        <v>50.427704007680298</v>
      </c>
      <c r="O15" s="754">
        <v>48.8</v>
      </c>
      <c r="P15" s="754">
        <v>56.6</v>
      </c>
      <c r="R15" s="363">
        <v>461</v>
      </c>
      <c r="S15" s="25">
        <v>196</v>
      </c>
      <c r="T15" s="25">
        <v>257</v>
      </c>
      <c r="U15" s="363">
        <v>958</v>
      </c>
      <c r="V15" s="634">
        <v>958</v>
      </c>
      <c r="W15" s="193">
        <v>995</v>
      </c>
      <c r="X15" s="354">
        <v>981</v>
      </c>
    </row>
    <row r="16" spans="1:24" ht="10">
      <c r="B16" s="31"/>
      <c r="C16" s="31" t="s">
        <v>22</v>
      </c>
      <c r="D16" s="71"/>
      <c r="E16" s="355">
        <v>63.615729709045354</v>
      </c>
      <c r="F16" s="355">
        <v>61.677281846711573</v>
      </c>
      <c r="G16" s="355">
        <v>65.848511480079736</v>
      </c>
      <c r="H16" s="355">
        <v>61.136029999999998</v>
      </c>
      <c r="I16" s="355">
        <v>60.127270741117691</v>
      </c>
      <c r="J16" s="358">
        <v>61.587998149737565</v>
      </c>
      <c r="K16" s="358">
        <v>57.9</v>
      </c>
      <c r="L16" s="355"/>
      <c r="M16" s="754">
        <v>58.665288163160277</v>
      </c>
      <c r="N16" s="754">
        <v>64.429352707664265</v>
      </c>
      <c r="O16" s="754">
        <v>54.9</v>
      </c>
      <c r="P16" s="754">
        <v>60.9</v>
      </c>
      <c r="R16" s="363">
        <v>1281</v>
      </c>
      <c r="S16" s="25">
        <v>337</v>
      </c>
      <c r="T16" s="25">
        <v>401</v>
      </c>
      <c r="U16" s="363">
        <v>1558</v>
      </c>
      <c r="V16" s="634">
        <v>1632</v>
      </c>
      <c r="W16" s="193">
        <v>1680</v>
      </c>
      <c r="X16" s="354">
        <v>1743</v>
      </c>
    </row>
    <row r="17" spans="2:24" ht="10">
      <c r="B17" s="31"/>
      <c r="C17" s="31" t="s">
        <v>23</v>
      </c>
      <c r="D17" s="71"/>
      <c r="E17" s="355">
        <v>76.366086633772312</v>
      </c>
      <c r="F17" s="355">
        <v>74.346125522318204</v>
      </c>
      <c r="G17" s="355">
        <v>77.118857111427786</v>
      </c>
      <c r="H17" s="355">
        <v>76.947631000000001</v>
      </c>
      <c r="I17" s="355">
        <v>74.221138416765811</v>
      </c>
      <c r="J17" s="358">
        <v>75.488179790231442</v>
      </c>
      <c r="K17" s="358">
        <v>73.8</v>
      </c>
      <c r="L17" s="355"/>
      <c r="M17" s="754">
        <v>73.510590078673658</v>
      </c>
      <c r="N17" s="754">
        <v>77.363593795054982</v>
      </c>
      <c r="O17" s="754">
        <v>71.599999999999994</v>
      </c>
      <c r="P17" s="754">
        <v>75.900000000000006</v>
      </c>
      <c r="R17" s="363">
        <v>2586</v>
      </c>
      <c r="S17" s="25">
        <v>579</v>
      </c>
      <c r="T17" s="25">
        <v>714</v>
      </c>
      <c r="U17" s="363">
        <v>2582</v>
      </c>
      <c r="V17" s="634">
        <v>2461</v>
      </c>
      <c r="W17" s="193">
        <v>2693</v>
      </c>
      <c r="X17" s="354">
        <v>2567</v>
      </c>
    </row>
    <row r="18" spans="2:24" ht="10">
      <c r="B18" s="31"/>
      <c r="C18" s="31" t="s">
        <v>24</v>
      </c>
      <c r="D18" s="71"/>
      <c r="E18" s="355">
        <v>81.223115322942775</v>
      </c>
      <c r="F18" s="355">
        <v>78.823343805604722</v>
      </c>
      <c r="G18" s="355">
        <v>80.10046087900281</v>
      </c>
      <c r="H18" s="355">
        <v>78.674189999999996</v>
      </c>
      <c r="I18" s="355">
        <v>79.883962258000082</v>
      </c>
      <c r="J18" s="358">
        <v>77.429912870557104</v>
      </c>
      <c r="K18" s="358">
        <v>78.099999999999994</v>
      </c>
      <c r="L18" s="355"/>
      <c r="M18" s="754">
        <v>75.500082920327245</v>
      </c>
      <c r="N18" s="754">
        <v>79.249511009474745</v>
      </c>
      <c r="O18" s="754">
        <v>76.099999999999994</v>
      </c>
      <c r="P18" s="754">
        <v>79.900000000000006</v>
      </c>
      <c r="R18" s="363">
        <v>2864</v>
      </c>
      <c r="S18" s="25">
        <v>608</v>
      </c>
      <c r="T18" s="25">
        <v>887</v>
      </c>
      <c r="U18" s="363">
        <v>2521</v>
      </c>
      <c r="V18" s="634">
        <v>2553</v>
      </c>
      <c r="W18" s="193">
        <v>2534</v>
      </c>
      <c r="X18" s="354">
        <v>2468</v>
      </c>
    </row>
    <row r="19" spans="2:24" ht="10">
      <c r="B19" s="31"/>
      <c r="C19" s="31" t="s">
        <v>25</v>
      </c>
      <c r="D19" s="71"/>
      <c r="E19" s="355">
        <v>88.740885697151072</v>
      </c>
      <c r="F19" s="355">
        <v>87.355941898857097</v>
      </c>
      <c r="G19" s="355">
        <v>89.90845514457132</v>
      </c>
      <c r="H19" s="355">
        <v>87.117819999999995</v>
      </c>
      <c r="I19" s="355">
        <v>86.407579117896233</v>
      </c>
      <c r="J19" s="358">
        <v>85.822206003270523</v>
      </c>
      <c r="K19" s="358">
        <v>86.8</v>
      </c>
      <c r="L19" s="355"/>
      <c r="M19" s="754">
        <v>83.85312387903727</v>
      </c>
      <c r="N19" s="754">
        <v>87.586709466384107</v>
      </c>
      <c r="O19" s="754">
        <v>84.6</v>
      </c>
      <c r="P19" s="754">
        <v>88.6</v>
      </c>
      <c r="R19" s="363">
        <v>1851</v>
      </c>
      <c r="S19" s="25">
        <v>374</v>
      </c>
      <c r="T19" s="25">
        <v>607</v>
      </c>
      <c r="U19" s="363">
        <v>1682</v>
      </c>
      <c r="V19" s="634">
        <v>1586</v>
      </c>
      <c r="W19" s="193">
        <v>1700</v>
      </c>
      <c r="X19" s="354">
        <v>1529</v>
      </c>
    </row>
    <row r="20" spans="2:24" ht="10">
      <c r="B20" s="31"/>
      <c r="C20" s="31" t="s">
        <v>26</v>
      </c>
      <c r="D20" s="71"/>
      <c r="E20" s="355">
        <v>90.537246218357893</v>
      </c>
      <c r="F20" s="355">
        <v>87.059072952811277</v>
      </c>
      <c r="G20" s="355">
        <v>85.479087860237385</v>
      </c>
      <c r="H20" s="355">
        <v>87.761470000000003</v>
      </c>
      <c r="I20" s="355">
        <v>86.47093776963176</v>
      </c>
      <c r="J20" s="358">
        <v>85.758722717897655</v>
      </c>
      <c r="K20" s="358">
        <v>86.6</v>
      </c>
      <c r="L20" s="355"/>
      <c r="M20" s="754">
        <v>82.925840246323759</v>
      </c>
      <c r="N20" s="754">
        <v>88.188530743041824</v>
      </c>
      <c r="O20" s="754">
        <v>83.7</v>
      </c>
      <c r="P20" s="754">
        <v>89.1</v>
      </c>
      <c r="R20" s="363">
        <v>1091</v>
      </c>
      <c r="S20" s="25">
        <v>208</v>
      </c>
      <c r="T20" s="25">
        <v>361</v>
      </c>
      <c r="U20" s="363">
        <v>937</v>
      </c>
      <c r="V20" s="634">
        <v>951</v>
      </c>
      <c r="W20" s="193">
        <v>938</v>
      </c>
      <c r="X20" s="354">
        <v>861</v>
      </c>
    </row>
    <row r="21" spans="2:24" ht="10">
      <c r="B21" s="31"/>
      <c r="C21" s="31"/>
      <c r="D21" s="71"/>
      <c r="E21" s="393"/>
      <c r="F21" s="393"/>
      <c r="G21" s="393"/>
      <c r="H21" s="355"/>
      <c r="I21" s="355"/>
      <c r="J21" s="358"/>
      <c r="K21" s="358"/>
      <c r="L21" s="355"/>
      <c r="M21" s="754"/>
      <c r="N21" s="754"/>
      <c r="O21" s="754"/>
      <c r="P21" s="754"/>
      <c r="R21" s="363"/>
      <c r="S21" s="25"/>
      <c r="T21" s="25"/>
      <c r="U21" s="363"/>
      <c r="V21" s="634"/>
      <c r="W21" s="193"/>
      <c r="X21" s="354"/>
    </row>
    <row r="22" spans="2:24" ht="10">
      <c r="B22" s="31" t="s">
        <v>27</v>
      </c>
      <c r="C22" s="31" t="s">
        <v>28</v>
      </c>
      <c r="D22" s="71"/>
      <c r="E22" s="355">
        <v>75.94690623925581</v>
      </c>
      <c r="F22" s="355">
        <v>73.61295433187351</v>
      </c>
      <c r="G22" s="355">
        <v>75.616259369177087</v>
      </c>
      <c r="H22" s="355">
        <v>73.521053111056645</v>
      </c>
      <c r="I22" s="355">
        <v>73.624110262648017</v>
      </c>
      <c r="J22" s="358">
        <v>73.23377658726794</v>
      </c>
      <c r="K22" s="358">
        <v>73.7</v>
      </c>
      <c r="L22" s="355"/>
      <c r="M22" s="754">
        <v>72.014839497837826</v>
      </c>
      <c r="N22" s="754">
        <v>74.418480868647592</v>
      </c>
      <c r="O22" s="754">
        <v>72.400000000000006</v>
      </c>
      <c r="P22" s="754">
        <v>74.900000000000006</v>
      </c>
      <c r="R22" s="363">
        <v>9258</v>
      </c>
      <c r="S22" s="25">
        <v>2098</v>
      </c>
      <c r="T22" s="25">
        <v>2952</v>
      </c>
      <c r="U22" s="363">
        <v>8009</v>
      </c>
      <c r="V22" s="634">
        <v>8089</v>
      </c>
      <c r="W22" s="193">
        <v>8548</v>
      </c>
      <c r="X22" s="354">
        <v>8045</v>
      </c>
    </row>
    <row r="23" spans="2:24" ht="10">
      <c r="B23" s="31"/>
      <c r="C23" s="31" t="s">
        <v>189</v>
      </c>
      <c r="D23" s="71"/>
      <c r="E23" s="355">
        <v>71.128741180234783</v>
      </c>
      <c r="F23" s="355">
        <v>57.568330886474563</v>
      </c>
      <c r="G23" s="355">
        <v>68.794840567894539</v>
      </c>
      <c r="H23" s="355">
        <v>67.461068322345668</v>
      </c>
      <c r="I23" s="355">
        <v>66.574229621392817</v>
      </c>
      <c r="J23" s="358">
        <v>66.460431960873478</v>
      </c>
      <c r="K23" s="358">
        <v>64</v>
      </c>
      <c r="L23" s="355"/>
      <c r="M23" s="754">
        <v>62.387328222942884</v>
      </c>
      <c r="N23" s="754">
        <v>70.302418678664012</v>
      </c>
      <c r="O23" s="754">
        <v>59.4</v>
      </c>
      <c r="P23" s="754">
        <v>68.400000000000006</v>
      </c>
      <c r="R23" s="363">
        <v>441</v>
      </c>
      <c r="S23" s="25">
        <v>114</v>
      </c>
      <c r="T23" s="25">
        <v>132</v>
      </c>
      <c r="U23" s="363">
        <v>1108</v>
      </c>
      <c r="V23" s="634">
        <v>923</v>
      </c>
      <c r="W23" s="193">
        <v>908</v>
      </c>
      <c r="X23" s="354">
        <v>795</v>
      </c>
    </row>
    <row r="24" spans="2:24" ht="10">
      <c r="B24" s="31"/>
      <c r="C24" s="31" t="s">
        <v>188</v>
      </c>
      <c r="D24" s="71"/>
      <c r="E24" s="355">
        <v>66.591032391777432</v>
      </c>
      <c r="F24" s="355" t="s">
        <v>219</v>
      </c>
      <c r="G24" s="355">
        <v>82.036193719594337</v>
      </c>
      <c r="H24" s="355">
        <v>67.720161193278557</v>
      </c>
      <c r="I24" s="355">
        <v>61.867801676132359</v>
      </c>
      <c r="J24" s="358">
        <v>64.584839700474987</v>
      </c>
      <c r="K24" s="358">
        <v>66.2</v>
      </c>
      <c r="L24" s="355"/>
      <c r="M24" s="754">
        <v>58.608511818230667</v>
      </c>
      <c r="N24" s="754">
        <v>70.137932911485677</v>
      </c>
      <c r="O24" s="754">
        <v>60.2</v>
      </c>
      <c r="P24" s="754">
        <v>71.599999999999994</v>
      </c>
      <c r="R24" s="363">
        <v>184</v>
      </c>
      <c r="S24" s="25">
        <v>21</v>
      </c>
      <c r="T24" s="25">
        <v>57</v>
      </c>
      <c r="U24" s="363">
        <v>360</v>
      </c>
      <c r="V24" s="634">
        <v>352</v>
      </c>
      <c r="W24" s="193">
        <v>348</v>
      </c>
      <c r="X24" s="354">
        <v>395</v>
      </c>
    </row>
    <row r="25" spans="2:24" ht="10">
      <c r="B25" s="31"/>
      <c r="C25" s="31" t="s">
        <v>190</v>
      </c>
      <c r="D25" s="71"/>
      <c r="E25" s="355">
        <v>60.702342121414055</v>
      </c>
      <c r="F25" s="355">
        <v>52.102599662059369</v>
      </c>
      <c r="G25" s="355">
        <v>65.560903519600771</v>
      </c>
      <c r="H25" s="355">
        <v>70.05891185385947</v>
      </c>
      <c r="I25" s="355">
        <v>67.550490503941788</v>
      </c>
      <c r="J25" s="358">
        <v>66.037417679146245</v>
      </c>
      <c r="K25" s="358">
        <v>66.8</v>
      </c>
      <c r="L25" s="355"/>
      <c r="M25" s="754">
        <v>60.01489471471919</v>
      </c>
      <c r="N25" s="754">
        <v>71.582357539150578</v>
      </c>
      <c r="O25" s="754">
        <v>61</v>
      </c>
      <c r="P25" s="754">
        <v>72.099999999999994</v>
      </c>
      <c r="R25" s="363">
        <v>161</v>
      </c>
      <c r="S25" s="25">
        <v>31</v>
      </c>
      <c r="T25" s="25">
        <v>45</v>
      </c>
      <c r="U25" s="363">
        <v>463</v>
      </c>
      <c r="V25" s="634">
        <v>508</v>
      </c>
      <c r="W25" s="193">
        <v>497</v>
      </c>
      <c r="X25" s="354">
        <v>462</v>
      </c>
    </row>
    <row r="26" spans="2:24" ht="10">
      <c r="B26" s="31"/>
      <c r="C26" s="31" t="s">
        <v>191</v>
      </c>
      <c r="D26" s="71"/>
      <c r="E26" s="355">
        <v>50.234159294426917</v>
      </c>
      <c r="F26" s="355" t="s">
        <v>219</v>
      </c>
      <c r="G26" s="355">
        <v>60.910323210403405</v>
      </c>
      <c r="H26" s="355">
        <v>67.381403476184403</v>
      </c>
      <c r="I26" s="355">
        <v>53.85526121062145</v>
      </c>
      <c r="J26" s="358">
        <f>[1]Sheet1!$I$222*100</f>
        <v>50.83981745408461</v>
      </c>
      <c r="K26" s="358">
        <v>53.8</v>
      </c>
      <c r="L26" s="355"/>
      <c r="M26" s="754">
        <f>[1]Sheet1!$I$223*100</f>
        <v>39.498599673323532</v>
      </c>
      <c r="N26" s="754">
        <f>[1]Sheet1!$I$224*100</f>
        <v>62.09524867522245</v>
      </c>
      <c r="O26" s="754">
        <v>41.9</v>
      </c>
      <c r="P26" s="754">
        <v>65.3</v>
      </c>
      <c r="R26" s="363">
        <v>42</v>
      </c>
      <c r="S26" s="25">
        <v>17</v>
      </c>
      <c r="T26" s="25">
        <v>32</v>
      </c>
      <c r="U26" s="363">
        <v>162</v>
      </c>
      <c r="V26" s="634">
        <v>124</v>
      </c>
      <c r="W26" s="193">
        <v>124</v>
      </c>
      <c r="X26" s="354">
        <v>118</v>
      </c>
    </row>
    <row r="27" spans="2:24" ht="10">
      <c r="B27" s="31"/>
      <c r="C27" s="31"/>
      <c r="D27" s="71"/>
      <c r="E27" s="355"/>
      <c r="F27" s="355"/>
      <c r="G27" s="355"/>
      <c r="H27" s="355"/>
      <c r="I27" s="355"/>
      <c r="J27" s="358"/>
      <c r="K27" s="358"/>
      <c r="L27" s="355"/>
      <c r="M27" s="754"/>
      <c r="N27" s="754"/>
      <c r="O27" s="754"/>
      <c r="P27" s="754"/>
      <c r="R27" s="363"/>
      <c r="S27" s="363"/>
      <c r="T27" s="363"/>
      <c r="U27" s="363"/>
      <c r="V27" s="634"/>
      <c r="W27" s="193"/>
      <c r="X27" s="354"/>
    </row>
    <row r="28" spans="2:24" ht="12">
      <c r="B28" s="149" t="s">
        <v>492</v>
      </c>
      <c r="C28" s="149" t="s">
        <v>321</v>
      </c>
      <c r="D28" s="71"/>
      <c r="E28" s="355">
        <v>76.899825252465575</v>
      </c>
      <c r="F28" s="355">
        <v>76.87863768483092</v>
      </c>
      <c r="G28" s="355">
        <v>71.651542457644666</v>
      </c>
      <c r="H28" s="355">
        <v>74.74033511405527</v>
      </c>
      <c r="I28" s="355">
        <v>73.449252410690633</v>
      </c>
      <c r="J28" s="358">
        <v>70.346669876445091</v>
      </c>
      <c r="K28" s="358">
        <v>72.8</v>
      </c>
      <c r="L28" s="355"/>
      <c r="M28" s="754">
        <v>67.728928897587735</v>
      </c>
      <c r="N28" s="754">
        <v>72.837227693252544</v>
      </c>
      <c r="O28" s="754">
        <v>70.400000000000006</v>
      </c>
      <c r="P28" s="754">
        <v>75</v>
      </c>
      <c r="R28" s="363">
        <v>2136</v>
      </c>
      <c r="S28" s="25">
        <v>471</v>
      </c>
      <c r="T28" s="25">
        <v>498</v>
      </c>
      <c r="U28" s="363">
        <v>1584</v>
      </c>
      <c r="V28" s="634">
        <v>1569</v>
      </c>
      <c r="W28" s="193">
        <v>1801</v>
      </c>
      <c r="X28" s="354">
        <v>1901</v>
      </c>
    </row>
    <row r="29" spans="2:24" ht="10">
      <c r="C29" s="149" t="s">
        <v>320</v>
      </c>
      <c r="D29" s="71"/>
      <c r="E29" s="355">
        <v>74.694739018063402</v>
      </c>
      <c r="F29" s="355">
        <v>70.898805669348121</v>
      </c>
      <c r="G29" s="355">
        <v>73.66508144931214</v>
      </c>
      <c r="H29" s="355">
        <v>70.741191403988182</v>
      </c>
      <c r="I29" s="355">
        <v>71.0489484003607</v>
      </c>
      <c r="J29" s="358">
        <v>71.501744213477394</v>
      </c>
      <c r="K29" s="358">
        <v>71.5</v>
      </c>
      <c r="L29" s="355"/>
      <c r="M29" s="754">
        <v>70.091824444527006</v>
      </c>
      <c r="N29" s="754">
        <v>72.870923743826424</v>
      </c>
      <c r="O29" s="754">
        <v>70</v>
      </c>
      <c r="P29" s="754">
        <v>72.900000000000006</v>
      </c>
      <c r="R29" s="363">
        <v>7032</v>
      </c>
      <c r="S29" s="25">
        <v>1714</v>
      </c>
      <c r="T29" s="25">
        <v>1704</v>
      </c>
      <c r="U29" s="363">
        <v>5700</v>
      </c>
      <c r="V29" s="634">
        <v>5910</v>
      </c>
      <c r="W29" s="193">
        <v>6026</v>
      </c>
      <c r="X29" s="354">
        <v>5873</v>
      </c>
    </row>
    <row r="30" spans="2:24" ht="10">
      <c r="B30" s="31"/>
      <c r="C30" s="31"/>
      <c r="D30" s="71"/>
      <c r="E30" s="393"/>
      <c r="F30" s="393"/>
      <c r="G30" s="393"/>
      <c r="H30" s="355"/>
      <c r="I30" s="355"/>
      <c r="J30" s="358"/>
      <c r="K30" s="358"/>
      <c r="L30" s="355"/>
      <c r="M30" s="754"/>
      <c r="N30" s="754"/>
      <c r="O30" s="754"/>
      <c r="P30" s="754"/>
      <c r="R30" s="363"/>
      <c r="S30" s="25"/>
      <c r="T30" s="25"/>
      <c r="U30" s="363"/>
      <c r="V30" s="634"/>
      <c r="W30" s="193"/>
      <c r="X30" s="354"/>
    </row>
    <row r="31" spans="2:24" ht="10">
      <c r="B31" s="149" t="s">
        <v>29</v>
      </c>
      <c r="C31" s="149" t="s">
        <v>30</v>
      </c>
      <c r="D31" s="71"/>
      <c r="E31" s="355">
        <v>70.46853925561382</v>
      </c>
      <c r="F31" s="355">
        <v>66.247496083004975</v>
      </c>
      <c r="G31" s="355">
        <v>75.012562260085872</v>
      </c>
      <c r="H31" s="355">
        <v>73.55274</v>
      </c>
      <c r="I31" s="355">
        <v>73.468196854056501</v>
      </c>
      <c r="J31" s="358">
        <v>74.627553991693205</v>
      </c>
      <c r="K31" s="358">
        <v>74.2</v>
      </c>
      <c r="L31" s="355"/>
      <c r="M31" s="754">
        <v>68.326491192207129</v>
      </c>
      <c r="N31" s="754">
        <v>80.041260123820564</v>
      </c>
      <c r="O31" s="754">
        <v>67.900000000000006</v>
      </c>
      <c r="P31" s="754">
        <v>79.7</v>
      </c>
      <c r="R31" s="363">
        <v>492</v>
      </c>
      <c r="S31" s="25">
        <v>118</v>
      </c>
      <c r="T31" s="25">
        <v>170</v>
      </c>
      <c r="U31" s="363">
        <v>300</v>
      </c>
      <c r="V31" s="634">
        <v>320</v>
      </c>
      <c r="W31" s="193">
        <v>430</v>
      </c>
      <c r="X31" s="354">
        <v>382</v>
      </c>
    </row>
    <row r="32" spans="2:24" ht="10">
      <c r="C32" s="149" t="s">
        <v>31</v>
      </c>
      <c r="D32" s="71"/>
      <c r="E32" s="355">
        <v>74.721417938064747</v>
      </c>
      <c r="F32" s="355">
        <v>67.728683274277046</v>
      </c>
      <c r="G32" s="355">
        <v>76.198972009935318</v>
      </c>
      <c r="H32" s="355">
        <v>75.239789999999999</v>
      </c>
      <c r="I32" s="355">
        <v>72.242787526858351</v>
      </c>
      <c r="J32" s="358">
        <v>75.784066112673329</v>
      </c>
      <c r="K32" s="358">
        <v>73.400000000000006</v>
      </c>
      <c r="L32" s="355"/>
      <c r="M32" s="754">
        <v>72.487216609590561</v>
      </c>
      <c r="N32" s="754">
        <v>78.80138898855364</v>
      </c>
      <c r="O32" s="754">
        <v>69.900000000000006</v>
      </c>
      <c r="P32" s="754">
        <v>76.5</v>
      </c>
      <c r="R32" s="363">
        <v>1336</v>
      </c>
      <c r="S32" s="25">
        <v>319</v>
      </c>
      <c r="T32" s="25">
        <v>373</v>
      </c>
      <c r="U32" s="363">
        <v>1111</v>
      </c>
      <c r="V32" s="634">
        <v>1103</v>
      </c>
      <c r="W32" s="193">
        <v>1185</v>
      </c>
      <c r="X32" s="354">
        <v>1149</v>
      </c>
    </row>
    <row r="33" spans="2:24" ht="10">
      <c r="C33" s="149" t="s">
        <v>32</v>
      </c>
      <c r="D33" s="71"/>
      <c r="E33" s="355">
        <v>79.657012549933285</v>
      </c>
      <c r="F33" s="355">
        <v>77.185600905651313</v>
      </c>
      <c r="G33" s="355">
        <v>78.137653232839597</v>
      </c>
      <c r="H33" s="355">
        <v>75.369249999999994</v>
      </c>
      <c r="I33" s="355">
        <v>73.627582629552833</v>
      </c>
      <c r="J33" s="358">
        <v>73.029682691203263</v>
      </c>
      <c r="K33" s="358">
        <v>75.599999999999994</v>
      </c>
      <c r="L33" s="355"/>
      <c r="M33" s="754">
        <v>69.055307877431019</v>
      </c>
      <c r="N33" s="754">
        <v>76.666090798493286</v>
      </c>
      <c r="O33" s="754">
        <v>71.8</v>
      </c>
      <c r="P33" s="754">
        <v>78.900000000000006</v>
      </c>
      <c r="R33" s="363">
        <v>1000</v>
      </c>
      <c r="S33" s="25">
        <v>236</v>
      </c>
      <c r="T33" s="25">
        <v>304</v>
      </c>
      <c r="U33" s="363">
        <v>838</v>
      </c>
      <c r="V33" s="634">
        <v>953</v>
      </c>
      <c r="W33" s="193">
        <v>963</v>
      </c>
      <c r="X33" s="354">
        <v>888</v>
      </c>
    </row>
    <row r="34" spans="2:24" ht="12">
      <c r="B34" s="32"/>
      <c r="C34" s="149" t="s">
        <v>33</v>
      </c>
      <c r="D34" s="71"/>
      <c r="E34" s="355">
        <v>77.163683029591738</v>
      </c>
      <c r="F34" s="355">
        <v>75.239648478964256</v>
      </c>
      <c r="G34" s="355">
        <v>74.980056476172763</v>
      </c>
      <c r="H34" s="355">
        <v>77.606210000000004</v>
      </c>
      <c r="I34" s="355">
        <v>73.964664762315394</v>
      </c>
      <c r="J34" s="358">
        <v>73.985349854316624</v>
      </c>
      <c r="K34" s="358">
        <v>73.900000000000006</v>
      </c>
      <c r="L34" s="355"/>
      <c r="M34" s="754">
        <v>70.081765602537118</v>
      </c>
      <c r="N34" s="754">
        <v>77.542821558975064</v>
      </c>
      <c r="O34" s="754">
        <v>69.5</v>
      </c>
      <c r="P34" s="754">
        <v>77.8</v>
      </c>
      <c r="R34" s="363">
        <v>839</v>
      </c>
      <c r="S34" s="25">
        <v>189</v>
      </c>
      <c r="T34" s="25">
        <v>329</v>
      </c>
      <c r="U34" s="363">
        <v>754</v>
      </c>
      <c r="V34" s="634">
        <v>754</v>
      </c>
      <c r="W34" s="193">
        <v>833</v>
      </c>
      <c r="X34" s="354">
        <v>810</v>
      </c>
    </row>
    <row r="35" spans="2:24" ht="12">
      <c r="B35" s="32"/>
      <c r="C35" s="149" t="s">
        <v>34</v>
      </c>
      <c r="D35" s="71"/>
      <c r="E35" s="355">
        <v>74.415426191778096</v>
      </c>
      <c r="F35" s="355">
        <v>74.332082884964905</v>
      </c>
      <c r="G35" s="355">
        <v>76.585581027113847</v>
      </c>
      <c r="H35" s="355">
        <v>70.668549999999996</v>
      </c>
      <c r="I35" s="355">
        <v>74.235549296271429</v>
      </c>
      <c r="J35" s="358">
        <v>71.808928481723441</v>
      </c>
      <c r="K35" s="358">
        <v>75</v>
      </c>
      <c r="L35" s="355"/>
      <c r="M35" s="754">
        <v>68.331641583895916</v>
      </c>
      <c r="N35" s="754">
        <v>75.043845855055906</v>
      </c>
      <c r="O35" s="754">
        <v>71.599999999999994</v>
      </c>
      <c r="P35" s="754">
        <v>78.099999999999994</v>
      </c>
      <c r="R35" s="363">
        <v>974</v>
      </c>
      <c r="S35" s="25">
        <v>186</v>
      </c>
      <c r="T35" s="25">
        <v>346</v>
      </c>
      <c r="U35" s="363">
        <v>1107</v>
      </c>
      <c r="V35" s="634">
        <v>973</v>
      </c>
      <c r="W35" s="193">
        <v>1152</v>
      </c>
      <c r="X35" s="354">
        <v>1035</v>
      </c>
    </row>
    <row r="36" spans="2:24" ht="10">
      <c r="C36" s="149" t="s">
        <v>35</v>
      </c>
      <c r="D36" s="71"/>
      <c r="E36" s="355">
        <v>77.174466474505167</v>
      </c>
      <c r="F36" s="355">
        <v>76.289948068819072</v>
      </c>
      <c r="G36" s="355">
        <v>72.547606945275533</v>
      </c>
      <c r="H36" s="355">
        <v>72.533230000000003</v>
      </c>
      <c r="I36" s="355">
        <v>71.597859305906937</v>
      </c>
      <c r="J36" s="358">
        <v>72.99307695220341</v>
      </c>
      <c r="K36" s="358">
        <v>73.8</v>
      </c>
      <c r="L36" s="355"/>
      <c r="M36" s="754">
        <v>69.534833162754467</v>
      </c>
      <c r="N36" s="754">
        <v>76.193161669440968</v>
      </c>
      <c r="O36" s="754">
        <v>70</v>
      </c>
      <c r="P36" s="754">
        <v>77.3</v>
      </c>
      <c r="R36" s="363">
        <v>1276</v>
      </c>
      <c r="S36" s="25">
        <v>282</v>
      </c>
      <c r="T36" s="25">
        <v>412</v>
      </c>
      <c r="U36" s="363">
        <v>983</v>
      </c>
      <c r="V36" s="634">
        <v>1043</v>
      </c>
      <c r="W36" s="193">
        <v>1094</v>
      </c>
      <c r="X36" s="354">
        <v>994</v>
      </c>
    </row>
    <row r="37" spans="2:24" ht="10">
      <c r="C37" s="149" t="s">
        <v>36</v>
      </c>
      <c r="D37" s="71"/>
      <c r="E37" s="355">
        <v>68.720737883248546</v>
      </c>
      <c r="F37" s="355">
        <v>66.736390469791033</v>
      </c>
      <c r="G37" s="355">
        <v>66.957330743952426</v>
      </c>
      <c r="H37" s="355">
        <v>65.528540000000007</v>
      </c>
      <c r="I37" s="355">
        <v>65.583179802707335</v>
      </c>
      <c r="J37" s="358">
        <v>64.913991996021849</v>
      </c>
      <c r="K37" s="358">
        <v>65</v>
      </c>
      <c r="L37" s="355"/>
      <c r="M37" s="754">
        <v>62.549265535221821</v>
      </c>
      <c r="N37" s="754">
        <v>67.20768422633499</v>
      </c>
      <c r="O37" s="754">
        <v>62.8</v>
      </c>
      <c r="P37" s="754">
        <v>67.2</v>
      </c>
      <c r="R37" s="363">
        <v>1183</v>
      </c>
      <c r="S37" s="25">
        <v>263</v>
      </c>
      <c r="T37" s="25">
        <v>337</v>
      </c>
      <c r="U37" s="363">
        <v>2716</v>
      </c>
      <c r="V37" s="634">
        <v>2774</v>
      </c>
      <c r="W37" s="193">
        <v>2581</v>
      </c>
      <c r="X37" s="354">
        <v>2816</v>
      </c>
    </row>
    <row r="38" spans="2:24" ht="10">
      <c r="C38" s="149" t="s">
        <v>37</v>
      </c>
      <c r="D38" s="71"/>
      <c r="E38" s="355">
        <v>76.057662418686462</v>
      </c>
      <c r="F38" s="355">
        <v>70.676844835756086</v>
      </c>
      <c r="G38" s="355">
        <v>78.35712719904636</v>
      </c>
      <c r="H38" s="355">
        <v>71.670270000000002</v>
      </c>
      <c r="I38" s="355">
        <v>74.578358065522067</v>
      </c>
      <c r="J38" s="358">
        <v>72.930151287113773</v>
      </c>
      <c r="K38" s="358">
        <v>70.900000000000006</v>
      </c>
      <c r="L38" s="355"/>
      <c r="M38" s="754">
        <v>70.035271424079909</v>
      </c>
      <c r="N38" s="754">
        <v>75.642624772225332</v>
      </c>
      <c r="O38" s="754">
        <v>67.8</v>
      </c>
      <c r="P38" s="754">
        <v>73.7</v>
      </c>
      <c r="R38" s="363">
        <v>1895</v>
      </c>
      <c r="S38" s="25">
        <v>426</v>
      </c>
      <c r="T38" s="25">
        <v>613</v>
      </c>
      <c r="U38" s="363">
        <v>1620</v>
      </c>
      <c r="V38" s="634">
        <v>1541</v>
      </c>
      <c r="W38" s="193">
        <v>1555</v>
      </c>
      <c r="X38" s="354">
        <v>1414</v>
      </c>
    </row>
    <row r="39" spans="2:24" ht="10">
      <c r="C39" s="149" t="s">
        <v>38</v>
      </c>
      <c r="D39" s="71"/>
      <c r="E39" s="355">
        <v>76.897527901516952</v>
      </c>
      <c r="F39" s="355">
        <v>76.14184879210562</v>
      </c>
      <c r="G39" s="355">
        <v>77.122131748781655</v>
      </c>
      <c r="H39" s="355">
        <v>77.605000000000004</v>
      </c>
      <c r="I39" s="355">
        <v>76.856057006916672</v>
      </c>
      <c r="J39" s="358">
        <v>73.764719971894436</v>
      </c>
      <c r="K39" s="358">
        <v>76</v>
      </c>
      <c r="L39" s="355"/>
      <c r="M39" s="754">
        <v>69.913424362737103</v>
      </c>
      <c r="N39" s="754">
        <v>77.283209388773415</v>
      </c>
      <c r="O39" s="754">
        <v>71.8</v>
      </c>
      <c r="P39" s="754">
        <v>79.8</v>
      </c>
      <c r="R39" s="363">
        <v>1193</v>
      </c>
      <c r="S39" s="25">
        <v>298</v>
      </c>
      <c r="T39" s="25">
        <v>360</v>
      </c>
      <c r="U39" s="363">
        <v>806</v>
      </c>
      <c r="V39" s="634">
        <v>730</v>
      </c>
      <c r="W39" s="193">
        <v>814</v>
      </c>
      <c r="X39" s="354">
        <v>734</v>
      </c>
    </row>
    <row r="40" spans="2:24" ht="11.65" customHeight="1">
      <c r="E40" s="393"/>
      <c r="F40" s="393"/>
      <c r="G40" s="393"/>
      <c r="H40" s="393"/>
      <c r="I40" s="393"/>
      <c r="J40" s="358"/>
      <c r="K40" s="358"/>
      <c r="L40" s="355"/>
      <c r="M40" s="754"/>
      <c r="N40" s="754"/>
      <c r="O40" s="754"/>
      <c r="P40" s="754"/>
      <c r="R40" s="393"/>
      <c r="S40" s="393"/>
      <c r="T40" s="393"/>
      <c r="U40" s="393"/>
      <c r="V40" s="634"/>
      <c r="W40" s="193"/>
      <c r="X40" s="354"/>
    </row>
    <row r="41" spans="2:24" ht="10">
      <c r="B41" s="84" t="s">
        <v>316</v>
      </c>
      <c r="C41" s="149" t="s">
        <v>120</v>
      </c>
      <c r="D41" s="71"/>
      <c r="E41" s="355">
        <v>73.194212570153823</v>
      </c>
      <c r="F41" s="355">
        <v>70.898189663273243</v>
      </c>
      <c r="G41" s="355">
        <v>73.178222229759811</v>
      </c>
      <c r="H41" s="355">
        <v>71.131105490802597</v>
      </c>
      <c r="I41" s="355">
        <v>71.252581141459245</v>
      </c>
      <c r="J41" s="358">
        <v>70.211934620390764</v>
      </c>
      <c r="K41" s="358">
        <v>70.8</v>
      </c>
      <c r="L41" s="355"/>
      <c r="M41" s="754">
        <v>68.977181746451251</v>
      </c>
      <c r="N41" s="754">
        <v>71.417906754032757</v>
      </c>
      <c r="O41" s="754">
        <v>69.5</v>
      </c>
      <c r="P41" s="754">
        <v>72</v>
      </c>
      <c r="R41" s="363">
        <v>7872</v>
      </c>
      <c r="S41" s="25">
        <v>1784</v>
      </c>
      <c r="T41" s="25">
        <v>2505</v>
      </c>
      <c r="U41" s="363">
        <v>9017</v>
      </c>
      <c r="V41" s="634">
        <v>9041</v>
      </c>
      <c r="W41" s="193">
        <v>9310</v>
      </c>
      <c r="X41" s="354">
        <v>9043</v>
      </c>
    </row>
    <row r="42" spans="2:24" ht="10">
      <c r="C42" s="149" t="s">
        <v>121</v>
      </c>
      <c r="D42" s="71"/>
      <c r="E42" s="355">
        <v>82.073575214196779</v>
      </c>
      <c r="F42" s="355">
        <v>76.669462961261715</v>
      </c>
      <c r="G42" s="355">
        <v>82.165660477955612</v>
      </c>
      <c r="H42" s="355">
        <v>79.877083451715606</v>
      </c>
      <c r="I42" s="355">
        <v>78.420380117442022</v>
      </c>
      <c r="J42" s="358">
        <v>81.851811189383909</v>
      </c>
      <c r="K42" s="358">
        <v>79.7</v>
      </c>
      <c r="L42" s="355"/>
      <c r="M42" s="754">
        <v>79.089439844784451</v>
      </c>
      <c r="N42" s="754">
        <v>84.321602392702516</v>
      </c>
      <c r="O42" s="754">
        <v>76.7</v>
      </c>
      <c r="P42" s="754">
        <v>82.4</v>
      </c>
      <c r="R42" s="363">
        <v>2316</v>
      </c>
      <c r="S42" s="25">
        <v>533</v>
      </c>
      <c r="T42" s="25">
        <v>739</v>
      </c>
      <c r="U42" s="363">
        <v>1218</v>
      </c>
      <c r="V42" s="634">
        <v>1150</v>
      </c>
      <c r="W42" s="193">
        <v>1297</v>
      </c>
      <c r="X42" s="354">
        <v>1179</v>
      </c>
    </row>
    <row r="43" spans="2:24" ht="10">
      <c r="D43" s="71"/>
      <c r="E43" s="355"/>
      <c r="F43" s="355"/>
      <c r="G43" s="355"/>
      <c r="H43" s="355"/>
      <c r="I43" s="355"/>
      <c r="J43" s="358"/>
      <c r="K43" s="358"/>
      <c r="L43" s="355"/>
      <c r="M43" s="754"/>
      <c r="N43" s="754"/>
      <c r="O43" s="754"/>
      <c r="P43" s="754"/>
      <c r="R43" s="363"/>
      <c r="S43" s="25"/>
      <c r="T43" s="25"/>
      <c r="U43" s="363"/>
      <c r="V43" s="634"/>
      <c r="W43" s="193"/>
      <c r="X43" s="354"/>
    </row>
    <row r="44" spans="2:24" ht="10">
      <c r="B44" s="149" t="s">
        <v>122</v>
      </c>
      <c r="C44" s="149" t="s">
        <v>215</v>
      </c>
      <c r="D44" s="71"/>
      <c r="E44" s="355" t="s">
        <v>207</v>
      </c>
      <c r="F44" s="355" t="s">
        <v>207</v>
      </c>
      <c r="G44" s="355" t="s">
        <v>207</v>
      </c>
      <c r="H44" s="355">
        <v>67.135533343217929</v>
      </c>
      <c r="I44" s="355">
        <v>68.766218723022945</v>
      </c>
      <c r="J44" s="358">
        <v>66.466473443657918</v>
      </c>
      <c r="K44" s="358">
        <v>65.900000000000006</v>
      </c>
      <c r="L44" s="355"/>
      <c r="M44" s="754">
        <v>63.987525194752259</v>
      </c>
      <c r="N44" s="754">
        <v>68.857830465830645</v>
      </c>
      <c r="O44" s="754">
        <v>63.5</v>
      </c>
      <c r="P44" s="754">
        <v>68.3</v>
      </c>
      <c r="R44" s="363" t="s">
        <v>207</v>
      </c>
      <c r="S44" s="25" t="s">
        <v>207</v>
      </c>
      <c r="T44" s="25" t="s">
        <v>207</v>
      </c>
      <c r="U44" s="363">
        <v>2640</v>
      </c>
      <c r="V44" s="634">
        <v>2488</v>
      </c>
      <c r="W44" s="193">
        <v>2612</v>
      </c>
      <c r="X44" s="354">
        <v>2728</v>
      </c>
    </row>
    <row r="45" spans="2:24" ht="10">
      <c r="C45" s="38">
        <v>2</v>
      </c>
      <c r="D45" s="71"/>
      <c r="E45" s="355" t="s">
        <v>207</v>
      </c>
      <c r="F45" s="355" t="s">
        <v>207</v>
      </c>
      <c r="G45" s="355" t="s">
        <v>207</v>
      </c>
      <c r="H45" s="355">
        <v>69.744891770202443</v>
      </c>
      <c r="I45" s="355">
        <v>71.620019982042805</v>
      </c>
      <c r="J45" s="358">
        <v>71.327552791243164</v>
      </c>
      <c r="K45" s="358">
        <v>70.7</v>
      </c>
      <c r="L45" s="355"/>
      <c r="M45" s="754">
        <v>68.821640928423932</v>
      </c>
      <c r="N45" s="754">
        <v>73.70899737175634</v>
      </c>
      <c r="O45" s="754">
        <v>68.3</v>
      </c>
      <c r="P45" s="754">
        <v>73.099999999999994</v>
      </c>
      <c r="R45" s="363" t="s">
        <v>207</v>
      </c>
      <c r="S45" s="25" t="s">
        <v>207</v>
      </c>
      <c r="T45" s="25" t="s">
        <v>207</v>
      </c>
      <c r="U45" s="363">
        <v>2495</v>
      </c>
      <c r="V45" s="634">
        <v>2347</v>
      </c>
      <c r="W45" s="193">
        <v>2284</v>
      </c>
      <c r="X45" s="354">
        <v>2468</v>
      </c>
    </row>
    <row r="46" spans="2:24" ht="10">
      <c r="C46" s="38">
        <v>3</v>
      </c>
      <c r="D46" s="71"/>
      <c r="E46" s="355" t="s">
        <v>207</v>
      </c>
      <c r="F46" s="355" t="s">
        <v>207</v>
      </c>
      <c r="G46" s="355" t="s">
        <v>207</v>
      </c>
      <c r="H46" s="355">
        <v>74.115896893261223</v>
      </c>
      <c r="I46" s="355">
        <v>72.815718267582696</v>
      </c>
      <c r="J46" s="358">
        <v>71.484892602701905</v>
      </c>
      <c r="K46" s="358">
        <v>72.099999999999994</v>
      </c>
      <c r="L46" s="355"/>
      <c r="M46" s="754">
        <v>69.021260016678852</v>
      </c>
      <c r="N46" s="754">
        <v>73.826896119102202</v>
      </c>
      <c r="O46" s="754">
        <v>69.5</v>
      </c>
      <c r="P46" s="754">
        <v>74.5</v>
      </c>
      <c r="R46" s="363" t="s">
        <v>207</v>
      </c>
      <c r="S46" s="25" t="s">
        <v>207</v>
      </c>
      <c r="T46" s="25" t="s">
        <v>207</v>
      </c>
      <c r="U46" s="363">
        <v>2058</v>
      </c>
      <c r="V46" s="634">
        <v>2025</v>
      </c>
      <c r="W46" s="193">
        <v>2035</v>
      </c>
      <c r="X46" s="354">
        <v>1983</v>
      </c>
    </row>
    <row r="47" spans="2:24" ht="10">
      <c r="C47" s="38">
        <v>4</v>
      </c>
      <c r="D47" s="71"/>
      <c r="E47" s="355" t="s">
        <v>207</v>
      </c>
      <c r="F47" s="355" t="s">
        <v>207</v>
      </c>
      <c r="G47" s="355" t="s">
        <v>207</v>
      </c>
      <c r="H47" s="355">
        <v>76.939119386371985</v>
      </c>
      <c r="I47" s="355">
        <v>73.702129798362421</v>
      </c>
      <c r="J47" s="358">
        <v>77.293969676641538</v>
      </c>
      <c r="K47" s="358">
        <v>74.900000000000006</v>
      </c>
      <c r="L47" s="355"/>
      <c r="M47" s="754">
        <v>74.686581428369038</v>
      </c>
      <c r="N47" s="754">
        <v>79.705763797855525</v>
      </c>
      <c r="O47" s="754">
        <v>72.099999999999994</v>
      </c>
      <c r="P47" s="754">
        <v>77.5</v>
      </c>
      <c r="R47" s="363" t="s">
        <v>207</v>
      </c>
      <c r="S47" s="25" t="s">
        <v>207</v>
      </c>
      <c r="T47" s="25" t="s">
        <v>207</v>
      </c>
      <c r="U47" s="363">
        <v>1489</v>
      </c>
      <c r="V47" s="634">
        <v>1619</v>
      </c>
      <c r="W47" s="193">
        <v>1854</v>
      </c>
      <c r="X47" s="354">
        <v>1642</v>
      </c>
    </row>
    <row r="48" spans="2:24" ht="10">
      <c r="C48" s="149" t="s">
        <v>216</v>
      </c>
      <c r="D48" s="71"/>
      <c r="E48" s="355" t="s">
        <v>207</v>
      </c>
      <c r="F48" s="355" t="s">
        <v>207</v>
      </c>
      <c r="G48" s="355" t="s">
        <v>207</v>
      </c>
      <c r="H48" s="355">
        <v>76.052505892447087</v>
      </c>
      <c r="I48" s="355">
        <v>75.847630228338218</v>
      </c>
      <c r="J48" s="358">
        <v>74.584877172934185</v>
      </c>
      <c r="K48" s="358">
        <v>78.900000000000006</v>
      </c>
      <c r="L48" s="355"/>
      <c r="M48" s="754">
        <v>71.878833599452534</v>
      </c>
      <c r="N48" s="754">
        <v>77.113435289801501</v>
      </c>
      <c r="O48" s="754">
        <v>75.900000000000006</v>
      </c>
      <c r="P48" s="754">
        <v>81.599999999999994</v>
      </c>
      <c r="R48" s="363" t="s">
        <v>207</v>
      </c>
      <c r="S48" s="25" t="s">
        <v>207</v>
      </c>
      <c r="T48" s="25" t="s">
        <v>207</v>
      </c>
      <c r="U48" s="363">
        <v>1553</v>
      </c>
      <c r="V48" s="634">
        <v>1712</v>
      </c>
      <c r="W48" s="193">
        <v>1822</v>
      </c>
      <c r="X48" s="354">
        <v>1401</v>
      </c>
    </row>
    <row r="49" spans="2:24" ht="10.5">
      <c r="B49" s="33"/>
      <c r="C49" s="33"/>
      <c r="D49" s="215"/>
      <c r="E49" s="46"/>
      <c r="F49" s="46"/>
      <c r="G49" s="46"/>
      <c r="H49" s="46"/>
      <c r="I49" s="46"/>
      <c r="J49" s="210"/>
      <c r="K49" s="210"/>
      <c r="L49" s="210"/>
      <c r="M49" s="46"/>
      <c r="N49" s="46"/>
      <c r="O49" s="210"/>
      <c r="P49" s="210"/>
      <c r="Q49" s="46"/>
      <c r="R49" s="46"/>
      <c r="S49" s="46"/>
      <c r="T49" s="46"/>
      <c r="U49" s="46"/>
      <c r="V49" s="46"/>
      <c r="W49" s="500"/>
      <c r="X49" s="500"/>
    </row>
    <row r="50" spans="2:24" ht="10.5">
      <c r="B50" s="122"/>
      <c r="C50" s="122"/>
      <c r="D50" s="71"/>
      <c r="E50" s="23"/>
      <c r="F50" s="23"/>
      <c r="G50" s="23"/>
      <c r="H50" s="23"/>
      <c r="I50" s="23"/>
      <c r="J50" s="23"/>
      <c r="K50" s="23"/>
      <c r="L50" s="23"/>
      <c r="M50" s="23"/>
      <c r="N50" s="23"/>
      <c r="O50" s="23"/>
      <c r="P50" s="23"/>
      <c r="Q50" s="23"/>
      <c r="R50" s="23"/>
      <c r="S50" s="23"/>
      <c r="T50" s="23"/>
      <c r="U50" s="23"/>
      <c r="V50" s="23"/>
    </row>
    <row r="51" spans="2:24" ht="10">
      <c r="B51" s="36" t="s">
        <v>263</v>
      </c>
      <c r="C51" s="36"/>
      <c r="D51" s="30"/>
      <c r="E51" s="23"/>
    </row>
    <row r="52" spans="2:24" ht="10">
      <c r="B52" s="36" t="s">
        <v>317</v>
      </c>
      <c r="C52" s="36"/>
      <c r="D52" s="30"/>
      <c r="E52" s="23"/>
    </row>
    <row r="53" spans="2:24" ht="10">
      <c r="B53" s="36" t="s">
        <v>547</v>
      </c>
      <c r="C53" s="36"/>
      <c r="D53" s="30"/>
      <c r="E53" s="23"/>
    </row>
    <row r="54" spans="2:24" ht="11.65" customHeight="1">
      <c r="B54" s="84" t="s">
        <v>489</v>
      </c>
    </row>
    <row r="55" spans="2:24" ht="11.65" customHeight="1">
      <c r="B55" s="84" t="s">
        <v>490</v>
      </c>
    </row>
    <row r="58" spans="2:24" ht="11.65" customHeight="1">
      <c r="B58" s="149" t="s">
        <v>239</v>
      </c>
    </row>
    <row r="59" spans="2:24" ht="11.65" customHeight="1">
      <c r="B59" s="149" t="s">
        <v>240</v>
      </c>
    </row>
    <row r="60" spans="2:24" ht="11.65" customHeight="1">
      <c r="B60" s="149" t="s">
        <v>241</v>
      </c>
    </row>
    <row r="62" spans="2:24" ht="11.65" customHeight="1">
      <c r="B62" s="1085" t="s">
        <v>568</v>
      </c>
    </row>
  </sheetData>
  <mergeCells count="3">
    <mergeCell ref="R7:V7"/>
    <mergeCell ref="B7:B8"/>
    <mergeCell ref="E7:N7"/>
  </mergeCells>
  <hyperlinks>
    <hyperlink ref="B62" location="Contents!A1" display="Back to contents" xr:uid="{00000000-0004-0000-0C00-000000000000}"/>
  </hyperlink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52"/>
  <sheetViews>
    <sheetView zoomScaleNormal="100" workbookViewId="0"/>
  </sheetViews>
  <sheetFormatPr defaultColWidth="8.7265625" defaultRowHeight="11.65" customHeight="1"/>
  <cols>
    <col min="1" max="1" width="2.7265625" style="149" customWidth="1"/>
    <col min="2" max="2" width="13.54296875" style="149" customWidth="1"/>
    <col min="3" max="3" width="1.7265625" style="149" customWidth="1"/>
    <col min="4" max="10" width="9.7265625" style="149" customWidth="1"/>
    <col min="11" max="11" width="1.81640625" style="149" customWidth="1"/>
    <col min="12" max="17" width="9.7265625" style="149" customWidth="1"/>
    <col min="18" max="16384" width="8.7265625" style="149"/>
  </cols>
  <sheetData>
    <row r="1" spans="1:16" ht="12" customHeight="1">
      <c r="A1" s="828"/>
    </row>
    <row r="2" spans="1:16" ht="16">
      <c r="B2" s="335" t="s">
        <v>237</v>
      </c>
      <c r="C2" s="53"/>
      <c r="D2" s="53"/>
      <c r="E2" s="53"/>
    </row>
    <row r="3" spans="1:16" ht="12.5">
      <c r="B3" s="339" t="s">
        <v>231</v>
      </c>
      <c r="C3" s="53"/>
      <c r="D3" s="53"/>
      <c r="E3" s="53"/>
    </row>
    <row r="4" spans="1:16" ht="13">
      <c r="B4" s="336" t="s">
        <v>531</v>
      </c>
      <c r="C4" s="53"/>
      <c r="D4" s="53"/>
      <c r="E4" s="53"/>
    </row>
    <row r="5" spans="1:16" ht="13" customHeight="1">
      <c r="B5" s="46"/>
      <c r="C5" s="210"/>
      <c r="D5" s="210"/>
      <c r="E5" s="210"/>
      <c r="F5" s="210"/>
      <c r="G5" s="315"/>
      <c r="H5" s="46"/>
      <c r="I5" s="210"/>
      <c r="J5" s="210"/>
      <c r="K5" s="210"/>
      <c r="L5" s="210"/>
      <c r="M5" s="210"/>
      <c r="N5" s="46"/>
      <c r="O5" s="46"/>
    </row>
    <row r="6" spans="1:16" ht="28.9" customHeight="1">
      <c r="B6" s="23" t="s">
        <v>9</v>
      </c>
      <c r="C6" s="23"/>
      <c r="D6" s="1122" t="s">
        <v>183</v>
      </c>
      <c r="E6" s="1122"/>
      <c r="F6" s="1122"/>
      <c r="G6" s="1122"/>
      <c r="H6" s="1122"/>
      <c r="I6" s="1122"/>
      <c r="J6" s="1122"/>
      <c r="K6" s="1122"/>
      <c r="L6" s="1122"/>
      <c r="M6" s="1122"/>
      <c r="N6" s="1122"/>
      <c r="O6" s="1122"/>
    </row>
    <row r="7" spans="1:16" ht="35.25" customHeight="1">
      <c r="B7" s="46"/>
      <c r="C7" s="23"/>
      <c r="D7" s="544" t="s">
        <v>11</v>
      </c>
      <c r="E7" s="544" t="s">
        <v>12</v>
      </c>
      <c r="F7" s="544" t="s">
        <v>13</v>
      </c>
      <c r="G7" s="544" t="s">
        <v>14</v>
      </c>
      <c r="H7" s="545" t="s">
        <v>93</v>
      </c>
      <c r="I7" s="545" t="s">
        <v>383</v>
      </c>
      <c r="J7" s="545" t="s">
        <v>519</v>
      </c>
      <c r="K7" s="777"/>
      <c r="L7" s="547" t="s">
        <v>390</v>
      </c>
      <c r="M7" s="547" t="s">
        <v>391</v>
      </c>
      <c r="N7" s="547" t="s">
        <v>523</v>
      </c>
      <c r="O7" s="547" t="s">
        <v>524</v>
      </c>
    </row>
    <row r="8" spans="1:16" ht="10">
      <c r="B8" s="23"/>
      <c r="C8" s="27"/>
      <c r="D8" s="503"/>
      <c r="E8" s="503"/>
      <c r="F8" s="503"/>
      <c r="G8" s="424"/>
      <c r="H8" s="424"/>
      <c r="I8" s="424"/>
      <c r="J8" s="424"/>
      <c r="K8" s="424"/>
      <c r="L8" s="185"/>
      <c r="M8" s="185"/>
      <c r="N8" s="185"/>
      <c r="O8" s="185"/>
    </row>
    <row r="9" spans="1:16" ht="10">
      <c r="B9" s="204" t="s">
        <v>5</v>
      </c>
      <c r="C9" s="98"/>
      <c r="D9" s="358">
        <v>13.263040999999999</v>
      </c>
      <c r="E9" s="558">
        <v>13.518081671587471</v>
      </c>
      <c r="F9" s="558">
        <v>12.897612991671995</v>
      </c>
      <c r="G9" s="558">
        <v>10.677536</v>
      </c>
      <c r="H9" s="355">
        <v>10.233826165945748</v>
      </c>
      <c r="I9" s="355">
        <v>9.7852516308006567</v>
      </c>
      <c r="J9" s="355">
        <v>10.199999999999999</v>
      </c>
      <c r="K9" s="355"/>
      <c r="L9" s="527">
        <v>9.1038296833341779</v>
      </c>
      <c r="M9" s="527">
        <v>10.511779571380417</v>
      </c>
      <c r="N9" s="527">
        <v>9.5</v>
      </c>
      <c r="O9" s="527">
        <v>11</v>
      </c>
      <c r="P9" s="119"/>
    </row>
    <row r="10" spans="1:16" ht="10">
      <c r="B10" s="204" t="s">
        <v>6</v>
      </c>
      <c r="C10" s="98"/>
      <c r="D10" s="358">
        <v>28.976454</v>
      </c>
      <c r="E10" s="558">
        <v>26.994661433732169</v>
      </c>
      <c r="F10" s="558">
        <v>30.051433472718653</v>
      </c>
      <c r="G10" s="559">
        <v>28.100422999999999</v>
      </c>
      <c r="H10" s="355">
        <v>26.994854892916209</v>
      </c>
      <c r="I10" s="355">
        <v>25.196743893355446</v>
      </c>
      <c r="J10" s="355">
        <v>24.9</v>
      </c>
      <c r="K10" s="355"/>
      <c r="L10" s="527">
        <v>24.199935105967139</v>
      </c>
      <c r="M10" s="527">
        <v>26.220408811751106</v>
      </c>
      <c r="N10" s="527">
        <v>23.9</v>
      </c>
      <c r="O10" s="527">
        <v>26</v>
      </c>
    </row>
    <row r="11" spans="1:16" ht="10">
      <c r="B11" s="36" t="s">
        <v>7</v>
      </c>
      <c r="C11" s="23"/>
      <c r="D11" s="358">
        <v>26.318148000000001</v>
      </c>
      <c r="E11" s="558">
        <v>25.606838654591265</v>
      </c>
      <c r="F11" s="558">
        <v>25.910135205250995</v>
      </c>
      <c r="G11" s="559">
        <v>26.823205999999999</v>
      </c>
      <c r="H11" s="355">
        <v>26.876568389895983</v>
      </c>
      <c r="I11" s="355">
        <v>27.383931958075596</v>
      </c>
      <c r="J11" s="355">
        <v>26.7</v>
      </c>
      <c r="K11" s="355"/>
      <c r="L11" s="527">
        <v>26.373883147478427</v>
      </c>
      <c r="M11" s="527">
        <v>28.417732634702602</v>
      </c>
      <c r="N11" s="527">
        <v>25.6</v>
      </c>
      <c r="O11" s="527">
        <v>27.8</v>
      </c>
    </row>
    <row r="12" spans="1:16" ht="11.25" customHeight="1">
      <c r="B12" s="204" t="s">
        <v>8</v>
      </c>
      <c r="C12" s="23"/>
      <c r="D12" s="358">
        <v>31.442356</v>
      </c>
      <c r="E12" s="558">
        <v>33.880418240089085</v>
      </c>
      <c r="F12" s="558">
        <v>31.14081833035835</v>
      </c>
      <c r="G12" s="559">
        <v>34.398834999999998</v>
      </c>
      <c r="H12" s="355">
        <v>35.894750551242275</v>
      </c>
      <c r="I12" s="355">
        <v>37.634072517768665</v>
      </c>
      <c r="J12" s="355">
        <v>38.1</v>
      </c>
      <c r="K12" s="355"/>
      <c r="L12" s="527">
        <v>36.441788377671138</v>
      </c>
      <c r="M12" s="527">
        <v>38.841526407390859</v>
      </c>
      <c r="N12" s="527">
        <v>36.9</v>
      </c>
      <c r="O12" s="527">
        <v>39.4</v>
      </c>
    </row>
    <row r="13" spans="1:16" ht="11.25" customHeight="1">
      <c r="B13" s="204"/>
      <c r="C13" s="23"/>
      <c r="D13" s="358"/>
      <c r="E13" s="558"/>
      <c r="F13" s="558"/>
      <c r="G13" s="559"/>
      <c r="H13" s="355"/>
      <c r="I13" s="355"/>
      <c r="J13" s="355"/>
      <c r="K13" s="355"/>
      <c r="L13" s="527"/>
      <c r="M13" s="527"/>
      <c r="N13" s="527"/>
      <c r="O13" s="527"/>
    </row>
    <row r="14" spans="1:16" ht="10">
      <c r="B14" s="36" t="s">
        <v>15</v>
      </c>
      <c r="C14" s="23"/>
      <c r="D14" s="358">
        <v>42.239496000000003</v>
      </c>
      <c r="E14" s="558">
        <v>40.512743105319664</v>
      </c>
      <c r="F14" s="558">
        <v>42.949046464390598</v>
      </c>
      <c r="G14" s="559">
        <v>38.777959000000003</v>
      </c>
      <c r="H14" s="355">
        <v>37.228681058861987</v>
      </c>
      <c r="I14" s="355">
        <v>34.981995524156083</v>
      </c>
      <c r="J14" s="355">
        <v>35.200000000000003</v>
      </c>
      <c r="K14" s="355"/>
      <c r="L14" s="527">
        <v>33.808414396140684</v>
      </c>
      <c r="M14" s="527">
        <v>36.174051193455533</v>
      </c>
      <c r="N14" s="527">
        <v>34</v>
      </c>
      <c r="O14" s="527">
        <v>36.4</v>
      </c>
    </row>
    <row r="15" spans="1:16" ht="10">
      <c r="B15" s="36" t="s">
        <v>16</v>
      </c>
      <c r="C15" s="23"/>
      <c r="D15" s="358">
        <v>57.760503999999997</v>
      </c>
      <c r="E15" s="558">
        <v>59.487256894680343</v>
      </c>
      <c r="F15" s="558">
        <v>57.050953535609409</v>
      </c>
      <c r="G15" s="559">
        <v>61.222040999999997</v>
      </c>
      <c r="H15" s="355">
        <v>62.771318941138276</v>
      </c>
      <c r="I15" s="355">
        <v>65.018004475844251</v>
      </c>
      <c r="J15" s="355">
        <v>64.8</v>
      </c>
      <c r="K15" s="355"/>
      <c r="L15" s="527">
        <v>63.825948806544794</v>
      </c>
      <c r="M15" s="527">
        <v>66.19158560385965</v>
      </c>
      <c r="N15" s="527">
        <v>63.6</v>
      </c>
      <c r="O15" s="527">
        <v>66</v>
      </c>
    </row>
    <row r="16" spans="1:16" ht="13" customHeight="1">
      <c r="B16" s="36"/>
      <c r="C16" s="23"/>
      <c r="D16" s="71"/>
      <c r="E16" s="55"/>
      <c r="F16" s="55"/>
      <c r="G16" s="56"/>
      <c r="H16" s="113"/>
      <c r="I16" s="113"/>
      <c r="J16" s="113"/>
      <c r="K16" s="113"/>
      <c r="L16" s="113"/>
      <c r="M16" s="113"/>
      <c r="N16" s="113"/>
      <c r="O16" s="113"/>
    </row>
    <row r="17" spans="2:15" ht="13" customHeight="1">
      <c r="B17" s="57" t="s">
        <v>17</v>
      </c>
      <c r="C17" s="316"/>
      <c r="D17" s="318">
        <v>9356</v>
      </c>
      <c r="E17" s="318">
        <v>2207</v>
      </c>
      <c r="F17" s="318">
        <v>2225</v>
      </c>
      <c r="G17" s="318">
        <v>9141</v>
      </c>
      <c r="H17" s="319">
        <v>10162</v>
      </c>
      <c r="I17" s="415">
        <v>10584</v>
      </c>
      <c r="J17" s="415">
        <v>10189</v>
      </c>
      <c r="K17" s="415"/>
      <c r="L17" s="415" t="s">
        <v>143</v>
      </c>
      <c r="M17" s="415" t="s">
        <v>143</v>
      </c>
      <c r="N17" s="415" t="s">
        <v>143</v>
      </c>
      <c r="O17" s="415" t="s">
        <v>143</v>
      </c>
    </row>
    <row r="18" spans="2:15" ht="10">
      <c r="B18" s="101"/>
      <c r="C18" s="99"/>
      <c r="D18" s="72"/>
      <c r="E18" s="72"/>
      <c r="F18" s="72"/>
      <c r="G18" s="72"/>
      <c r="H18" s="317"/>
      <c r="I18" s="317"/>
      <c r="J18" s="317"/>
      <c r="K18" s="317"/>
      <c r="L18" s="317"/>
      <c r="M18" s="317"/>
      <c r="N18" s="23"/>
      <c r="O18" s="23"/>
    </row>
    <row r="19" spans="2:15" ht="10">
      <c r="B19" s="36" t="s">
        <v>235</v>
      </c>
      <c r="N19" s="51"/>
    </row>
    <row r="22" spans="2:15" ht="10">
      <c r="B22" s="149" t="s">
        <v>239</v>
      </c>
      <c r="F22" s="31"/>
      <c r="G22" s="31"/>
      <c r="H22" s="31"/>
    </row>
    <row r="23" spans="2:15" ht="10">
      <c r="B23" s="149" t="s">
        <v>240</v>
      </c>
      <c r="F23" s="31"/>
      <c r="G23" s="31"/>
      <c r="H23" s="31"/>
    </row>
    <row r="24" spans="2:15" ht="10">
      <c r="B24" s="149" t="s">
        <v>241</v>
      </c>
      <c r="F24" s="31"/>
      <c r="G24" s="147"/>
      <c r="H24" s="147"/>
    </row>
    <row r="25" spans="2:15" ht="10">
      <c r="F25" s="31"/>
      <c r="G25" s="147"/>
      <c r="H25" s="147"/>
    </row>
    <row r="26" spans="2:15" ht="12.5">
      <c r="B26" s="18" t="s">
        <v>568</v>
      </c>
      <c r="F26" s="31"/>
      <c r="G26" s="147"/>
      <c r="H26" s="147"/>
    </row>
    <row r="27" spans="2:15" ht="10">
      <c r="F27" s="31"/>
      <c r="G27" s="147"/>
      <c r="H27" s="147"/>
    </row>
    <row r="50" spans="5:14" ht="11.65" customHeight="1">
      <c r="E50" s="71"/>
      <c r="F50" s="71"/>
      <c r="G50" s="71"/>
      <c r="H50" s="71"/>
      <c r="I50" s="71"/>
      <c r="J50" s="71"/>
      <c r="K50" s="71"/>
      <c r="L50" s="71"/>
      <c r="M50" s="71"/>
      <c r="N50" s="71"/>
    </row>
    <row r="51" spans="5:14" ht="11.65" customHeight="1">
      <c r="E51" s="113"/>
      <c r="F51" s="113"/>
      <c r="G51" s="113"/>
      <c r="H51" s="113"/>
      <c r="I51" s="113"/>
      <c r="J51" s="113"/>
      <c r="K51" s="113"/>
      <c r="L51" s="113"/>
      <c r="M51" s="113"/>
      <c r="N51" s="113"/>
    </row>
    <row r="52" spans="5:14" ht="11.65" customHeight="1">
      <c r="E52" s="113"/>
      <c r="F52" s="113"/>
      <c r="G52" s="113"/>
      <c r="H52" s="113"/>
      <c r="I52" s="113"/>
      <c r="J52" s="113"/>
      <c r="K52" s="113"/>
      <c r="L52" s="113"/>
      <c r="M52" s="113"/>
      <c r="N52" s="113"/>
    </row>
  </sheetData>
  <sortState xmlns:xlrd2="http://schemas.microsoft.com/office/spreadsheetml/2017/richdata2" ref="D50:I52">
    <sortCondition descending="1" ref="E50"/>
  </sortState>
  <mergeCells count="1">
    <mergeCell ref="D6:O6"/>
  </mergeCells>
  <hyperlinks>
    <hyperlink ref="B26" location="Contents!A1" display="Back to contents" xr:uid="{00000000-0004-0000-0D00-000000000000}"/>
  </hyperlink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Y58"/>
  <sheetViews>
    <sheetView zoomScaleNormal="100" workbookViewId="0"/>
  </sheetViews>
  <sheetFormatPr defaultColWidth="8.7265625" defaultRowHeight="11.65" customHeight="1"/>
  <cols>
    <col min="1" max="1" width="2.7265625" style="59" customWidth="1"/>
    <col min="2" max="2" width="16.1796875" style="59" customWidth="1"/>
    <col min="3" max="3" width="1.7265625" style="59" customWidth="1"/>
    <col min="4" max="10" width="9.7265625" style="59" customWidth="1"/>
    <col min="11" max="11" width="2.81640625" style="59" customWidth="1"/>
    <col min="12" max="18" width="9.7265625" style="59" customWidth="1"/>
    <col min="19" max="19" width="8.7265625" style="59"/>
    <col min="20" max="22" width="9.26953125" style="59" customWidth="1"/>
    <col min="23" max="23" width="8.81640625" style="59" customWidth="1"/>
    <col min="24" max="16384" width="8.7265625" style="59"/>
  </cols>
  <sheetData>
    <row r="1" spans="1:25" ht="12" customHeight="1">
      <c r="A1" s="828"/>
    </row>
    <row r="2" spans="1:25" ht="16">
      <c r="B2" s="326" t="s">
        <v>532</v>
      </c>
      <c r="C2" s="114"/>
      <c r="D2" s="114"/>
      <c r="E2" s="114"/>
      <c r="F2" s="114"/>
      <c r="G2" s="114"/>
      <c r="H2" s="114"/>
      <c r="I2" s="114"/>
      <c r="J2" s="114"/>
      <c r="K2" s="114"/>
      <c r="L2" s="114"/>
      <c r="M2" s="114"/>
      <c r="N2" s="114"/>
      <c r="O2" s="114"/>
      <c r="P2" s="114"/>
    </row>
    <row r="3" spans="1:25" ht="12.5">
      <c r="B3" s="327" t="s">
        <v>231</v>
      </c>
      <c r="C3" s="114"/>
      <c r="D3" s="114"/>
      <c r="E3" s="114"/>
      <c r="F3" s="114"/>
      <c r="G3" s="114"/>
      <c r="H3" s="114"/>
      <c r="I3" s="114"/>
      <c r="J3" s="114"/>
      <c r="K3" s="114"/>
      <c r="L3" s="114"/>
      <c r="M3" s="114"/>
      <c r="N3" s="114"/>
      <c r="O3" s="114"/>
      <c r="P3" s="114"/>
    </row>
    <row r="4" spans="1:25" ht="13">
      <c r="B4" s="338" t="s">
        <v>531</v>
      </c>
      <c r="C4" s="114"/>
      <c r="D4" s="114"/>
      <c r="E4" s="114"/>
      <c r="F4" s="114"/>
      <c r="G4" s="114"/>
      <c r="H4" s="114"/>
      <c r="I4" s="114"/>
      <c r="J4" s="114"/>
      <c r="K4" s="114"/>
      <c r="L4" s="114"/>
      <c r="M4" s="114"/>
      <c r="N4" s="114"/>
      <c r="O4" s="114"/>
      <c r="P4" s="114"/>
    </row>
    <row r="5" spans="1:25" ht="10">
      <c r="B5" s="149"/>
      <c r="D5" s="23"/>
      <c r="E5" s="23"/>
      <c r="F5" s="23"/>
      <c r="G5" s="102"/>
      <c r="H5" s="23"/>
      <c r="I5" s="23"/>
      <c r="J5" s="23"/>
      <c r="K5" s="23"/>
    </row>
    <row r="6" spans="1:25" ht="13" customHeight="1">
      <c r="B6" s="23"/>
      <c r="C6" s="24"/>
      <c r="D6" s="1142"/>
      <c r="E6" s="1142"/>
      <c r="F6" s="1142"/>
      <c r="G6" s="1142"/>
      <c r="H6" s="46"/>
      <c r="I6" s="210"/>
      <c r="J6" s="210"/>
      <c r="K6" s="210"/>
      <c r="L6" s="49"/>
      <c r="M6" s="181"/>
      <c r="N6" s="49"/>
      <c r="O6" s="181"/>
      <c r="P6" s="117"/>
    </row>
    <row r="7" spans="1:25" ht="18" customHeight="1">
      <c r="B7" s="1126" t="s">
        <v>9</v>
      </c>
      <c r="C7" s="115"/>
      <c r="D7" s="1145" t="s">
        <v>39</v>
      </c>
      <c r="E7" s="1145"/>
      <c r="F7" s="1145"/>
      <c r="G7" s="1145"/>
      <c r="H7" s="1145"/>
      <c r="I7" s="1125"/>
      <c r="J7" s="1125"/>
      <c r="K7" s="1125"/>
      <c r="L7" s="1125"/>
      <c r="M7" s="1125"/>
      <c r="N7" s="1145"/>
      <c r="O7" s="1145"/>
    </row>
    <row r="8" spans="1:25" s="119" customFormat="1" ht="30">
      <c r="B8" s="1125"/>
      <c r="C8" s="320"/>
      <c r="D8" s="544" t="s">
        <v>40</v>
      </c>
      <c r="E8" s="544" t="s">
        <v>12</v>
      </c>
      <c r="F8" s="668" t="s">
        <v>13</v>
      </c>
      <c r="G8" s="544" t="s">
        <v>14</v>
      </c>
      <c r="H8" s="545" t="s">
        <v>93</v>
      </c>
      <c r="I8" s="545" t="s">
        <v>383</v>
      </c>
      <c r="J8" s="545" t="s">
        <v>519</v>
      </c>
      <c r="K8" s="697"/>
      <c r="L8" s="757" t="s">
        <v>390</v>
      </c>
      <c r="M8" s="757" t="s">
        <v>391</v>
      </c>
      <c r="N8" s="757" t="s">
        <v>523</v>
      </c>
      <c r="O8" s="757" t="s">
        <v>524</v>
      </c>
      <c r="Q8" s="59"/>
      <c r="R8" s="59"/>
      <c r="S8" s="59"/>
      <c r="T8" s="59"/>
      <c r="U8" s="59"/>
      <c r="V8" s="59"/>
      <c r="W8" s="59"/>
      <c r="X8" s="59"/>
      <c r="Y8" s="59"/>
    </row>
    <row r="9" spans="1:25" s="119" customFormat="1" ht="10">
      <c r="B9" s="466"/>
      <c r="D9" s="503"/>
      <c r="E9" s="503"/>
      <c r="F9" s="503"/>
      <c r="G9" s="503"/>
      <c r="H9" s="424"/>
      <c r="I9" s="424"/>
      <c r="J9" s="424"/>
      <c r="K9" s="424"/>
      <c r="L9" s="498"/>
      <c r="M9" s="498"/>
      <c r="N9" s="498"/>
      <c r="O9" s="498"/>
      <c r="Q9" s="59"/>
      <c r="R9" s="59"/>
      <c r="S9" s="59"/>
      <c r="T9" s="59"/>
      <c r="U9" s="59"/>
      <c r="V9" s="59"/>
      <c r="W9" s="59"/>
      <c r="X9" s="59"/>
      <c r="Y9" s="59"/>
    </row>
    <row r="10" spans="1:25" ht="10">
      <c r="B10" s="204" t="s">
        <v>41</v>
      </c>
      <c r="C10" s="54"/>
      <c r="D10" s="358">
        <v>16.827507000000001</v>
      </c>
      <c r="E10" s="358">
        <v>13.991574</v>
      </c>
      <c r="F10" s="558">
        <v>15.577638633010569</v>
      </c>
      <c r="G10" s="558">
        <v>18.164750000000002</v>
      </c>
      <c r="H10" s="355">
        <v>18.382308302787173</v>
      </c>
      <c r="I10" s="355">
        <v>18.429067675418892</v>
      </c>
      <c r="J10" s="355">
        <v>19.2</v>
      </c>
      <c r="K10" s="355"/>
      <c r="L10" s="754">
        <v>17.535924340102454</v>
      </c>
      <c r="M10" s="754">
        <v>19.357022833513806</v>
      </c>
      <c r="N10" s="754">
        <v>18.2</v>
      </c>
      <c r="O10" s="754">
        <v>20.2</v>
      </c>
    </row>
    <row r="11" spans="1:25" ht="10">
      <c r="B11" s="204" t="s">
        <v>42</v>
      </c>
      <c r="C11" s="54"/>
      <c r="D11" s="358">
        <v>41.653205</v>
      </c>
      <c r="E11" s="358">
        <v>41.499032999999997</v>
      </c>
      <c r="F11" s="558">
        <v>44.255868037192187</v>
      </c>
      <c r="G11" s="558">
        <v>43.391390000000001</v>
      </c>
      <c r="H11" s="355">
        <v>44.108699012418086</v>
      </c>
      <c r="I11" s="355">
        <v>43.673989271297472</v>
      </c>
      <c r="J11" s="355">
        <v>43.4</v>
      </c>
      <c r="K11" s="355"/>
      <c r="L11" s="754">
        <v>42.532244412633069</v>
      </c>
      <c r="M11" s="754">
        <v>44.822478229193941</v>
      </c>
      <c r="N11" s="754">
        <v>42.2</v>
      </c>
      <c r="O11" s="754">
        <v>44.7</v>
      </c>
    </row>
    <row r="12" spans="1:25" s="81" customFormat="1" ht="10.5">
      <c r="B12" s="204" t="s">
        <v>43</v>
      </c>
      <c r="C12" s="54"/>
      <c r="D12" s="358">
        <v>31.008033000000001</v>
      </c>
      <c r="E12" s="358">
        <v>31.087333999999998</v>
      </c>
      <c r="F12" s="558">
        <v>30.077350353123922</v>
      </c>
      <c r="G12" s="558">
        <v>28.97418</v>
      </c>
      <c r="H12" s="355">
        <v>27.903500340495274</v>
      </c>
      <c r="I12" s="355">
        <v>28.096703340888478</v>
      </c>
      <c r="J12" s="355">
        <v>27</v>
      </c>
      <c r="K12" s="355"/>
      <c r="L12" s="754">
        <v>27.054596084542844</v>
      </c>
      <c r="M12" s="754">
        <v>29.162903349444726</v>
      </c>
      <c r="N12" s="754">
        <v>25.9</v>
      </c>
      <c r="O12" s="754">
        <v>28.1</v>
      </c>
      <c r="Q12" s="59"/>
      <c r="R12" s="59"/>
      <c r="S12" s="59"/>
      <c r="T12" s="59"/>
      <c r="U12" s="59"/>
      <c r="V12" s="59"/>
      <c r="W12" s="59"/>
      <c r="X12" s="59"/>
      <c r="Y12" s="59"/>
    </row>
    <row r="13" spans="1:25" s="24" customFormat="1" ht="10">
      <c r="B13" s="204" t="s">
        <v>44</v>
      </c>
      <c r="C13" s="54"/>
      <c r="D13" s="358">
        <v>10.511255</v>
      </c>
      <c r="E13" s="358">
        <v>13.422059000000001</v>
      </c>
      <c r="F13" s="558">
        <v>10.089142976673331</v>
      </c>
      <c r="G13" s="558">
        <v>9.4696899999999999</v>
      </c>
      <c r="H13" s="355">
        <v>9.6054923442995559</v>
      </c>
      <c r="I13" s="355">
        <v>9.800239712395614</v>
      </c>
      <c r="J13" s="355">
        <v>10.4</v>
      </c>
      <c r="K13" s="355"/>
      <c r="L13" s="754">
        <v>9.1194603558367717</v>
      </c>
      <c r="M13" s="754">
        <v>10.525953928191194</v>
      </c>
      <c r="N13" s="754">
        <v>9.6999999999999993</v>
      </c>
      <c r="O13" s="754">
        <v>11.2</v>
      </c>
      <c r="Q13" s="59"/>
      <c r="S13" s="59"/>
      <c r="T13" s="59"/>
      <c r="U13" s="59"/>
      <c r="V13" s="59"/>
      <c r="W13" s="59"/>
      <c r="X13" s="59"/>
      <c r="Y13" s="59"/>
    </row>
    <row r="14" spans="1:25" s="24" customFormat="1" ht="10">
      <c r="B14" s="204"/>
      <c r="C14" s="54"/>
      <c r="D14" s="358"/>
      <c r="E14" s="358"/>
      <c r="F14" s="558"/>
      <c r="G14" s="558"/>
      <c r="H14" s="329"/>
      <c r="I14" s="358"/>
      <c r="J14" s="358"/>
      <c r="K14" s="358"/>
      <c r="L14" s="371"/>
      <c r="M14" s="371"/>
      <c r="N14" s="371"/>
      <c r="O14" s="371"/>
      <c r="Q14" s="149"/>
      <c r="R14" s="23"/>
      <c r="S14" s="149"/>
      <c r="T14" s="59"/>
      <c r="U14" s="59"/>
      <c r="V14" s="59"/>
      <c r="X14" s="59"/>
      <c r="Y14" s="59"/>
    </row>
    <row r="15" spans="1:25" ht="10">
      <c r="B15" s="36" t="s">
        <v>45</v>
      </c>
      <c r="C15" s="24"/>
      <c r="D15" s="358">
        <v>58.480711999999997</v>
      </c>
      <c r="E15" s="358">
        <v>55.490606999999997</v>
      </c>
      <c r="F15" s="358">
        <v>59.833506999999997</v>
      </c>
      <c r="G15" s="543">
        <v>61.556139999999999</v>
      </c>
      <c r="H15" s="559">
        <v>62.491007315205174</v>
      </c>
      <c r="I15" s="355">
        <v>62.103056946716251</v>
      </c>
      <c r="J15" s="355">
        <v>62.6</v>
      </c>
      <c r="K15" s="355"/>
      <c r="L15" s="754">
        <v>60.899254875881304</v>
      </c>
      <c r="M15" s="754">
        <v>63.292136773518926</v>
      </c>
      <c r="N15" s="754">
        <v>61.4</v>
      </c>
      <c r="O15" s="754">
        <v>63.8</v>
      </c>
      <c r="Q15" s="149"/>
      <c r="R15" s="149"/>
      <c r="S15" s="149"/>
      <c r="W15" s="24"/>
    </row>
    <row r="16" spans="1:25" ht="10">
      <c r="B16" s="36"/>
      <c r="C16" s="24"/>
      <c r="D16" s="358"/>
      <c r="E16" s="358"/>
      <c r="F16" s="358"/>
      <c r="G16" s="543"/>
      <c r="H16" s="559"/>
      <c r="I16" s="559"/>
      <c r="J16" s="559"/>
      <c r="K16" s="559"/>
      <c r="L16" s="559"/>
      <c r="M16" s="559"/>
      <c r="N16" s="559"/>
      <c r="O16" s="559"/>
      <c r="Q16" s="149"/>
      <c r="R16" s="149"/>
      <c r="S16" s="149"/>
      <c r="W16" s="24"/>
    </row>
    <row r="17" spans="2:23" ht="10">
      <c r="B17" s="57" t="s">
        <v>17</v>
      </c>
      <c r="C17" s="499"/>
      <c r="D17" s="318">
        <v>10169</v>
      </c>
      <c r="E17" s="318">
        <v>2311</v>
      </c>
      <c r="F17" s="318">
        <v>3242</v>
      </c>
      <c r="G17" s="318">
        <v>10215</v>
      </c>
      <c r="H17" s="319">
        <v>10173</v>
      </c>
      <c r="I17" s="415">
        <v>10599</v>
      </c>
      <c r="J17" s="415">
        <v>10203</v>
      </c>
      <c r="K17" s="415"/>
      <c r="L17" s="756" t="s">
        <v>143</v>
      </c>
      <c r="M17" s="756" t="s">
        <v>143</v>
      </c>
      <c r="N17" s="756" t="s">
        <v>143</v>
      </c>
      <c r="O17" s="756" t="s">
        <v>143</v>
      </c>
      <c r="Q17" s="149"/>
      <c r="R17" s="149"/>
      <c r="S17" s="149"/>
      <c r="W17" s="24"/>
    </row>
    <row r="18" spans="2:23" ht="10">
      <c r="B18" s="101"/>
      <c r="C18" s="58"/>
      <c r="D18" s="72"/>
      <c r="E18" s="72"/>
      <c r="F18" s="72"/>
      <c r="G18" s="72"/>
      <c r="H18" s="23"/>
      <c r="I18" s="23"/>
      <c r="J18" s="23"/>
      <c r="K18" s="23"/>
      <c r="L18" s="24"/>
      <c r="M18" s="24"/>
      <c r="N18" s="24"/>
      <c r="O18" s="24"/>
    </row>
    <row r="19" spans="2:23" ht="10">
      <c r="B19" s="101"/>
      <c r="C19" s="58"/>
      <c r="D19" s="72"/>
      <c r="E19" s="72"/>
      <c r="F19" s="72"/>
      <c r="G19" s="72"/>
      <c r="H19" s="23"/>
      <c r="I19" s="23"/>
      <c r="J19" s="23"/>
      <c r="K19" s="23"/>
      <c r="L19" s="24"/>
      <c r="M19" s="24"/>
      <c r="N19" s="24"/>
      <c r="O19" s="24"/>
    </row>
    <row r="20" spans="2:23" ht="16">
      <c r="B20" s="326" t="s">
        <v>459</v>
      </c>
      <c r="C20" s="58"/>
      <c r="D20" s="72"/>
      <c r="E20" s="72"/>
      <c r="F20" s="72"/>
      <c r="G20" s="72"/>
      <c r="H20" s="23"/>
      <c r="I20" s="23"/>
      <c r="J20" s="23"/>
      <c r="K20" s="23"/>
      <c r="L20" s="24"/>
      <c r="M20" s="24"/>
      <c r="N20" s="24"/>
      <c r="O20" s="24"/>
      <c r="P20" s="24"/>
    </row>
    <row r="21" spans="2:23" ht="12.5">
      <c r="B21" s="327" t="s">
        <v>232</v>
      </c>
      <c r="C21" s="58"/>
      <c r="D21" s="72"/>
      <c r="E21" s="72"/>
      <c r="F21" s="72"/>
      <c r="G21" s="72"/>
      <c r="H21" s="23"/>
      <c r="I21" s="23"/>
      <c r="J21" s="23"/>
      <c r="K21" s="23"/>
      <c r="L21" s="24"/>
      <c r="M21" s="24"/>
      <c r="N21" s="24"/>
      <c r="O21" s="24"/>
      <c r="P21" s="24"/>
    </row>
    <row r="22" spans="2:23" ht="13">
      <c r="B22" s="338" t="s">
        <v>531</v>
      </c>
      <c r="C22" s="58"/>
      <c r="D22" s="72"/>
      <c r="E22" s="72"/>
      <c r="F22" s="72"/>
      <c r="G22" s="72"/>
      <c r="H22" s="23"/>
      <c r="I22" s="23"/>
      <c r="J22" s="23"/>
      <c r="K22" s="23"/>
      <c r="L22" s="24"/>
      <c r="M22" s="24"/>
      <c r="N22" s="24"/>
      <c r="O22" s="24"/>
      <c r="P22" s="24"/>
    </row>
    <row r="23" spans="2:23" ht="13">
      <c r="B23" s="338"/>
      <c r="C23" s="58"/>
      <c r="D23" s="72"/>
      <c r="E23" s="72"/>
      <c r="F23" s="72"/>
      <c r="G23" s="72"/>
      <c r="H23" s="23"/>
      <c r="I23" s="23"/>
      <c r="J23" s="23"/>
      <c r="K23" s="23"/>
      <c r="L23" s="24"/>
      <c r="M23" s="24"/>
      <c r="N23" s="24"/>
      <c r="O23" s="24"/>
      <c r="P23" s="24"/>
    </row>
    <row r="24" spans="2:23" ht="10">
      <c r="B24" s="204"/>
      <c r="C24" s="321"/>
      <c r="D24" s="75"/>
      <c r="E24" s="75"/>
      <c r="F24" s="75"/>
      <c r="G24" s="75"/>
      <c r="H24" s="75"/>
      <c r="I24" s="75"/>
      <c r="J24" s="75"/>
      <c r="K24" s="75"/>
      <c r="L24" s="181"/>
      <c r="M24" s="181"/>
      <c r="N24" s="181"/>
      <c r="O24" s="181"/>
    </row>
    <row r="25" spans="2:23" ht="17.25" customHeight="1">
      <c r="B25" s="1126" t="s">
        <v>9</v>
      </c>
      <c r="C25" s="24"/>
      <c r="D25" s="1143" t="s">
        <v>209</v>
      </c>
      <c r="E25" s="1143"/>
      <c r="F25" s="1143"/>
      <c r="G25" s="1143"/>
      <c r="H25" s="1143"/>
      <c r="I25" s="1143"/>
      <c r="J25" s="1144"/>
      <c r="K25" s="1144"/>
      <c r="L25" s="1143"/>
      <c r="M25" s="1143"/>
      <c r="N25" s="1143"/>
      <c r="O25" s="1143"/>
    </row>
    <row r="26" spans="2:23" ht="30">
      <c r="B26" s="1125"/>
      <c r="C26" s="24"/>
      <c r="D26" s="544" t="s">
        <v>40</v>
      </c>
      <c r="E26" s="544" t="s">
        <v>12</v>
      </c>
      <c r="F26" s="544" t="s">
        <v>13</v>
      </c>
      <c r="G26" s="544" t="s">
        <v>14</v>
      </c>
      <c r="H26" s="545" t="s">
        <v>93</v>
      </c>
      <c r="I26" s="545" t="s">
        <v>383</v>
      </c>
      <c r="J26" s="545" t="s">
        <v>519</v>
      </c>
      <c r="K26" s="697"/>
      <c r="L26" s="757" t="s">
        <v>390</v>
      </c>
      <c r="M26" s="757" t="s">
        <v>391</v>
      </c>
      <c r="N26" s="757" t="s">
        <v>523</v>
      </c>
      <c r="O26" s="757" t="s">
        <v>524</v>
      </c>
    </row>
    <row r="27" spans="2:23" ht="10">
      <c r="B27" s="466"/>
      <c r="C27" s="115"/>
      <c r="D27" s="668"/>
      <c r="E27" s="668"/>
      <c r="F27" s="668"/>
      <c r="G27" s="554"/>
      <c r="H27" s="554"/>
      <c r="I27" s="554"/>
      <c r="J27" s="554"/>
      <c r="K27" s="554"/>
      <c r="L27" s="758"/>
      <c r="M27" s="758"/>
      <c r="N27" s="758"/>
      <c r="O27" s="758"/>
    </row>
    <row r="28" spans="2:23" ht="10">
      <c r="B28" s="204" t="s">
        <v>41</v>
      </c>
      <c r="C28" s="24"/>
      <c r="D28" s="358">
        <v>51.332600999999997</v>
      </c>
      <c r="E28" s="358">
        <v>47.700800999999998</v>
      </c>
      <c r="F28" s="558">
        <v>48.629333136458825</v>
      </c>
      <c r="G28" s="558">
        <v>48.83202</v>
      </c>
      <c r="H28" s="355">
        <v>49.779301140664074</v>
      </c>
      <c r="I28" s="355">
        <v>48.042775352863984</v>
      </c>
      <c r="J28" s="355">
        <v>48.8</v>
      </c>
      <c r="K28" s="355"/>
      <c r="L28" s="754">
        <v>46.661918407099932</v>
      </c>
      <c r="M28" s="754">
        <v>49.426628944845106</v>
      </c>
      <c r="N28" s="754">
        <v>47.3</v>
      </c>
      <c r="O28" s="754">
        <v>50.2</v>
      </c>
    </row>
    <row r="29" spans="2:23" ht="10">
      <c r="B29" s="204" t="s">
        <v>42</v>
      </c>
      <c r="C29" s="24"/>
      <c r="D29" s="358">
        <v>34.115583000000001</v>
      </c>
      <c r="E29" s="358">
        <v>35.668759999999999</v>
      </c>
      <c r="F29" s="558">
        <v>36.474378694539887</v>
      </c>
      <c r="G29" s="558">
        <v>35.998339999999999</v>
      </c>
      <c r="H29" s="355">
        <v>35.409404720143435</v>
      </c>
      <c r="I29" s="355">
        <v>36.191259333000481</v>
      </c>
      <c r="J29" s="355">
        <v>35.1</v>
      </c>
      <c r="K29" s="355"/>
      <c r="L29" s="754">
        <v>34.922967346773667</v>
      </c>
      <c r="M29" s="754">
        <v>37.479084654697409</v>
      </c>
      <c r="N29" s="754">
        <v>33.799999999999997</v>
      </c>
      <c r="O29" s="754">
        <v>36.4</v>
      </c>
    </row>
    <row r="30" spans="2:23" ht="10">
      <c r="B30" s="204" t="s">
        <v>43</v>
      </c>
      <c r="D30" s="358">
        <v>11.15278</v>
      </c>
      <c r="E30" s="358">
        <v>12.807429000000001</v>
      </c>
      <c r="F30" s="558">
        <v>11.834876315790991</v>
      </c>
      <c r="G30" s="558">
        <v>11.937390000000001</v>
      </c>
      <c r="H30" s="355">
        <v>11.656124292881232</v>
      </c>
      <c r="I30" s="355">
        <v>12.677015390115315</v>
      </c>
      <c r="J30" s="355">
        <v>12.4</v>
      </c>
      <c r="K30" s="355"/>
      <c r="L30" s="754">
        <v>11.824028844063012</v>
      </c>
      <c r="M30" s="754">
        <v>13.582058083202808</v>
      </c>
      <c r="N30" s="754">
        <v>11.6</v>
      </c>
      <c r="O30" s="754">
        <v>13.3</v>
      </c>
    </row>
    <row r="31" spans="2:23" ht="10">
      <c r="B31" s="204" t="s">
        <v>44</v>
      </c>
      <c r="D31" s="358">
        <v>3.3990369999999999</v>
      </c>
      <c r="E31" s="358">
        <v>3.82301</v>
      </c>
      <c r="F31" s="558">
        <v>3.0614118532103114</v>
      </c>
      <c r="G31" s="558">
        <v>3.2322500000000001</v>
      </c>
      <c r="H31" s="355">
        <v>3.1551698463113351</v>
      </c>
      <c r="I31" s="355">
        <v>3.0889499240205143</v>
      </c>
      <c r="J31" s="355">
        <v>3.8</v>
      </c>
      <c r="K31" s="355"/>
      <c r="L31" s="754">
        <v>2.6965053139863202</v>
      </c>
      <c r="M31" s="754">
        <v>3.5364343938765126</v>
      </c>
      <c r="N31" s="754">
        <v>3.3</v>
      </c>
      <c r="O31" s="754">
        <v>4.3</v>
      </c>
    </row>
    <row r="32" spans="2:23" ht="10">
      <c r="B32" s="204"/>
      <c r="D32" s="358"/>
      <c r="E32" s="358"/>
      <c r="F32" s="558"/>
      <c r="G32" s="558"/>
      <c r="H32" s="355"/>
      <c r="I32" s="355"/>
      <c r="J32" s="355"/>
      <c r="K32" s="355"/>
      <c r="L32" s="754"/>
      <c r="M32" s="754"/>
      <c r="N32" s="754"/>
      <c r="O32" s="754"/>
    </row>
    <row r="33" spans="2:16" ht="10">
      <c r="B33" s="36" t="s">
        <v>45</v>
      </c>
      <c r="D33" s="358">
        <v>85.448183</v>
      </c>
      <c r="E33" s="358">
        <v>83.369561000000004</v>
      </c>
      <c r="F33" s="558">
        <v>85.103712000000002</v>
      </c>
      <c r="G33" s="558">
        <v>84.830359999999999</v>
      </c>
      <c r="H33" s="355">
        <v>85.188705860807673</v>
      </c>
      <c r="I33" s="355">
        <v>84.234034685864216</v>
      </c>
      <c r="J33" s="355">
        <v>83.8</v>
      </c>
      <c r="K33" s="355"/>
      <c r="L33" s="754">
        <v>83.220892922667403</v>
      </c>
      <c r="M33" s="754">
        <v>85.196883375916528</v>
      </c>
      <c r="N33" s="754">
        <v>82.8</v>
      </c>
      <c r="O33" s="754">
        <v>84.8</v>
      </c>
    </row>
    <row r="34" spans="2:16" ht="10">
      <c r="B34" s="36"/>
      <c r="D34" s="358"/>
      <c r="E34" s="358"/>
      <c r="F34" s="558"/>
      <c r="G34" s="558"/>
      <c r="H34" s="355"/>
      <c r="I34" s="355"/>
      <c r="J34" s="355"/>
      <c r="K34" s="355"/>
      <c r="L34" s="754"/>
      <c r="M34" s="754"/>
      <c r="N34" s="754"/>
      <c r="O34" s="754"/>
    </row>
    <row r="35" spans="2:16" ht="10">
      <c r="B35" s="57" t="s">
        <v>17</v>
      </c>
      <c r="C35" s="241"/>
      <c r="D35" s="318">
        <v>9366</v>
      </c>
      <c r="E35" s="318">
        <v>2213</v>
      </c>
      <c r="F35" s="318">
        <v>2221</v>
      </c>
      <c r="G35" s="318">
        <v>7343</v>
      </c>
      <c r="H35" s="759">
        <v>7537</v>
      </c>
      <c r="I35" s="415">
        <v>7891</v>
      </c>
      <c r="J35" s="415">
        <v>7820</v>
      </c>
      <c r="K35" s="415"/>
      <c r="L35" s="756" t="s">
        <v>143</v>
      </c>
      <c r="M35" s="756" t="s">
        <v>143</v>
      </c>
      <c r="N35" s="756" t="s">
        <v>143</v>
      </c>
      <c r="O35" s="756" t="s">
        <v>143</v>
      </c>
      <c r="P35" s="24"/>
    </row>
    <row r="36" spans="2:16" ht="10">
      <c r="B36" s="101"/>
      <c r="D36" s="72"/>
      <c r="E36" s="72"/>
      <c r="F36" s="72"/>
      <c r="G36" s="72"/>
      <c r="H36" s="183"/>
      <c r="I36" s="183"/>
      <c r="J36" s="183"/>
      <c r="K36" s="183"/>
      <c r="L36" s="24"/>
      <c r="M36" s="24"/>
      <c r="N36" s="24"/>
      <c r="O36" s="24"/>
    </row>
    <row r="37" spans="2:16" ht="10">
      <c r="B37" s="36" t="s">
        <v>208</v>
      </c>
    </row>
    <row r="38" spans="2:16" ht="10">
      <c r="B38" s="51" t="s">
        <v>233</v>
      </c>
    </row>
    <row r="39" spans="2:16" ht="10"/>
    <row r="40" spans="2:16" ht="10">
      <c r="B40" s="149" t="s">
        <v>239</v>
      </c>
    </row>
    <row r="41" spans="2:16" ht="11.65" customHeight="1">
      <c r="B41" s="149" t="s">
        <v>240</v>
      </c>
    </row>
    <row r="42" spans="2:16" ht="11.65" customHeight="1">
      <c r="B42" s="149" t="s">
        <v>241</v>
      </c>
    </row>
    <row r="44" spans="2:16" ht="11.65" customHeight="1">
      <c r="B44" s="18" t="s">
        <v>568</v>
      </c>
    </row>
    <row r="58" spans="2:2" ht="12">
      <c r="B58" s="120"/>
    </row>
  </sheetData>
  <mergeCells count="5">
    <mergeCell ref="D6:G6"/>
    <mergeCell ref="D25:O25"/>
    <mergeCell ref="D7:O7"/>
    <mergeCell ref="B7:B8"/>
    <mergeCell ref="B25:B26"/>
  </mergeCells>
  <hyperlinks>
    <hyperlink ref="B44" location="Contents!A1" display="Back to contents" xr:uid="{00000000-0004-0000-0E00-000000000000}"/>
  </hyperlink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W106"/>
  <sheetViews>
    <sheetView zoomScaleNormal="100" workbookViewId="0"/>
  </sheetViews>
  <sheetFormatPr defaultColWidth="8.7265625" defaultRowHeight="10"/>
  <cols>
    <col min="1" max="1" width="2.7265625" style="63" customWidth="1"/>
    <col min="2" max="2" width="25.7265625" style="31" customWidth="1"/>
    <col min="3" max="3" width="19.26953125" style="31" customWidth="1"/>
    <col min="4" max="10" width="9.7265625" style="31" customWidth="1"/>
    <col min="11" max="11" width="2.7265625" style="31" customWidth="1"/>
    <col min="12" max="12" width="9.7265625" style="31" customWidth="1"/>
    <col min="13" max="15" width="9.7265625" style="952" customWidth="1"/>
    <col min="16" max="16" width="6.7265625" style="31" customWidth="1"/>
    <col min="17" max="21" width="9.7265625" style="63" customWidth="1"/>
    <col min="22" max="22" width="9.7265625" style="952" customWidth="1"/>
    <col min="23" max="23" width="9.7265625" style="171" customWidth="1"/>
    <col min="24" max="24" width="9.7265625" style="63" customWidth="1"/>
    <col min="25" max="25" width="1.7265625" style="63" customWidth="1"/>
    <col min="26" max="29" width="9.7265625" style="63" customWidth="1"/>
    <col min="30" max="16384" width="8.7265625" style="63"/>
  </cols>
  <sheetData>
    <row r="1" spans="1:23" ht="15" customHeight="1">
      <c r="A1" s="951"/>
    </row>
    <row r="2" spans="1:23" s="953" customFormat="1" ht="15" customHeight="1">
      <c r="B2" s="340" t="s">
        <v>300</v>
      </c>
      <c r="C2" s="341"/>
      <c r="D2" s="341"/>
      <c r="E2" s="954"/>
      <c r="F2" s="954"/>
      <c r="G2" s="954"/>
      <c r="H2" s="954"/>
      <c r="I2" s="954"/>
      <c r="J2" s="954"/>
      <c r="K2" s="954"/>
      <c r="L2" s="954"/>
      <c r="M2" s="955"/>
      <c r="N2" s="955"/>
      <c r="O2" s="955"/>
      <c r="P2" s="954"/>
      <c r="V2" s="955"/>
      <c r="W2" s="956"/>
    </row>
    <row r="3" spans="1:23" ht="15" customHeight="1">
      <c r="B3" s="342" t="s">
        <v>231</v>
      </c>
      <c r="C3" s="60"/>
      <c r="D3" s="60"/>
    </row>
    <row r="4" spans="1:23" ht="15" customHeight="1">
      <c r="B4" s="343" t="s">
        <v>531</v>
      </c>
      <c r="C4" s="60"/>
      <c r="D4" s="957"/>
      <c r="E4" s="51"/>
      <c r="F4" s="51"/>
      <c r="G4" s="51"/>
      <c r="H4" s="51"/>
      <c r="I4" s="51"/>
      <c r="J4" s="51"/>
      <c r="K4" s="51"/>
      <c r="L4" s="51"/>
      <c r="M4" s="254"/>
      <c r="N4" s="254"/>
      <c r="O4" s="254"/>
      <c r="P4" s="51"/>
      <c r="Q4" s="73"/>
      <c r="R4" s="73"/>
      <c r="S4" s="73"/>
      <c r="T4" s="73"/>
      <c r="U4" s="73"/>
    </row>
    <row r="5" spans="1:23" ht="15" customHeight="1">
      <c r="B5" s="64"/>
      <c r="C5" s="64"/>
      <c r="D5" s="122"/>
      <c r="E5" s="122"/>
      <c r="F5" s="122"/>
      <c r="G5" s="122"/>
      <c r="H5" s="122"/>
      <c r="I5" s="122"/>
      <c r="J5" s="122"/>
      <c r="K5" s="122"/>
      <c r="L5" s="122"/>
      <c r="M5" s="958"/>
      <c r="N5" s="958"/>
      <c r="O5" s="958"/>
      <c r="P5" s="122"/>
      <c r="Q5" s="352"/>
      <c r="R5" s="352"/>
      <c r="S5" s="352"/>
      <c r="T5" s="352"/>
      <c r="U5" s="462"/>
      <c r="V5" s="959"/>
      <c r="W5" s="960"/>
    </row>
    <row r="6" spans="1:23" ht="24.65" customHeight="1">
      <c r="B6" s="1147" t="s">
        <v>9</v>
      </c>
      <c r="D6" s="1148" t="s">
        <v>514</v>
      </c>
      <c r="E6" s="1148"/>
      <c r="F6" s="1148"/>
      <c r="G6" s="1148"/>
      <c r="H6" s="1148"/>
      <c r="I6" s="1148"/>
      <c r="J6" s="1148"/>
      <c r="K6" s="1148"/>
      <c r="L6" s="1148"/>
      <c r="M6" s="1148"/>
      <c r="N6" s="1148"/>
      <c r="O6" s="1148"/>
      <c r="P6" s="66"/>
      <c r="Q6" s="1146" t="s">
        <v>17</v>
      </c>
      <c r="R6" s="1146"/>
      <c r="S6" s="1146"/>
      <c r="T6" s="1146"/>
      <c r="U6" s="1146"/>
      <c r="V6" s="961"/>
      <c r="W6" s="962"/>
    </row>
    <row r="7" spans="1:23" ht="39.75" customHeight="1">
      <c r="B7" s="1137"/>
      <c r="D7" s="635" t="s">
        <v>40</v>
      </c>
      <c r="E7" s="635" t="s">
        <v>12</v>
      </c>
      <c r="F7" s="635" t="s">
        <v>13</v>
      </c>
      <c r="G7" s="635" t="s">
        <v>14</v>
      </c>
      <c r="H7" s="635" t="s">
        <v>221</v>
      </c>
      <c r="I7" s="636" t="s">
        <v>383</v>
      </c>
      <c r="J7" s="636" t="s">
        <v>519</v>
      </c>
      <c r="K7" s="778"/>
      <c r="L7" s="675" t="s">
        <v>390</v>
      </c>
      <c r="M7" s="675" t="s">
        <v>391</v>
      </c>
      <c r="N7" s="675" t="s">
        <v>523</v>
      </c>
      <c r="O7" s="675" t="s">
        <v>524</v>
      </c>
      <c r="P7" s="638"/>
      <c r="Q7" s="639" t="s">
        <v>40</v>
      </c>
      <c r="R7" s="639" t="s">
        <v>12</v>
      </c>
      <c r="S7" s="639" t="s">
        <v>13</v>
      </c>
      <c r="T7" s="639" t="s">
        <v>14</v>
      </c>
      <c r="U7" s="639" t="s">
        <v>93</v>
      </c>
      <c r="V7" s="963" t="s">
        <v>383</v>
      </c>
      <c r="W7" s="964" t="s">
        <v>519</v>
      </c>
    </row>
    <row r="8" spans="1:23" ht="12" customHeight="1">
      <c r="B8" s="28"/>
      <c r="C8" s="28"/>
      <c r="D8" s="397"/>
      <c r="E8" s="397"/>
      <c r="F8" s="397"/>
      <c r="G8" s="397"/>
      <c r="H8" s="397"/>
      <c r="I8" s="397"/>
      <c r="J8" s="397"/>
      <c r="K8" s="397"/>
      <c r="L8" s="965"/>
      <c r="M8" s="965"/>
      <c r="N8" s="965"/>
      <c r="O8" s="965"/>
      <c r="P8" s="638"/>
      <c r="Q8" s="397"/>
      <c r="R8" s="368"/>
      <c r="S8" s="368"/>
      <c r="T8" s="397"/>
      <c r="U8" s="397"/>
      <c r="V8" s="966"/>
      <c r="W8" s="960"/>
    </row>
    <row r="9" spans="1:23" ht="12" customHeight="1">
      <c r="B9" s="122" t="s">
        <v>182</v>
      </c>
      <c r="C9" s="122"/>
      <c r="D9" s="359">
        <v>58.480711999999997</v>
      </c>
      <c r="E9" s="359">
        <v>55.490606999999997</v>
      </c>
      <c r="F9" s="359">
        <v>59.833506999999997</v>
      </c>
      <c r="G9" s="542">
        <v>61.556139999999999</v>
      </c>
      <c r="H9" s="542">
        <v>62.491007315205174</v>
      </c>
      <c r="I9" s="542">
        <v>62.103056946716251</v>
      </c>
      <c r="J9" s="542">
        <v>62.6</v>
      </c>
      <c r="K9" s="542"/>
      <c r="L9" s="368">
        <v>60.899254875881304</v>
      </c>
      <c r="M9" s="368">
        <v>63.292136773518926</v>
      </c>
      <c r="N9" s="368">
        <v>61.4</v>
      </c>
      <c r="O9" s="368">
        <v>63.8</v>
      </c>
      <c r="Q9" s="368">
        <v>10169</v>
      </c>
      <c r="R9" s="368">
        <v>2311</v>
      </c>
      <c r="S9" s="368">
        <v>3242</v>
      </c>
      <c r="T9" s="388">
        <v>10215</v>
      </c>
      <c r="U9" s="388">
        <v>10173</v>
      </c>
      <c r="V9" s="388">
        <v>10599</v>
      </c>
      <c r="W9" s="353">
        <v>10203</v>
      </c>
    </row>
    <row r="10" spans="1:23" ht="12" customHeight="1">
      <c r="B10" s="51"/>
      <c r="C10" s="51"/>
      <c r="D10" s="397"/>
      <c r="E10" s="397"/>
      <c r="F10" s="397"/>
      <c r="G10" s="397"/>
      <c r="H10" s="397"/>
      <c r="I10" s="542"/>
      <c r="J10" s="542"/>
      <c r="K10" s="542"/>
      <c r="L10" s="368"/>
      <c r="M10" s="368"/>
      <c r="N10" s="368"/>
      <c r="O10" s="368"/>
      <c r="Q10" s="397"/>
      <c r="R10" s="398"/>
      <c r="S10" s="398"/>
      <c r="T10" s="397"/>
      <c r="U10" s="399"/>
      <c r="V10" s="388"/>
      <c r="W10" s="354"/>
    </row>
    <row r="11" spans="1:23" ht="12" customHeight="1">
      <c r="B11" s="149" t="s">
        <v>487</v>
      </c>
      <c r="C11" s="128" t="s">
        <v>453</v>
      </c>
      <c r="D11" s="641">
        <v>57.734614000000001</v>
      </c>
      <c r="E11" s="641">
        <v>53.354294000000003</v>
      </c>
      <c r="F11" s="641">
        <v>58.678466999999998</v>
      </c>
      <c r="G11" s="402">
        <v>60.691099999999999</v>
      </c>
      <c r="H11" s="402">
        <v>61.497109106218581</v>
      </c>
      <c r="I11" s="543">
        <v>60.377156772087446</v>
      </c>
      <c r="J11" s="543">
        <v>61.9</v>
      </c>
      <c r="K11" s="543"/>
      <c r="L11" s="332">
        <v>58.703261313023006</v>
      </c>
      <c r="M11" s="332">
        <v>62.027092309824525</v>
      </c>
      <c r="N11" s="332">
        <v>60.1</v>
      </c>
      <c r="O11" s="332">
        <v>63.6</v>
      </c>
      <c r="Q11" s="253">
        <v>4760</v>
      </c>
      <c r="R11" s="253">
        <v>1101</v>
      </c>
      <c r="S11" s="253">
        <v>1487</v>
      </c>
      <c r="T11" s="389">
        <v>4645</v>
      </c>
      <c r="U11" s="253">
        <v>4628</v>
      </c>
      <c r="V11" s="253">
        <v>4769</v>
      </c>
      <c r="W11" s="354">
        <v>4563</v>
      </c>
    </row>
    <row r="12" spans="1:23" ht="12" customHeight="1">
      <c r="B12" s="149"/>
      <c r="C12" s="128" t="s">
        <v>454</v>
      </c>
      <c r="D12" s="641">
        <v>59.154702999999998</v>
      </c>
      <c r="E12" s="641">
        <v>57.521892000000001</v>
      </c>
      <c r="F12" s="641">
        <v>60.983508</v>
      </c>
      <c r="G12" s="402">
        <v>62.154240000000001</v>
      </c>
      <c r="H12" s="402">
        <v>63.50853048761936</v>
      </c>
      <c r="I12" s="543">
        <v>63.664862310508063</v>
      </c>
      <c r="J12" s="543">
        <v>63.4</v>
      </c>
      <c r="K12" s="543"/>
      <c r="L12" s="332">
        <v>62.218961597701025</v>
      </c>
      <c r="M12" s="332">
        <v>65.086478506011801</v>
      </c>
      <c r="N12" s="332">
        <v>61.9</v>
      </c>
      <c r="O12" s="332">
        <v>64.900000000000006</v>
      </c>
      <c r="P12" s="63"/>
      <c r="Q12" s="253">
        <v>5400</v>
      </c>
      <c r="R12" s="253">
        <v>1210</v>
      </c>
      <c r="S12" s="253">
        <v>1744</v>
      </c>
      <c r="T12" s="389">
        <v>5473</v>
      </c>
      <c r="U12" s="253">
        <v>5458</v>
      </c>
      <c r="V12" s="253">
        <v>5701</v>
      </c>
      <c r="W12" s="354">
        <v>5523</v>
      </c>
    </row>
    <row r="13" spans="1:23" ht="12" customHeight="1">
      <c r="D13" s="641"/>
      <c r="E13" s="641"/>
      <c r="F13" s="641"/>
      <c r="G13" s="402"/>
      <c r="H13" s="402"/>
      <c r="I13" s="543"/>
      <c r="J13" s="543"/>
      <c r="K13" s="543"/>
      <c r="L13" s="332"/>
      <c r="M13" s="332"/>
      <c r="N13" s="332"/>
      <c r="O13" s="332"/>
      <c r="Q13" s="253"/>
      <c r="R13" s="253"/>
      <c r="S13" s="253"/>
      <c r="T13" s="389"/>
      <c r="U13" s="253"/>
      <c r="V13" s="253"/>
      <c r="W13" s="354"/>
    </row>
    <row r="14" spans="1:23" ht="12" customHeight="1">
      <c r="B14" s="31" t="s">
        <v>20</v>
      </c>
      <c r="C14" s="31" t="s">
        <v>21</v>
      </c>
      <c r="D14" s="641">
        <v>42.114350861367875</v>
      </c>
      <c r="E14" s="641">
        <v>43.043961716701091</v>
      </c>
      <c r="F14" s="641">
        <v>50.04345129561738</v>
      </c>
      <c r="G14" s="402">
        <v>47.500950000000003</v>
      </c>
      <c r="H14" s="402">
        <v>54.60592780512988</v>
      </c>
      <c r="I14" s="543">
        <v>51.447237935942269</v>
      </c>
      <c r="J14" s="543">
        <v>54.5</v>
      </c>
      <c r="K14" s="543"/>
      <c r="L14" s="332">
        <v>47.738019887833396</v>
      </c>
      <c r="M14" s="332">
        <v>55.140581631638739</v>
      </c>
      <c r="N14" s="332">
        <v>50.4</v>
      </c>
      <c r="O14" s="332">
        <v>58.5</v>
      </c>
      <c r="Q14" s="253">
        <v>461</v>
      </c>
      <c r="R14" s="253">
        <v>194</v>
      </c>
      <c r="S14" s="253">
        <v>256</v>
      </c>
      <c r="T14" s="389">
        <v>958</v>
      </c>
      <c r="U14" s="253">
        <v>958</v>
      </c>
      <c r="V14" s="253">
        <v>995</v>
      </c>
      <c r="W14" s="354">
        <v>977</v>
      </c>
    </row>
    <row r="15" spans="1:23" ht="12" customHeight="1">
      <c r="C15" s="31" t="s">
        <v>22</v>
      </c>
      <c r="D15" s="641">
        <v>45.422350450534232</v>
      </c>
      <c r="E15" s="641">
        <v>43.933567194215208</v>
      </c>
      <c r="F15" s="641">
        <v>46.75070281239644</v>
      </c>
      <c r="G15" s="402">
        <v>51.329990000000002</v>
      </c>
      <c r="H15" s="402">
        <v>52.331168167730546</v>
      </c>
      <c r="I15" s="543">
        <v>53.157566441651369</v>
      </c>
      <c r="J15" s="543">
        <v>51</v>
      </c>
      <c r="K15" s="543"/>
      <c r="L15" s="332">
        <v>50.102625489156374</v>
      </c>
      <c r="M15" s="332">
        <v>56.189020168665074</v>
      </c>
      <c r="N15" s="332">
        <v>48</v>
      </c>
      <c r="O15" s="332">
        <v>54</v>
      </c>
      <c r="Q15" s="253">
        <v>1277</v>
      </c>
      <c r="R15" s="253">
        <v>335</v>
      </c>
      <c r="S15" s="253">
        <v>400</v>
      </c>
      <c r="T15" s="389">
        <v>1558</v>
      </c>
      <c r="U15" s="253">
        <v>1630</v>
      </c>
      <c r="V15" s="253">
        <v>1679</v>
      </c>
      <c r="W15" s="354">
        <v>1745</v>
      </c>
    </row>
    <row r="16" spans="1:23" ht="12" customHeight="1">
      <c r="C16" s="31" t="s">
        <v>23</v>
      </c>
      <c r="D16" s="641">
        <v>57.88327227647391</v>
      </c>
      <c r="E16" s="641">
        <v>54.658129130154997</v>
      </c>
      <c r="F16" s="641">
        <v>61.274751563882681</v>
      </c>
      <c r="G16" s="402">
        <v>62.688839999999999</v>
      </c>
      <c r="H16" s="402">
        <v>63.827712860900455</v>
      </c>
      <c r="I16" s="543">
        <v>62.223666217415875</v>
      </c>
      <c r="J16" s="543">
        <v>63.4</v>
      </c>
      <c r="K16" s="543"/>
      <c r="L16" s="332">
        <v>59.969414185880709</v>
      </c>
      <c r="M16" s="332">
        <v>64.426277050152365</v>
      </c>
      <c r="N16" s="332">
        <v>61.1</v>
      </c>
      <c r="O16" s="332">
        <v>65.7</v>
      </c>
      <c r="Q16" s="253">
        <v>2577</v>
      </c>
      <c r="R16" s="253">
        <v>578</v>
      </c>
      <c r="S16" s="253">
        <v>714</v>
      </c>
      <c r="T16" s="389">
        <v>2576</v>
      </c>
      <c r="U16" s="253">
        <v>2458</v>
      </c>
      <c r="V16" s="253">
        <v>2692</v>
      </c>
      <c r="W16" s="354">
        <v>2563</v>
      </c>
    </row>
    <row r="17" spans="2:23" ht="12" customHeight="1">
      <c r="C17" s="31" t="s">
        <v>24</v>
      </c>
      <c r="D17" s="641">
        <v>64.370633771055793</v>
      </c>
      <c r="E17" s="641">
        <v>56.930790134434751</v>
      </c>
      <c r="F17" s="641">
        <v>62.613888955334474</v>
      </c>
      <c r="G17" s="402">
        <v>64.942440000000005</v>
      </c>
      <c r="H17" s="402">
        <v>63.64481772952545</v>
      </c>
      <c r="I17" s="543">
        <v>62.978497135507972</v>
      </c>
      <c r="J17" s="543">
        <v>65.099999999999994</v>
      </c>
      <c r="K17" s="543"/>
      <c r="L17" s="332">
        <v>60.768483080574185</v>
      </c>
      <c r="M17" s="332">
        <v>65.135442038081123</v>
      </c>
      <c r="N17" s="332">
        <v>62.8</v>
      </c>
      <c r="O17" s="332">
        <v>67.3</v>
      </c>
      <c r="Q17" s="253">
        <v>2866</v>
      </c>
      <c r="R17" s="253">
        <v>606</v>
      </c>
      <c r="S17" s="253">
        <v>887</v>
      </c>
      <c r="T17" s="389">
        <v>2517</v>
      </c>
      <c r="U17" s="253">
        <v>2552</v>
      </c>
      <c r="V17" s="253">
        <v>2528</v>
      </c>
      <c r="W17" s="354">
        <v>2458</v>
      </c>
    </row>
    <row r="18" spans="2:23" ht="12" customHeight="1">
      <c r="C18" s="31" t="s">
        <v>25</v>
      </c>
      <c r="D18" s="641">
        <v>73.106650963394927</v>
      </c>
      <c r="E18" s="641">
        <v>73.477993240046303</v>
      </c>
      <c r="F18" s="641">
        <v>68.149451127454512</v>
      </c>
      <c r="G18" s="402">
        <v>72.082250000000002</v>
      </c>
      <c r="H18" s="402">
        <v>71.62539649064999</v>
      </c>
      <c r="I18" s="543">
        <v>72.078133946548334</v>
      </c>
      <c r="J18" s="543">
        <v>71.3</v>
      </c>
      <c r="K18" s="543"/>
      <c r="L18" s="332">
        <v>69.548649315569776</v>
      </c>
      <c r="M18" s="332">
        <v>74.474618740647173</v>
      </c>
      <c r="N18" s="332">
        <v>68.5</v>
      </c>
      <c r="O18" s="332">
        <v>74</v>
      </c>
      <c r="Q18" s="253">
        <v>1850</v>
      </c>
      <c r="R18" s="253">
        <v>374</v>
      </c>
      <c r="S18" s="253">
        <v>608</v>
      </c>
      <c r="T18" s="389">
        <v>1621</v>
      </c>
      <c r="U18" s="253">
        <v>1580</v>
      </c>
      <c r="V18" s="253">
        <v>1700</v>
      </c>
      <c r="W18" s="354">
        <v>1530</v>
      </c>
    </row>
    <row r="19" spans="2:23" ht="12" customHeight="1">
      <c r="C19" s="31" t="s">
        <v>26</v>
      </c>
      <c r="D19" s="641">
        <v>76.408131598904859</v>
      </c>
      <c r="E19" s="641">
        <v>71.485571329048341</v>
      </c>
      <c r="F19" s="641">
        <v>75.636489540085861</v>
      </c>
      <c r="G19" s="402">
        <v>75.608059999999995</v>
      </c>
      <c r="H19" s="402">
        <v>73.201389610854434</v>
      </c>
      <c r="I19" s="543">
        <v>77.054806729461873</v>
      </c>
      <c r="J19" s="543">
        <v>73.3</v>
      </c>
      <c r="K19" s="543"/>
      <c r="L19" s="332">
        <v>73.883762426260802</v>
      </c>
      <c r="M19" s="332">
        <v>79.945332162816968</v>
      </c>
      <c r="N19" s="332">
        <v>69.7</v>
      </c>
      <c r="O19" s="332">
        <v>76.7</v>
      </c>
      <c r="Q19" s="253">
        <v>1085</v>
      </c>
      <c r="R19" s="253">
        <v>209</v>
      </c>
      <c r="S19" s="253">
        <v>360</v>
      </c>
      <c r="T19" s="389">
        <v>935</v>
      </c>
      <c r="U19" s="253">
        <v>945</v>
      </c>
      <c r="V19" s="253">
        <v>938</v>
      </c>
      <c r="W19" s="354">
        <v>858</v>
      </c>
    </row>
    <row r="20" spans="2:23" ht="12" customHeight="1">
      <c r="D20" s="641"/>
      <c r="E20" s="641"/>
      <c r="F20" s="641"/>
      <c r="G20" s="402"/>
      <c r="H20" s="402"/>
      <c r="I20" s="543"/>
      <c r="J20" s="543"/>
      <c r="K20" s="543"/>
      <c r="L20" s="332"/>
      <c r="M20" s="332"/>
      <c r="N20" s="332"/>
      <c r="O20" s="332"/>
      <c r="Q20" s="253"/>
      <c r="R20" s="253"/>
      <c r="S20" s="253"/>
      <c r="T20" s="389"/>
      <c r="U20" s="253"/>
      <c r="V20" s="253"/>
      <c r="W20" s="354"/>
    </row>
    <row r="21" spans="2:23" ht="12" customHeight="1">
      <c r="B21" s="31" t="s">
        <v>27</v>
      </c>
      <c r="C21" s="31" t="s">
        <v>28</v>
      </c>
      <c r="D21" s="641">
        <v>59.506397999999997</v>
      </c>
      <c r="E21" s="641">
        <v>56.088391339927867</v>
      </c>
      <c r="F21" s="641">
        <v>59.871164562388365</v>
      </c>
      <c r="G21" s="641">
        <v>61.479632601512705</v>
      </c>
      <c r="H21" s="402">
        <v>62.808850913271627</v>
      </c>
      <c r="I21" s="543">
        <v>62.421554040166214</v>
      </c>
      <c r="J21" s="543">
        <v>62.6</v>
      </c>
      <c r="K21" s="543"/>
      <c r="L21" s="332">
        <v>61.110081239106016</v>
      </c>
      <c r="M21" s="332">
        <v>63.715060468078924</v>
      </c>
      <c r="N21" s="332">
        <v>61.2</v>
      </c>
      <c r="O21" s="332">
        <v>64</v>
      </c>
      <c r="Q21" s="253">
        <v>9244</v>
      </c>
      <c r="R21" s="253">
        <v>2094</v>
      </c>
      <c r="S21" s="253">
        <v>2952</v>
      </c>
      <c r="T21" s="253">
        <v>7996</v>
      </c>
      <c r="U21" s="253">
        <v>8067</v>
      </c>
      <c r="V21" s="253">
        <v>8541</v>
      </c>
      <c r="W21" s="354">
        <v>8034</v>
      </c>
    </row>
    <row r="22" spans="2:23" ht="12" customHeight="1">
      <c r="C22" s="31" t="s">
        <v>189</v>
      </c>
      <c r="D22" s="641">
        <v>54.158029293197274</v>
      </c>
      <c r="E22" s="641">
        <v>55.85488855696692</v>
      </c>
      <c r="F22" s="641">
        <v>61.809694606376944</v>
      </c>
      <c r="G22" s="641">
        <v>64.29099037188621</v>
      </c>
      <c r="H22" s="402">
        <v>65.433281744179439</v>
      </c>
      <c r="I22" s="543">
        <v>59.336470459500745</v>
      </c>
      <c r="J22" s="543">
        <v>67.099999999999994</v>
      </c>
      <c r="K22" s="543"/>
      <c r="L22" s="332">
        <v>54.807855972276279</v>
      </c>
      <c r="M22" s="332">
        <v>63.711744558413983</v>
      </c>
      <c r="N22" s="332">
        <v>62.7</v>
      </c>
      <c r="O22" s="332">
        <v>71.099999999999994</v>
      </c>
      <c r="Q22" s="253">
        <v>438</v>
      </c>
      <c r="R22" s="253">
        <v>113</v>
      </c>
      <c r="S22" s="253">
        <v>132</v>
      </c>
      <c r="T22" s="253">
        <v>1109</v>
      </c>
      <c r="U22" s="253">
        <v>925</v>
      </c>
      <c r="V22" s="253">
        <v>907</v>
      </c>
      <c r="W22" s="354">
        <v>795</v>
      </c>
    </row>
    <row r="23" spans="2:23" ht="12" customHeight="1">
      <c r="C23" s="31" t="s">
        <v>188</v>
      </c>
      <c r="D23" s="641">
        <v>46.684850876697951</v>
      </c>
      <c r="E23" s="641" t="s">
        <v>219</v>
      </c>
      <c r="F23" s="641">
        <v>62.317942681178849</v>
      </c>
      <c r="G23" s="641">
        <v>59.655735302229914</v>
      </c>
      <c r="H23" s="402">
        <v>56.304380213512232</v>
      </c>
      <c r="I23" s="543">
        <v>62.492605012217695</v>
      </c>
      <c r="J23" s="543">
        <v>61.5</v>
      </c>
      <c r="K23" s="543"/>
      <c r="L23" s="332">
        <v>56.286400804117434</v>
      </c>
      <c r="M23" s="332">
        <v>68.313713053958111</v>
      </c>
      <c r="N23" s="332">
        <v>55.5</v>
      </c>
      <c r="O23" s="332">
        <v>67.2</v>
      </c>
      <c r="Q23" s="253">
        <v>184</v>
      </c>
      <c r="R23" s="253">
        <v>21</v>
      </c>
      <c r="S23" s="253">
        <v>55</v>
      </c>
      <c r="T23" s="253">
        <v>357</v>
      </c>
      <c r="U23" s="253">
        <v>353</v>
      </c>
      <c r="V23" s="253">
        <v>348</v>
      </c>
      <c r="W23" s="354">
        <v>393</v>
      </c>
    </row>
    <row r="24" spans="2:23" s="149" customFormat="1" ht="12" customHeight="1">
      <c r="C24" s="149" t="s">
        <v>190</v>
      </c>
      <c r="D24" s="641">
        <v>47.676452738926301</v>
      </c>
      <c r="E24" s="641">
        <v>43.140454450866308</v>
      </c>
      <c r="F24" s="641">
        <v>55.860680679277039</v>
      </c>
      <c r="G24" s="641">
        <v>64.691603052364911</v>
      </c>
      <c r="H24" s="402">
        <v>55.556906104901927</v>
      </c>
      <c r="I24" s="543">
        <v>60.884107834582188</v>
      </c>
      <c r="J24" s="543">
        <v>63</v>
      </c>
      <c r="K24" s="543"/>
      <c r="L24" s="332">
        <v>55.35562657619176</v>
      </c>
      <c r="M24" s="332">
        <v>66.146658806209544</v>
      </c>
      <c r="N24" s="332">
        <v>57.1</v>
      </c>
      <c r="O24" s="332">
        <v>68.599999999999994</v>
      </c>
      <c r="Q24" s="253">
        <v>161</v>
      </c>
      <c r="R24" s="253">
        <v>31</v>
      </c>
      <c r="S24" s="253">
        <v>45</v>
      </c>
      <c r="T24" s="253">
        <v>462</v>
      </c>
      <c r="U24" s="253">
        <v>508</v>
      </c>
      <c r="V24" s="253">
        <v>497</v>
      </c>
      <c r="W24" s="354">
        <v>460</v>
      </c>
    </row>
    <row r="25" spans="2:23" s="149" customFormat="1" ht="12" customHeight="1">
      <c r="C25" s="149" t="s">
        <v>191</v>
      </c>
      <c r="D25" s="641">
        <v>51.14682593017087</v>
      </c>
      <c r="E25" s="641" t="s">
        <v>219</v>
      </c>
      <c r="F25" s="641">
        <v>55.899153112646935</v>
      </c>
      <c r="G25" s="641">
        <v>61.63345070269316</v>
      </c>
      <c r="H25" s="402">
        <v>43.746880506643031</v>
      </c>
      <c r="I25" s="543">
        <v>47.083946474570574</v>
      </c>
      <c r="J25" s="543">
        <v>43.8</v>
      </c>
      <c r="K25" s="543"/>
      <c r="L25" s="332">
        <v>35.150714293486814</v>
      </c>
      <c r="M25" s="332">
        <v>59.36009274363002</v>
      </c>
      <c r="N25" s="332">
        <v>33</v>
      </c>
      <c r="O25" s="332">
        <v>55.3</v>
      </c>
      <c r="Q25" s="253">
        <v>41</v>
      </c>
      <c r="R25" s="253">
        <v>17</v>
      </c>
      <c r="S25" s="253">
        <v>32</v>
      </c>
      <c r="T25" s="253">
        <v>162</v>
      </c>
      <c r="U25" s="253">
        <v>124</v>
      </c>
      <c r="V25" s="253">
        <v>125</v>
      </c>
      <c r="W25" s="354">
        <v>117</v>
      </c>
    </row>
    <row r="26" spans="2:23" s="149" customFormat="1" ht="12" customHeight="1">
      <c r="D26" s="355"/>
      <c r="E26" s="641"/>
      <c r="F26" s="641"/>
      <c r="G26" s="355"/>
      <c r="H26" s="402"/>
      <c r="I26" s="543"/>
      <c r="J26" s="543"/>
      <c r="K26" s="543"/>
      <c r="L26" s="332"/>
      <c r="M26" s="332"/>
      <c r="N26" s="332"/>
      <c r="O26" s="332"/>
      <c r="Q26" s="363"/>
      <c r="R26" s="253"/>
      <c r="S26" s="253"/>
      <c r="T26" s="363"/>
      <c r="U26" s="253"/>
      <c r="V26" s="253"/>
      <c r="W26" s="354"/>
    </row>
    <row r="27" spans="2:23" s="149" customFormat="1" ht="12" customHeight="1">
      <c r="B27" s="73" t="s">
        <v>261</v>
      </c>
      <c r="C27" s="63" t="s">
        <v>321</v>
      </c>
      <c r="D27" s="355">
        <v>59.406562075085724</v>
      </c>
      <c r="E27" s="355">
        <v>56.827365308764499</v>
      </c>
      <c r="F27" s="355">
        <v>59.850940128745002</v>
      </c>
      <c r="G27" s="355">
        <v>60.928869724647825</v>
      </c>
      <c r="H27" s="355">
        <v>57.808698766546307</v>
      </c>
      <c r="I27" s="543">
        <v>58.738777871900616</v>
      </c>
      <c r="J27" s="543">
        <v>58.2</v>
      </c>
      <c r="K27" s="543"/>
      <c r="L27" s="332">
        <v>56.034919779358148</v>
      </c>
      <c r="M27" s="332">
        <v>61.390923531649079</v>
      </c>
      <c r="N27" s="332">
        <v>55.6</v>
      </c>
      <c r="O27" s="332">
        <v>60.8</v>
      </c>
      <c r="Q27" s="363">
        <v>2134</v>
      </c>
      <c r="R27" s="253">
        <v>471</v>
      </c>
      <c r="S27" s="253">
        <v>497</v>
      </c>
      <c r="T27" s="363">
        <v>1584</v>
      </c>
      <c r="U27" s="253">
        <v>1566</v>
      </c>
      <c r="V27" s="253">
        <v>1799</v>
      </c>
      <c r="W27" s="354">
        <v>1899</v>
      </c>
    </row>
    <row r="28" spans="2:23" s="149" customFormat="1" ht="12" customHeight="1">
      <c r="C28" s="63" t="s">
        <v>320</v>
      </c>
      <c r="D28" s="355">
        <v>58.573807342483477</v>
      </c>
      <c r="E28" s="355">
        <v>54.656703100405309</v>
      </c>
      <c r="F28" s="355">
        <v>58.453285005206524</v>
      </c>
      <c r="G28" s="355">
        <v>61.649125986879184</v>
      </c>
      <c r="H28" s="355">
        <v>63.347016362489285</v>
      </c>
      <c r="I28" s="543">
        <v>63.069849731400417</v>
      </c>
      <c r="J28" s="543">
        <v>63.6</v>
      </c>
      <c r="K28" s="543"/>
      <c r="L28" s="332">
        <v>61.526449438369134</v>
      </c>
      <c r="M28" s="332">
        <v>64.586971752078398</v>
      </c>
      <c r="N28" s="332">
        <v>62.1</v>
      </c>
      <c r="O28" s="332">
        <v>65.099999999999994</v>
      </c>
      <c r="Q28" s="363">
        <v>7020</v>
      </c>
      <c r="R28" s="253">
        <v>1708</v>
      </c>
      <c r="S28" s="253">
        <v>1702</v>
      </c>
      <c r="T28" s="363">
        <v>5695</v>
      </c>
      <c r="U28" s="253">
        <v>5909</v>
      </c>
      <c r="V28" s="253">
        <v>6021</v>
      </c>
      <c r="W28" s="354">
        <v>5867</v>
      </c>
    </row>
    <row r="29" spans="2:23" s="149" customFormat="1" ht="12" customHeight="1">
      <c r="D29" s="355"/>
      <c r="E29" s="355"/>
      <c r="F29" s="355"/>
      <c r="G29" s="355"/>
      <c r="H29" s="355"/>
      <c r="I29" s="543"/>
      <c r="J29" s="543"/>
      <c r="K29" s="543"/>
      <c r="L29" s="332"/>
      <c r="M29" s="332"/>
      <c r="N29" s="332"/>
      <c r="O29" s="332"/>
      <c r="Q29" s="363"/>
      <c r="R29" s="253"/>
      <c r="S29" s="253"/>
      <c r="T29" s="363"/>
      <c r="U29" s="253"/>
      <c r="V29" s="253"/>
      <c r="W29" s="354"/>
    </row>
    <row r="30" spans="2:23" s="149" customFormat="1" ht="12" customHeight="1">
      <c r="B30" s="149" t="s">
        <v>29</v>
      </c>
      <c r="C30" s="149" t="s">
        <v>30</v>
      </c>
      <c r="D30" s="355">
        <v>55.155625923402994</v>
      </c>
      <c r="E30" s="355">
        <v>53.890636469785967</v>
      </c>
      <c r="F30" s="355">
        <v>58.787953042144792</v>
      </c>
      <c r="G30" s="355">
        <v>68.15517721002513</v>
      </c>
      <c r="H30" s="355">
        <v>69.248551181137032</v>
      </c>
      <c r="I30" s="543">
        <v>64.589155526723431</v>
      </c>
      <c r="J30" s="543">
        <v>68.8</v>
      </c>
      <c r="K30" s="543"/>
      <c r="L30" s="332">
        <v>58.333475894755068</v>
      </c>
      <c r="M30" s="332">
        <v>70.382488967450641</v>
      </c>
      <c r="N30" s="332">
        <v>63.1</v>
      </c>
      <c r="O30" s="332">
        <v>74</v>
      </c>
      <c r="Q30" s="363">
        <v>493</v>
      </c>
      <c r="R30" s="253">
        <v>116</v>
      </c>
      <c r="S30" s="253">
        <v>170</v>
      </c>
      <c r="T30" s="363">
        <v>299</v>
      </c>
      <c r="U30" s="253">
        <v>318</v>
      </c>
      <c r="V30" s="253">
        <v>430</v>
      </c>
      <c r="W30" s="354">
        <v>380</v>
      </c>
    </row>
    <row r="31" spans="2:23" s="149" customFormat="1" ht="12" customHeight="1">
      <c r="C31" s="149" t="s">
        <v>31</v>
      </c>
      <c r="D31" s="355">
        <v>61.087825191848189</v>
      </c>
      <c r="E31" s="355">
        <v>53.467219424560739</v>
      </c>
      <c r="F31" s="355">
        <v>62.447792146994864</v>
      </c>
      <c r="G31" s="355">
        <v>62.790099761464312</v>
      </c>
      <c r="H31" s="355">
        <v>64.799916230891256</v>
      </c>
      <c r="I31" s="543">
        <v>65.873032272086149</v>
      </c>
      <c r="J31" s="543">
        <v>62.9</v>
      </c>
      <c r="K31" s="543"/>
      <c r="L31" s="332">
        <v>62.269444271502991</v>
      </c>
      <c r="M31" s="332">
        <v>69.30211917567695</v>
      </c>
      <c r="N31" s="332">
        <v>59.1</v>
      </c>
      <c r="O31" s="332">
        <v>66.5</v>
      </c>
      <c r="Q31" s="363">
        <v>1332</v>
      </c>
      <c r="R31" s="253">
        <v>320</v>
      </c>
      <c r="S31" s="253">
        <v>371</v>
      </c>
      <c r="T31" s="363">
        <v>1107</v>
      </c>
      <c r="U31" s="253">
        <v>1100</v>
      </c>
      <c r="V31" s="253">
        <v>1186</v>
      </c>
      <c r="W31" s="354">
        <v>1144</v>
      </c>
    </row>
    <row r="32" spans="2:23" s="149" customFormat="1" ht="12" customHeight="1">
      <c r="C32" s="149" t="s">
        <v>230</v>
      </c>
      <c r="D32" s="355">
        <v>60.861887600722262</v>
      </c>
      <c r="E32" s="355">
        <v>60.299799309560633</v>
      </c>
      <c r="F32" s="355">
        <v>62.256051661917802</v>
      </c>
      <c r="G32" s="355">
        <v>64.191856610101411</v>
      </c>
      <c r="H32" s="355">
        <v>64.108611108505983</v>
      </c>
      <c r="I32" s="543">
        <v>64.345944762066836</v>
      </c>
      <c r="J32" s="543">
        <v>65.7</v>
      </c>
      <c r="K32" s="543"/>
      <c r="L32" s="332">
        <v>60.252803786805906</v>
      </c>
      <c r="M32" s="332">
        <v>68.239761004638027</v>
      </c>
      <c r="N32" s="332">
        <v>61.8</v>
      </c>
      <c r="O32" s="332">
        <v>69.400000000000006</v>
      </c>
      <c r="Q32" s="363">
        <v>999</v>
      </c>
      <c r="R32" s="253">
        <v>234</v>
      </c>
      <c r="S32" s="253">
        <v>304</v>
      </c>
      <c r="T32" s="363">
        <v>837</v>
      </c>
      <c r="U32" s="253">
        <v>950</v>
      </c>
      <c r="V32" s="253">
        <v>965</v>
      </c>
      <c r="W32" s="354">
        <v>888</v>
      </c>
    </row>
    <row r="33" spans="2:23" s="149" customFormat="1" ht="12" customHeight="1">
      <c r="C33" s="149" t="s">
        <v>33</v>
      </c>
      <c r="D33" s="355">
        <v>59.388324465357542</v>
      </c>
      <c r="E33" s="355">
        <v>51.916362729517829</v>
      </c>
      <c r="F33" s="355">
        <v>58.603156803152913</v>
      </c>
      <c r="G33" s="355">
        <v>67.003554548041208</v>
      </c>
      <c r="H33" s="355">
        <v>60.464669677738691</v>
      </c>
      <c r="I33" s="543">
        <v>64.769722481248465</v>
      </c>
      <c r="J33" s="543">
        <v>64.099999999999994</v>
      </c>
      <c r="K33" s="543"/>
      <c r="L33" s="332">
        <v>60.370156143446494</v>
      </c>
      <c r="M33" s="332">
        <v>68.932218113822557</v>
      </c>
      <c r="N33" s="332">
        <v>59.7</v>
      </c>
      <c r="O33" s="332">
        <v>68.2</v>
      </c>
      <c r="Q33" s="363">
        <v>837</v>
      </c>
      <c r="R33" s="253">
        <v>188</v>
      </c>
      <c r="S33" s="253">
        <v>329</v>
      </c>
      <c r="T33" s="363">
        <v>753</v>
      </c>
      <c r="U33" s="253">
        <v>755</v>
      </c>
      <c r="V33" s="253">
        <v>831</v>
      </c>
      <c r="W33" s="354">
        <v>809</v>
      </c>
    </row>
    <row r="34" spans="2:23" s="149" customFormat="1" ht="12" customHeight="1">
      <c r="C34" s="38" t="s">
        <v>34</v>
      </c>
      <c r="D34" s="355">
        <v>59.110712182242651</v>
      </c>
      <c r="E34" s="355">
        <v>54.336075938282328</v>
      </c>
      <c r="F34" s="355">
        <v>59.886170050974229</v>
      </c>
      <c r="G34" s="355">
        <v>62.670838451226061</v>
      </c>
      <c r="H34" s="355">
        <v>64.522109311800406</v>
      </c>
      <c r="I34" s="543">
        <v>58.909051353194222</v>
      </c>
      <c r="J34" s="543">
        <v>64.900000000000006</v>
      </c>
      <c r="K34" s="543"/>
      <c r="L34" s="332">
        <v>55.158486166062517</v>
      </c>
      <c r="M34" s="332">
        <v>62.558853942849247</v>
      </c>
      <c r="N34" s="332">
        <v>61</v>
      </c>
      <c r="O34" s="332">
        <v>68.5</v>
      </c>
      <c r="Q34" s="363">
        <v>969</v>
      </c>
      <c r="R34" s="253">
        <v>186</v>
      </c>
      <c r="S34" s="253">
        <v>346</v>
      </c>
      <c r="T34" s="363">
        <v>1107</v>
      </c>
      <c r="U34" s="253">
        <v>969</v>
      </c>
      <c r="V34" s="253">
        <v>1149</v>
      </c>
      <c r="W34" s="354">
        <v>1033</v>
      </c>
    </row>
    <row r="35" spans="2:23" s="149" customFormat="1" ht="12" customHeight="1">
      <c r="C35" s="38" t="s">
        <v>35</v>
      </c>
      <c r="D35" s="355">
        <v>58.915686915462949</v>
      </c>
      <c r="E35" s="355">
        <v>61.249021555874862</v>
      </c>
      <c r="F35" s="355">
        <v>57.022388799117088</v>
      </c>
      <c r="G35" s="355">
        <v>59.721897019231385</v>
      </c>
      <c r="H35" s="355">
        <v>59.395410475595533</v>
      </c>
      <c r="I35" s="543">
        <v>58.617887844235398</v>
      </c>
      <c r="J35" s="543">
        <v>61</v>
      </c>
      <c r="K35" s="543"/>
      <c r="L35" s="332">
        <v>54.931118423175185</v>
      </c>
      <c r="M35" s="332">
        <v>62.210544252704992</v>
      </c>
      <c r="N35" s="332">
        <v>57</v>
      </c>
      <c r="O35" s="332">
        <v>64.8</v>
      </c>
      <c r="Q35" s="363">
        <v>1276</v>
      </c>
      <c r="R35" s="253">
        <v>283</v>
      </c>
      <c r="S35" s="253">
        <v>412</v>
      </c>
      <c r="T35" s="363">
        <v>985</v>
      </c>
      <c r="U35" s="253">
        <v>1043</v>
      </c>
      <c r="V35" s="253">
        <v>1093</v>
      </c>
      <c r="W35" s="354">
        <v>993</v>
      </c>
    </row>
    <row r="36" spans="2:23" s="149" customFormat="1" ht="12" customHeight="1">
      <c r="C36" s="38" t="s">
        <v>36</v>
      </c>
      <c r="D36" s="355">
        <v>52.790103385687878</v>
      </c>
      <c r="E36" s="355">
        <v>48.552280584181112</v>
      </c>
      <c r="F36" s="355">
        <v>54.616946557634286</v>
      </c>
      <c r="G36" s="355">
        <v>56.547115085416387</v>
      </c>
      <c r="H36" s="355">
        <v>57.456853850275721</v>
      </c>
      <c r="I36" s="543">
        <v>58.086065995442105</v>
      </c>
      <c r="J36" s="543">
        <v>58.6</v>
      </c>
      <c r="K36" s="543"/>
      <c r="L36" s="332">
        <v>55.654650771675897</v>
      </c>
      <c r="M36" s="332">
        <v>60.4788358948854</v>
      </c>
      <c r="N36" s="332">
        <v>56.3</v>
      </c>
      <c r="O36" s="332">
        <v>60.9</v>
      </c>
      <c r="Q36" s="363">
        <v>1176</v>
      </c>
      <c r="R36" s="253">
        <v>261</v>
      </c>
      <c r="S36" s="253">
        <v>338</v>
      </c>
      <c r="T36" s="363">
        <v>2706</v>
      </c>
      <c r="U36" s="253">
        <v>2774</v>
      </c>
      <c r="V36" s="253">
        <v>2574</v>
      </c>
      <c r="W36" s="354">
        <v>2810</v>
      </c>
    </row>
    <row r="37" spans="2:23" s="149" customFormat="1" ht="12" customHeight="1">
      <c r="C37" s="149" t="s">
        <v>37</v>
      </c>
      <c r="D37" s="355">
        <v>58.661317268915901</v>
      </c>
      <c r="E37" s="355">
        <v>56.951863300889137</v>
      </c>
      <c r="F37" s="355">
        <v>60.724007961633617</v>
      </c>
      <c r="G37" s="355">
        <v>59.443135196958863</v>
      </c>
      <c r="H37" s="355">
        <v>63.084527280236415</v>
      </c>
      <c r="I37" s="543">
        <v>61.815590864274505</v>
      </c>
      <c r="J37" s="543">
        <v>62.7</v>
      </c>
      <c r="K37" s="543"/>
      <c r="L37" s="332">
        <v>58.892973195204753</v>
      </c>
      <c r="M37" s="332">
        <v>64.655123981021035</v>
      </c>
      <c r="N37" s="332">
        <v>59.4</v>
      </c>
      <c r="O37" s="332">
        <v>65.8</v>
      </c>
      <c r="Q37" s="363">
        <v>1894</v>
      </c>
      <c r="R37" s="253">
        <v>426</v>
      </c>
      <c r="S37" s="253">
        <v>611</v>
      </c>
      <c r="T37" s="363">
        <v>1618</v>
      </c>
      <c r="U37" s="253">
        <v>1535</v>
      </c>
      <c r="V37" s="253">
        <v>1557</v>
      </c>
      <c r="W37" s="354">
        <v>1413</v>
      </c>
    </row>
    <row r="38" spans="2:23" s="149" customFormat="1" ht="12" customHeight="1">
      <c r="C38" s="149" t="s">
        <v>38</v>
      </c>
      <c r="D38" s="355">
        <v>60.735611656901646</v>
      </c>
      <c r="E38" s="355">
        <v>60.139120502834764</v>
      </c>
      <c r="F38" s="355">
        <v>65.158608778959305</v>
      </c>
      <c r="G38" s="355">
        <v>61.575325145626067</v>
      </c>
      <c r="H38" s="355">
        <v>64.832983878797918</v>
      </c>
      <c r="I38" s="543">
        <v>65.490379666186399</v>
      </c>
      <c r="J38" s="543">
        <v>60.8</v>
      </c>
      <c r="K38" s="543"/>
      <c r="L38" s="332">
        <v>61.211521594153965</v>
      </c>
      <c r="M38" s="332">
        <v>69.532168156867129</v>
      </c>
      <c r="N38" s="332">
        <v>56</v>
      </c>
      <c r="O38" s="332">
        <v>65.3</v>
      </c>
      <c r="Q38" s="363">
        <v>1193</v>
      </c>
      <c r="R38" s="253">
        <v>297</v>
      </c>
      <c r="S38" s="253">
        <v>361</v>
      </c>
      <c r="T38" s="363">
        <v>803</v>
      </c>
      <c r="U38" s="253">
        <v>729</v>
      </c>
      <c r="V38" s="253">
        <v>814</v>
      </c>
      <c r="W38" s="354">
        <v>733</v>
      </c>
    </row>
    <row r="39" spans="2:23" s="149" customFormat="1" ht="12" customHeight="1">
      <c r="B39" s="31"/>
      <c r="C39" s="31"/>
      <c r="D39" s="355"/>
      <c r="E39" s="355"/>
      <c r="F39" s="355"/>
      <c r="G39" s="355"/>
      <c r="H39" s="355"/>
      <c r="I39" s="543"/>
      <c r="J39" s="543"/>
      <c r="K39" s="543"/>
      <c r="L39" s="332"/>
      <c r="M39" s="332"/>
      <c r="N39" s="332"/>
      <c r="O39" s="332"/>
      <c r="Q39" s="363"/>
      <c r="R39" s="363"/>
      <c r="S39" s="363"/>
      <c r="T39" s="363"/>
      <c r="U39" s="363"/>
      <c r="V39" s="253"/>
      <c r="W39" s="354"/>
    </row>
    <row r="40" spans="2:23" s="149" customFormat="1" ht="12" customHeight="1">
      <c r="B40" s="84" t="s">
        <v>316</v>
      </c>
      <c r="C40" s="63" t="s">
        <v>120</v>
      </c>
      <c r="D40" s="355">
        <v>56.156862770259011</v>
      </c>
      <c r="E40" s="355">
        <v>53.03887321321168</v>
      </c>
      <c r="F40" s="355">
        <v>57.457024728604111</v>
      </c>
      <c r="G40" s="355">
        <v>59.687874141677291</v>
      </c>
      <c r="H40" s="355">
        <v>61.325823025118154</v>
      </c>
      <c r="I40" s="543">
        <v>60.3461312939761</v>
      </c>
      <c r="J40" s="543">
        <v>60.6</v>
      </c>
      <c r="K40" s="543"/>
      <c r="L40" s="332">
        <v>59.034431891624905</v>
      </c>
      <c r="M40" s="332">
        <v>61.643119656093425</v>
      </c>
      <c r="N40" s="332">
        <v>59.2</v>
      </c>
      <c r="O40" s="332">
        <v>61.9</v>
      </c>
      <c r="Q40" s="363">
        <v>7851</v>
      </c>
      <c r="R40" s="253">
        <v>1778</v>
      </c>
      <c r="S40" s="253">
        <v>2501</v>
      </c>
      <c r="T40" s="363">
        <v>8996</v>
      </c>
      <c r="U40" s="253">
        <v>9023</v>
      </c>
      <c r="V40" s="253">
        <v>9302</v>
      </c>
      <c r="W40" s="354">
        <v>9025</v>
      </c>
    </row>
    <row r="41" spans="2:23" s="149" customFormat="1" ht="12" customHeight="1">
      <c r="B41" s="63"/>
      <c r="C41" s="63" t="s">
        <v>121</v>
      </c>
      <c r="D41" s="355">
        <v>67.718864691425637</v>
      </c>
      <c r="E41" s="355">
        <v>65.079877746532304</v>
      </c>
      <c r="F41" s="355">
        <v>69.950767086093151</v>
      </c>
      <c r="G41" s="355">
        <v>69.797239740444212</v>
      </c>
      <c r="H41" s="355">
        <v>67.979824582864808</v>
      </c>
      <c r="I41" s="543">
        <v>70.690323926112228</v>
      </c>
      <c r="J41" s="543">
        <v>71.7</v>
      </c>
      <c r="K41" s="543"/>
      <c r="L41" s="332">
        <v>67.596241183795385</v>
      </c>
      <c r="M41" s="332">
        <v>73.604333427042135</v>
      </c>
      <c r="N41" s="332">
        <v>68.5</v>
      </c>
      <c r="O41" s="332">
        <v>74.599999999999994</v>
      </c>
      <c r="Q41" s="363">
        <v>2318</v>
      </c>
      <c r="R41" s="253">
        <v>533</v>
      </c>
      <c r="S41" s="253">
        <v>741</v>
      </c>
      <c r="T41" s="363">
        <v>1219</v>
      </c>
      <c r="U41" s="253">
        <v>1150</v>
      </c>
      <c r="V41" s="253">
        <v>1297</v>
      </c>
      <c r="W41" s="354">
        <v>1178</v>
      </c>
    </row>
    <row r="42" spans="2:23" s="149" customFormat="1" ht="12" customHeight="1">
      <c r="B42" s="63"/>
      <c r="C42" s="63"/>
      <c r="D42" s="355"/>
      <c r="E42" s="355"/>
      <c r="F42" s="355"/>
      <c r="G42" s="355"/>
      <c r="H42" s="355"/>
      <c r="I42" s="543"/>
      <c r="J42" s="543"/>
      <c r="K42" s="543"/>
      <c r="L42" s="332"/>
      <c r="M42" s="332"/>
      <c r="N42" s="332"/>
      <c r="O42" s="332"/>
      <c r="Q42" s="363"/>
      <c r="R42" s="253"/>
      <c r="S42" s="253"/>
      <c r="T42" s="363"/>
      <c r="U42" s="253"/>
      <c r="V42" s="253"/>
      <c r="W42" s="354"/>
    </row>
    <row r="43" spans="2:23" s="149" customFormat="1" ht="12" customHeight="1">
      <c r="B43" s="63" t="s">
        <v>122</v>
      </c>
      <c r="C43" s="63" t="s">
        <v>217</v>
      </c>
      <c r="D43" s="355" t="s">
        <v>207</v>
      </c>
      <c r="E43" s="355" t="s">
        <v>207</v>
      </c>
      <c r="F43" s="355" t="s">
        <v>207</v>
      </c>
      <c r="G43" s="355">
        <v>54.969753672152052</v>
      </c>
      <c r="H43" s="355">
        <v>55.768345992652748</v>
      </c>
      <c r="I43" s="543">
        <v>55.230783316303459</v>
      </c>
      <c r="J43" s="543">
        <v>56.9</v>
      </c>
      <c r="K43" s="543"/>
      <c r="L43" s="332">
        <v>52.628052882624651</v>
      </c>
      <c r="M43" s="332">
        <v>57.805164726211252</v>
      </c>
      <c r="N43" s="332">
        <v>54.3</v>
      </c>
      <c r="O43" s="332">
        <v>59.4</v>
      </c>
      <c r="Q43" s="355" t="s">
        <v>207</v>
      </c>
      <c r="R43" s="253" t="s">
        <v>207</v>
      </c>
      <c r="S43" s="253" t="s">
        <v>207</v>
      </c>
      <c r="T43" s="363">
        <v>2628</v>
      </c>
      <c r="U43" s="253">
        <v>2483</v>
      </c>
      <c r="V43" s="253">
        <v>2610</v>
      </c>
      <c r="W43" s="354">
        <v>2718</v>
      </c>
    </row>
    <row r="44" spans="2:23" s="149" customFormat="1" ht="12" customHeight="1">
      <c r="B44" s="63"/>
      <c r="C44" s="63">
        <v>2</v>
      </c>
      <c r="D44" s="355" t="s">
        <v>207</v>
      </c>
      <c r="E44" s="355" t="s">
        <v>207</v>
      </c>
      <c r="F44" s="355" t="s">
        <v>207</v>
      </c>
      <c r="G44" s="355">
        <v>57.040212122397008</v>
      </c>
      <c r="H44" s="355">
        <v>59.585088776694981</v>
      </c>
      <c r="I44" s="543">
        <v>60.09067918306237</v>
      </c>
      <c r="J44" s="543">
        <v>59</v>
      </c>
      <c r="K44" s="543"/>
      <c r="L44" s="332">
        <v>57.324082314733793</v>
      </c>
      <c r="M44" s="332">
        <v>62.794330434210934</v>
      </c>
      <c r="N44" s="332">
        <v>56.3</v>
      </c>
      <c r="O44" s="332">
        <v>61.7</v>
      </c>
      <c r="Q44" s="355" t="s">
        <v>207</v>
      </c>
      <c r="R44" s="253" t="s">
        <v>207</v>
      </c>
      <c r="S44" s="253" t="s">
        <v>207</v>
      </c>
      <c r="T44" s="363">
        <v>2492</v>
      </c>
      <c r="U44" s="253">
        <v>2345</v>
      </c>
      <c r="V44" s="253">
        <v>2286</v>
      </c>
      <c r="W44" s="354">
        <v>2465</v>
      </c>
    </row>
    <row r="45" spans="2:23" s="149" customFormat="1" ht="12" customHeight="1">
      <c r="B45" s="63"/>
      <c r="C45" s="63">
        <v>3</v>
      </c>
      <c r="D45" s="355" t="s">
        <v>207</v>
      </c>
      <c r="E45" s="355" t="s">
        <v>207</v>
      </c>
      <c r="F45" s="355" t="s">
        <v>207</v>
      </c>
      <c r="G45" s="355">
        <v>62.606461980390407</v>
      </c>
      <c r="H45" s="355">
        <v>61.743434595877424</v>
      </c>
      <c r="I45" s="543">
        <v>61.944016684705481</v>
      </c>
      <c r="J45" s="543">
        <v>61</v>
      </c>
      <c r="K45" s="543"/>
      <c r="L45" s="332">
        <v>59.162379062628986</v>
      </c>
      <c r="M45" s="332">
        <v>64.649396060707602</v>
      </c>
      <c r="N45" s="332">
        <v>58.2</v>
      </c>
      <c r="O45" s="332">
        <v>63.7</v>
      </c>
      <c r="Q45" s="355" t="s">
        <v>207</v>
      </c>
      <c r="R45" s="253" t="s">
        <v>207</v>
      </c>
      <c r="S45" s="253" t="s">
        <v>207</v>
      </c>
      <c r="T45" s="363">
        <v>2054</v>
      </c>
      <c r="U45" s="253">
        <v>2022</v>
      </c>
      <c r="V45" s="253">
        <v>2028</v>
      </c>
      <c r="W45" s="354">
        <v>1981</v>
      </c>
    </row>
    <row r="46" spans="2:23" s="149" customFormat="1" ht="12" customHeight="1">
      <c r="B46" s="63"/>
      <c r="C46" s="63">
        <v>4</v>
      </c>
      <c r="D46" s="355" t="s">
        <v>207</v>
      </c>
      <c r="E46" s="355" t="s">
        <v>207</v>
      </c>
      <c r="F46" s="355" t="s">
        <v>207</v>
      </c>
      <c r="G46" s="355">
        <v>65.281282233466612</v>
      </c>
      <c r="H46" s="355">
        <v>66.444022959486489</v>
      </c>
      <c r="I46" s="543">
        <v>66.137228032547426</v>
      </c>
      <c r="J46" s="543">
        <v>67</v>
      </c>
      <c r="K46" s="543"/>
      <c r="L46" s="332">
        <v>63.375256011033407</v>
      </c>
      <c r="M46" s="332">
        <v>68.793474942049954</v>
      </c>
      <c r="N46" s="332">
        <v>64</v>
      </c>
      <c r="O46" s="332">
        <v>69.900000000000006</v>
      </c>
      <c r="Q46" s="355" t="s">
        <v>207</v>
      </c>
      <c r="R46" s="253" t="s">
        <v>207</v>
      </c>
      <c r="S46" s="253" t="s">
        <v>207</v>
      </c>
      <c r="T46" s="363">
        <v>1488</v>
      </c>
      <c r="U46" s="253">
        <v>1617</v>
      </c>
      <c r="V46" s="253">
        <v>1853</v>
      </c>
      <c r="W46" s="354">
        <v>1638</v>
      </c>
    </row>
    <row r="47" spans="2:23" s="149" customFormat="1" ht="12" customHeight="1">
      <c r="B47" s="63"/>
      <c r="C47" s="63" t="s">
        <v>218</v>
      </c>
      <c r="D47" s="355" t="s">
        <v>207</v>
      </c>
      <c r="E47" s="355" t="s">
        <v>207</v>
      </c>
      <c r="F47" s="355" t="s">
        <v>207</v>
      </c>
      <c r="G47" s="355">
        <v>68.263440773732896</v>
      </c>
      <c r="H47" s="355">
        <v>69.592677532208697</v>
      </c>
      <c r="I47" s="543">
        <v>67.369813252676096</v>
      </c>
      <c r="J47" s="543">
        <v>69.7</v>
      </c>
      <c r="K47" s="543"/>
      <c r="L47" s="332">
        <v>64.724206423700863</v>
      </c>
      <c r="M47" s="332">
        <v>69.909249813801651</v>
      </c>
      <c r="N47" s="332">
        <v>66.599999999999994</v>
      </c>
      <c r="O47" s="332">
        <v>72.599999999999994</v>
      </c>
      <c r="Q47" s="355" t="s">
        <v>207</v>
      </c>
      <c r="R47" s="253" t="s">
        <v>207</v>
      </c>
      <c r="S47" s="253" t="s">
        <v>207</v>
      </c>
      <c r="T47" s="363">
        <v>1553</v>
      </c>
      <c r="U47" s="253">
        <v>1706</v>
      </c>
      <c r="V47" s="253">
        <v>1822</v>
      </c>
      <c r="W47" s="354">
        <v>1401</v>
      </c>
    </row>
    <row r="48" spans="2:23" ht="12" customHeight="1">
      <c r="B48" s="64"/>
      <c r="C48" s="64"/>
      <c r="D48" s="642"/>
      <c r="E48" s="642"/>
      <c r="F48" s="642"/>
      <c r="G48" s="643"/>
      <c r="H48" s="643"/>
      <c r="I48" s="644"/>
      <c r="J48" s="644"/>
      <c r="K48" s="644"/>
      <c r="L48" s="643"/>
      <c r="M48" s="643"/>
      <c r="N48" s="644"/>
      <c r="O48" s="644"/>
      <c r="P48" s="645"/>
      <c r="Q48" s="646"/>
      <c r="R48" s="253"/>
      <c r="S48" s="621"/>
      <c r="T48" s="646"/>
      <c r="U48" s="645"/>
      <c r="V48" s="967"/>
      <c r="W48" s="415"/>
    </row>
    <row r="49" spans="2:18">
      <c r="R49" s="968"/>
    </row>
    <row r="50" spans="2:18">
      <c r="B50" s="36" t="s">
        <v>263</v>
      </c>
    </row>
    <row r="51" spans="2:18">
      <c r="B51" s="36" t="s">
        <v>548</v>
      </c>
    </row>
    <row r="52" spans="2:18">
      <c r="B52" s="84" t="s">
        <v>445</v>
      </c>
    </row>
    <row r="53" spans="2:18">
      <c r="B53" s="84" t="s">
        <v>246</v>
      </c>
    </row>
    <row r="56" spans="2:18">
      <c r="B56" s="149" t="s">
        <v>239</v>
      </c>
    </row>
    <row r="57" spans="2:18">
      <c r="B57" s="149" t="s">
        <v>240</v>
      </c>
    </row>
    <row r="58" spans="2:18">
      <c r="B58" s="149" t="s">
        <v>241</v>
      </c>
    </row>
    <row r="60" spans="2:18" ht="12.5">
      <c r="B60" s="18" t="s">
        <v>568</v>
      </c>
    </row>
    <row r="97" spans="2:23" ht="11.65" customHeight="1">
      <c r="B97" s="63"/>
      <c r="C97" s="63"/>
      <c r="D97" s="63"/>
      <c r="E97" s="63"/>
      <c r="F97" s="63"/>
      <c r="G97" s="63"/>
      <c r="H97" s="63"/>
      <c r="I97" s="63"/>
      <c r="J97" s="63"/>
      <c r="K97" s="63"/>
      <c r="L97" s="63"/>
      <c r="M97" s="959"/>
      <c r="N97" s="959"/>
      <c r="O97" s="959"/>
      <c r="P97" s="63"/>
      <c r="V97" s="959"/>
      <c r="W97" s="960"/>
    </row>
    <row r="98" spans="2:23" ht="11.65" customHeight="1">
      <c r="B98" s="63"/>
      <c r="C98" s="63"/>
      <c r="D98" s="63"/>
      <c r="E98" s="63"/>
      <c r="F98" s="63"/>
      <c r="G98" s="63"/>
      <c r="H98" s="63"/>
      <c r="I98" s="63"/>
      <c r="J98" s="63"/>
      <c r="K98" s="63"/>
      <c r="L98" s="63"/>
      <c r="M98" s="959"/>
      <c r="N98" s="959"/>
      <c r="O98" s="959"/>
      <c r="P98" s="63"/>
      <c r="V98" s="959"/>
      <c r="W98" s="960"/>
    </row>
    <row r="99" spans="2:23" ht="11.65" customHeight="1">
      <c r="B99" s="63"/>
      <c r="C99" s="63"/>
      <c r="D99" s="63"/>
      <c r="E99" s="63"/>
      <c r="F99" s="63"/>
      <c r="G99" s="63"/>
      <c r="H99" s="63"/>
      <c r="I99" s="63"/>
      <c r="J99" s="63"/>
      <c r="K99" s="63"/>
      <c r="L99" s="63"/>
      <c r="M99" s="959"/>
      <c r="N99" s="959"/>
      <c r="O99" s="959"/>
      <c r="P99" s="63"/>
      <c r="V99" s="959"/>
      <c r="W99" s="960"/>
    </row>
    <row r="100" spans="2:23" ht="11.65" customHeight="1">
      <c r="B100" s="63"/>
      <c r="C100" s="63"/>
      <c r="D100" s="63"/>
      <c r="E100" s="63"/>
      <c r="F100" s="63"/>
      <c r="G100" s="63"/>
      <c r="H100" s="63"/>
      <c r="I100" s="63"/>
      <c r="J100" s="63"/>
      <c r="K100" s="63"/>
      <c r="L100" s="63"/>
      <c r="M100" s="959"/>
      <c r="N100" s="959"/>
      <c r="O100" s="959"/>
      <c r="P100" s="63"/>
      <c r="V100" s="959"/>
      <c r="W100" s="960"/>
    </row>
    <row r="101" spans="2:23" ht="11.65" customHeight="1">
      <c r="B101" s="63"/>
      <c r="C101" s="63"/>
      <c r="D101" s="63"/>
      <c r="E101" s="63"/>
      <c r="F101" s="63"/>
      <c r="G101" s="63"/>
      <c r="H101" s="63"/>
      <c r="I101" s="63"/>
      <c r="J101" s="63"/>
      <c r="K101" s="63"/>
      <c r="L101" s="63"/>
      <c r="M101" s="959"/>
      <c r="N101" s="959"/>
      <c r="O101" s="959"/>
      <c r="P101" s="63"/>
      <c r="V101" s="959"/>
      <c r="W101" s="960"/>
    </row>
    <row r="102" spans="2:23" ht="11.65" customHeight="1">
      <c r="B102" s="63"/>
      <c r="C102" s="63"/>
      <c r="D102" s="63"/>
      <c r="E102" s="63"/>
      <c r="F102" s="63"/>
      <c r="G102" s="63"/>
      <c r="H102" s="63"/>
      <c r="I102" s="63"/>
      <c r="J102" s="63"/>
      <c r="K102" s="63"/>
      <c r="L102" s="63"/>
      <c r="M102" s="959"/>
      <c r="N102" s="959"/>
      <c r="O102" s="959"/>
      <c r="P102" s="63"/>
      <c r="V102" s="959"/>
      <c r="W102" s="960"/>
    </row>
    <row r="103" spans="2:23" ht="11.65" customHeight="1">
      <c r="B103" s="63"/>
      <c r="C103" s="63"/>
      <c r="D103" s="63"/>
      <c r="E103" s="63"/>
      <c r="F103" s="63"/>
      <c r="G103" s="63"/>
      <c r="H103" s="63"/>
      <c r="I103" s="63"/>
      <c r="J103" s="63"/>
      <c r="K103" s="63"/>
      <c r="L103" s="63"/>
      <c r="M103" s="959"/>
      <c r="N103" s="959"/>
      <c r="O103" s="959"/>
      <c r="P103" s="63"/>
      <c r="V103" s="959"/>
      <c r="W103" s="960"/>
    </row>
    <row r="104" spans="2:23" ht="11.65" customHeight="1">
      <c r="B104" s="63"/>
      <c r="C104" s="63"/>
      <c r="D104" s="63"/>
      <c r="E104" s="63"/>
      <c r="F104" s="63"/>
      <c r="G104" s="63"/>
      <c r="H104" s="63"/>
      <c r="I104" s="63"/>
      <c r="J104" s="63"/>
      <c r="K104" s="63"/>
      <c r="L104" s="63"/>
      <c r="M104" s="959"/>
      <c r="N104" s="959"/>
      <c r="O104" s="959"/>
      <c r="P104" s="63"/>
      <c r="V104" s="959"/>
      <c r="W104" s="960"/>
    </row>
    <row r="105" spans="2:23" ht="11.65" customHeight="1">
      <c r="B105" s="63"/>
      <c r="C105" s="63"/>
      <c r="D105" s="63"/>
      <c r="E105" s="63"/>
      <c r="F105" s="63"/>
      <c r="G105" s="63"/>
      <c r="H105" s="63"/>
      <c r="I105" s="63"/>
      <c r="J105" s="63"/>
      <c r="K105" s="63"/>
      <c r="L105" s="63"/>
      <c r="M105" s="959"/>
      <c r="N105" s="959"/>
      <c r="O105" s="959"/>
      <c r="P105" s="63"/>
      <c r="V105" s="959"/>
      <c r="W105" s="960"/>
    </row>
    <row r="106" spans="2:23" ht="11.65" customHeight="1"/>
  </sheetData>
  <mergeCells count="3">
    <mergeCell ref="Q6:U6"/>
    <mergeCell ref="B6:B7"/>
    <mergeCell ref="D6:O6"/>
  </mergeCells>
  <hyperlinks>
    <hyperlink ref="B60" location="Contents!A1" display="Back to contents" xr:uid="{00000000-0004-0000-0F00-000000000000}"/>
  </hyperlinks>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D59"/>
  <sheetViews>
    <sheetView zoomScaleNormal="100" workbookViewId="0"/>
  </sheetViews>
  <sheetFormatPr defaultColWidth="9.1796875" defaultRowHeight="14.5"/>
  <cols>
    <col min="1" max="1" width="2.7265625" style="458" customWidth="1"/>
    <col min="2" max="2" width="25.7265625" style="458" customWidth="1"/>
    <col min="3" max="3" width="19.26953125" style="458" customWidth="1"/>
    <col min="4" max="10" width="9.7265625" style="458" customWidth="1"/>
    <col min="11" max="11" width="2.81640625" style="458" customWidth="1"/>
    <col min="12" max="15" width="9.7265625" style="458" customWidth="1"/>
    <col min="16" max="16" width="4.1796875" style="458" bestFit="1" customWidth="1"/>
    <col min="17" max="17" width="9.7265625" style="217" customWidth="1"/>
    <col min="18" max="21" width="9.7265625" style="458" customWidth="1"/>
    <col min="22" max="22" width="9.81640625" style="458" bestFit="1" customWidth="1"/>
    <col min="23" max="16384" width="9.1796875" style="458"/>
  </cols>
  <sheetData>
    <row r="1" spans="1:23" ht="15" customHeight="1">
      <c r="A1" s="828"/>
    </row>
    <row r="2" spans="1:23" ht="15" customHeight="1">
      <c r="B2" s="40" t="s">
        <v>474</v>
      </c>
    </row>
    <row r="3" spans="1:23" ht="15" customHeight="1">
      <c r="B3" s="451" t="s">
        <v>232</v>
      </c>
    </row>
    <row r="4" spans="1:23" s="62" customFormat="1" ht="15" customHeight="1">
      <c r="B4" s="344" t="s">
        <v>531</v>
      </c>
      <c r="C4" s="122"/>
      <c r="D4" s="37"/>
      <c r="E4" s="37"/>
      <c r="F4" s="37"/>
      <c r="G4" s="70"/>
      <c r="H4" s="70"/>
      <c r="I4" s="70"/>
      <c r="J4" s="70"/>
      <c r="K4" s="70"/>
      <c r="L4" s="70"/>
      <c r="M4" s="63"/>
      <c r="N4" s="63"/>
      <c r="O4" s="63"/>
      <c r="P4" s="63"/>
      <c r="Q4" s="80"/>
      <c r="R4" s="80"/>
      <c r="S4" s="80"/>
      <c r="T4" s="121"/>
    </row>
    <row r="5" spans="1:23" s="62" customFormat="1" ht="15" customHeight="1">
      <c r="B5" s="64"/>
      <c r="C5" s="64"/>
      <c r="D5" s="64"/>
      <c r="E5" s="63"/>
      <c r="F5" s="63"/>
      <c r="G5" s="63"/>
      <c r="H5" s="63"/>
      <c r="I5" s="63"/>
      <c r="J5" s="63"/>
      <c r="K5" s="63"/>
      <c r="L5" s="188"/>
      <c r="M5" s="188"/>
      <c r="N5" s="462"/>
      <c r="O5" s="462"/>
      <c r="P5" s="188"/>
      <c r="Q5" s="148"/>
      <c r="R5" s="63"/>
      <c r="S5" s="63"/>
      <c r="T5" s="63"/>
      <c r="U5" s="123"/>
    </row>
    <row r="6" spans="1:23" s="62" customFormat="1" ht="24.65" customHeight="1">
      <c r="B6" s="1147" t="s">
        <v>9</v>
      </c>
      <c r="C6" s="31"/>
      <c r="D6" s="1150" t="s">
        <v>510</v>
      </c>
      <c r="E6" s="1150"/>
      <c r="F6" s="1150"/>
      <c r="G6" s="1150"/>
      <c r="H6" s="1150"/>
      <c r="I6" s="1150"/>
      <c r="J6" s="1150"/>
      <c r="K6" s="1150"/>
      <c r="L6" s="1150"/>
      <c r="M6" s="1150"/>
      <c r="N6" s="1150"/>
      <c r="O6" s="1150"/>
      <c r="P6" s="188"/>
      <c r="Q6" s="1149" t="s">
        <v>17</v>
      </c>
      <c r="R6" s="1146"/>
      <c r="S6" s="1146"/>
      <c r="T6" s="1146"/>
      <c r="U6" s="1146"/>
      <c r="V6" s="472"/>
      <c r="W6" s="472"/>
    </row>
    <row r="7" spans="1:23" s="62" customFormat="1" ht="40.5" customHeight="1">
      <c r="B7" s="1137"/>
      <c r="C7" s="242"/>
      <c r="D7" s="639" t="s">
        <v>40</v>
      </c>
      <c r="E7" s="639" t="s">
        <v>46</v>
      </c>
      <c r="F7" s="639" t="s">
        <v>47</v>
      </c>
      <c r="G7" s="639" t="s">
        <v>48</v>
      </c>
      <c r="H7" s="647" t="s">
        <v>93</v>
      </c>
      <c r="I7" s="648" t="s">
        <v>383</v>
      </c>
      <c r="J7" s="648" t="s">
        <v>519</v>
      </c>
      <c r="K7" s="649"/>
      <c r="L7" s="650" t="s">
        <v>390</v>
      </c>
      <c r="M7" s="650" t="s">
        <v>391</v>
      </c>
      <c r="N7" s="650" t="s">
        <v>523</v>
      </c>
      <c r="O7" s="650" t="s">
        <v>524</v>
      </c>
      <c r="P7" s="651"/>
      <c r="Q7" s="635" t="s">
        <v>40</v>
      </c>
      <c r="R7" s="635" t="s">
        <v>12</v>
      </c>
      <c r="S7" s="639" t="s">
        <v>13</v>
      </c>
      <c r="T7" s="635" t="s">
        <v>14</v>
      </c>
      <c r="U7" s="652" t="s">
        <v>93</v>
      </c>
      <c r="V7" s="653" t="s">
        <v>383</v>
      </c>
      <c r="W7" s="653" t="s">
        <v>519</v>
      </c>
    </row>
    <row r="8" spans="1:23" s="62" customFormat="1" ht="12" customHeight="1">
      <c r="B8" s="31"/>
      <c r="C8" s="51"/>
      <c r="D8" s="654"/>
      <c r="E8" s="654"/>
      <c r="F8" s="654"/>
      <c r="G8" s="654"/>
      <c r="H8" s="655"/>
      <c r="I8" s="640"/>
      <c r="J8" s="640"/>
      <c r="K8" s="640"/>
      <c r="L8" s="640"/>
      <c r="M8" s="640"/>
      <c r="N8" s="640"/>
      <c r="O8" s="640"/>
      <c r="P8" s="638"/>
      <c r="Q8" s="397"/>
      <c r="R8" s="397"/>
      <c r="S8" s="654"/>
      <c r="T8" s="397"/>
      <c r="U8" s="656"/>
      <c r="V8" s="391"/>
    </row>
    <row r="9" spans="1:23" s="62" customFormat="1" ht="12" customHeight="1">
      <c r="B9" s="122" t="s">
        <v>182</v>
      </c>
      <c r="C9" s="51"/>
      <c r="D9" s="359">
        <v>85.448183</v>
      </c>
      <c r="E9" s="359">
        <v>83.369561000000004</v>
      </c>
      <c r="F9" s="359">
        <v>85.103712000000002</v>
      </c>
      <c r="G9" s="359">
        <v>84.830359999999999</v>
      </c>
      <c r="H9" s="657">
        <v>85.188705860807673</v>
      </c>
      <c r="I9" s="657">
        <v>84.234034685864216</v>
      </c>
      <c r="J9" s="657">
        <v>83.8</v>
      </c>
      <c r="K9" s="657"/>
      <c r="L9" s="658">
        <v>83.220892922667403</v>
      </c>
      <c r="M9" s="658">
        <v>85.196883375916528</v>
      </c>
      <c r="N9" s="658">
        <v>82.8</v>
      </c>
      <c r="O9" s="658">
        <v>84.8</v>
      </c>
      <c r="Q9" s="368">
        <v>9366</v>
      </c>
      <c r="R9" s="388">
        <v>2213</v>
      </c>
      <c r="S9" s="368">
        <v>2221</v>
      </c>
      <c r="T9" s="368">
        <v>7343</v>
      </c>
      <c r="U9" s="378">
        <v>7537</v>
      </c>
      <c r="V9" s="517">
        <v>7891</v>
      </c>
      <c r="W9" s="353">
        <v>7820</v>
      </c>
    </row>
    <row r="10" spans="1:23" s="62" customFormat="1" ht="12" customHeight="1">
      <c r="B10" s="51"/>
      <c r="C10" s="51"/>
      <c r="D10" s="359"/>
      <c r="E10" s="359"/>
      <c r="F10" s="359"/>
      <c r="G10" s="359"/>
      <c r="H10" s="657"/>
      <c r="I10" s="539"/>
      <c r="J10" s="539"/>
      <c r="K10" s="657"/>
      <c r="L10" s="657"/>
      <c r="M10" s="657"/>
      <c r="N10" s="657"/>
      <c r="O10" s="657"/>
      <c r="Q10" s="368"/>
      <c r="R10" s="388"/>
      <c r="S10" s="368"/>
      <c r="T10" s="368"/>
      <c r="U10" s="379"/>
      <c r="V10" s="518"/>
      <c r="W10" s="193"/>
    </row>
    <row r="11" spans="1:23" s="61" customFormat="1" ht="12" customHeight="1">
      <c r="B11" s="149" t="s">
        <v>491</v>
      </c>
      <c r="C11" s="128" t="s">
        <v>453</v>
      </c>
      <c r="D11" s="641">
        <v>84.725527999999997</v>
      </c>
      <c r="E11" s="641">
        <v>82.427751999999998</v>
      </c>
      <c r="F11" s="641">
        <v>85.208078</v>
      </c>
      <c r="G11" s="358">
        <v>83.77252</v>
      </c>
      <c r="H11" s="539">
        <v>83.807690831064178</v>
      </c>
      <c r="I11" s="539">
        <v>83.23301546532366</v>
      </c>
      <c r="J11" s="539">
        <v>82.8</v>
      </c>
      <c r="K11" s="657"/>
      <c r="L11" s="660">
        <v>81.786709490410914</v>
      </c>
      <c r="M11" s="660">
        <v>84.586116374175575</v>
      </c>
      <c r="N11" s="660">
        <v>81.3</v>
      </c>
      <c r="O11" s="660">
        <v>84.2</v>
      </c>
      <c r="Q11" s="253">
        <v>4461</v>
      </c>
      <c r="R11" s="389">
        <v>1061</v>
      </c>
      <c r="S11" s="253">
        <v>1050</v>
      </c>
      <c r="T11" s="332">
        <v>3476</v>
      </c>
      <c r="U11" s="377">
        <v>3559</v>
      </c>
      <c r="V11" s="377">
        <v>3628</v>
      </c>
      <c r="W11" s="193">
        <v>3562</v>
      </c>
    </row>
    <row r="12" spans="1:23" s="61" customFormat="1" ht="12" customHeight="1">
      <c r="B12" s="149"/>
      <c r="C12" s="128" t="s">
        <v>454</v>
      </c>
      <c r="D12" s="641">
        <v>86.136025000000004</v>
      </c>
      <c r="E12" s="641">
        <v>84.263019</v>
      </c>
      <c r="F12" s="641">
        <v>85.003643999999994</v>
      </c>
      <c r="G12" s="358">
        <v>85.840429999999998</v>
      </c>
      <c r="H12" s="539">
        <v>86.513270373754381</v>
      </c>
      <c r="I12" s="539">
        <v>85.299603734531956</v>
      </c>
      <c r="J12" s="539">
        <v>85</v>
      </c>
      <c r="K12" s="657"/>
      <c r="L12" s="660">
        <v>84.094067305184055</v>
      </c>
      <c r="M12" s="660">
        <v>86.428516239235066</v>
      </c>
      <c r="N12" s="660">
        <v>83.7</v>
      </c>
      <c r="O12" s="660">
        <v>86.1</v>
      </c>
      <c r="Q12" s="253">
        <v>4905</v>
      </c>
      <c r="R12" s="389">
        <v>1152</v>
      </c>
      <c r="S12" s="389">
        <v>1171</v>
      </c>
      <c r="T12" s="332">
        <v>3867</v>
      </c>
      <c r="U12" s="377">
        <v>3978</v>
      </c>
      <c r="V12" s="377">
        <v>4238</v>
      </c>
      <c r="W12" s="193">
        <v>4227</v>
      </c>
    </row>
    <row r="13" spans="1:23" s="61" customFormat="1" ht="12" customHeight="1">
      <c r="B13" s="31"/>
      <c r="C13" s="31"/>
      <c r="D13" s="641"/>
      <c r="E13" s="641"/>
      <c r="F13" s="641"/>
      <c r="G13" s="661"/>
      <c r="H13" s="662"/>
      <c r="I13" s="539"/>
      <c r="J13" s="539"/>
      <c r="K13" s="657"/>
      <c r="L13" s="660"/>
      <c r="M13" s="660"/>
      <c r="N13" s="660"/>
      <c r="O13" s="660"/>
      <c r="Q13" s="253"/>
      <c r="R13" s="389"/>
      <c r="S13" s="389"/>
      <c r="T13" s="390"/>
      <c r="U13" s="377"/>
      <c r="V13" s="377"/>
      <c r="W13" s="354"/>
    </row>
    <row r="14" spans="1:23" s="62" customFormat="1" ht="12" customHeight="1">
      <c r="B14" s="31" t="s">
        <v>20</v>
      </c>
      <c r="C14" s="31" t="s">
        <v>21</v>
      </c>
      <c r="D14" s="641">
        <v>85.764135103762356</v>
      </c>
      <c r="E14" s="641">
        <v>77.302757860817394</v>
      </c>
      <c r="F14" s="641">
        <v>79.152951800836817</v>
      </c>
      <c r="G14" s="358">
        <v>79.352180000000004</v>
      </c>
      <c r="H14" s="539">
        <v>81.450047321233939</v>
      </c>
      <c r="I14" s="539">
        <v>82.592729598788893</v>
      </c>
      <c r="J14" s="539">
        <v>78.400000000000006</v>
      </c>
      <c r="K14" s="657"/>
      <c r="L14" s="660">
        <v>79.517901484476639</v>
      </c>
      <c r="M14" s="660">
        <v>85.291339978397659</v>
      </c>
      <c r="N14" s="660">
        <v>75</v>
      </c>
      <c r="O14" s="660">
        <v>81.5</v>
      </c>
      <c r="Q14" s="253">
        <v>463</v>
      </c>
      <c r="R14" s="389">
        <v>193</v>
      </c>
      <c r="S14" s="389">
        <v>212</v>
      </c>
      <c r="T14" s="332">
        <v>807</v>
      </c>
      <c r="U14" s="377">
        <v>825</v>
      </c>
      <c r="V14" s="377">
        <v>873</v>
      </c>
      <c r="W14" s="193">
        <v>854</v>
      </c>
    </row>
    <row r="15" spans="1:23" s="62" customFormat="1" ht="12" customHeight="1">
      <c r="B15" s="31"/>
      <c r="C15" s="31" t="s">
        <v>22</v>
      </c>
      <c r="D15" s="641">
        <v>79.424999180763962</v>
      </c>
      <c r="E15" s="641">
        <v>78.180356857562131</v>
      </c>
      <c r="F15" s="641">
        <v>79.762495249354089</v>
      </c>
      <c r="G15" s="358">
        <v>78.262389999999996</v>
      </c>
      <c r="H15" s="539">
        <v>79.511320712155182</v>
      </c>
      <c r="I15" s="539">
        <v>76.381674017896628</v>
      </c>
      <c r="J15" s="539">
        <v>76.400000000000006</v>
      </c>
      <c r="K15" s="657"/>
      <c r="L15" s="660">
        <v>73.529632454518065</v>
      </c>
      <c r="M15" s="660">
        <v>79.014126635474739</v>
      </c>
      <c r="N15" s="660">
        <v>73.5</v>
      </c>
      <c r="O15" s="660">
        <v>79.099999999999994</v>
      </c>
      <c r="Q15" s="253">
        <v>1276</v>
      </c>
      <c r="R15" s="389">
        <v>331</v>
      </c>
      <c r="S15" s="389">
        <v>298</v>
      </c>
      <c r="T15" s="332">
        <v>1219</v>
      </c>
      <c r="U15" s="377">
        <v>1251</v>
      </c>
      <c r="V15" s="377">
        <v>1402</v>
      </c>
      <c r="W15" s="193">
        <v>1465</v>
      </c>
    </row>
    <row r="16" spans="1:23" s="62" customFormat="1" ht="12" customHeight="1">
      <c r="B16" s="31"/>
      <c r="C16" s="31" t="s">
        <v>23</v>
      </c>
      <c r="D16" s="641">
        <v>82.171174819750703</v>
      </c>
      <c r="E16" s="641">
        <v>81.570684811987363</v>
      </c>
      <c r="F16" s="641">
        <v>82.569711910116595</v>
      </c>
      <c r="G16" s="358">
        <v>83.39179</v>
      </c>
      <c r="H16" s="539">
        <v>81.571852902796564</v>
      </c>
      <c r="I16" s="539">
        <v>81.884902202571269</v>
      </c>
      <c r="J16" s="539">
        <v>80.2</v>
      </c>
      <c r="K16" s="657"/>
      <c r="L16" s="660">
        <v>79.942492882083755</v>
      </c>
      <c r="M16" s="660">
        <v>83.677611714995663</v>
      </c>
      <c r="N16" s="660">
        <v>78.099999999999994</v>
      </c>
      <c r="O16" s="660">
        <v>82.1</v>
      </c>
      <c r="Q16" s="253">
        <v>2556</v>
      </c>
      <c r="R16" s="389">
        <v>573</v>
      </c>
      <c r="S16" s="389">
        <v>551</v>
      </c>
      <c r="T16" s="332">
        <v>1956</v>
      </c>
      <c r="U16" s="377">
        <v>1935</v>
      </c>
      <c r="V16" s="377">
        <v>2140</v>
      </c>
      <c r="W16" s="193">
        <v>2118</v>
      </c>
    </row>
    <row r="17" spans="2:30" s="62" customFormat="1" ht="12" customHeight="1">
      <c r="B17" s="31"/>
      <c r="C17" s="31" t="s">
        <v>24</v>
      </c>
      <c r="D17" s="641">
        <v>86.639875319679419</v>
      </c>
      <c r="E17" s="641">
        <v>84.465130344794105</v>
      </c>
      <c r="F17" s="641">
        <v>85.855482602147475</v>
      </c>
      <c r="G17" s="358">
        <v>87.03049</v>
      </c>
      <c r="H17" s="539">
        <v>86.175991720745316</v>
      </c>
      <c r="I17" s="539">
        <v>85.520078624429686</v>
      </c>
      <c r="J17" s="539">
        <v>86.6</v>
      </c>
      <c r="K17" s="657"/>
      <c r="L17" s="660">
        <v>83.600832916789869</v>
      </c>
      <c r="M17" s="660">
        <v>87.248967970590869</v>
      </c>
      <c r="N17" s="660">
        <v>84.8</v>
      </c>
      <c r="O17" s="660">
        <v>88.3</v>
      </c>
      <c r="Q17" s="253">
        <v>2743</v>
      </c>
      <c r="R17" s="389">
        <v>589</v>
      </c>
      <c r="S17" s="389">
        <v>647</v>
      </c>
      <c r="T17" s="332">
        <v>1815</v>
      </c>
      <c r="U17" s="377">
        <v>1908</v>
      </c>
      <c r="V17" s="377">
        <v>1905</v>
      </c>
      <c r="W17" s="193">
        <v>1841</v>
      </c>
    </row>
    <row r="18" spans="2:30" s="62" customFormat="1" ht="12" customHeight="1">
      <c r="B18" s="31"/>
      <c r="C18" s="31" t="s">
        <v>25</v>
      </c>
      <c r="D18" s="641">
        <v>92.526793818391596</v>
      </c>
      <c r="E18" s="641">
        <v>92.230612887713932</v>
      </c>
      <c r="F18" s="641">
        <v>93.039094825613162</v>
      </c>
      <c r="G18" s="358">
        <v>90.136020000000002</v>
      </c>
      <c r="H18" s="539">
        <v>93.253284099953746</v>
      </c>
      <c r="I18" s="539">
        <v>90.73456660758589</v>
      </c>
      <c r="J18" s="539">
        <v>92</v>
      </c>
      <c r="K18" s="657"/>
      <c r="L18" s="660">
        <v>88.579222250042591</v>
      </c>
      <c r="M18" s="660">
        <v>92.517511410143214</v>
      </c>
      <c r="N18" s="660">
        <v>90</v>
      </c>
      <c r="O18" s="660">
        <v>93.6</v>
      </c>
      <c r="Q18" s="253">
        <v>1590</v>
      </c>
      <c r="R18" s="389">
        <v>348</v>
      </c>
      <c r="S18" s="389">
        <v>369</v>
      </c>
      <c r="T18" s="332">
        <v>1071</v>
      </c>
      <c r="U18" s="377">
        <v>1127</v>
      </c>
      <c r="V18" s="377">
        <v>1098</v>
      </c>
      <c r="W18" s="193">
        <v>1067</v>
      </c>
    </row>
    <row r="19" spans="2:30" s="62" customFormat="1" ht="12" customHeight="1">
      <c r="B19" s="31"/>
      <c r="C19" s="31" t="s">
        <v>26</v>
      </c>
      <c r="D19" s="641">
        <v>93.654455804891526</v>
      </c>
      <c r="E19" s="641">
        <v>93.2684734628765</v>
      </c>
      <c r="F19" s="641">
        <v>97.25559472489752</v>
      </c>
      <c r="G19" s="358">
        <v>96.244810000000001</v>
      </c>
      <c r="H19" s="539">
        <v>96.799587421971836</v>
      </c>
      <c r="I19" s="539">
        <v>94.961317720823956</v>
      </c>
      <c r="J19" s="539">
        <v>95.6</v>
      </c>
      <c r="K19" s="657"/>
      <c r="L19" s="660">
        <v>92.2028206483226</v>
      </c>
      <c r="M19" s="660">
        <v>96.778012397308103</v>
      </c>
      <c r="N19" s="660">
        <v>93.2</v>
      </c>
      <c r="O19" s="660">
        <v>97.2</v>
      </c>
      <c r="Q19" s="253">
        <v>687</v>
      </c>
      <c r="R19" s="389">
        <v>164</v>
      </c>
      <c r="S19" s="389">
        <v>135</v>
      </c>
      <c r="T19" s="332">
        <v>443</v>
      </c>
      <c r="U19" s="377">
        <v>462</v>
      </c>
      <c r="V19" s="377">
        <v>424</v>
      </c>
      <c r="W19" s="193">
        <v>423</v>
      </c>
    </row>
    <row r="20" spans="2:30" s="62" customFormat="1" ht="12" customHeight="1">
      <c r="B20" s="31"/>
      <c r="C20" s="31"/>
      <c r="D20" s="641"/>
      <c r="E20" s="641"/>
      <c r="F20" s="641"/>
      <c r="G20" s="661"/>
      <c r="H20" s="662"/>
      <c r="I20" s="539"/>
      <c r="J20" s="539"/>
      <c r="K20" s="657"/>
      <c r="L20" s="660"/>
      <c r="M20" s="660"/>
      <c r="N20" s="660"/>
      <c r="O20" s="660"/>
      <c r="Q20" s="253"/>
      <c r="R20" s="389"/>
      <c r="S20" s="389"/>
      <c r="T20" s="390"/>
      <c r="U20" s="377"/>
      <c r="V20" s="377"/>
      <c r="W20" s="354"/>
    </row>
    <row r="21" spans="2:30" s="62" customFormat="1" ht="12" customHeight="1">
      <c r="B21" s="31" t="s">
        <v>27</v>
      </c>
      <c r="C21" s="31" t="s">
        <v>28</v>
      </c>
      <c r="D21" s="641">
        <v>85.778543999999997</v>
      </c>
      <c r="E21" s="641">
        <v>83.813868690705078</v>
      </c>
      <c r="F21" s="641">
        <v>84.832319202989268</v>
      </c>
      <c r="G21" s="358">
        <v>85.479277913297622</v>
      </c>
      <c r="H21" s="539">
        <v>85.862454746225652</v>
      </c>
      <c r="I21" s="539">
        <v>85.054748552565002</v>
      </c>
      <c r="J21" s="539">
        <v>84.3</v>
      </c>
      <c r="K21" s="657"/>
      <c r="L21" s="660">
        <v>83.991583285167621</v>
      </c>
      <c r="M21" s="660">
        <v>86.059025478190904</v>
      </c>
      <c r="N21" s="660">
        <v>83.2</v>
      </c>
      <c r="O21" s="660">
        <v>85.4</v>
      </c>
      <c r="Q21" s="363">
        <v>8474</v>
      </c>
      <c r="R21" s="363">
        <v>2001</v>
      </c>
      <c r="S21" s="363">
        <v>2002</v>
      </c>
      <c r="T21" s="363">
        <v>5821</v>
      </c>
      <c r="U21" s="377">
        <v>6107</v>
      </c>
      <c r="V21" s="377">
        <v>6464</v>
      </c>
      <c r="W21" s="193">
        <v>6243</v>
      </c>
    </row>
    <row r="22" spans="2:30" s="62" customFormat="1" ht="12" customHeight="1">
      <c r="B22" s="31"/>
      <c r="C22" s="31" t="s">
        <v>189</v>
      </c>
      <c r="D22" s="641">
        <v>85.081458414803294</v>
      </c>
      <c r="E22" s="641">
        <v>85.386982835508419</v>
      </c>
      <c r="F22" s="641">
        <v>91.333815087320261</v>
      </c>
      <c r="G22" s="358">
        <v>84.147409543843594</v>
      </c>
      <c r="H22" s="539">
        <v>83.986844261888777</v>
      </c>
      <c r="I22" s="539">
        <v>82.873375335339134</v>
      </c>
      <c r="J22" s="539">
        <v>85</v>
      </c>
      <c r="K22" s="657"/>
      <c r="L22" s="660">
        <v>79.201714429099894</v>
      </c>
      <c r="M22" s="660">
        <v>86.011335844896308</v>
      </c>
      <c r="N22" s="660">
        <v>81.599999999999994</v>
      </c>
      <c r="O22" s="660">
        <v>87.8</v>
      </c>
      <c r="Q22" s="363">
        <v>429</v>
      </c>
      <c r="R22" s="363">
        <v>114</v>
      </c>
      <c r="S22" s="363">
        <v>120</v>
      </c>
      <c r="T22" s="363">
        <v>993</v>
      </c>
      <c r="U22" s="377">
        <v>859</v>
      </c>
      <c r="V22" s="377">
        <v>840</v>
      </c>
      <c r="W22" s="193">
        <v>728</v>
      </c>
    </row>
    <row r="23" spans="2:30" s="62" customFormat="1" ht="12" customHeight="1">
      <c r="B23" s="31"/>
      <c r="C23" s="31" t="s">
        <v>188</v>
      </c>
      <c r="D23" s="641">
        <v>79.833287713886335</v>
      </c>
      <c r="E23" s="641" t="s">
        <v>219</v>
      </c>
      <c r="F23" s="641">
        <v>83.275017625563038</v>
      </c>
      <c r="G23" s="358">
        <v>81.39420453001847</v>
      </c>
      <c r="H23" s="539">
        <v>82.013197781173702</v>
      </c>
      <c r="I23" s="539">
        <v>75.437295187995588</v>
      </c>
      <c r="J23" s="539">
        <v>86.1</v>
      </c>
      <c r="K23" s="657"/>
      <c r="L23" s="660">
        <v>67.906043028712077</v>
      </c>
      <c r="M23" s="660">
        <v>81.678084912745618</v>
      </c>
      <c r="N23" s="660">
        <v>80.900000000000006</v>
      </c>
      <c r="O23" s="660">
        <v>90.1</v>
      </c>
      <c r="Q23" s="363">
        <v>175</v>
      </c>
      <c r="R23" s="363">
        <v>18</v>
      </c>
      <c r="S23" s="363">
        <v>35</v>
      </c>
      <c r="T23" s="363">
        <v>197</v>
      </c>
      <c r="U23" s="377">
        <v>233</v>
      </c>
      <c r="V23" s="377">
        <v>213</v>
      </c>
      <c r="W23" s="193">
        <v>253</v>
      </c>
    </row>
    <row r="24" spans="2:30" s="62" customFormat="1" ht="12" customHeight="1">
      <c r="B24" s="149"/>
      <c r="C24" s="149" t="s">
        <v>190</v>
      </c>
      <c r="D24" s="641">
        <v>80.953791987428275</v>
      </c>
      <c r="E24" s="641" t="s">
        <v>219</v>
      </c>
      <c r="F24" s="641" t="s">
        <v>219</v>
      </c>
      <c r="G24" s="358">
        <v>78.661573895087614</v>
      </c>
      <c r="H24" s="539">
        <v>73.276501830319305</v>
      </c>
      <c r="I24" s="539">
        <v>80.223295311998498</v>
      </c>
      <c r="J24" s="539">
        <v>76.900000000000006</v>
      </c>
      <c r="K24" s="657"/>
      <c r="L24" s="660">
        <v>73.797930181322442</v>
      </c>
      <c r="M24" s="660">
        <v>85.385051516900006</v>
      </c>
      <c r="N24" s="660">
        <v>69.900000000000006</v>
      </c>
      <c r="O24" s="660">
        <v>82.7</v>
      </c>
      <c r="Q24" s="363">
        <v>156</v>
      </c>
      <c r="R24" s="363">
        <v>28</v>
      </c>
      <c r="S24" s="363">
        <v>27</v>
      </c>
      <c r="T24" s="363">
        <v>143</v>
      </c>
      <c r="U24" s="377">
        <v>197</v>
      </c>
      <c r="V24" s="377">
        <v>200</v>
      </c>
      <c r="W24" s="193">
        <v>211</v>
      </c>
    </row>
    <row r="25" spans="2:30" s="62" customFormat="1" ht="12" customHeight="1">
      <c r="B25" s="149"/>
      <c r="C25" s="149" t="s">
        <v>191</v>
      </c>
      <c r="D25" s="641">
        <v>68.613161253020976</v>
      </c>
      <c r="E25" s="641" t="s">
        <v>219</v>
      </c>
      <c r="F25" s="641" t="s">
        <v>219</v>
      </c>
      <c r="G25" s="358">
        <v>67.735861009766623</v>
      </c>
      <c r="H25" s="539">
        <v>79.395893594293071</v>
      </c>
      <c r="I25" s="539">
        <v>61.621534477993478</v>
      </c>
      <c r="J25" s="539">
        <v>77.5</v>
      </c>
      <c r="K25" s="657"/>
      <c r="L25" s="660">
        <v>49.542897464326138</v>
      </c>
      <c r="M25" s="660">
        <v>72.418457063966756</v>
      </c>
      <c r="N25" s="660">
        <v>64.5</v>
      </c>
      <c r="O25" s="660">
        <v>86.7</v>
      </c>
      <c r="Q25" s="363">
        <v>38</v>
      </c>
      <c r="R25" s="363">
        <v>16</v>
      </c>
      <c r="S25" s="363">
        <v>27</v>
      </c>
      <c r="T25" s="363">
        <v>120</v>
      </c>
      <c r="U25" s="377">
        <v>85</v>
      </c>
      <c r="V25" s="377">
        <v>96</v>
      </c>
      <c r="W25" s="193">
        <v>79</v>
      </c>
    </row>
    <row r="26" spans="2:30" s="62" customFormat="1" ht="12" customHeight="1">
      <c r="B26" s="149"/>
      <c r="C26" s="149"/>
      <c r="D26" s="355"/>
      <c r="E26" s="641"/>
      <c r="F26" s="355"/>
      <c r="G26" s="355"/>
      <c r="H26" s="540"/>
      <c r="I26" s="539"/>
      <c r="J26" s="539"/>
      <c r="K26" s="657"/>
      <c r="L26" s="660"/>
      <c r="M26" s="660"/>
      <c r="N26" s="660"/>
      <c r="O26" s="660"/>
      <c r="Q26" s="363"/>
      <c r="R26" s="363"/>
      <c r="S26" s="363"/>
      <c r="T26" s="363"/>
      <c r="U26" s="377"/>
      <c r="V26" s="377"/>
      <c r="W26" s="354"/>
    </row>
    <row r="27" spans="2:30" s="62" customFormat="1" ht="12" customHeight="1">
      <c r="B27" s="73" t="s">
        <v>125</v>
      </c>
      <c r="C27" s="63" t="s">
        <v>493</v>
      </c>
      <c r="D27" s="641">
        <v>84.082452023463745</v>
      </c>
      <c r="E27" s="641">
        <v>85.56600738191807</v>
      </c>
      <c r="F27" s="641">
        <v>84.036892932693291</v>
      </c>
      <c r="G27" s="358">
        <v>84.694904524305528</v>
      </c>
      <c r="H27" s="663">
        <v>85.481801896749971</v>
      </c>
      <c r="I27" s="539">
        <v>82.885093209588035</v>
      </c>
      <c r="J27" s="539">
        <v>83.1</v>
      </c>
      <c r="K27" s="657"/>
      <c r="L27" s="660">
        <v>80.791304331176207</v>
      </c>
      <c r="M27" s="660">
        <v>84.793611173544974</v>
      </c>
      <c r="N27" s="660">
        <v>81</v>
      </c>
      <c r="O27" s="660">
        <v>85</v>
      </c>
      <c r="Q27" s="363">
        <v>2135</v>
      </c>
      <c r="R27" s="363">
        <v>471</v>
      </c>
      <c r="S27" s="363">
        <v>495</v>
      </c>
      <c r="T27" s="363">
        <v>1580</v>
      </c>
      <c r="U27" s="379">
        <v>1566</v>
      </c>
      <c r="V27" s="377">
        <v>1802</v>
      </c>
      <c r="W27" s="377">
        <v>1893</v>
      </c>
      <c r="X27" s="73"/>
      <c r="Y27" s="63"/>
      <c r="Z27" s="63"/>
      <c r="AA27" s="63"/>
      <c r="AB27" s="63"/>
      <c r="AC27" s="63"/>
      <c r="AD27" s="63"/>
    </row>
    <row r="28" spans="2:30" s="62" customFormat="1" ht="12" customHeight="1">
      <c r="B28" s="149"/>
      <c r="C28" s="63" t="s">
        <v>320</v>
      </c>
      <c r="D28" s="641">
        <v>86.112457369018557</v>
      </c>
      <c r="E28" s="641">
        <v>82.90764618942336</v>
      </c>
      <c r="F28" s="641">
        <v>85.602712665937375</v>
      </c>
      <c r="G28" s="358">
        <v>84.828370170366355</v>
      </c>
      <c r="H28" s="663">
        <v>85.207034551206689</v>
      </c>
      <c r="I28" s="539">
        <v>84.661687517473851</v>
      </c>
      <c r="J28" s="539">
        <v>84.2</v>
      </c>
      <c r="K28" s="657"/>
      <c r="L28" s="660">
        <v>83.54227695816806</v>
      </c>
      <c r="M28" s="660">
        <v>85.717975196200385</v>
      </c>
      <c r="N28" s="660">
        <v>83.1</v>
      </c>
      <c r="O28" s="660">
        <v>85.3</v>
      </c>
      <c r="Q28" s="363">
        <v>7025</v>
      </c>
      <c r="R28" s="363">
        <v>1705</v>
      </c>
      <c r="S28" s="363">
        <v>1699</v>
      </c>
      <c r="T28" s="363">
        <v>5689</v>
      </c>
      <c r="U28" s="377">
        <v>5904</v>
      </c>
      <c r="V28" s="377">
        <v>6021</v>
      </c>
      <c r="W28" s="377">
        <v>5862</v>
      </c>
      <c r="X28" s="151"/>
    </row>
    <row r="29" spans="2:30" s="62" customFormat="1" ht="12" customHeight="1">
      <c r="B29" s="149"/>
      <c r="C29" s="149"/>
      <c r="D29" s="641"/>
      <c r="E29" s="641"/>
      <c r="F29" s="641"/>
      <c r="G29" s="355"/>
      <c r="H29" s="665"/>
      <c r="I29" s="539"/>
      <c r="J29" s="539"/>
      <c r="K29" s="657"/>
      <c r="L29" s="660"/>
      <c r="M29" s="660"/>
      <c r="N29" s="660"/>
      <c r="O29" s="660"/>
      <c r="Q29" s="363"/>
      <c r="R29" s="363"/>
      <c r="S29" s="363"/>
      <c r="T29" s="363"/>
      <c r="U29" s="377"/>
      <c r="V29" s="377"/>
      <c r="W29" s="377"/>
    </row>
    <row r="30" spans="2:30" s="62" customFormat="1" ht="12" customHeight="1">
      <c r="B30" s="149" t="s">
        <v>29</v>
      </c>
      <c r="C30" s="149" t="s">
        <v>30</v>
      </c>
      <c r="D30" s="641">
        <v>85.657001303942167</v>
      </c>
      <c r="E30" s="641">
        <v>84.329614806299162</v>
      </c>
      <c r="F30" s="641">
        <v>82.495950320278141</v>
      </c>
      <c r="G30" s="664">
        <v>83.890035082454318</v>
      </c>
      <c r="H30" s="663">
        <v>87.946743575292444</v>
      </c>
      <c r="I30" s="539">
        <v>89.096147632296635</v>
      </c>
      <c r="J30" s="539">
        <v>89</v>
      </c>
      <c r="K30" s="657"/>
      <c r="L30" s="660">
        <v>84.162207379642439</v>
      </c>
      <c r="M30" s="660">
        <v>92.627661960337576</v>
      </c>
      <c r="N30" s="660">
        <v>84.4</v>
      </c>
      <c r="O30" s="660">
        <v>92.4</v>
      </c>
      <c r="Q30" s="363">
        <v>444</v>
      </c>
      <c r="R30" s="363">
        <v>110</v>
      </c>
      <c r="S30" s="363">
        <v>103</v>
      </c>
      <c r="T30" s="363">
        <v>197</v>
      </c>
      <c r="U30" s="377">
        <v>218</v>
      </c>
      <c r="V30" s="377">
        <v>295</v>
      </c>
      <c r="W30" s="377">
        <v>278</v>
      </c>
    </row>
    <row r="31" spans="2:30" s="62" customFormat="1" ht="12" customHeight="1">
      <c r="B31" s="149"/>
      <c r="C31" s="149" t="s">
        <v>31</v>
      </c>
      <c r="D31" s="641">
        <v>84.715888980632741</v>
      </c>
      <c r="E31" s="641">
        <v>84.139099679073098</v>
      </c>
      <c r="F31" s="641">
        <v>82.6112401362399</v>
      </c>
      <c r="G31" s="664">
        <v>86.077400892607827</v>
      </c>
      <c r="H31" s="663">
        <v>86.079326845081454</v>
      </c>
      <c r="I31" s="539">
        <v>83.787863257726741</v>
      </c>
      <c r="J31" s="539">
        <v>83.7</v>
      </c>
      <c r="K31" s="657"/>
      <c r="L31" s="660">
        <v>80.308816119565762</v>
      </c>
      <c r="M31" s="660">
        <v>86.753617933257615</v>
      </c>
      <c r="N31" s="660">
        <v>79.8</v>
      </c>
      <c r="O31" s="660">
        <v>87</v>
      </c>
      <c r="Q31" s="363">
        <v>1230</v>
      </c>
      <c r="R31" s="363">
        <v>305</v>
      </c>
      <c r="S31" s="363">
        <v>252</v>
      </c>
      <c r="T31" s="363">
        <v>778</v>
      </c>
      <c r="U31" s="377">
        <v>813</v>
      </c>
      <c r="V31" s="377">
        <v>867</v>
      </c>
      <c r="W31" s="377">
        <v>861</v>
      </c>
    </row>
    <row r="32" spans="2:30" s="62" customFormat="1" ht="12" customHeight="1">
      <c r="B32" s="149"/>
      <c r="C32" s="149" t="s">
        <v>32</v>
      </c>
      <c r="D32" s="641">
        <v>85.358829127501167</v>
      </c>
      <c r="E32" s="641">
        <v>82.957542401347879</v>
      </c>
      <c r="F32" s="641">
        <v>83.501436465096134</v>
      </c>
      <c r="G32" s="664">
        <v>86.482415040245712</v>
      </c>
      <c r="H32" s="663">
        <v>82.752896567684147</v>
      </c>
      <c r="I32" s="539">
        <v>88.138090811061019</v>
      </c>
      <c r="J32" s="539">
        <v>86.9</v>
      </c>
      <c r="K32" s="657"/>
      <c r="L32" s="660">
        <v>85.014317391024122</v>
      </c>
      <c r="M32" s="660">
        <v>90.682080980983628</v>
      </c>
      <c r="N32" s="660">
        <v>83.6</v>
      </c>
      <c r="O32" s="660">
        <v>89.6</v>
      </c>
      <c r="Q32" s="363">
        <v>899</v>
      </c>
      <c r="R32" s="363">
        <v>223</v>
      </c>
      <c r="S32" s="363">
        <v>189</v>
      </c>
      <c r="T32" s="363">
        <v>566</v>
      </c>
      <c r="U32" s="377">
        <v>676</v>
      </c>
      <c r="V32" s="377">
        <v>717</v>
      </c>
      <c r="W32" s="377">
        <v>656</v>
      </c>
    </row>
    <row r="33" spans="2:24" s="62" customFormat="1" ht="12" customHeight="1">
      <c r="B33" s="149"/>
      <c r="C33" s="149" t="s">
        <v>33</v>
      </c>
      <c r="D33" s="641">
        <v>85.823085310108183</v>
      </c>
      <c r="E33" s="641">
        <v>83.23022243596543</v>
      </c>
      <c r="F33" s="641">
        <v>86.776613975615518</v>
      </c>
      <c r="G33" s="664">
        <v>84.277744924906557</v>
      </c>
      <c r="H33" s="663">
        <v>87.659109986127419</v>
      </c>
      <c r="I33" s="539">
        <v>87.625037302708108</v>
      </c>
      <c r="J33" s="539">
        <v>85.4</v>
      </c>
      <c r="K33" s="657"/>
      <c r="L33" s="660">
        <v>83.811396466413086</v>
      </c>
      <c r="M33" s="660">
        <v>90.640603549120186</v>
      </c>
      <c r="N33" s="660">
        <v>81.400000000000006</v>
      </c>
      <c r="O33" s="660">
        <v>88.7</v>
      </c>
      <c r="Q33" s="363">
        <v>763</v>
      </c>
      <c r="R33" s="363">
        <v>181</v>
      </c>
      <c r="S33" s="363">
        <v>224</v>
      </c>
      <c r="T33" s="363">
        <v>537</v>
      </c>
      <c r="U33" s="377">
        <v>565</v>
      </c>
      <c r="V33" s="377">
        <v>599</v>
      </c>
      <c r="W33" s="377">
        <v>621</v>
      </c>
    </row>
    <row r="34" spans="2:24" s="62" customFormat="1" ht="12" customHeight="1">
      <c r="B34" s="149"/>
      <c r="C34" s="38" t="s">
        <v>34</v>
      </c>
      <c r="D34" s="641">
        <v>86.151638862871948</v>
      </c>
      <c r="E34" s="641">
        <v>81.731754686943489</v>
      </c>
      <c r="F34" s="641">
        <v>85.146754381239774</v>
      </c>
      <c r="G34" s="664">
        <v>85.014080016895662</v>
      </c>
      <c r="H34" s="663">
        <v>86.012436581866524</v>
      </c>
      <c r="I34" s="539">
        <v>82.789802035918015</v>
      </c>
      <c r="J34" s="539">
        <v>84.7</v>
      </c>
      <c r="K34" s="657"/>
      <c r="L34" s="660">
        <v>79.472162257093714</v>
      </c>
      <c r="M34" s="660">
        <v>85.667952075446891</v>
      </c>
      <c r="N34" s="660">
        <v>81.7</v>
      </c>
      <c r="O34" s="660">
        <v>87.4</v>
      </c>
      <c r="Q34" s="363">
        <v>908</v>
      </c>
      <c r="R34" s="363">
        <v>173</v>
      </c>
      <c r="S34" s="363">
        <v>214</v>
      </c>
      <c r="T34" s="363">
        <v>718</v>
      </c>
      <c r="U34" s="377">
        <v>713</v>
      </c>
      <c r="V34" s="377">
        <v>806</v>
      </c>
      <c r="W34" s="377">
        <v>760</v>
      </c>
    </row>
    <row r="35" spans="2:24" s="62" customFormat="1" ht="12" customHeight="1">
      <c r="B35" s="149"/>
      <c r="C35" s="38" t="s">
        <v>35</v>
      </c>
      <c r="D35" s="641">
        <v>85.521680175119158</v>
      </c>
      <c r="E35" s="641">
        <v>80.449290215648134</v>
      </c>
      <c r="F35" s="641">
        <v>88.339105241026047</v>
      </c>
      <c r="G35" s="664">
        <v>85.294987848042808</v>
      </c>
      <c r="H35" s="663">
        <v>84.233520516931407</v>
      </c>
      <c r="I35" s="539">
        <v>83.34763412556913</v>
      </c>
      <c r="J35" s="539">
        <v>85.2</v>
      </c>
      <c r="K35" s="657"/>
      <c r="L35" s="660">
        <v>79.685719873050104</v>
      </c>
      <c r="M35" s="660">
        <v>86.461591227423156</v>
      </c>
      <c r="N35" s="660">
        <v>82.2</v>
      </c>
      <c r="O35" s="660">
        <v>87.8</v>
      </c>
      <c r="Q35" s="363">
        <v>1169</v>
      </c>
      <c r="R35" s="363">
        <v>274</v>
      </c>
      <c r="S35" s="363">
        <v>290</v>
      </c>
      <c r="T35" s="363">
        <v>780</v>
      </c>
      <c r="U35" s="377">
        <v>792</v>
      </c>
      <c r="V35" s="377">
        <v>862</v>
      </c>
      <c r="W35" s="377">
        <v>799</v>
      </c>
    </row>
    <row r="36" spans="2:24" s="62" customFormat="1" ht="12" customHeight="1">
      <c r="B36" s="149"/>
      <c r="C36" s="38" t="s">
        <v>36</v>
      </c>
      <c r="D36" s="641">
        <v>81.99992933894481</v>
      </c>
      <c r="E36" s="641">
        <v>82.376800076611261</v>
      </c>
      <c r="F36" s="641">
        <v>84.574184308913217</v>
      </c>
      <c r="G36" s="664">
        <v>81.540534513622092</v>
      </c>
      <c r="H36" s="663">
        <v>81.373822777212723</v>
      </c>
      <c r="I36" s="539">
        <v>77.041526822752587</v>
      </c>
      <c r="J36" s="539">
        <v>78.7</v>
      </c>
      <c r="K36" s="657"/>
      <c r="L36" s="660">
        <v>74.585662642565026</v>
      </c>
      <c r="M36" s="660">
        <v>79.325854677912872</v>
      </c>
      <c r="N36" s="660">
        <v>76.5</v>
      </c>
      <c r="O36" s="660">
        <v>80.8</v>
      </c>
      <c r="Q36" s="363">
        <v>1107</v>
      </c>
      <c r="R36" s="363">
        <v>254</v>
      </c>
      <c r="S36" s="363">
        <v>257</v>
      </c>
      <c r="T36" s="363">
        <v>1851</v>
      </c>
      <c r="U36" s="377">
        <v>1789</v>
      </c>
      <c r="V36" s="377">
        <v>1743</v>
      </c>
      <c r="W36" s="377">
        <v>1937</v>
      </c>
    </row>
    <row r="37" spans="2:24" s="62" customFormat="1" ht="12" customHeight="1">
      <c r="B37" s="149"/>
      <c r="C37" s="149" t="s">
        <v>37</v>
      </c>
      <c r="D37" s="641">
        <v>86.744901964145669</v>
      </c>
      <c r="E37" s="641">
        <v>86.509081142177962</v>
      </c>
      <c r="F37" s="641">
        <v>85.076272221729283</v>
      </c>
      <c r="G37" s="664">
        <v>83.508551454961761</v>
      </c>
      <c r="H37" s="663">
        <v>87.083395256641637</v>
      </c>
      <c r="I37" s="539">
        <v>85.886123314539844</v>
      </c>
      <c r="J37" s="539">
        <v>83.9</v>
      </c>
      <c r="K37" s="657"/>
      <c r="L37" s="660">
        <v>83.599137486183949</v>
      </c>
      <c r="M37" s="660">
        <v>87.900361215524569</v>
      </c>
      <c r="N37" s="660">
        <v>81.3</v>
      </c>
      <c r="O37" s="660">
        <v>86.1</v>
      </c>
      <c r="Q37" s="363">
        <v>1751</v>
      </c>
      <c r="R37" s="363">
        <v>409</v>
      </c>
      <c r="S37" s="363">
        <v>448</v>
      </c>
      <c r="T37" s="363">
        <v>1311</v>
      </c>
      <c r="U37" s="377">
        <v>1316</v>
      </c>
      <c r="V37" s="377">
        <v>1314</v>
      </c>
      <c r="W37" s="377">
        <v>1240</v>
      </c>
    </row>
    <row r="38" spans="2:24" s="62" customFormat="1" ht="12" customHeight="1">
      <c r="B38" s="149"/>
      <c r="C38" s="149" t="s">
        <v>38</v>
      </c>
      <c r="D38" s="641">
        <v>88.385921434932811</v>
      </c>
      <c r="E38" s="641">
        <v>83.775360280669688</v>
      </c>
      <c r="F38" s="641">
        <v>87.006284490180178</v>
      </c>
      <c r="G38" s="664">
        <v>89.03058567807966</v>
      </c>
      <c r="H38" s="663">
        <v>86.162650953620215</v>
      </c>
      <c r="I38" s="539">
        <v>86.875715644525599</v>
      </c>
      <c r="J38" s="539">
        <v>83</v>
      </c>
      <c r="K38" s="657"/>
      <c r="L38" s="660">
        <v>83.754529519956748</v>
      </c>
      <c r="M38" s="660">
        <v>89.472612675062251</v>
      </c>
      <c r="N38" s="660">
        <v>79.400000000000006</v>
      </c>
      <c r="O38" s="660">
        <v>86.1</v>
      </c>
      <c r="Q38" s="363">
        <v>1095</v>
      </c>
      <c r="R38" s="363">
        <v>284</v>
      </c>
      <c r="S38" s="363">
        <v>244</v>
      </c>
      <c r="T38" s="363">
        <v>605</v>
      </c>
      <c r="U38" s="377">
        <v>655</v>
      </c>
      <c r="V38" s="377">
        <v>688</v>
      </c>
      <c r="W38" s="377">
        <v>668</v>
      </c>
    </row>
    <row r="39" spans="2:24" s="62" customFormat="1" ht="10.5">
      <c r="B39" s="61"/>
      <c r="C39" s="61"/>
      <c r="D39" s="641"/>
      <c r="E39" s="641"/>
      <c r="F39" s="641"/>
      <c r="G39" s="664"/>
      <c r="H39" s="663"/>
      <c r="I39" s="539"/>
      <c r="J39" s="539"/>
      <c r="K39" s="657"/>
      <c r="L39" s="660"/>
      <c r="M39" s="660"/>
      <c r="N39" s="660"/>
      <c r="O39" s="660"/>
      <c r="Q39" s="363"/>
      <c r="R39" s="363"/>
      <c r="S39" s="363"/>
      <c r="T39" s="363"/>
      <c r="U39" s="377"/>
      <c r="V39" s="377"/>
      <c r="W39" s="377"/>
    </row>
    <row r="40" spans="2:24" s="62" customFormat="1" ht="11.65" customHeight="1">
      <c r="B40" s="118" t="s">
        <v>316</v>
      </c>
      <c r="C40" s="62" t="s">
        <v>120</v>
      </c>
      <c r="D40" s="641">
        <v>84.249904760818623</v>
      </c>
      <c r="E40" s="641">
        <v>82.060053380016669</v>
      </c>
      <c r="F40" s="641">
        <v>83.609100069044246</v>
      </c>
      <c r="G40" s="664">
        <v>83.72700144757853</v>
      </c>
      <c r="H40" s="663">
        <v>84.471188115410712</v>
      </c>
      <c r="I40" s="539">
        <v>83.501745223002274</v>
      </c>
      <c r="J40" s="539">
        <v>82.9</v>
      </c>
      <c r="K40" s="657"/>
      <c r="L40" s="660">
        <v>82.383553174033764</v>
      </c>
      <c r="M40" s="660">
        <v>84.562260972132876</v>
      </c>
      <c r="N40" s="660">
        <v>81.7</v>
      </c>
      <c r="O40" s="660">
        <v>84</v>
      </c>
      <c r="Q40" s="363">
        <v>7257</v>
      </c>
      <c r="R40" s="363">
        <v>1710</v>
      </c>
      <c r="S40" s="363">
        <v>1690</v>
      </c>
      <c r="T40" s="363">
        <v>6329</v>
      </c>
      <c r="U40" s="377">
        <v>6499</v>
      </c>
      <c r="V40" s="377">
        <v>6764</v>
      </c>
      <c r="W40" s="377">
        <v>6753</v>
      </c>
    </row>
    <row r="41" spans="2:24" s="62" customFormat="1" ht="11.65" customHeight="1">
      <c r="C41" s="62" t="s">
        <v>121</v>
      </c>
      <c r="D41" s="641">
        <v>90.155953998036466</v>
      </c>
      <c r="E41" s="641">
        <v>88.475777035384354</v>
      </c>
      <c r="F41" s="641">
        <v>91.336004441750276</v>
      </c>
      <c r="G41" s="664">
        <v>89.53551742417703</v>
      </c>
      <c r="H41" s="663">
        <v>88.521631041429217</v>
      </c>
      <c r="I41" s="539">
        <v>87.657120225314117</v>
      </c>
      <c r="J41" s="539">
        <v>88</v>
      </c>
      <c r="K41" s="657"/>
      <c r="L41" s="660">
        <v>85.106747057132409</v>
      </c>
      <c r="M41" s="660">
        <v>89.822983009658415</v>
      </c>
      <c r="N41" s="660">
        <v>85.6</v>
      </c>
      <c r="O41" s="660">
        <v>90.1</v>
      </c>
      <c r="Q41" s="363">
        <v>2109</v>
      </c>
      <c r="R41" s="363">
        <v>503</v>
      </c>
      <c r="S41" s="363">
        <v>531</v>
      </c>
      <c r="T41" s="363">
        <v>1014</v>
      </c>
      <c r="U41" s="377">
        <v>1038</v>
      </c>
      <c r="V41" s="377">
        <v>1127</v>
      </c>
      <c r="W41" s="377">
        <v>1067</v>
      </c>
    </row>
    <row r="42" spans="2:24" s="62" customFormat="1" ht="11.65" customHeight="1">
      <c r="D42" s="641"/>
      <c r="E42" s="391"/>
      <c r="F42" s="391"/>
      <c r="G42" s="664"/>
      <c r="H42" s="663"/>
      <c r="I42" s="539"/>
      <c r="J42" s="539"/>
      <c r="K42" s="657"/>
      <c r="L42" s="660"/>
      <c r="M42" s="660"/>
      <c r="N42" s="660"/>
      <c r="O42" s="660"/>
      <c r="Q42" s="363"/>
      <c r="R42" s="363"/>
      <c r="S42" s="363"/>
      <c r="T42" s="363"/>
      <c r="U42" s="377"/>
      <c r="V42" s="377"/>
      <c r="W42" s="377"/>
    </row>
    <row r="43" spans="2:24" s="62" customFormat="1" ht="11.65" customHeight="1">
      <c r="B43" s="62" t="s">
        <v>122</v>
      </c>
      <c r="C43" s="62" t="s">
        <v>217</v>
      </c>
      <c r="D43" s="641" t="s">
        <v>207</v>
      </c>
      <c r="E43" s="641" t="s">
        <v>207</v>
      </c>
      <c r="F43" s="641" t="s">
        <v>207</v>
      </c>
      <c r="G43" s="664">
        <v>80.265717146847464</v>
      </c>
      <c r="H43" s="663">
        <v>80.898186024226106</v>
      </c>
      <c r="I43" s="539">
        <v>79.764229791954023</v>
      </c>
      <c r="J43" s="539">
        <v>81.5</v>
      </c>
      <c r="K43" s="657"/>
      <c r="L43" s="660">
        <v>77.110330598160829</v>
      </c>
      <c r="M43" s="660">
        <v>82.18153056428109</v>
      </c>
      <c r="N43" s="660">
        <v>78.900000000000006</v>
      </c>
      <c r="O43" s="660">
        <v>83.8</v>
      </c>
      <c r="Q43" s="391" t="s">
        <v>207</v>
      </c>
      <c r="R43" s="391" t="s">
        <v>207</v>
      </c>
      <c r="S43" s="391" t="s">
        <v>207</v>
      </c>
      <c r="T43" s="363">
        <v>1497</v>
      </c>
      <c r="U43" s="377">
        <v>1451</v>
      </c>
      <c r="V43" s="377">
        <v>1597</v>
      </c>
      <c r="W43" s="377">
        <v>1748</v>
      </c>
    </row>
    <row r="44" spans="2:24" s="62" customFormat="1" ht="11.65" customHeight="1">
      <c r="C44" s="62">
        <v>2</v>
      </c>
      <c r="D44" s="641" t="s">
        <v>207</v>
      </c>
      <c r="E44" s="641" t="s">
        <v>207</v>
      </c>
      <c r="F44" s="641" t="s">
        <v>207</v>
      </c>
      <c r="G44" s="664">
        <v>81.404062819968274</v>
      </c>
      <c r="H44" s="663">
        <v>83.224963094125286</v>
      </c>
      <c r="I44" s="539">
        <v>84.112464776544243</v>
      </c>
      <c r="J44" s="539">
        <v>81.7</v>
      </c>
      <c r="K44" s="657"/>
      <c r="L44" s="660">
        <v>81.809912395938895</v>
      </c>
      <c r="M44" s="660">
        <v>86.1728156132869</v>
      </c>
      <c r="N44" s="660">
        <v>79.400000000000006</v>
      </c>
      <c r="O44" s="660">
        <v>83.8</v>
      </c>
      <c r="Q44" s="391" t="s">
        <v>207</v>
      </c>
      <c r="R44" s="391" t="s">
        <v>207</v>
      </c>
      <c r="S44" s="391" t="s">
        <v>207</v>
      </c>
      <c r="T44" s="363">
        <v>1468</v>
      </c>
      <c r="U44" s="377">
        <v>1567</v>
      </c>
      <c r="V44" s="377">
        <v>1586</v>
      </c>
      <c r="W44" s="377">
        <v>1747</v>
      </c>
    </row>
    <row r="45" spans="2:24" s="62" customFormat="1" ht="11.65" customHeight="1">
      <c r="C45" s="62">
        <v>3</v>
      </c>
      <c r="D45" s="641" t="s">
        <v>207</v>
      </c>
      <c r="E45" s="641" t="s">
        <v>207</v>
      </c>
      <c r="F45" s="641" t="s">
        <v>207</v>
      </c>
      <c r="G45" s="664">
        <v>84.663174311562557</v>
      </c>
      <c r="H45" s="663">
        <v>85.598501246850603</v>
      </c>
      <c r="I45" s="539">
        <v>82.829614220931489</v>
      </c>
      <c r="J45" s="539">
        <v>84.9</v>
      </c>
      <c r="K45" s="657"/>
      <c r="L45" s="660">
        <v>80.316723122290156</v>
      </c>
      <c r="M45" s="660">
        <v>85.081284090837912</v>
      </c>
      <c r="N45" s="660">
        <v>82.5</v>
      </c>
      <c r="O45" s="660">
        <v>87</v>
      </c>
      <c r="Q45" s="391" t="s">
        <v>207</v>
      </c>
      <c r="R45" s="391" t="s">
        <v>207</v>
      </c>
      <c r="S45" s="391" t="s">
        <v>207</v>
      </c>
      <c r="T45" s="363">
        <v>1474</v>
      </c>
      <c r="U45" s="377">
        <v>1510</v>
      </c>
      <c r="V45" s="377">
        <v>1513</v>
      </c>
      <c r="W45" s="377">
        <v>1501</v>
      </c>
    </row>
    <row r="46" spans="2:24" s="62" customFormat="1" ht="11.65" customHeight="1">
      <c r="C46" s="62">
        <v>4</v>
      </c>
      <c r="D46" s="641" t="s">
        <v>207</v>
      </c>
      <c r="E46" s="641" t="s">
        <v>207</v>
      </c>
      <c r="F46" s="641" t="s">
        <v>207</v>
      </c>
      <c r="G46" s="664">
        <v>89.041938060993658</v>
      </c>
      <c r="H46" s="663">
        <v>87.783011054433231</v>
      </c>
      <c r="I46" s="539">
        <v>86.853007547218425</v>
      </c>
      <c r="J46" s="539">
        <v>85.1</v>
      </c>
      <c r="K46" s="657"/>
      <c r="L46" s="660">
        <v>84.669588366071878</v>
      </c>
      <c r="M46" s="660">
        <v>88.766712553987873</v>
      </c>
      <c r="N46" s="660">
        <v>82.8</v>
      </c>
      <c r="O46" s="660">
        <v>87.1</v>
      </c>
      <c r="Q46" s="391" t="s">
        <v>207</v>
      </c>
      <c r="R46" s="391" t="s">
        <v>207</v>
      </c>
      <c r="S46" s="391" t="s">
        <v>207</v>
      </c>
      <c r="T46" s="363">
        <v>1412</v>
      </c>
      <c r="U46" s="377">
        <v>1396</v>
      </c>
      <c r="V46" s="377">
        <v>1542</v>
      </c>
      <c r="W46" s="377">
        <v>1471</v>
      </c>
    </row>
    <row r="47" spans="2:24" s="62" customFormat="1" ht="11.65" customHeight="1">
      <c r="C47" s="62" t="s">
        <v>218</v>
      </c>
      <c r="D47" s="641" t="s">
        <v>207</v>
      </c>
      <c r="E47" s="641" t="s">
        <v>207</v>
      </c>
      <c r="F47" s="641" t="s">
        <v>207</v>
      </c>
      <c r="G47" s="664">
        <v>88.97422319646887</v>
      </c>
      <c r="H47" s="663">
        <v>88.648936883620294</v>
      </c>
      <c r="I47" s="539">
        <v>87.597256614641339</v>
      </c>
      <c r="J47" s="539">
        <v>86.2</v>
      </c>
      <c r="K47" s="657"/>
      <c r="L47" s="660">
        <v>85.619087992066653</v>
      </c>
      <c r="M47" s="660">
        <v>89.337205525655776</v>
      </c>
      <c r="N47" s="660">
        <v>83.9</v>
      </c>
      <c r="O47" s="660">
        <v>88.2</v>
      </c>
      <c r="Q47" s="391" t="s">
        <v>207</v>
      </c>
      <c r="R47" s="391" t="s">
        <v>207</v>
      </c>
      <c r="S47" s="391" t="s">
        <v>207</v>
      </c>
      <c r="T47" s="363">
        <v>1492</v>
      </c>
      <c r="U47" s="518">
        <v>1613</v>
      </c>
      <c r="V47" s="377">
        <v>1653</v>
      </c>
      <c r="W47" s="377">
        <v>1353</v>
      </c>
    </row>
    <row r="48" spans="2:24" s="62" customFormat="1" ht="12" customHeight="1">
      <c r="B48" s="33"/>
      <c r="C48" s="33"/>
      <c r="D48" s="123"/>
      <c r="E48" s="123"/>
      <c r="F48" s="123"/>
      <c r="G48" s="123"/>
      <c r="H48" s="123"/>
      <c r="I48" s="322"/>
      <c r="J48" s="322"/>
      <c r="K48" s="322"/>
      <c r="L48" s="123"/>
      <c r="M48" s="123"/>
      <c r="N48" s="322"/>
      <c r="O48" s="322"/>
      <c r="P48" s="123"/>
      <c r="Q48" s="218"/>
      <c r="R48" s="218"/>
      <c r="S48" s="218"/>
      <c r="T48" s="260"/>
      <c r="U48" s="123"/>
      <c r="V48" s="322"/>
      <c r="W48" s="322"/>
      <c r="X48" s="151"/>
    </row>
    <row r="49" spans="2:17" s="62" customFormat="1" ht="11.65" customHeight="1">
      <c r="B49" s="36"/>
      <c r="Q49" s="219"/>
    </row>
    <row r="50" spans="2:17" ht="11.9" customHeight="1">
      <c r="B50" s="36" t="s">
        <v>263</v>
      </c>
    </row>
    <row r="51" spans="2:17" ht="11.9" customHeight="1">
      <c r="B51" s="36" t="s">
        <v>511</v>
      </c>
    </row>
    <row r="52" spans="2:17" ht="11.9" customHeight="1">
      <c r="B52" s="36" t="s">
        <v>547</v>
      </c>
    </row>
    <row r="53" spans="2:17" ht="11.9" customHeight="1">
      <c r="B53" s="118" t="s">
        <v>489</v>
      </c>
    </row>
    <row r="54" spans="2:17" ht="11.9" customHeight="1"/>
    <row r="55" spans="2:17" ht="11.9" customHeight="1">
      <c r="B55" s="149" t="s">
        <v>239</v>
      </c>
    </row>
    <row r="56" spans="2:17" ht="11.9" customHeight="1">
      <c r="B56" s="149" t="s">
        <v>240</v>
      </c>
    </row>
    <row r="57" spans="2:17" ht="11.9" customHeight="1">
      <c r="B57" s="149" t="s">
        <v>241</v>
      </c>
    </row>
    <row r="59" spans="2:17">
      <c r="B59" s="18" t="s">
        <v>568</v>
      </c>
    </row>
  </sheetData>
  <mergeCells count="3">
    <mergeCell ref="Q6:U6"/>
    <mergeCell ref="B6:B7"/>
    <mergeCell ref="D6:O6"/>
  </mergeCells>
  <hyperlinks>
    <hyperlink ref="B59" location="Contents!A1" display="Back to contents" xr:uid="{00000000-0004-0000-1000-000000000000}"/>
  </hyperlinks>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X64"/>
  <sheetViews>
    <sheetView zoomScaleNormal="100" workbookViewId="0"/>
  </sheetViews>
  <sheetFormatPr defaultColWidth="8.7265625" defaultRowHeight="11.65" customHeight="1"/>
  <cols>
    <col min="1" max="1" width="2.7265625" style="85" customWidth="1"/>
    <col min="2" max="2" width="25.7265625" style="85" customWidth="1"/>
    <col min="3" max="3" width="19.26953125" style="85" customWidth="1"/>
    <col min="4" max="4" width="1.7265625" style="85" customWidth="1"/>
    <col min="5" max="11" width="9.7265625" style="85" customWidth="1"/>
    <col min="12" max="12" width="2.1796875" style="85" customWidth="1"/>
    <col min="13" max="14" width="9.7265625" style="821" customWidth="1"/>
    <col min="15" max="16" width="9.7265625" style="85" customWidth="1"/>
    <col min="17" max="17" width="6.1796875" style="85" customWidth="1"/>
    <col min="18" max="21" width="9.7265625" style="85" customWidth="1"/>
    <col min="22" max="22" width="9.7265625" style="373" customWidth="1"/>
    <col min="23" max="27" width="9.7265625" style="85" customWidth="1"/>
    <col min="28" max="16384" width="8.7265625" style="85"/>
  </cols>
  <sheetData>
    <row r="1" spans="1:24" ht="15" customHeight="1">
      <c r="A1" s="828"/>
    </row>
    <row r="2" spans="1:24" ht="15" customHeight="1">
      <c r="B2" s="345" t="s">
        <v>265</v>
      </c>
      <c r="C2" s="84"/>
    </row>
    <row r="3" spans="1:24" ht="15" customHeight="1">
      <c r="B3" s="451" t="s">
        <v>231</v>
      </c>
      <c r="C3" s="84"/>
    </row>
    <row r="4" spans="1:24" ht="15" customHeight="1">
      <c r="B4" s="324" t="s">
        <v>531</v>
      </c>
      <c r="C4" s="23"/>
      <c r="D4" s="23"/>
      <c r="E4" s="23"/>
    </row>
    <row r="5" spans="1:24" ht="15" customHeight="1">
      <c r="B5" s="86"/>
      <c r="C5" s="86"/>
      <c r="D5" s="87"/>
      <c r="E5" s="108"/>
      <c r="F5" s="108"/>
      <c r="G5" s="108"/>
      <c r="H5" s="108"/>
      <c r="I5" s="108"/>
      <c r="J5" s="473"/>
      <c r="K5" s="473"/>
      <c r="L5" s="473"/>
      <c r="M5" s="822"/>
      <c r="N5" s="822"/>
      <c r="O5" s="473"/>
      <c r="P5" s="473"/>
      <c r="Q5" s="108"/>
      <c r="R5" s="22"/>
      <c r="S5" s="22"/>
      <c r="T5" s="22"/>
      <c r="U5" s="22"/>
      <c r="V5" s="187"/>
    </row>
    <row r="6" spans="1:24" ht="24.65" customHeight="1">
      <c r="B6" s="1126" t="s">
        <v>9</v>
      </c>
      <c r="C6" s="27"/>
      <c r="D6" s="395"/>
      <c r="E6" s="1127" t="s">
        <v>54</v>
      </c>
      <c r="F6" s="1127"/>
      <c r="G6" s="1127"/>
      <c r="H6" s="1127"/>
      <c r="I6" s="1127"/>
      <c r="J6" s="1127"/>
      <c r="K6" s="1127"/>
      <c r="L6" s="1127"/>
      <c r="M6" s="1127"/>
      <c r="N6" s="1127"/>
      <c r="O6" s="1127"/>
      <c r="P6" s="1127"/>
      <c r="Q6" s="751"/>
      <c r="R6" s="1151" t="s">
        <v>17</v>
      </c>
      <c r="S6" s="1151"/>
      <c r="T6" s="1151"/>
      <c r="U6" s="1151"/>
      <c r="V6" s="1151"/>
      <c r="W6" s="1151"/>
      <c r="X6" s="1151"/>
    </row>
    <row r="7" spans="1:24" ht="40.5" customHeight="1">
      <c r="B7" s="1125"/>
      <c r="C7" s="46"/>
      <c r="D7" s="241"/>
      <c r="E7" s="891" t="s">
        <v>40</v>
      </c>
      <c r="F7" s="891" t="s">
        <v>46</v>
      </c>
      <c r="G7" s="891" t="s">
        <v>13</v>
      </c>
      <c r="H7" s="891" t="s">
        <v>14</v>
      </c>
      <c r="I7" s="889" t="s">
        <v>93</v>
      </c>
      <c r="J7" s="889" t="s">
        <v>383</v>
      </c>
      <c r="K7" s="889" t="s">
        <v>519</v>
      </c>
      <c r="L7" s="892"/>
      <c r="M7" s="474" t="s">
        <v>390</v>
      </c>
      <c r="N7" s="474" t="s">
        <v>391</v>
      </c>
      <c r="O7" s="474" t="s">
        <v>523</v>
      </c>
      <c r="P7" s="474" t="s">
        <v>524</v>
      </c>
      <c r="Q7" s="84"/>
      <c r="R7" s="890" t="s">
        <v>11</v>
      </c>
      <c r="S7" s="890" t="s">
        <v>12</v>
      </c>
      <c r="T7" s="890" t="s">
        <v>13</v>
      </c>
      <c r="U7" s="890" t="s">
        <v>14</v>
      </c>
      <c r="V7" s="404" t="s">
        <v>93</v>
      </c>
      <c r="W7" s="519" t="s">
        <v>383</v>
      </c>
      <c r="X7" s="519" t="s">
        <v>519</v>
      </c>
    </row>
    <row r="8" spans="1:24" ht="14.25" customHeight="1">
      <c r="B8" s="86"/>
      <c r="C8" s="23"/>
      <c r="D8" s="24"/>
      <c r="E8" s="98"/>
      <c r="F8" s="98"/>
      <c r="G8" s="98"/>
      <c r="H8" s="98"/>
      <c r="I8" s="98"/>
      <c r="J8" s="98"/>
      <c r="K8" s="98"/>
      <c r="L8" s="98"/>
      <c r="M8" s="408"/>
      <c r="N8" s="408"/>
      <c r="O8" s="408"/>
      <c r="P8" s="408"/>
      <c r="Q8" s="84"/>
      <c r="R8" s="466"/>
      <c r="S8" s="466"/>
      <c r="T8" s="466"/>
      <c r="U8" s="466"/>
      <c r="V8" s="187"/>
    </row>
    <row r="9" spans="1:24" ht="14.25" customHeight="1">
      <c r="B9" s="396" t="s">
        <v>182</v>
      </c>
      <c r="C9" s="23"/>
      <c r="D9" s="24"/>
      <c r="E9" s="359">
        <v>81.808079000000006</v>
      </c>
      <c r="F9" s="359">
        <v>79.828818999999996</v>
      </c>
      <c r="G9" s="359">
        <v>80.075008999999994</v>
      </c>
      <c r="H9" s="542">
        <v>81.329620000000006</v>
      </c>
      <c r="I9" s="542">
        <v>82.4736853481254</v>
      </c>
      <c r="J9" s="542">
        <v>81.239638288493865</v>
      </c>
      <c r="K9" s="542">
        <v>81.8</v>
      </c>
      <c r="L9" s="542"/>
      <c r="M9" s="368">
        <v>80.247962601812958</v>
      </c>
      <c r="N9" s="368">
        <v>82.192573937104569</v>
      </c>
      <c r="O9" s="368">
        <v>80.7</v>
      </c>
      <c r="P9" s="368">
        <v>82.8</v>
      </c>
      <c r="R9" s="392">
        <v>9608</v>
      </c>
      <c r="S9" s="392">
        <v>2121</v>
      </c>
      <c r="T9" s="392">
        <v>2931</v>
      </c>
      <c r="U9" s="368">
        <v>9963</v>
      </c>
      <c r="V9" s="666">
        <v>9551</v>
      </c>
      <c r="W9" s="517">
        <v>10344</v>
      </c>
      <c r="X9" s="370">
        <v>10060</v>
      </c>
    </row>
    <row r="10" spans="1:24" ht="14.25" customHeight="1">
      <c r="B10" s="86"/>
      <c r="C10" s="23"/>
      <c r="D10" s="24"/>
      <c r="E10" s="403"/>
      <c r="F10" s="403"/>
      <c r="G10" s="403"/>
      <c r="H10" s="403"/>
      <c r="I10" s="403"/>
      <c r="J10" s="542"/>
      <c r="K10" s="542"/>
      <c r="L10" s="542"/>
      <c r="M10" s="542"/>
      <c r="N10" s="542"/>
      <c r="O10" s="542"/>
      <c r="P10" s="542"/>
      <c r="R10" s="329"/>
      <c r="S10" s="329"/>
      <c r="T10" s="329"/>
      <c r="U10" s="329"/>
      <c r="V10" s="399"/>
      <c r="W10" s="667"/>
      <c r="X10" s="354"/>
    </row>
    <row r="11" spans="1:24" ht="12.5">
      <c r="B11" s="149" t="s">
        <v>487</v>
      </c>
      <c r="C11" s="128" t="s">
        <v>453</v>
      </c>
      <c r="E11" s="355">
        <v>81.960148000000004</v>
      </c>
      <c r="F11" s="355">
        <v>77.207258999999993</v>
      </c>
      <c r="G11" s="355">
        <v>80.052154999999999</v>
      </c>
      <c r="H11" s="543">
        <v>80.583619999999996</v>
      </c>
      <c r="I11" s="543">
        <v>81.053709665687435</v>
      </c>
      <c r="J11" s="543">
        <v>80.277970943984158</v>
      </c>
      <c r="K11" s="543">
        <v>81.2</v>
      </c>
      <c r="L11" s="542"/>
      <c r="M11" s="332">
        <v>78.841868103604128</v>
      </c>
      <c r="N11" s="332">
        <v>81.639298681863153</v>
      </c>
      <c r="O11" s="332">
        <v>79.8</v>
      </c>
      <c r="P11" s="332">
        <v>82.6</v>
      </c>
      <c r="R11" s="363">
        <v>4534</v>
      </c>
      <c r="S11" s="363">
        <v>1026</v>
      </c>
      <c r="T11" s="363">
        <v>1326</v>
      </c>
      <c r="U11" s="363">
        <v>4539</v>
      </c>
      <c r="V11" s="377">
        <v>4357</v>
      </c>
      <c r="W11" s="377">
        <v>4641</v>
      </c>
      <c r="X11" s="354">
        <v>4508</v>
      </c>
    </row>
    <row r="12" spans="1:24" ht="10.5">
      <c r="B12" s="149"/>
      <c r="C12" s="128" t="s">
        <v>454</v>
      </c>
      <c r="E12" s="355">
        <v>81.638622999999995</v>
      </c>
      <c r="F12" s="355">
        <v>82.400656999999995</v>
      </c>
      <c r="G12" s="355">
        <v>80.196877999999998</v>
      </c>
      <c r="H12" s="394">
        <v>81.974850000000004</v>
      </c>
      <c r="I12" s="543">
        <v>83.968099450819679</v>
      </c>
      <c r="J12" s="543">
        <v>82.259866448145388</v>
      </c>
      <c r="K12" s="543">
        <v>82.4</v>
      </c>
      <c r="L12" s="542"/>
      <c r="M12" s="332">
        <v>81.06684939806776</v>
      </c>
      <c r="N12" s="332">
        <v>83.393108835208281</v>
      </c>
      <c r="O12" s="332">
        <v>81.099999999999994</v>
      </c>
      <c r="P12" s="332">
        <v>83.6</v>
      </c>
      <c r="R12" s="363">
        <v>5064</v>
      </c>
      <c r="S12" s="363">
        <v>1095</v>
      </c>
      <c r="T12" s="363">
        <v>1594</v>
      </c>
      <c r="U12" s="363">
        <v>5329</v>
      </c>
      <c r="V12" s="377">
        <v>5126</v>
      </c>
      <c r="W12" s="377">
        <v>5577</v>
      </c>
      <c r="X12" s="354">
        <v>5433</v>
      </c>
    </row>
    <row r="13" spans="1:24" ht="10.5">
      <c r="B13" s="84"/>
      <c r="C13" s="84"/>
      <c r="E13" s="355"/>
      <c r="F13" s="355"/>
      <c r="G13" s="355"/>
      <c r="H13" s="394"/>
      <c r="I13" s="394"/>
      <c r="J13" s="543"/>
      <c r="K13" s="543"/>
      <c r="L13" s="542"/>
      <c r="M13" s="332"/>
      <c r="N13" s="332"/>
      <c r="O13" s="332"/>
      <c r="P13" s="332"/>
      <c r="R13" s="363"/>
      <c r="S13" s="363"/>
      <c r="T13" s="25"/>
      <c r="U13" s="363"/>
      <c r="V13" s="377"/>
      <c r="W13" s="377"/>
      <c r="X13" s="354"/>
    </row>
    <row r="14" spans="1:24" ht="10.5">
      <c r="B14" s="84" t="s">
        <v>20</v>
      </c>
      <c r="C14" s="84" t="s">
        <v>21</v>
      </c>
      <c r="E14" s="355">
        <v>80.30020809348261</v>
      </c>
      <c r="F14" s="355">
        <v>72.478535221044098</v>
      </c>
      <c r="G14" s="355">
        <v>75.483210539709205</v>
      </c>
      <c r="H14" s="394">
        <v>77.630269999999996</v>
      </c>
      <c r="I14" s="394">
        <v>81.915687948681196</v>
      </c>
      <c r="J14" s="543">
        <v>79.641226137777551</v>
      </c>
      <c r="K14" s="543">
        <v>79.5</v>
      </c>
      <c r="L14" s="542"/>
      <c r="M14" s="332">
        <v>76.390950322672822</v>
      </c>
      <c r="N14" s="332">
        <v>82.546271044673233</v>
      </c>
      <c r="O14" s="332">
        <v>76</v>
      </c>
      <c r="P14" s="332">
        <v>82.5</v>
      </c>
      <c r="R14" s="363">
        <v>444</v>
      </c>
      <c r="S14" s="363">
        <v>180</v>
      </c>
      <c r="T14" s="25">
        <v>232</v>
      </c>
      <c r="U14" s="363">
        <v>946</v>
      </c>
      <c r="V14" s="377">
        <v>938</v>
      </c>
      <c r="W14" s="377">
        <v>975</v>
      </c>
      <c r="X14" s="354">
        <v>970</v>
      </c>
    </row>
    <row r="15" spans="1:24" ht="10.5">
      <c r="B15" s="84"/>
      <c r="C15" s="84" t="s">
        <v>22</v>
      </c>
      <c r="E15" s="355">
        <v>77.918572095853733</v>
      </c>
      <c r="F15" s="355">
        <v>74.530348730747349</v>
      </c>
      <c r="G15" s="355">
        <v>74.271312612332622</v>
      </c>
      <c r="H15" s="394">
        <v>78.386949999999999</v>
      </c>
      <c r="I15" s="394">
        <v>80.891485114164013</v>
      </c>
      <c r="J15" s="543">
        <v>79.563017019955026</v>
      </c>
      <c r="K15" s="543">
        <v>77.400000000000006</v>
      </c>
      <c r="L15" s="542"/>
      <c r="M15" s="332">
        <v>76.955182458619944</v>
      </c>
      <c r="N15" s="332">
        <v>81.944978016907996</v>
      </c>
      <c r="O15" s="332">
        <v>74.7</v>
      </c>
      <c r="P15" s="332">
        <v>80</v>
      </c>
      <c r="R15" s="363">
        <v>1216</v>
      </c>
      <c r="S15" s="363">
        <v>316</v>
      </c>
      <c r="T15" s="25">
        <v>361</v>
      </c>
      <c r="U15" s="363">
        <v>1529</v>
      </c>
      <c r="V15" s="377">
        <v>1562</v>
      </c>
      <c r="W15" s="377">
        <v>1662</v>
      </c>
      <c r="X15" s="354">
        <v>1730</v>
      </c>
    </row>
    <row r="16" spans="1:24" ht="10.5">
      <c r="B16" s="84"/>
      <c r="C16" s="84" t="s">
        <v>23</v>
      </c>
      <c r="E16" s="355">
        <v>80.732389676506315</v>
      </c>
      <c r="F16" s="355">
        <v>79.257938901818676</v>
      </c>
      <c r="G16" s="355">
        <v>81.404308532354477</v>
      </c>
      <c r="H16" s="394">
        <v>81.029470000000003</v>
      </c>
      <c r="I16" s="394">
        <v>81.213035814026824</v>
      </c>
      <c r="J16" s="543">
        <v>79.863179380209075</v>
      </c>
      <c r="K16" s="543">
        <v>81.5</v>
      </c>
      <c r="L16" s="542"/>
      <c r="M16" s="332">
        <v>77.974055468469132</v>
      </c>
      <c r="N16" s="332">
        <v>81.628451938518282</v>
      </c>
      <c r="O16" s="332">
        <v>79.400000000000006</v>
      </c>
      <c r="P16" s="332">
        <v>83.3</v>
      </c>
      <c r="R16" s="363">
        <v>2462</v>
      </c>
      <c r="S16" s="363">
        <v>528</v>
      </c>
      <c r="T16" s="25">
        <v>639</v>
      </c>
      <c r="U16" s="363">
        <v>2530</v>
      </c>
      <c r="V16" s="377">
        <v>2335</v>
      </c>
      <c r="W16" s="377">
        <v>2654</v>
      </c>
      <c r="X16" s="354">
        <v>2542</v>
      </c>
    </row>
    <row r="17" spans="2:24" ht="10.5">
      <c r="B17" s="84"/>
      <c r="C17" s="84" t="s">
        <v>24</v>
      </c>
      <c r="E17" s="355">
        <v>82.044616054976743</v>
      </c>
      <c r="F17" s="355">
        <v>81.623578609787145</v>
      </c>
      <c r="G17" s="355">
        <v>80.300175223074817</v>
      </c>
      <c r="H17" s="394">
        <v>81.309759999999997</v>
      </c>
      <c r="I17" s="394">
        <v>81.52839481874004</v>
      </c>
      <c r="J17" s="543">
        <v>81.719844021633889</v>
      </c>
      <c r="K17" s="543">
        <v>82.6</v>
      </c>
      <c r="L17" s="542"/>
      <c r="M17" s="332">
        <v>79.887033753314086</v>
      </c>
      <c r="N17" s="332">
        <v>83.420300426170101</v>
      </c>
      <c r="O17" s="332">
        <v>80.7</v>
      </c>
      <c r="P17" s="332">
        <v>84.3</v>
      </c>
      <c r="R17" s="363">
        <v>2677</v>
      </c>
      <c r="S17" s="363">
        <v>547</v>
      </c>
      <c r="T17" s="25">
        <v>800</v>
      </c>
      <c r="U17" s="363">
        <v>2448</v>
      </c>
      <c r="V17" s="377">
        <v>2403</v>
      </c>
      <c r="W17" s="377">
        <v>2467</v>
      </c>
      <c r="X17" s="354">
        <v>2422</v>
      </c>
    </row>
    <row r="18" spans="2:24" ht="10.5">
      <c r="B18" s="84"/>
      <c r="C18" s="84" t="s">
        <v>25</v>
      </c>
      <c r="E18" s="355">
        <v>86.697798538480384</v>
      </c>
      <c r="F18" s="355">
        <v>87.842503296812879</v>
      </c>
      <c r="G18" s="355">
        <v>83.137890124467788</v>
      </c>
      <c r="H18" s="394">
        <v>84.413790000000006</v>
      </c>
      <c r="I18" s="394">
        <v>85.992073715194167</v>
      </c>
      <c r="J18" s="543">
        <v>83.251261377180882</v>
      </c>
      <c r="K18" s="543">
        <v>85.3</v>
      </c>
      <c r="L18" s="542"/>
      <c r="M18" s="332">
        <v>81.078815675061222</v>
      </c>
      <c r="N18" s="332">
        <v>85.219746489983635</v>
      </c>
      <c r="O18" s="332">
        <v>83.1</v>
      </c>
      <c r="P18" s="332">
        <v>87.3</v>
      </c>
      <c r="R18" s="363">
        <v>1743</v>
      </c>
      <c r="S18" s="363">
        <v>352</v>
      </c>
      <c r="T18" s="25">
        <v>557</v>
      </c>
      <c r="U18" s="363">
        <v>1567</v>
      </c>
      <c r="V18" s="377">
        <v>1451</v>
      </c>
      <c r="W18" s="377">
        <v>1633</v>
      </c>
      <c r="X18" s="354">
        <v>1492</v>
      </c>
    </row>
    <row r="19" spans="2:24" ht="10.5">
      <c r="B19" s="84"/>
      <c r="C19" s="84" t="s">
        <v>26</v>
      </c>
      <c r="E19" s="355">
        <v>87.72224216879853</v>
      </c>
      <c r="F19" s="355">
        <v>89.815800263345892</v>
      </c>
      <c r="G19" s="355">
        <v>89.585435049173327</v>
      </c>
      <c r="H19" s="394">
        <v>88.376670000000004</v>
      </c>
      <c r="I19" s="394">
        <v>88.748801938903583</v>
      </c>
      <c r="J19" s="543">
        <v>86.260527772907778</v>
      </c>
      <c r="K19" s="543">
        <v>86.8</v>
      </c>
      <c r="L19" s="542"/>
      <c r="M19" s="332">
        <v>83.420201849497772</v>
      </c>
      <c r="N19" s="332">
        <v>88.68029738802764</v>
      </c>
      <c r="O19" s="332">
        <v>83.7</v>
      </c>
      <c r="P19" s="332">
        <v>89.3</v>
      </c>
      <c r="R19" s="363">
        <v>1018</v>
      </c>
      <c r="S19" s="363">
        <v>183</v>
      </c>
      <c r="T19" s="25">
        <v>328</v>
      </c>
      <c r="U19" s="363">
        <v>898</v>
      </c>
      <c r="V19" s="377">
        <v>816</v>
      </c>
      <c r="W19" s="377">
        <v>889</v>
      </c>
      <c r="X19" s="354">
        <v>836</v>
      </c>
    </row>
    <row r="20" spans="2:24" ht="10.5">
      <c r="B20" s="84"/>
      <c r="C20" s="84"/>
      <c r="E20" s="355"/>
      <c r="F20" s="355"/>
      <c r="G20" s="355"/>
      <c r="H20" s="394"/>
      <c r="I20" s="394"/>
      <c r="J20" s="543"/>
      <c r="K20" s="543"/>
      <c r="L20" s="542"/>
      <c r="M20" s="332"/>
      <c r="N20" s="332"/>
      <c r="O20" s="332"/>
      <c r="P20" s="332"/>
      <c r="R20" s="363"/>
      <c r="S20" s="363"/>
      <c r="T20" s="363"/>
      <c r="U20" s="363"/>
      <c r="V20" s="377"/>
      <c r="W20" s="377"/>
      <c r="X20" s="354"/>
    </row>
    <row r="21" spans="2:24" ht="10.5">
      <c r="B21" s="84" t="s">
        <v>27</v>
      </c>
      <c r="C21" s="84" t="s">
        <v>28</v>
      </c>
      <c r="E21" s="355">
        <v>81.445023000000006</v>
      </c>
      <c r="F21" s="355">
        <v>79.946790852795317</v>
      </c>
      <c r="G21" s="355">
        <v>79.36305191290333</v>
      </c>
      <c r="H21" s="394">
        <v>81.222910022326872</v>
      </c>
      <c r="I21" s="394">
        <v>82.644433458369861</v>
      </c>
      <c r="J21" s="543">
        <v>80.697709534870398</v>
      </c>
      <c r="K21" s="543">
        <v>81.400000000000006</v>
      </c>
      <c r="L21" s="542"/>
      <c r="M21" s="332">
        <v>79.607288305080701</v>
      </c>
      <c r="N21" s="332">
        <v>81.743196381443326</v>
      </c>
      <c r="O21" s="332">
        <v>80.3</v>
      </c>
      <c r="P21" s="332">
        <v>82.6</v>
      </c>
      <c r="R21" s="363">
        <v>8722</v>
      </c>
      <c r="S21" s="363">
        <v>1915</v>
      </c>
      <c r="T21" s="363">
        <v>2654</v>
      </c>
      <c r="U21" s="363">
        <v>7774</v>
      </c>
      <c r="V21" s="377">
        <v>7572</v>
      </c>
      <c r="W21" s="377">
        <v>8327</v>
      </c>
      <c r="X21" s="354">
        <v>7897</v>
      </c>
    </row>
    <row r="22" spans="2:24" ht="10.5">
      <c r="B22" s="84"/>
      <c r="C22" s="84" t="s">
        <v>189</v>
      </c>
      <c r="E22" s="355">
        <v>85.241320600598655</v>
      </c>
      <c r="F22" s="355">
        <v>82.05559789765698</v>
      </c>
      <c r="G22" s="355">
        <v>86.031641849539554</v>
      </c>
      <c r="H22" s="394">
        <v>84.943526700710308</v>
      </c>
      <c r="I22" s="394">
        <v>84.35592095365169</v>
      </c>
      <c r="J22" s="543">
        <v>86.208422911413294</v>
      </c>
      <c r="K22" s="543">
        <v>85.8</v>
      </c>
      <c r="L22" s="542"/>
      <c r="M22" s="332">
        <v>83.164558486273961</v>
      </c>
      <c r="N22" s="332">
        <v>88.776225922737083</v>
      </c>
      <c r="O22" s="332">
        <v>82.3</v>
      </c>
      <c r="P22" s="332">
        <v>88.7</v>
      </c>
      <c r="R22" s="355">
        <v>428</v>
      </c>
      <c r="S22" s="363">
        <v>108</v>
      </c>
      <c r="T22" s="363">
        <v>126</v>
      </c>
      <c r="U22" s="363">
        <v>1095</v>
      </c>
      <c r="V22" s="377">
        <v>906</v>
      </c>
      <c r="W22" s="377">
        <v>901</v>
      </c>
      <c r="X22" s="354">
        <v>791</v>
      </c>
    </row>
    <row r="23" spans="2:24" ht="10.5">
      <c r="B23" s="84"/>
      <c r="C23" s="84" t="s">
        <v>212</v>
      </c>
      <c r="E23" s="355">
        <v>83.22968704521189</v>
      </c>
      <c r="F23" s="355" t="s">
        <v>219</v>
      </c>
      <c r="G23" s="355">
        <v>81.083517367870854</v>
      </c>
      <c r="H23" s="394">
        <v>76.686984781617966</v>
      </c>
      <c r="I23" s="394">
        <v>77.727718786890236</v>
      </c>
      <c r="J23" s="543">
        <v>85.614737566013972</v>
      </c>
      <c r="K23" s="543">
        <v>84.3</v>
      </c>
      <c r="L23" s="542"/>
      <c r="M23" s="332">
        <v>80.388707351489614</v>
      </c>
      <c r="N23" s="332">
        <v>89.62781717309602</v>
      </c>
      <c r="O23" s="332">
        <v>79.900000000000006</v>
      </c>
      <c r="P23" s="332">
        <v>88</v>
      </c>
      <c r="R23" s="355">
        <v>179</v>
      </c>
      <c r="S23" s="363">
        <v>20</v>
      </c>
      <c r="T23" s="363">
        <v>55</v>
      </c>
      <c r="U23" s="363">
        <v>354</v>
      </c>
      <c r="V23" s="377">
        <v>330</v>
      </c>
      <c r="W23" s="377">
        <v>335</v>
      </c>
      <c r="X23" s="354">
        <v>394</v>
      </c>
    </row>
    <row r="24" spans="2:24" ht="10.5">
      <c r="B24" s="84"/>
      <c r="C24" s="84" t="s">
        <v>190</v>
      </c>
      <c r="E24" s="355">
        <v>86.933000348851195</v>
      </c>
      <c r="F24" s="355" t="s">
        <v>219</v>
      </c>
      <c r="G24" s="355">
        <v>96.225794264686542</v>
      </c>
      <c r="H24" s="394">
        <v>80.056871821471788</v>
      </c>
      <c r="I24" s="394">
        <v>82.383034045883704</v>
      </c>
      <c r="J24" s="543">
        <v>82.713222284123162</v>
      </c>
      <c r="K24" s="543">
        <v>84.5</v>
      </c>
      <c r="L24" s="542"/>
      <c r="M24" s="332">
        <v>77.206714040611885</v>
      </c>
      <c r="N24" s="332">
        <v>87.111513930694102</v>
      </c>
      <c r="O24" s="332">
        <v>79.7</v>
      </c>
      <c r="P24" s="332">
        <v>88.3</v>
      </c>
      <c r="R24" s="355">
        <v>150</v>
      </c>
      <c r="S24" s="363">
        <v>29</v>
      </c>
      <c r="T24" s="363">
        <v>41</v>
      </c>
      <c r="U24" s="363">
        <v>460</v>
      </c>
      <c r="V24" s="377">
        <v>460</v>
      </c>
      <c r="W24" s="377">
        <v>484</v>
      </c>
      <c r="X24" s="354">
        <v>460</v>
      </c>
    </row>
    <row r="25" spans="2:24" ht="10.5">
      <c r="B25" s="84"/>
      <c r="C25" s="84" t="s">
        <v>191</v>
      </c>
      <c r="E25" s="355">
        <v>90.394134348569295</v>
      </c>
      <c r="F25" s="355" t="s">
        <v>219</v>
      </c>
      <c r="G25" s="355">
        <v>77.029164756625974</v>
      </c>
      <c r="H25" s="394">
        <v>81.222343347219834</v>
      </c>
      <c r="I25" s="394">
        <v>77.70384916456905</v>
      </c>
      <c r="J25" s="543">
        <v>77.887416583934936</v>
      </c>
      <c r="K25" s="543">
        <v>75.2</v>
      </c>
      <c r="L25" s="542"/>
      <c r="M25" s="332">
        <v>67.05687264996449</v>
      </c>
      <c r="N25" s="332">
        <v>85.905663478387808</v>
      </c>
      <c r="O25" s="332">
        <v>64.7</v>
      </c>
      <c r="P25" s="332">
        <v>83.4</v>
      </c>
      <c r="R25" s="355">
        <v>41</v>
      </c>
      <c r="S25" s="363">
        <v>17</v>
      </c>
      <c r="T25" s="363">
        <v>32</v>
      </c>
      <c r="U25" s="363">
        <v>159</v>
      </c>
      <c r="V25" s="377">
        <v>120</v>
      </c>
      <c r="W25" s="377">
        <v>121</v>
      </c>
      <c r="X25" s="354">
        <v>118</v>
      </c>
    </row>
    <row r="26" spans="2:24" ht="10.5">
      <c r="B26" s="84"/>
      <c r="C26" s="84"/>
      <c r="E26" s="355"/>
      <c r="F26" s="355"/>
      <c r="G26" s="355"/>
      <c r="H26" s="355"/>
      <c r="I26" s="394"/>
      <c r="J26" s="543"/>
      <c r="K26" s="543"/>
      <c r="L26" s="542"/>
      <c r="M26" s="332"/>
      <c r="N26" s="332"/>
      <c r="O26" s="332"/>
      <c r="P26" s="332"/>
      <c r="R26" s="355"/>
      <c r="S26" s="355"/>
      <c r="T26" s="355"/>
      <c r="U26" s="355"/>
      <c r="V26" s="377"/>
      <c r="W26" s="377"/>
      <c r="X26" s="354"/>
    </row>
    <row r="27" spans="2:24" ht="12.5">
      <c r="B27" s="84" t="s">
        <v>261</v>
      </c>
      <c r="C27" s="84" t="s">
        <v>321</v>
      </c>
      <c r="D27" s="20"/>
      <c r="E27" s="355">
        <v>77.995866426547465</v>
      </c>
      <c r="F27" s="355">
        <v>79.185794594373448</v>
      </c>
      <c r="G27" s="355">
        <v>77.907809100247789</v>
      </c>
      <c r="H27" s="355">
        <v>76.775136903436135</v>
      </c>
      <c r="I27" s="394">
        <v>79.39594203960057</v>
      </c>
      <c r="J27" s="543">
        <v>77.571979455652141</v>
      </c>
      <c r="K27" s="543">
        <v>76.900000000000006</v>
      </c>
      <c r="L27" s="542"/>
      <c r="M27" s="332">
        <v>75.160547609641384</v>
      </c>
      <c r="N27" s="332">
        <v>79.8121870121782</v>
      </c>
      <c r="O27" s="332">
        <v>74.3</v>
      </c>
      <c r="P27" s="332">
        <v>79.3</v>
      </c>
      <c r="R27" s="363">
        <v>1995</v>
      </c>
      <c r="S27" s="363">
        <v>422</v>
      </c>
      <c r="T27" s="25">
        <v>431</v>
      </c>
      <c r="U27" s="363">
        <v>1530</v>
      </c>
      <c r="V27" s="377">
        <v>1525</v>
      </c>
      <c r="W27" s="377">
        <v>1754</v>
      </c>
      <c r="X27" s="354">
        <v>1862</v>
      </c>
    </row>
    <row r="28" spans="2:24" ht="10.5">
      <c r="C28" s="84" t="s">
        <v>320</v>
      </c>
      <c r="D28" s="20"/>
      <c r="E28" s="355">
        <v>83.029905010920245</v>
      </c>
      <c r="F28" s="355">
        <v>79.893945329969256</v>
      </c>
      <c r="G28" s="355">
        <v>80.438423755316563</v>
      </c>
      <c r="H28" s="394">
        <v>82.342817892275093</v>
      </c>
      <c r="I28" s="394">
        <v>83.274696969565468</v>
      </c>
      <c r="J28" s="543">
        <v>82.804762712589564</v>
      </c>
      <c r="K28" s="543">
        <v>84.1</v>
      </c>
      <c r="L28" s="542"/>
      <c r="M28" s="332">
        <v>81.550224635686661</v>
      </c>
      <c r="N28" s="332">
        <v>83.990741818403492</v>
      </c>
      <c r="O28" s="332">
        <v>82.9</v>
      </c>
      <c r="P28" s="332">
        <v>85.2</v>
      </c>
      <c r="R28" s="363">
        <v>6653</v>
      </c>
      <c r="S28" s="363">
        <v>1574</v>
      </c>
      <c r="T28" s="25">
        <v>1481</v>
      </c>
      <c r="U28" s="363">
        <v>5522</v>
      </c>
      <c r="V28" s="377">
        <v>5809</v>
      </c>
      <c r="W28" s="377">
        <v>5934</v>
      </c>
      <c r="X28" s="354">
        <v>5765</v>
      </c>
    </row>
    <row r="29" spans="2:24" ht="10.5">
      <c r="B29" s="84"/>
      <c r="C29" s="84"/>
      <c r="E29" s="355"/>
      <c r="F29" s="355"/>
      <c r="G29" s="355"/>
      <c r="H29" s="394"/>
      <c r="I29" s="394"/>
      <c r="J29" s="543"/>
      <c r="K29" s="543"/>
      <c r="L29" s="542"/>
      <c r="M29" s="332"/>
      <c r="N29" s="332"/>
      <c r="O29" s="332"/>
      <c r="P29" s="332"/>
      <c r="R29" s="363"/>
      <c r="S29" s="363"/>
      <c r="T29" s="393"/>
      <c r="U29" s="363"/>
      <c r="V29" s="377"/>
      <c r="W29" s="377"/>
      <c r="X29" s="354"/>
    </row>
    <row r="30" spans="2:24" ht="10.5">
      <c r="B30" s="84"/>
      <c r="C30" s="84" t="s">
        <v>30</v>
      </c>
      <c r="D30" s="20"/>
      <c r="E30" s="355">
        <v>80.105379327476285</v>
      </c>
      <c r="F30" s="355">
        <v>68.356281012062837</v>
      </c>
      <c r="G30" s="355">
        <v>75.05942856208398</v>
      </c>
      <c r="H30" s="394">
        <v>79.043570000000003</v>
      </c>
      <c r="I30" s="394">
        <v>75.343338709617299</v>
      </c>
      <c r="J30" s="543">
        <v>74.383135579446844</v>
      </c>
      <c r="K30" s="543">
        <v>80</v>
      </c>
      <c r="L30" s="542"/>
      <c r="M30" s="332">
        <v>68.606307242996792</v>
      </c>
      <c r="N30" s="332">
        <v>79.415892658962832</v>
      </c>
      <c r="O30" s="332">
        <v>74.5</v>
      </c>
      <c r="P30" s="332">
        <v>84.7</v>
      </c>
      <c r="R30" s="363">
        <v>462</v>
      </c>
      <c r="S30" s="363">
        <v>101</v>
      </c>
      <c r="T30" s="363">
        <v>154</v>
      </c>
      <c r="U30" s="363">
        <v>295</v>
      </c>
      <c r="V30" s="377">
        <v>299</v>
      </c>
      <c r="W30" s="377">
        <v>417</v>
      </c>
      <c r="X30" s="354">
        <v>371</v>
      </c>
    </row>
    <row r="31" spans="2:24" ht="10.5">
      <c r="B31" s="84" t="s">
        <v>29</v>
      </c>
      <c r="C31" s="84" t="s">
        <v>31</v>
      </c>
      <c r="D31" s="20"/>
      <c r="E31" s="355">
        <v>79.861625983780243</v>
      </c>
      <c r="F31" s="355">
        <v>74.818822445795803</v>
      </c>
      <c r="G31" s="355">
        <v>73.960385980814465</v>
      </c>
      <c r="H31" s="394">
        <v>80.783590000000004</v>
      </c>
      <c r="I31" s="394">
        <v>83.576454172260497</v>
      </c>
      <c r="J31" s="543">
        <v>82.871825859223733</v>
      </c>
      <c r="K31" s="543">
        <v>78.5</v>
      </c>
      <c r="L31" s="542"/>
      <c r="M31" s="332">
        <v>80.034805246992406</v>
      </c>
      <c r="N31" s="332">
        <v>85.379354900663884</v>
      </c>
      <c r="O31" s="332">
        <v>75</v>
      </c>
      <c r="P31" s="332">
        <v>81.7</v>
      </c>
      <c r="R31" s="363">
        <v>1245</v>
      </c>
      <c r="S31" s="363">
        <v>290</v>
      </c>
      <c r="T31" s="25">
        <v>328</v>
      </c>
      <c r="U31" s="363">
        <v>1073</v>
      </c>
      <c r="V31" s="377">
        <v>1039</v>
      </c>
      <c r="W31" s="377">
        <v>1164</v>
      </c>
      <c r="X31" s="354">
        <v>1132</v>
      </c>
    </row>
    <row r="32" spans="2:24" ht="10.5">
      <c r="B32" s="84"/>
      <c r="C32" s="84" t="s">
        <v>230</v>
      </c>
      <c r="D32" s="20"/>
      <c r="E32" s="355">
        <v>79.159665418964025</v>
      </c>
      <c r="F32" s="355">
        <v>77.191598305573336</v>
      </c>
      <c r="G32" s="355">
        <v>81.999048001077909</v>
      </c>
      <c r="H32" s="394">
        <v>75.517070000000004</v>
      </c>
      <c r="I32" s="394">
        <v>75.82938341917766</v>
      </c>
      <c r="J32" s="543">
        <v>71.055407448319187</v>
      </c>
      <c r="K32" s="543">
        <v>79.8</v>
      </c>
      <c r="L32" s="542"/>
      <c r="M32" s="332">
        <v>66.902769203635984</v>
      </c>
      <c r="N32" s="332">
        <v>74.882631108564198</v>
      </c>
      <c r="O32" s="332">
        <v>76.099999999999994</v>
      </c>
      <c r="P32" s="332">
        <v>83</v>
      </c>
      <c r="R32" s="363">
        <v>936</v>
      </c>
      <c r="S32" s="363">
        <v>214</v>
      </c>
      <c r="T32" s="25">
        <v>273</v>
      </c>
      <c r="U32" s="363">
        <v>814</v>
      </c>
      <c r="V32" s="377">
        <v>880</v>
      </c>
      <c r="W32" s="377">
        <v>943</v>
      </c>
      <c r="X32" s="354">
        <v>873</v>
      </c>
    </row>
    <row r="33" spans="2:24" ht="10.5">
      <c r="B33" s="84"/>
      <c r="C33" s="84" t="s">
        <v>33</v>
      </c>
      <c r="D33" s="20"/>
      <c r="E33" s="355">
        <v>79.87411553539178</v>
      </c>
      <c r="F33" s="355">
        <v>80.677141523703867</v>
      </c>
      <c r="G33" s="355">
        <v>75.956842533004604</v>
      </c>
      <c r="H33" s="394">
        <v>79.546329999999998</v>
      </c>
      <c r="I33" s="394">
        <v>82.762739810152439</v>
      </c>
      <c r="J33" s="543">
        <v>79.96598582312464</v>
      </c>
      <c r="K33" s="543">
        <v>81</v>
      </c>
      <c r="L33" s="542"/>
      <c r="M33" s="332">
        <v>75.9674948220255</v>
      </c>
      <c r="N33" s="332">
        <v>83.444196606683519</v>
      </c>
      <c r="O33" s="332">
        <v>76.8</v>
      </c>
      <c r="P33" s="332">
        <v>84.6</v>
      </c>
      <c r="R33" s="363">
        <v>800</v>
      </c>
      <c r="S33" s="363">
        <v>175</v>
      </c>
      <c r="T33" s="25">
        <v>300</v>
      </c>
      <c r="U33" s="363">
        <v>731</v>
      </c>
      <c r="V33" s="377">
        <v>705</v>
      </c>
      <c r="W33" s="377">
        <v>806</v>
      </c>
      <c r="X33" s="354">
        <v>794</v>
      </c>
    </row>
    <row r="34" spans="2:24" ht="12.5">
      <c r="B34" s="90"/>
      <c r="C34" s="84" t="s">
        <v>34</v>
      </c>
      <c r="D34" s="20"/>
      <c r="E34" s="355">
        <v>82.757409366006257</v>
      </c>
      <c r="F34" s="355">
        <v>78.809390382496588</v>
      </c>
      <c r="G34" s="355">
        <v>79.883939100823767</v>
      </c>
      <c r="H34" s="394">
        <v>79.380750000000006</v>
      </c>
      <c r="I34" s="394">
        <v>82.553916746308118</v>
      </c>
      <c r="J34" s="543">
        <v>80.703113104265327</v>
      </c>
      <c r="K34" s="543">
        <v>80</v>
      </c>
      <c r="L34" s="542"/>
      <c r="M34" s="332">
        <v>77.551579027266897</v>
      </c>
      <c r="N34" s="332">
        <v>83.506302404322923</v>
      </c>
      <c r="O34" s="332">
        <v>76.599999999999994</v>
      </c>
      <c r="P34" s="332">
        <v>83.1</v>
      </c>
      <c r="R34" s="363">
        <v>922</v>
      </c>
      <c r="S34" s="363">
        <v>166</v>
      </c>
      <c r="T34" s="25">
        <v>324</v>
      </c>
      <c r="U34" s="363">
        <v>1091</v>
      </c>
      <c r="V34" s="377">
        <v>917</v>
      </c>
      <c r="W34" s="377">
        <v>1122</v>
      </c>
      <c r="X34" s="354">
        <v>1020</v>
      </c>
    </row>
    <row r="35" spans="2:24" ht="12.5">
      <c r="B35" s="90"/>
      <c r="C35" s="84" t="s">
        <v>35</v>
      </c>
      <c r="D35" s="20"/>
      <c r="E35" s="355">
        <v>82.245330937838034</v>
      </c>
      <c r="F35" s="355">
        <v>85.18406703174044</v>
      </c>
      <c r="G35" s="355">
        <v>79.323972195832809</v>
      </c>
      <c r="H35" s="394">
        <v>81.770179999999996</v>
      </c>
      <c r="I35" s="394">
        <v>83.41572748407566</v>
      </c>
      <c r="J35" s="543">
        <v>83.051665450799845</v>
      </c>
      <c r="K35" s="543">
        <v>82.6</v>
      </c>
      <c r="L35" s="542"/>
      <c r="M35" s="332">
        <v>80.137299426612728</v>
      </c>
      <c r="N35" s="332">
        <v>85.615176770218611</v>
      </c>
      <c r="O35" s="332">
        <v>79.2</v>
      </c>
      <c r="P35" s="332">
        <v>85.6</v>
      </c>
      <c r="R35" s="363">
        <v>1208</v>
      </c>
      <c r="S35" s="363">
        <v>266</v>
      </c>
      <c r="T35" s="25">
        <v>354</v>
      </c>
      <c r="U35" s="363">
        <v>959</v>
      </c>
      <c r="V35" s="377">
        <v>972</v>
      </c>
      <c r="W35" s="377">
        <v>1069</v>
      </c>
      <c r="X35" s="354">
        <v>976</v>
      </c>
    </row>
    <row r="36" spans="2:24" ht="10.5">
      <c r="B36" s="84"/>
      <c r="C36" s="84" t="s">
        <v>36</v>
      </c>
      <c r="D36" s="20"/>
      <c r="E36" s="355">
        <v>83.341367231117914</v>
      </c>
      <c r="F36" s="355">
        <v>80.028228142714426</v>
      </c>
      <c r="G36" s="355">
        <v>80.907693591144039</v>
      </c>
      <c r="H36" s="394">
        <v>83.814949999999996</v>
      </c>
      <c r="I36" s="394">
        <v>83.621935507927319</v>
      </c>
      <c r="J36" s="543">
        <v>83.314731313282635</v>
      </c>
      <c r="K36" s="543">
        <v>84.2</v>
      </c>
      <c r="L36" s="542"/>
      <c r="M36" s="332">
        <v>81.430194184395674</v>
      </c>
      <c r="N36" s="332">
        <v>85.043146455638876</v>
      </c>
      <c r="O36" s="332">
        <v>82.4</v>
      </c>
      <c r="P36" s="332">
        <v>85.8</v>
      </c>
      <c r="R36" s="363">
        <v>1136</v>
      </c>
      <c r="S36" s="363">
        <v>248</v>
      </c>
      <c r="T36" s="25">
        <v>326</v>
      </c>
      <c r="U36" s="363">
        <v>2662</v>
      </c>
      <c r="V36" s="377">
        <v>2586</v>
      </c>
      <c r="W36" s="377">
        <v>2520</v>
      </c>
      <c r="X36" s="354">
        <v>2801</v>
      </c>
    </row>
    <row r="37" spans="2:24" ht="10.5">
      <c r="B37" s="84"/>
      <c r="C37" s="84" t="s">
        <v>37</v>
      </c>
      <c r="D37" s="20"/>
      <c r="E37" s="355">
        <v>82.790929432085377</v>
      </c>
      <c r="F37" s="355">
        <v>82.658569894889069</v>
      </c>
      <c r="G37" s="355">
        <v>84.441719118104729</v>
      </c>
      <c r="H37" s="394">
        <v>83.584928000000005</v>
      </c>
      <c r="I37" s="394">
        <v>84.937915963308271</v>
      </c>
      <c r="J37" s="543">
        <v>84.211842361155703</v>
      </c>
      <c r="K37" s="543">
        <v>84.6</v>
      </c>
      <c r="L37" s="542"/>
      <c r="M37" s="332">
        <v>81.945550679090246</v>
      </c>
      <c r="N37" s="332">
        <v>86.241420348658394</v>
      </c>
      <c r="O37" s="332">
        <v>82</v>
      </c>
      <c r="P37" s="332">
        <v>86.8</v>
      </c>
      <c r="R37" s="363">
        <v>1768</v>
      </c>
      <c r="S37" s="363">
        <v>395</v>
      </c>
      <c r="T37" s="25">
        <v>562</v>
      </c>
      <c r="U37" s="363">
        <v>1561</v>
      </c>
      <c r="V37" s="377">
        <v>1461</v>
      </c>
      <c r="W37" s="377">
        <v>1511</v>
      </c>
      <c r="X37" s="354">
        <v>1375</v>
      </c>
    </row>
    <row r="38" spans="2:24" ht="10.5">
      <c r="B38" s="84"/>
      <c r="C38" s="84" t="s">
        <v>38</v>
      </c>
      <c r="D38" s="20"/>
      <c r="E38" s="355">
        <v>84.043242320884559</v>
      </c>
      <c r="F38" s="355">
        <v>83.58009951826179</v>
      </c>
      <c r="G38" s="355">
        <v>84.681047471234209</v>
      </c>
      <c r="H38" s="394">
        <v>84.364059999999995</v>
      </c>
      <c r="I38" s="394">
        <v>83.492885619341621</v>
      </c>
      <c r="J38" s="543">
        <v>83.780423891194403</v>
      </c>
      <c r="K38" s="543">
        <v>82</v>
      </c>
      <c r="L38" s="542"/>
      <c r="M38" s="332">
        <v>80.340540121224151</v>
      </c>
      <c r="N38" s="332">
        <v>86.717924799537613</v>
      </c>
      <c r="O38" s="332">
        <v>78.400000000000006</v>
      </c>
      <c r="P38" s="332">
        <v>85.1</v>
      </c>
      <c r="R38" s="363">
        <v>1131</v>
      </c>
      <c r="S38" s="363">
        <v>266</v>
      </c>
      <c r="T38" s="25">
        <v>310</v>
      </c>
      <c r="U38" s="363">
        <v>777</v>
      </c>
      <c r="V38" s="377">
        <v>692</v>
      </c>
      <c r="W38" s="377">
        <v>792</v>
      </c>
      <c r="X38" s="354">
        <v>718</v>
      </c>
    </row>
    <row r="39" spans="2:24" ht="10.5">
      <c r="B39" s="84"/>
      <c r="C39" s="84"/>
      <c r="D39" s="20"/>
      <c r="E39" s="355"/>
      <c r="F39" s="355"/>
      <c r="G39" s="355"/>
      <c r="H39" s="394"/>
      <c r="I39" s="394"/>
      <c r="J39" s="543"/>
      <c r="K39" s="543"/>
      <c r="L39" s="542"/>
      <c r="M39" s="332"/>
      <c r="N39" s="332"/>
      <c r="O39" s="332"/>
      <c r="P39" s="332"/>
      <c r="R39" s="394"/>
      <c r="S39" s="394"/>
      <c r="T39" s="394"/>
      <c r="U39" s="394"/>
      <c r="V39" s="377"/>
      <c r="W39" s="377"/>
      <c r="X39" s="354"/>
    </row>
    <row r="40" spans="2:24" ht="10.5">
      <c r="B40" s="118" t="s">
        <v>316</v>
      </c>
      <c r="C40" s="84" t="s">
        <v>120</v>
      </c>
      <c r="D40" s="20"/>
      <c r="E40" s="355">
        <v>81.02817002102033</v>
      </c>
      <c r="F40" s="355">
        <v>78.494078727278648</v>
      </c>
      <c r="G40" s="355">
        <v>79.349042236578242</v>
      </c>
      <c r="H40" s="394">
        <v>80.935375713865668</v>
      </c>
      <c r="I40" s="394">
        <v>81.596350905570148</v>
      </c>
      <c r="J40" s="543">
        <v>80.528264930559999</v>
      </c>
      <c r="K40" s="543">
        <v>81.3</v>
      </c>
      <c r="L40" s="542"/>
      <c r="M40" s="332">
        <v>79.44794591362097</v>
      </c>
      <c r="N40" s="332">
        <v>81.56497376112452</v>
      </c>
      <c r="O40" s="332">
        <v>80.2</v>
      </c>
      <c r="P40" s="332">
        <v>82.4</v>
      </c>
      <c r="R40" s="394">
        <v>7412</v>
      </c>
      <c r="S40" s="394">
        <v>1640</v>
      </c>
      <c r="T40" s="394">
        <v>2291</v>
      </c>
      <c r="U40" s="394">
        <v>8801</v>
      </c>
      <c r="V40" s="377">
        <v>8466</v>
      </c>
      <c r="W40" s="377">
        <v>9087</v>
      </c>
      <c r="X40" s="354">
        <v>8918</v>
      </c>
    </row>
    <row r="41" spans="2:24" ht="10.5">
      <c r="B41" s="84"/>
      <c r="C41" s="84" t="s">
        <v>121</v>
      </c>
      <c r="D41" s="20"/>
      <c r="E41" s="355">
        <v>84.921802809159246</v>
      </c>
      <c r="F41" s="355">
        <v>85.176342945138629</v>
      </c>
      <c r="G41" s="355">
        <v>83.405911734637769</v>
      </c>
      <c r="H41" s="394">
        <v>83.109657960259355</v>
      </c>
      <c r="I41" s="394">
        <v>86.584104724158124</v>
      </c>
      <c r="J41" s="543">
        <v>84.751148497394411</v>
      </c>
      <c r="K41" s="543">
        <v>83.8</v>
      </c>
      <c r="L41" s="542"/>
      <c r="M41" s="332">
        <v>82.116075621407404</v>
      </c>
      <c r="N41" s="332">
        <v>87.059148275838865</v>
      </c>
      <c r="O41" s="332">
        <v>80.900000000000006</v>
      </c>
      <c r="P41" s="332">
        <v>86.4</v>
      </c>
      <c r="R41" s="394">
        <v>2196</v>
      </c>
      <c r="S41" s="394">
        <v>481</v>
      </c>
      <c r="T41" s="394">
        <v>640</v>
      </c>
      <c r="U41" s="394">
        <v>1162</v>
      </c>
      <c r="V41" s="377">
        <v>1085</v>
      </c>
      <c r="W41" s="377">
        <v>1257</v>
      </c>
      <c r="X41" s="354">
        <v>1142</v>
      </c>
    </row>
    <row r="42" spans="2:24" ht="10.5">
      <c r="B42" s="84"/>
      <c r="C42" s="84"/>
      <c r="D42" s="20"/>
      <c r="E42" s="355"/>
      <c r="F42" s="355"/>
      <c r="G42" s="355"/>
      <c r="H42" s="394"/>
      <c r="I42" s="394"/>
      <c r="J42" s="543"/>
      <c r="K42" s="543"/>
      <c r="L42" s="542"/>
      <c r="M42" s="332"/>
      <c r="N42" s="332"/>
      <c r="O42" s="332"/>
      <c r="P42" s="332"/>
      <c r="R42" s="394"/>
      <c r="S42" s="394"/>
      <c r="T42" s="394"/>
      <c r="U42" s="394"/>
      <c r="V42" s="377"/>
      <c r="W42" s="377"/>
      <c r="X42" s="354"/>
    </row>
    <row r="43" spans="2:24" ht="10.5">
      <c r="B43" s="84" t="s">
        <v>122</v>
      </c>
      <c r="C43" s="38" t="s">
        <v>217</v>
      </c>
      <c r="D43" s="20"/>
      <c r="E43" s="355" t="s">
        <v>207</v>
      </c>
      <c r="F43" s="355" t="s">
        <v>207</v>
      </c>
      <c r="G43" s="355" t="s">
        <v>207</v>
      </c>
      <c r="H43" s="394">
        <v>72.817413931131298</v>
      </c>
      <c r="I43" s="394">
        <v>72.962026807974013</v>
      </c>
      <c r="J43" s="543">
        <v>72.374395187080438</v>
      </c>
      <c r="K43" s="543">
        <v>75</v>
      </c>
      <c r="L43" s="542"/>
      <c r="M43" s="332">
        <v>69.851906419608312</v>
      </c>
      <c r="N43" s="332">
        <v>74.762083477712466</v>
      </c>
      <c r="O43" s="332">
        <v>72.599999999999994</v>
      </c>
      <c r="P43" s="332">
        <v>77.3</v>
      </c>
      <c r="R43" s="394" t="s">
        <v>207</v>
      </c>
      <c r="S43" s="394" t="s">
        <v>207</v>
      </c>
      <c r="T43" s="394" t="s">
        <v>207</v>
      </c>
      <c r="U43" s="394">
        <v>2608</v>
      </c>
      <c r="V43" s="377">
        <v>2302</v>
      </c>
      <c r="W43" s="377">
        <v>2553</v>
      </c>
      <c r="X43" s="354">
        <v>2701</v>
      </c>
    </row>
    <row r="44" spans="2:24" ht="10.5">
      <c r="B44" s="84"/>
      <c r="C44" s="38">
        <v>2</v>
      </c>
      <c r="D44" s="20"/>
      <c r="E44" s="355" t="s">
        <v>207</v>
      </c>
      <c r="F44" s="355" t="s">
        <v>207</v>
      </c>
      <c r="G44" s="355" t="s">
        <v>207</v>
      </c>
      <c r="H44" s="394">
        <v>80.53433420600733</v>
      </c>
      <c r="I44" s="394">
        <v>82.440743742623695</v>
      </c>
      <c r="J44" s="543">
        <v>79.668902781015774</v>
      </c>
      <c r="K44" s="543">
        <v>79.5</v>
      </c>
      <c r="L44" s="542"/>
      <c r="M44" s="332">
        <v>77.421845077210634</v>
      </c>
      <c r="N44" s="332">
        <v>81.745055274716705</v>
      </c>
      <c r="O44" s="332">
        <v>77.2</v>
      </c>
      <c r="P44" s="332">
        <v>81.599999999999994</v>
      </c>
      <c r="R44" s="394" t="s">
        <v>207</v>
      </c>
      <c r="S44" s="394" t="s">
        <v>207</v>
      </c>
      <c r="T44" s="394" t="s">
        <v>207</v>
      </c>
      <c r="U44" s="394">
        <v>2425</v>
      </c>
      <c r="V44" s="377">
        <v>2176</v>
      </c>
      <c r="W44" s="377">
        <v>2225</v>
      </c>
      <c r="X44" s="354">
        <v>2443</v>
      </c>
    </row>
    <row r="45" spans="2:24" ht="10.5">
      <c r="B45" s="84"/>
      <c r="C45" s="38">
        <v>3</v>
      </c>
      <c r="D45" s="20"/>
      <c r="E45" s="355" t="s">
        <v>207</v>
      </c>
      <c r="F45" s="355" t="s">
        <v>207</v>
      </c>
      <c r="G45" s="355" t="s">
        <v>207</v>
      </c>
      <c r="H45" s="394">
        <v>81.163055541926383</v>
      </c>
      <c r="I45" s="394">
        <v>83.852374365334086</v>
      </c>
      <c r="J45" s="543">
        <v>84.259558301391678</v>
      </c>
      <c r="K45" s="543">
        <v>81.3</v>
      </c>
      <c r="L45" s="542"/>
      <c r="M45" s="332">
        <v>82.154947200472932</v>
      </c>
      <c r="N45" s="332">
        <v>86.157776974412329</v>
      </c>
      <c r="O45" s="332">
        <v>78.8</v>
      </c>
      <c r="P45" s="332">
        <v>83.5</v>
      </c>
      <c r="R45" s="394" t="s">
        <v>207</v>
      </c>
      <c r="S45" s="394" t="s">
        <v>207</v>
      </c>
      <c r="T45" s="394" t="s">
        <v>207</v>
      </c>
      <c r="U45" s="394">
        <v>1995</v>
      </c>
      <c r="V45" s="377">
        <v>1913</v>
      </c>
      <c r="W45" s="377">
        <v>1976</v>
      </c>
      <c r="X45" s="354">
        <v>1947</v>
      </c>
    </row>
    <row r="46" spans="2:24" ht="10.5">
      <c r="B46" s="84"/>
      <c r="C46" s="38">
        <v>4</v>
      </c>
      <c r="D46" s="20"/>
      <c r="E46" s="355" t="s">
        <v>207</v>
      </c>
      <c r="F46" s="355" t="s">
        <v>207</v>
      </c>
      <c r="G46" s="355" t="s">
        <v>207</v>
      </c>
      <c r="H46" s="394">
        <v>83.892121358109662</v>
      </c>
      <c r="I46" s="394">
        <v>86.904002676557283</v>
      </c>
      <c r="J46" s="543">
        <v>84.062382802124077</v>
      </c>
      <c r="K46" s="543">
        <v>85.3</v>
      </c>
      <c r="L46" s="542"/>
      <c r="M46" s="332">
        <v>81.921799854759428</v>
      </c>
      <c r="N46" s="332">
        <v>85.992843099657151</v>
      </c>
      <c r="O46" s="332">
        <v>83</v>
      </c>
      <c r="P46" s="332">
        <v>87.3</v>
      </c>
      <c r="R46" s="394" t="s">
        <v>207</v>
      </c>
      <c r="S46" s="394" t="s">
        <v>207</v>
      </c>
      <c r="T46" s="394" t="s">
        <v>207</v>
      </c>
      <c r="U46" s="394">
        <v>1444</v>
      </c>
      <c r="V46" s="377">
        <v>1524</v>
      </c>
      <c r="W46" s="377">
        <v>1814</v>
      </c>
      <c r="X46" s="354">
        <v>1605</v>
      </c>
    </row>
    <row r="47" spans="2:24" ht="10.5">
      <c r="B47" s="84"/>
      <c r="C47" s="38" t="s">
        <v>218</v>
      </c>
      <c r="D47" s="20"/>
      <c r="E47" s="355" t="s">
        <v>207</v>
      </c>
      <c r="F47" s="355" t="s">
        <v>207</v>
      </c>
      <c r="G47" s="355" t="s">
        <v>207</v>
      </c>
      <c r="H47" s="394">
        <v>89.003474990301129</v>
      </c>
      <c r="I47" s="394">
        <v>86.596790420087373</v>
      </c>
      <c r="J47" s="543">
        <v>86.248374431773442</v>
      </c>
      <c r="K47" s="543">
        <v>88.4</v>
      </c>
      <c r="L47" s="542"/>
      <c r="M47" s="332">
        <v>84.024634586986622</v>
      </c>
      <c r="N47" s="332">
        <v>88.206022112406856</v>
      </c>
      <c r="O47" s="332">
        <v>85.9</v>
      </c>
      <c r="P47" s="332">
        <v>90.5</v>
      </c>
      <c r="R47" s="394" t="s">
        <v>207</v>
      </c>
      <c r="S47" s="394" t="s">
        <v>207</v>
      </c>
      <c r="T47" s="394" t="s">
        <v>207</v>
      </c>
      <c r="U47" s="394">
        <v>1491</v>
      </c>
      <c r="V47" s="377">
        <v>1636</v>
      </c>
      <c r="W47" s="377">
        <v>1776</v>
      </c>
      <c r="X47" s="354">
        <v>1364</v>
      </c>
    </row>
    <row r="48" spans="2:24" ht="10">
      <c r="B48" s="91"/>
      <c r="C48" s="88"/>
      <c r="D48" s="87"/>
      <c r="E48" s="50"/>
      <c r="F48" s="50"/>
      <c r="G48" s="50"/>
      <c r="H48" s="50"/>
      <c r="I48" s="50"/>
      <c r="J48" s="211"/>
      <c r="K48" s="211"/>
      <c r="L48" s="211"/>
      <c r="M48" s="823"/>
      <c r="N48" s="823"/>
      <c r="O48" s="211"/>
      <c r="P48" s="211"/>
      <c r="Q48" s="88"/>
      <c r="R48" s="50"/>
      <c r="S48" s="50"/>
      <c r="T48" s="50"/>
      <c r="U48" s="88"/>
      <c r="V48" s="374"/>
      <c r="W48" s="475"/>
      <c r="X48" s="475"/>
    </row>
    <row r="49" spans="2:22" ht="10">
      <c r="B49" s="191"/>
      <c r="C49" s="86"/>
      <c r="D49" s="192"/>
      <c r="E49" s="72"/>
      <c r="F49" s="72"/>
      <c r="G49" s="72"/>
      <c r="H49" s="72"/>
      <c r="I49" s="72"/>
      <c r="J49" s="72"/>
      <c r="K49" s="72"/>
      <c r="L49" s="72"/>
      <c r="M49" s="813"/>
      <c r="N49" s="813"/>
      <c r="O49" s="72"/>
      <c r="P49" s="72"/>
      <c r="Q49" s="86"/>
      <c r="R49" s="72"/>
      <c r="S49" s="72"/>
      <c r="T49" s="72"/>
      <c r="U49" s="86"/>
      <c r="V49" s="375"/>
    </row>
    <row r="50" spans="2:22" ht="10">
      <c r="B50" s="36" t="s">
        <v>266</v>
      </c>
      <c r="C50" s="84"/>
    </row>
    <row r="51" spans="2:22" ht="10">
      <c r="B51" s="36" t="s">
        <v>549</v>
      </c>
      <c r="C51" s="84"/>
    </row>
    <row r="52" spans="2:22" ht="10">
      <c r="B52" s="118" t="s">
        <v>445</v>
      </c>
      <c r="C52" s="84"/>
    </row>
    <row r="53" spans="2:22" ht="10">
      <c r="B53" s="118" t="s">
        <v>246</v>
      </c>
      <c r="C53" s="149"/>
      <c r="D53" s="149"/>
      <c r="E53" s="149"/>
      <c r="F53" s="149"/>
      <c r="G53" s="149"/>
      <c r="H53" s="149"/>
      <c r="I53" s="149"/>
      <c r="J53" s="149"/>
      <c r="K53" s="149"/>
      <c r="L53" s="149"/>
      <c r="M53" s="824"/>
      <c r="N53" s="824"/>
      <c r="O53" s="149"/>
      <c r="P53" s="149"/>
      <c r="Q53" s="149"/>
      <c r="R53" s="149"/>
      <c r="S53" s="149"/>
    </row>
    <row r="54" spans="2:22" ht="10">
      <c r="E54" s="92"/>
      <c r="F54" s="92"/>
      <c r="G54" s="92"/>
      <c r="H54" s="92"/>
      <c r="I54" s="92"/>
      <c r="J54" s="92"/>
      <c r="K54" s="92"/>
      <c r="L54" s="92"/>
      <c r="M54" s="825"/>
      <c r="N54" s="825"/>
      <c r="O54" s="92"/>
      <c r="P54" s="92"/>
      <c r="Q54" s="92"/>
      <c r="R54" s="92"/>
    </row>
    <row r="55" spans="2:22" ht="10">
      <c r="E55" s="74"/>
      <c r="F55" s="74"/>
      <c r="G55" s="74"/>
      <c r="H55" s="74"/>
      <c r="I55" s="74"/>
      <c r="J55" s="74"/>
      <c r="K55" s="74"/>
      <c r="L55" s="74"/>
      <c r="M55" s="826"/>
      <c r="N55" s="826"/>
      <c r="O55" s="74"/>
      <c r="P55" s="74"/>
      <c r="Q55" s="74"/>
      <c r="R55" s="74"/>
    </row>
    <row r="56" spans="2:22" ht="10">
      <c r="B56" s="149" t="s">
        <v>239</v>
      </c>
      <c r="E56" s="74"/>
      <c r="F56" s="74"/>
      <c r="G56" s="74"/>
      <c r="H56" s="74"/>
      <c r="I56" s="74"/>
      <c r="J56" s="74"/>
      <c r="K56" s="74"/>
      <c r="L56" s="74"/>
      <c r="M56" s="826"/>
      <c r="N56" s="826"/>
      <c r="O56" s="74"/>
      <c r="P56" s="74"/>
      <c r="Q56" s="74"/>
      <c r="R56" s="74"/>
    </row>
    <row r="57" spans="2:22" ht="10">
      <c r="B57" s="149" t="s">
        <v>240</v>
      </c>
      <c r="E57" s="74"/>
      <c r="F57" s="74"/>
      <c r="G57" s="74"/>
      <c r="H57" s="74"/>
      <c r="I57" s="74"/>
      <c r="J57" s="74"/>
      <c r="K57" s="74"/>
      <c r="L57" s="74"/>
      <c r="M57" s="826"/>
      <c r="N57" s="826"/>
      <c r="O57" s="74"/>
      <c r="P57" s="74"/>
      <c r="Q57" s="74"/>
      <c r="R57" s="74"/>
    </row>
    <row r="58" spans="2:22" ht="10">
      <c r="B58" s="149" t="s">
        <v>241</v>
      </c>
      <c r="E58" s="74"/>
      <c r="F58" s="74"/>
      <c r="G58" s="74"/>
      <c r="H58" s="74"/>
      <c r="I58" s="74"/>
      <c r="J58" s="74"/>
      <c r="K58" s="74"/>
      <c r="L58" s="74"/>
      <c r="M58" s="826"/>
      <c r="N58" s="826"/>
      <c r="O58" s="74"/>
      <c r="P58" s="74"/>
      <c r="Q58" s="74"/>
      <c r="R58" s="74"/>
    </row>
    <row r="59" spans="2:22" ht="10">
      <c r="E59" s="74"/>
      <c r="F59" s="74"/>
      <c r="G59" s="74"/>
      <c r="H59" s="74"/>
      <c r="I59" s="74"/>
      <c r="J59" s="74"/>
      <c r="K59" s="74"/>
      <c r="L59" s="74"/>
      <c r="M59" s="826"/>
      <c r="N59" s="826"/>
      <c r="O59" s="74"/>
      <c r="P59" s="74"/>
      <c r="Q59" s="74"/>
      <c r="R59" s="74"/>
    </row>
    <row r="60" spans="2:22" ht="12.5">
      <c r="B60" s="1089" t="s">
        <v>568</v>
      </c>
      <c r="E60" s="74"/>
      <c r="F60" s="74"/>
      <c r="G60" s="74"/>
      <c r="H60" s="74"/>
      <c r="I60" s="74"/>
      <c r="J60" s="74"/>
      <c r="K60" s="74"/>
      <c r="L60" s="74"/>
      <c r="M60" s="826"/>
      <c r="N60" s="826"/>
      <c r="O60" s="74"/>
      <c r="P60" s="74"/>
      <c r="Q60" s="74"/>
      <c r="R60" s="74"/>
    </row>
    <row r="61" spans="2:22" ht="10">
      <c r="E61" s="93"/>
      <c r="F61" s="93"/>
      <c r="G61" s="93"/>
      <c r="H61" s="94"/>
      <c r="I61" s="94"/>
      <c r="J61" s="94"/>
      <c r="K61" s="94"/>
      <c r="L61" s="94"/>
      <c r="M61" s="820"/>
      <c r="N61" s="820"/>
      <c r="O61" s="94"/>
      <c r="P61" s="94"/>
      <c r="Q61" s="95"/>
      <c r="R61" s="95"/>
    </row>
    <row r="62" spans="2:22" ht="10">
      <c r="E62" s="77"/>
      <c r="F62" s="77"/>
      <c r="G62" s="77"/>
      <c r="H62" s="77"/>
      <c r="I62" s="77"/>
      <c r="J62" s="77"/>
      <c r="K62" s="77"/>
      <c r="L62" s="77"/>
      <c r="M62" s="813"/>
      <c r="N62" s="813"/>
      <c r="O62" s="77"/>
      <c r="P62" s="77"/>
      <c r="Q62" s="77"/>
      <c r="R62" s="77"/>
    </row>
    <row r="63" spans="2:22" ht="10">
      <c r="E63" s="87"/>
      <c r="F63" s="87"/>
      <c r="G63" s="87"/>
      <c r="H63" s="87"/>
      <c r="I63" s="87"/>
      <c r="J63" s="87"/>
      <c r="K63" s="87"/>
      <c r="L63" s="87"/>
      <c r="M63" s="827"/>
      <c r="N63" s="827"/>
      <c r="O63" s="87"/>
      <c r="P63" s="87"/>
      <c r="Q63" s="87"/>
      <c r="R63" s="87"/>
    </row>
    <row r="64" spans="2:22" ht="10"/>
  </sheetData>
  <mergeCells count="3">
    <mergeCell ref="B6:B7"/>
    <mergeCell ref="E6:P6"/>
    <mergeCell ref="R6:X6"/>
  </mergeCells>
  <hyperlinks>
    <hyperlink ref="B60" location="Contents!A1" display="Back to contents" xr:uid="{00000000-0004-0000-1100-000000000000}"/>
  </hyperlinks>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O39"/>
  <sheetViews>
    <sheetView workbookViewId="0"/>
  </sheetViews>
  <sheetFormatPr defaultColWidth="8.7265625" defaultRowHeight="11.65" customHeight="1"/>
  <cols>
    <col min="1" max="1" width="2.7265625" style="59" customWidth="1"/>
    <col min="2" max="2" width="23.81640625" style="59" customWidth="1"/>
    <col min="3" max="3" width="1.7265625" style="59" customWidth="1"/>
    <col min="4" max="6" width="9.7265625" style="59" customWidth="1"/>
    <col min="7" max="7" width="9" style="59" customWidth="1"/>
    <col min="8" max="10" width="9.7265625" style="59" customWidth="1"/>
    <col min="11" max="11" width="3" style="59" customWidth="1"/>
    <col min="12" max="14" width="9.7265625" style="59" customWidth="1"/>
    <col min="15" max="16384" width="8.7265625" style="59"/>
  </cols>
  <sheetData>
    <row r="1" spans="1:15" ht="12" customHeight="1">
      <c r="A1" s="828"/>
    </row>
    <row r="2" spans="1:15" ht="16">
      <c r="B2" s="335" t="s">
        <v>423</v>
      </c>
      <c r="M2" s="24"/>
      <c r="N2" s="24"/>
    </row>
    <row r="3" spans="1:15" ht="12.5">
      <c r="B3" s="339" t="s">
        <v>231</v>
      </c>
      <c r="M3" s="24"/>
      <c r="N3" s="24"/>
    </row>
    <row r="4" spans="1:15" ht="13">
      <c r="B4" s="336" t="s">
        <v>531</v>
      </c>
      <c r="M4" s="24"/>
      <c r="N4" s="24"/>
    </row>
    <row r="5" spans="1:15" ht="10.5">
      <c r="B5" s="46"/>
      <c r="C5" s="241"/>
      <c r="D5" s="1128"/>
      <c r="E5" s="1128"/>
      <c r="F5" s="1128"/>
      <c r="G5" s="1128"/>
      <c r="H5" s="241"/>
      <c r="I5" s="241"/>
      <c r="J5" s="241"/>
      <c r="K5" s="241"/>
      <c r="L5" s="241"/>
      <c r="M5" s="241"/>
    </row>
    <row r="6" spans="1:15" ht="13.5" customHeight="1">
      <c r="B6" s="1126" t="s">
        <v>9</v>
      </c>
      <c r="C6" s="24"/>
      <c r="D6" s="1152" t="s">
        <v>578</v>
      </c>
      <c r="E6" s="1152"/>
      <c r="F6" s="1152"/>
      <c r="G6" s="1152"/>
      <c r="H6" s="1152"/>
      <c r="I6" s="1152"/>
      <c r="J6" s="1152"/>
      <c r="K6" s="888"/>
      <c r="L6" s="241"/>
      <c r="M6" s="241"/>
      <c r="N6" s="476"/>
      <c r="O6" s="476"/>
    </row>
    <row r="7" spans="1:15" ht="38.25" customHeight="1">
      <c r="B7" s="1125"/>
      <c r="C7" s="24"/>
      <c r="D7" s="544" t="s">
        <v>40</v>
      </c>
      <c r="E7" s="544" t="s">
        <v>12</v>
      </c>
      <c r="F7" s="544" t="s">
        <v>13</v>
      </c>
      <c r="G7" s="668" t="s">
        <v>14</v>
      </c>
      <c r="H7" s="545" t="s">
        <v>236</v>
      </c>
      <c r="I7" s="545" t="s">
        <v>383</v>
      </c>
      <c r="J7" s="777" t="s">
        <v>519</v>
      </c>
      <c r="K7" s="545"/>
      <c r="L7" s="547" t="s">
        <v>390</v>
      </c>
      <c r="M7" s="547" t="s">
        <v>391</v>
      </c>
      <c r="N7" s="547" t="s">
        <v>523</v>
      </c>
      <c r="O7" s="547" t="s">
        <v>524</v>
      </c>
    </row>
    <row r="8" spans="1:15" ht="12" customHeight="1">
      <c r="B8" s="23"/>
      <c r="C8" s="362"/>
      <c r="D8" s="403"/>
      <c r="E8" s="557"/>
      <c r="F8" s="557"/>
      <c r="G8" s="557"/>
      <c r="H8" s="403"/>
      <c r="I8" s="403"/>
      <c r="J8" s="403"/>
      <c r="K8" s="403"/>
      <c r="L8" s="667"/>
      <c r="M8" s="667"/>
      <c r="N8" s="667"/>
      <c r="O8" s="667"/>
    </row>
    <row r="9" spans="1:15" ht="12" customHeight="1">
      <c r="B9" s="204" t="s">
        <v>49</v>
      </c>
      <c r="C9" s="74"/>
      <c r="D9" s="358">
        <v>35.964354999999998</v>
      </c>
      <c r="E9" s="358">
        <v>32.003371000000001</v>
      </c>
      <c r="F9" s="558">
        <v>33.559643511663737</v>
      </c>
      <c r="G9" s="558">
        <v>31.48752</v>
      </c>
      <c r="H9" s="669">
        <v>29.208026228260064</v>
      </c>
      <c r="I9" s="669">
        <v>29.737168077833271</v>
      </c>
      <c r="J9" s="669">
        <v>30.3</v>
      </c>
      <c r="K9" s="669"/>
      <c r="L9" s="969">
        <v>28.671846012560913</v>
      </c>
      <c r="M9" s="969">
        <v>30.824966939026737</v>
      </c>
      <c r="N9" s="969">
        <v>29.1</v>
      </c>
      <c r="O9" s="969">
        <v>31.5</v>
      </c>
    </row>
    <row r="10" spans="1:15" ht="12" customHeight="1">
      <c r="B10" s="204" t="s">
        <v>50</v>
      </c>
      <c r="C10" s="74"/>
      <c r="D10" s="355">
        <v>43.569023000000001</v>
      </c>
      <c r="E10" s="358">
        <v>46.389538999999999</v>
      </c>
      <c r="F10" s="558">
        <v>46.80875486243982</v>
      </c>
      <c r="G10" s="558">
        <v>46.53895</v>
      </c>
      <c r="H10" s="669">
        <v>47.916994702826649</v>
      </c>
      <c r="I10" s="669">
        <v>45.879643806658891</v>
      </c>
      <c r="J10" s="669">
        <v>45.7</v>
      </c>
      <c r="K10" s="669"/>
      <c r="L10" s="969">
        <v>44.731765422976821</v>
      </c>
      <c r="M10" s="969">
        <v>47.031911876567293</v>
      </c>
      <c r="N10" s="969">
        <v>44.5</v>
      </c>
      <c r="O10" s="969">
        <v>46.9</v>
      </c>
    </row>
    <row r="11" spans="1:15" ht="12" customHeight="1">
      <c r="B11" s="204" t="s">
        <v>428</v>
      </c>
      <c r="C11" s="74"/>
      <c r="D11" s="355">
        <v>12.972498999999999</v>
      </c>
      <c r="E11" s="358">
        <v>13.680453999999999</v>
      </c>
      <c r="F11" s="558">
        <v>12.778450897134691</v>
      </c>
      <c r="G11" s="558">
        <v>14.08249</v>
      </c>
      <c r="H11" s="669">
        <v>14.147943998416004</v>
      </c>
      <c r="I11" s="669">
        <v>15.324515783945387</v>
      </c>
      <c r="J11" s="669">
        <v>14.8</v>
      </c>
      <c r="K11" s="669"/>
      <c r="L11" s="969">
        <v>14.487909276626249</v>
      </c>
      <c r="M11" s="969">
        <v>16.200279928538901</v>
      </c>
      <c r="N11" s="969">
        <v>13.9</v>
      </c>
      <c r="O11" s="969">
        <v>15.6</v>
      </c>
    </row>
    <row r="12" spans="1:15" ht="12" customHeight="1">
      <c r="B12" s="204" t="s">
        <v>51</v>
      </c>
      <c r="C12" s="74"/>
      <c r="D12" s="355">
        <v>5.6524130000000001</v>
      </c>
      <c r="E12" s="358">
        <v>5.7721039999999997</v>
      </c>
      <c r="F12" s="558">
        <v>5.000695040002582</v>
      </c>
      <c r="G12" s="558">
        <v>5.7376500000000004</v>
      </c>
      <c r="H12" s="669">
        <v>6.2199894721426352</v>
      </c>
      <c r="I12" s="669">
        <v>6.7117870692687154</v>
      </c>
      <c r="J12" s="669">
        <v>6.8</v>
      </c>
      <c r="K12" s="669"/>
      <c r="L12" s="969">
        <v>6.1502934393027262</v>
      </c>
      <c r="M12" s="969">
        <v>7.3205439307362949</v>
      </c>
      <c r="N12" s="969">
        <v>6.2</v>
      </c>
      <c r="O12" s="969">
        <v>7.4</v>
      </c>
    </row>
    <row r="13" spans="1:15" ht="12" customHeight="1">
      <c r="B13" s="204" t="s">
        <v>52</v>
      </c>
      <c r="C13" s="74"/>
      <c r="D13" s="355">
        <v>1.84171</v>
      </c>
      <c r="E13" s="358">
        <v>2.1545329999999998</v>
      </c>
      <c r="F13" s="558">
        <v>1.8524556887591817</v>
      </c>
      <c r="G13" s="558">
        <v>2.1533899999999999</v>
      </c>
      <c r="H13" s="669">
        <v>2.5070455983549436</v>
      </c>
      <c r="I13" s="669">
        <v>2.3468852622942342</v>
      </c>
      <c r="J13" s="669">
        <v>2.6</v>
      </c>
      <c r="K13" s="669"/>
      <c r="L13" s="969">
        <v>2.024450143511666</v>
      </c>
      <c r="M13" s="969">
        <v>2.7192494641771052</v>
      </c>
      <c r="N13" s="969">
        <v>2.2000000000000002</v>
      </c>
      <c r="O13" s="969">
        <v>3</v>
      </c>
    </row>
    <row r="14" spans="1:15" ht="12" customHeight="1">
      <c r="B14" s="204"/>
      <c r="C14" s="74"/>
      <c r="D14" s="355"/>
      <c r="E14" s="358"/>
      <c r="F14" s="543"/>
      <c r="G14" s="622"/>
      <c r="H14" s="667"/>
      <c r="I14" s="667"/>
      <c r="J14" s="867"/>
      <c r="K14" s="867"/>
      <c r="L14" s="867"/>
      <c r="M14" s="867"/>
      <c r="N14" s="867"/>
      <c r="O14" s="867"/>
    </row>
    <row r="15" spans="1:15" ht="12" customHeight="1">
      <c r="B15" s="36" t="s">
        <v>53</v>
      </c>
      <c r="C15" s="76"/>
      <c r="D15" s="359">
        <v>79.533377000000002</v>
      </c>
      <c r="E15" s="359">
        <v>78.392909000000003</v>
      </c>
      <c r="F15" s="542">
        <v>80.368397999999999</v>
      </c>
      <c r="G15" s="359">
        <v>78.026470000000003</v>
      </c>
      <c r="H15" s="670">
        <v>77.12502093108651</v>
      </c>
      <c r="I15" s="670">
        <v>75.616811884491952</v>
      </c>
      <c r="J15" s="670">
        <v>75.900000000000006</v>
      </c>
      <c r="K15" s="669"/>
      <c r="L15" s="970">
        <v>74.55172072844978</v>
      </c>
      <c r="M15" s="970">
        <v>76.651286724407768</v>
      </c>
      <c r="N15" s="970">
        <v>74.900000000000006</v>
      </c>
      <c r="O15" s="970">
        <v>77</v>
      </c>
    </row>
    <row r="16" spans="1:15" ht="12" customHeight="1">
      <c r="B16" s="36"/>
      <c r="C16" s="76"/>
      <c r="D16" s="359"/>
      <c r="E16" s="359"/>
      <c r="F16" s="542"/>
      <c r="G16" s="359"/>
      <c r="H16" s="670"/>
      <c r="I16" s="670"/>
      <c r="J16" s="670"/>
      <c r="K16" s="670"/>
      <c r="L16" s="671"/>
      <c r="M16" s="671"/>
      <c r="N16" s="672"/>
      <c r="O16" s="672"/>
    </row>
    <row r="17" spans="2:15" ht="12" customHeight="1">
      <c r="B17" s="57" t="s">
        <v>17</v>
      </c>
      <c r="C17" s="24"/>
      <c r="D17" s="318">
        <v>10184</v>
      </c>
      <c r="E17" s="318">
        <v>2314</v>
      </c>
      <c r="F17" s="318">
        <v>3248</v>
      </c>
      <c r="G17" s="318">
        <v>10232</v>
      </c>
      <c r="H17" s="318">
        <v>9748</v>
      </c>
      <c r="I17" s="520">
        <v>10505</v>
      </c>
      <c r="J17" s="520">
        <v>10220</v>
      </c>
      <c r="K17" s="520"/>
      <c r="L17" s="673" t="s">
        <v>143</v>
      </c>
      <c r="M17" s="673" t="s">
        <v>143</v>
      </c>
      <c r="N17" s="673" t="s">
        <v>143</v>
      </c>
      <c r="O17" s="673" t="s">
        <v>143</v>
      </c>
    </row>
    <row r="18" spans="2:15" ht="10">
      <c r="B18" s="101"/>
      <c r="C18" s="362"/>
      <c r="D18" s="72"/>
      <c r="E18" s="72"/>
      <c r="F18" s="72"/>
      <c r="G18" s="72"/>
      <c r="H18" s="200"/>
      <c r="I18" s="200"/>
      <c r="J18" s="200"/>
      <c r="K18" s="200"/>
      <c r="L18" s="24"/>
      <c r="M18" s="24"/>
    </row>
    <row r="19" spans="2:15" ht="10">
      <c r="B19" s="36" t="s">
        <v>243</v>
      </c>
      <c r="C19" s="24"/>
      <c r="M19" s="74"/>
      <c r="N19" s="72"/>
    </row>
    <row r="20" spans="2:15" ht="12">
      <c r="B20" s="32" t="s">
        <v>242</v>
      </c>
      <c r="H20" s="61"/>
      <c r="I20" s="61"/>
      <c r="J20" s="61"/>
      <c r="K20" s="61"/>
      <c r="M20" s="74"/>
      <c r="N20" s="72"/>
    </row>
    <row r="21" spans="2:15" ht="10">
      <c r="B21" s="59" t="s">
        <v>504</v>
      </c>
      <c r="C21" s="24"/>
      <c r="D21" s="24"/>
      <c r="E21" s="77"/>
      <c r="F21" s="75"/>
      <c r="G21" s="75"/>
      <c r="H21" s="74"/>
      <c r="I21" s="74"/>
      <c r="J21" s="74"/>
      <c r="K21" s="74"/>
      <c r="L21" s="72"/>
      <c r="M21" s="74"/>
      <c r="N21" s="72"/>
    </row>
    <row r="22" spans="2:15" ht="10">
      <c r="B22" s="24"/>
      <c r="C22" s="24"/>
      <c r="D22" s="24"/>
      <c r="E22" s="77"/>
      <c r="F22" s="75"/>
      <c r="G22" s="75"/>
      <c r="H22" s="74"/>
      <c r="I22" s="74"/>
      <c r="J22" s="74"/>
      <c r="K22" s="74"/>
      <c r="L22" s="72"/>
      <c r="M22" s="74"/>
      <c r="N22" s="72"/>
    </row>
    <row r="23" spans="2:15" ht="10">
      <c r="B23" s="24"/>
      <c r="C23" s="24"/>
      <c r="D23" s="24"/>
      <c r="E23" s="77"/>
      <c r="F23" s="75"/>
      <c r="G23" s="75"/>
      <c r="H23" s="74"/>
      <c r="I23" s="74"/>
      <c r="J23" s="74"/>
      <c r="K23" s="74"/>
      <c r="L23" s="72"/>
      <c r="M23" s="74"/>
      <c r="N23" s="72"/>
    </row>
    <row r="24" spans="2:15" ht="10">
      <c r="B24" s="149" t="s">
        <v>239</v>
      </c>
      <c r="C24" s="24"/>
      <c r="D24" s="24"/>
      <c r="E24" s="24"/>
      <c r="F24" s="24"/>
      <c r="G24" s="24"/>
      <c r="H24" s="24"/>
      <c r="I24" s="24"/>
      <c r="J24" s="24"/>
      <c r="K24" s="24"/>
      <c r="L24" s="24"/>
      <c r="M24" s="74"/>
      <c r="N24" s="72"/>
    </row>
    <row r="25" spans="2:15" s="81" customFormat="1" ht="10.5">
      <c r="B25" s="149" t="s">
        <v>240</v>
      </c>
      <c r="C25" s="78"/>
      <c r="D25" s="78"/>
      <c r="E25" s="79"/>
      <c r="F25" s="70"/>
      <c r="G25" s="70"/>
      <c r="H25" s="76"/>
      <c r="I25" s="76"/>
      <c r="J25" s="76"/>
      <c r="K25" s="76"/>
      <c r="L25" s="80"/>
      <c r="M25" s="76"/>
      <c r="N25" s="80"/>
    </row>
    <row r="26" spans="2:15" ht="10">
      <c r="B26" s="149" t="s">
        <v>241</v>
      </c>
      <c r="C26" s="24"/>
      <c r="D26" s="24"/>
      <c r="E26" s="24"/>
      <c r="F26" s="24"/>
      <c r="G26" s="24"/>
      <c r="H26" s="24"/>
      <c r="I26" s="24"/>
      <c r="J26" s="24"/>
      <c r="K26" s="24"/>
      <c r="L26" s="24"/>
      <c r="M26" s="24"/>
      <c r="N26" s="24"/>
    </row>
    <row r="27" spans="2:15" ht="12">
      <c r="B27" s="82"/>
      <c r="C27" s="24"/>
      <c r="D27" s="24"/>
      <c r="E27" s="24"/>
      <c r="F27" s="24"/>
      <c r="G27" s="24"/>
      <c r="H27" s="24"/>
      <c r="I27" s="24"/>
      <c r="J27" s="24"/>
      <c r="K27" s="24"/>
      <c r="L27" s="24"/>
      <c r="M27" s="24"/>
      <c r="N27" s="24"/>
    </row>
    <row r="28" spans="2:15" ht="12.5">
      <c r="B28" s="18" t="s">
        <v>568</v>
      </c>
      <c r="C28" s="24"/>
      <c r="D28" s="24"/>
      <c r="E28" s="24"/>
      <c r="F28" s="24"/>
      <c r="G28" s="24"/>
      <c r="H28" s="24"/>
      <c r="I28" s="24"/>
      <c r="J28" s="24"/>
      <c r="K28" s="24"/>
      <c r="L28" s="24"/>
      <c r="M28" s="24"/>
      <c r="N28" s="24"/>
    </row>
    <row r="29" spans="2:15" ht="12">
      <c r="B29" s="83"/>
      <c r="C29" s="24"/>
      <c r="D29" s="24"/>
      <c r="E29" s="77"/>
      <c r="F29" s="75"/>
      <c r="G29" s="75"/>
      <c r="H29" s="74"/>
      <c r="I29" s="74"/>
      <c r="J29" s="74"/>
      <c r="K29" s="74"/>
      <c r="L29" s="72"/>
      <c r="M29" s="24"/>
      <c r="N29" s="24"/>
    </row>
    <row r="30" spans="2:15" ht="10">
      <c r="E30" s="77"/>
      <c r="F30" s="75"/>
      <c r="G30" s="75"/>
      <c r="H30" s="74"/>
      <c r="I30" s="74"/>
      <c r="J30" s="74"/>
      <c r="K30" s="74"/>
      <c r="L30" s="72"/>
    </row>
    <row r="31" spans="2:15" ht="10">
      <c r="E31" s="77"/>
      <c r="F31" s="75"/>
      <c r="G31" s="75"/>
      <c r="H31" s="74"/>
      <c r="I31" s="74"/>
      <c r="J31" s="74"/>
      <c r="K31" s="74"/>
      <c r="L31" s="72"/>
    </row>
    <row r="32" spans="2:15" ht="22.5" customHeight="1">
      <c r="E32" s="77"/>
      <c r="F32" s="75"/>
      <c r="G32" s="75"/>
      <c r="H32" s="74"/>
      <c r="I32" s="74"/>
      <c r="J32" s="74"/>
      <c r="K32" s="74"/>
      <c r="L32" s="72"/>
    </row>
    <row r="33" spans="5:12" ht="11.25" customHeight="1">
      <c r="E33" s="77"/>
      <c r="F33" s="75"/>
      <c r="G33" s="75"/>
      <c r="H33" s="74"/>
      <c r="I33" s="74"/>
      <c r="J33" s="74"/>
      <c r="K33" s="74"/>
      <c r="L33" s="72"/>
    </row>
    <row r="34" spans="5:12" ht="11.25" customHeight="1">
      <c r="E34" s="77"/>
      <c r="F34" s="75"/>
      <c r="G34" s="75"/>
      <c r="H34" s="74"/>
      <c r="I34" s="74"/>
      <c r="J34" s="74"/>
      <c r="K34" s="74"/>
      <c r="L34" s="72"/>
    </row>
    <row r="35" spans="5:12" ht="10">
      <c r="E35" s="77"/>
      <c r="F35" s="75"/>
      <c r="G35" s="75"/>
      <c r="H35" s="74"/>
      <c r="I35" s="74"/>
      <c r="J35" s="74"/>
      <c r="K35" s="74"/>
      <c r="L35" s="72"/>
    </row>
    <row r="36" spans="5:12" ht="10">
      <c r="E36" s="77"/>
      <c r="F36" s="75"/>
      <c r="G36" s="75"/>
      <c r="H36" s="74"/>
      <c r="I36" s="74"/>
      <c r="J36" s="74"/>
      <c r="K36" s="74"/>
      <c r="L36" s="72"/>
    </row>
    <row r="37" spans="5:12" ht="10">
      <c r="E37" s="77"/>
      <c r="F37" s="75"/>
      <c r="G37" s="75"/>
      <c r="H37" s="74"/>
      <c r="I37" s="74"/>
      <c r="J37" s="74"/>
      <c r="K37" s="74"/>
      <c r="L37" s="72"/>
    </row>
    <row r="38" spans="5:12" ht="10">
      <c r="E38" s="77"/>
      <c r="F38" s="75"/>
      <c r="G38" s="75"/>
      <c r="H38" s="74"/>
      <c r="I38" s="74"/>
      <c r="J38" s="74"/>
      <c r="K38" s="74"/>
      <c r="L38" s="72"/>
    </row>
    <row r="39" spans="5:12" ht="10">
      <c r="E39" s="77"/>
      <c r="F39" s="75"/>
      <c r="G39" s="75"/>
      <c r="H39" s="74"/>
      <c r="I39" s="74"/>
      <c r="J39" s="74"/>
      <c r="K39" s="74"/>
      <c r="L39" s="72"/>
    </row>
  </sheetData>
  <mergeCells count="3">
    <mergeCell ref="D5:G5"/>
    <mergeCell ref="B6:B7"/>
    <mergeCell ref="D6:J6"/>
  </mergeCells>
  <hyperlinks>
    <hyperlink ref="B28" location="Contents!A1" display="Back to contents" xr:uid="{00000000-0004-0000-1200-000000000000}"/>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1"/>
  <sheetViews>
    <sheetView workbookViewId="0"/>
  </sheetViews>
  <sheetFormatPr defaultColWidth="9.1796875" defaultRowHeight="14"/>
  <cols>
    <col min="1" max="1" width="3.453125" style="41" customWidth="1"/>
    <col min="2" max="2" width="4.1796875" style="1088" customWidth="1"/>
    <col min="3" max="3" width="101.7265625" style="41" customWidth="1"/>
    <col min="4" max="4" width="13" style="41" customWidth="1"/>
    <col min="5" max="16384" width="9.1796875" style="41"/>
  </cols>
  <sheetData>
    <row r="1" spans="2:4" ht="15.5">
      <c r="B1" s="1087"/>
    </row>
    <row r="2" spans="2:4" ht="85" customHeight="1"/>
    <row r="3" spans="2:4" ht="17.5" customHeight="1">
      <c r="C3" s="40" t="s">
        <v>185</v>
      </c>
    </row>
    <row r="4" spans="2:4" ht="17.5" customHeight="1"/>
    <row r="5" spans="2:4">
      <c r="C5" s="40" t="s">
        <v>497</v>
      </c>
    </row>
    <row r="6" spans="2:4">
      <c r="C6" s="40"/>
    </row>
    <row r="7" spans="2:4">
      <c r="B7" s="1089" t="s">
        <v>71</v>
      </c>
      <c r="C7" s="41" t="s">
        <v>279</v>
      </c>
    </row>
    <row r="8" spans="2:4" ht="14.5">
      <c r="B8" s="1089" t="s">
        <v>138</v>
      </c>
      <c r="C8" s="41" t="s">
        <v>527</v>
      </c>
      <c r="D8" s="325"/>
    </row>
    <row r="9" spans="2:4" ht="14.5">
      <c r="B9" s="1089" t="s">
        <v>205</v>
      </c>
      <c r="C9" s="450" t="s">
        <v>323</v>
      </c>
    </row>
    <row r="10" spans="2:4" s="450" customFormat="1">
      <c r="B10" s="1089" t="s">
        <v>436</v>
      </c>
      <c r="C10" s="450" t="s">
        <v>528</v>
      </c>
    </row>
    <row r="11" spans="2:4" s="450" customFormat="1" ht="14.5">
      <c r="B11" s="1089" t="s">
        <v>437</v>
      </c>
      <c r="C11" s="41" t="s">
        <v>280</v>
      </c>
    </row>
    <row r="12" spans="2:4" s="450" customFormat="1">
      <c r="B12" s="1089" t="s">
        <v>438</v>
      </c>
      <c r="C12" s="41" t="s">
        <v>557</v>
      </c>
    </row>
    <row r="13" spans="2:4" ht="14.5">
      <c r="B13" s="1089" t="s">
        <v>439</v>
      </c>
      <c r="C13" s="41" t="s">
        <v>292</v>
      </c>
    </row>
    <row r="14" spans="2:4" s="450" customFormat="1">
      <c r="B14" s="1089" t="s">
        <v>440</v>
      </c>
      <c r="C14" s="41" t="s">
        <v>193</v>
      </c>
    </row>
    <row r="15" spans="2:4" s="450" customFormat="1">
      <c r="B15" s="1088"/>
    </row>
    <row r="16" spans="2:4">
      <c r="C16" s="40" t="s">
        <v>0</v>
      </c>
    </row>
    <row r="17" spans="2:9">
      <c r="C17" s="40"/>
    </row>
    <row r="18" spans="2:9" ht="14.5">
      <c r="B18" s="1089" t="s">
        <v>72</v>
      </c>
      <c r="C18" s="41" t="s">
        <v>281</v>
      </c>
    </row>
    <row r="19" spans="2:9">
      <c r="B19" s="1089" t="s">
        <v>73</v>
      </c>
      <c r="C19" s="41" t="s">
        <v>268</v>
      </c>
    </row>
    <row r="20" spans="2:9">
      <c r="B20" s="1089" t="s">
        <v>74</v>
      </c>
      <c r="C20" s="41" t="s">
        <v>269</v>
      </c>
    </row>
    <row r="21" spans="2:9" ht="14.5" customHeight="1">
      <c r="B21" s="1089" t="s">
        <v>75</v>
      </c>
      <c r="C21" s="41" t="s">
        <v>569</v>
      </c>
    </row>
    <row r="22" spans="2:9" ht="14.5" customHeight="1">
      <c r="B22" s="1089" t="s">
        <v>76</v>
      </c>
      <c r="C22" s="41" t="s">
        <v>282</v>
      </c>
    </row>
    <row r="23" spans="2:9" ht="14.5">
      <c r="B23" s="1089" t="s">
        <v>77</v>
      </c>
      <c r="C23" s="41" t="s">
        <v>283</v>
      </c>
    </row>
    <row r="24" spans="2:9">
      <c r="B24" s="1089" t="s">
        <v>78</v>
      </c>
      <c r="C24" s="41" t="s">
        <v>278</v>
      </c>
    </row>
    <row r="25" spans="2:9" ht="14.5">
      <c r="B25" s="1089" t="s">
        <v>79</v>
      </c>
      <c r="C25" s="41" t="s">
        <v>284</v>
      </c>
    </row>
    <row r="26" spans="2:9" ht="14.5">
      <c r="B26" s="1089" t="s">
        <v>80</v>
      </c>
      <c r="C26" s="41" t="s">
        <v>206</v>
      </c>
      <c r="D26" s="325"/>
      <c r="E26" s="325"/>
      <c r="F26" s="325"/>
      <c r="G26" s="325"/>
      <c r="H26" s="325"/>
      <c r="I26" s="325"/>
    </row>
    <row r="27" spans="2:9" ht="14.5">
      <c r="B27" s="1089" t="s">
        <v>184</v>
      </c>
      <c r="C27" s="41" t="s">
        <v>270</v>
      </c>
      <c r="D27" s="325"/>
      <c r="E27" s="325"/>
      <c r="F27" s="325"/>
      <c r="G27" s="325"/>
      <c r="H27" s="325"/>
      <c r="I27" s="325"/>
    </row>
    <row r="28" spans="2:9" ht="14.5">
      <c r="B28" s="1089" t="s">
        <v>271</v>
      </c>
      <c r="C28" s="41" t="s">
        <v>273</v>
      </c>
      <c r="D28" s="325"/>
      <c r="E28" s="325"/>
      <c r="F28" s="325"/>
      <c r="G28" s="325"/>
      <c r="H28" s="325"/>
      <c r="I28" s="325"/>
    </row>
    <row r="30" spans="2:9">
      <c r="C30" s="40" t="s">
        <v>442</v>
      </c>
    </row>
    <row r="31" spans="2:9">
      <c r="C31" s="40"/>
    </row>
    <row r="32" spans="2:9" ht="14.5">
      <c r="B32" s="1089" t="s">
        <v>81</v>
      </c>
      <c r="C32" s="41" t="s">
        <v>285</v>
      </c>
    </row>
    <row r="33" spans="1:3" ht="14.5">
      <c r="B33" s="1089" t="s">
        <v>82</v>
      </c>
      <c r="C33" s="41" t="s">
        <v>286</v>
      </c>
    </row>
    <row r="34" spans="1:3" ht="14.5">
      <c r="B34" s="1089" t="s">
        <v>83</v>
      </c>
      <c r="C34" s="41" t="s">
        <v>577</v>
      </c>
    </row>
    <row r="35" spans="1:3" ht="14.5">
      <c r="B35" s="1089" t="s">
        <v>84</v>
      </c>
      <c r="C35" s="41" t="s">
        <v>287</v>
      </c>
    </row>
    <row r="36" spans="1:3">
      <c r="B36" s="1089" t="s">
        <v>186</v>
      </c>
      <c r="C36" s="41" t="s">
        <v>313</v>
      </c>
    </row>
    <row r="37" spans="1:3" ht="14.5">
      <c r="B37" s="1089" t="s">
        <v>187</v>
      </c>
      <c r="C37" s="41" t="s">
        <v>288</v>
      </c>
    </row>
    <row r="38" spans="1:3" s="450" customFormat="1">
      <c r="B38" s="1089" t="s">
        <v>419</v>
      </c>
      <c r="C38" s="450" t="s">
        <v>441</v>
      </c>
    </row>
    <row r="39" spans="1:3" s="450" customFormat="1">
      <c r="B39" s="1089" t="s">
        <v>420</v>
      </c>
      <c r="C39" s="450" t="s">
        <v>553</v>
      </c>
    </row>
    <row r="40" spans="1:3" s="450" customFormat="1" ht="14.5">
      <c r="A40" s="18"/>
      <c r="B40" s="1089" t="s">
        <v>443</v>
      </c>
      <c r="C40" s="450" t="s">
        <v>570</v>
      </c>
    </row>
    <row r="41" spans="1:3" s="450" customFormat="1" ht="14.5">
      <c r="A41" s="18"/>
      <c r="B41" s="1089" t="s">
        <v>444</v>
      </c>
      <c r="C41" s="450" t="s">
        <v>294</v>
      </c>
    </row>
    <row r="42" spans="1:3">
      <c r="C42" s="40"/>
    </row>
    <row r="43" spans="1:3">
      <c r="C43" s="40" t="s">
        <v>92</v>
      </c>
    </row>
    <row r="44" spans="1:3">
      <c r="C44" s="40"/>
    </row>
    <row r="45" spans="1:3" ht="14.5">
      <c r="B45" s="1089" t="s">
        <v>85</v>
      </c>
      <c r="C45" s="41" t="s">
        <v>289</v>
      </c>
    </row>
    <row r="46" spans="1:3" ht="14.5">
      <c r="B46" s="1089" t="s">
        <v>86</v>
      </c>
      <c r="C46" s="41" t="s">
        <v>290</v>
      </c>
    </row>
    <row r="47" spans="1:3" ht="14.5">
      <c r="B47" s="1089" t="s">
        <v>87</v>
      </c>
      <c r="C47" s="41" t="s">
        <v>293</v>
      </c>
    </row>
    <row r="48" spans="1:3">
      <c r="B48" s="1089" t="s">
        <v>88</v>
      </c>
      <c r="C48" s="41" t="s">
        <v>274</v>
      </c>
    </row>
    <row r="49" spans="2:3">
      <c r="B49" s="1089" t="s">
        <v>89</v>
      </c>
      <c r="C49" s="41" t="s">
        <v>275</v>
      </c>
    </row>
    <row r="50" spans="2:3" ht="14.5">
      <c r="B50" s="1089" t="s">
        <v>276</v>
      </c>
      <c r="C50" s="41" t="s">
        <v>291</v>
      </c>
    </row>
    <row r="51" spans="2:3">
      <c r="B51" s="1089" t="s">
        <v>277</v>
      </c>
      <c r="C51" s="41" t="s">
        <v>192</v>
      </c>
    </row>
    <row r="52" spans="2:3">
      <c r="B52" s="1089" t="s">
        <v>367</v>
      </c>
      <c r="C52" s="41" t="s">
        <v>452</v>
      </c>
    </row>
    <row r="53" spans="2:3">
      <c r="B53" s="1089" t="s">
        <v>368</v>
      </c>
      <c r="C53" s="41" t="s">
        <v>451</v>
      </c>
    </row>
    <row r="54" spans="2:3">
      <c r="B54" s="1089" t="s">
        <v>369</v>
      </c>
      <c r="C54" s="41" t="s">
        <v>450</v>
      </c>
    </row>
    <row r="56" spans="2:3">
      <c r="C56" s="41" t="s">
        <v>446</v>
      </c>
    </row>
    <row r="57" spans="2:3">
      <c r="C57" s="40"/>
    </row>
    <row r="58" spans="2:3">
      <c r="B58" s="1089" t="s">
        <v>447</v>
      </c>
      <c r="C58" s="41" t="s">
        <v>448</v>
      </c>
    </row>
    <row r="59" spans="2:3">
      <c r="B59" s="1089" t="s">
        <v>449</v>
      </c>
      <c r="C59" s="41" t="s">
        <v>558</v>
      </c>
    </row>
    <row r="60" spans="2:3">
      <c r="B60" s="1089"/>
    </row>
    <row r="61" spans="2:3">
      <c r="B61" s="1089"/>
    </row>
  </sheetData>
  <sortState xmlns:xlrd2="http://schemas.microsoft.com/office/spreadsheetml/2017/richdata2" ref="C9:C17">
    <sortCondition ref="C9"/>
  </sortState>
  <hyperlinks>
    <hyperlink ref="B7" location="'A1'!A1" display="A1" xr:uid="{00000000-0004-0000-0100-000000000000}"/>
    <hyperlink ref="B8" location="'A2'!A1" display="A2" xr:uid="{00000000-0004-0000-0100-000001000000}"/>
    <hyperlink ref="B9" location="'A3'!A1" display="A3" xr:uid="{00000000-0004-0000-0100-000002000000}"/>
    <hyperlink ref="B18" location="'B1'!A1" display="B1" xr:uid="{00000000-0004-0000-0100-000003000000}"/>
    <hyperlink ref="B19" location="'B2'!A1" display="B2" xr:uid="{00000000-0004-0000-0100-000004000000}"/>
    <hyperlink ref="B20" location="'B3'!A1" display="B3" xr:uid="{00000000-0004-0000-0100-000005000000}"/>
    <hyperlink ref="B21" location="'B4'!A1" display="B4" xr:uid="{00000000-0004-0000-0100-000006000000}"/>
    <hyperlink ref="B22" location="'B5'!A1" display="B5" xr:uid="{00000000-0004-0000-0100-000007000000}"/>
    <hyperlink ref="B23" location="'B6'!A1" display="B6" xr:uid="{00000000-0004-0000-0100-000008000000}"/>
    <hyperlink ref="B24" location="'B7'!A1" display="B7" xr:uid="{00000000-0004-0000-0100-000009000000}"/>
    <hyperlink ref="B25" location="'B8'!A1" display="B8" xr:uid="{00000000-0004-0000-0100-00000A000000}"/>
    <hyperlink ref="B26" location="'B9'!A1" display="B9" xr:uid="{00000000-0004-0000-0100-00000B000000}"/>
    <hyperlink ref="B27" location="'B10'!A1" display="B10" xr:uid="{00000000-0004-0000-0100-00000C000000}"/>
    <hyperlink ref="B28" location="'B11'!A1" display="B11" xr:uid="{00000000-0004-0000-0100-00000D000000}"/>
    <hyperlink ref="B32" location="'C1'!A1" display="C1" xr:uid="{00000000-0004-0000-0100-00000E000000}"/>
    <hyperlink ref="B33" location="'C2'!A1" display="C2" xr:uid="{00000000-0004-0000-0100-00000F000000}"/>
    <hyperlink ref="B34" location="'C3'!A1" display="C3" xr:uid="{00000000-0004-0000-0100-000010000000}"/>
    <hyperlink ref="B35" location="'C4'!A1" display="C4" xr:uid="{00000000-0004-0000-0100-000011000000}"/>
    <hyperlink ref="B36" location="'C5'!A1" display="C5" xr:uid="{00000000-0004-0000-0100-000012000000}"/>
    <hyperlink ref="B37" location="'C6'!A1" display="C6" xr:uid="{00000000-0004-0000-0100-000013000000}"/>
    <hyperlink ref="B45" location="'D1 '!A1" display="D1" xr:uid="{00000000-0004-0000-0100-000014000000}"/>
    <hyperlink ref="B46" location="'D2'!A1" display="D2" xr:uid="{00000000-0004-0000-0100-000015000000}"/>
    <hyperlink ref="B47" location="'D3'!A1" display="D3" xr:uid="{00000000-0004-0000-0100-000016000000}"/>
    <hyperlink ref="B48" location="'D4'!A1" display="D4" xr:uid="{00000000-0004-0000-0100-000017000000}"/>
    <hyperlink ref="B49" location="'D5'!A1" display="D5" xr:uid="{00000000-0004-0000-0100-000018000000}"/>
    <hyperlink ref="B50" location="'D6'!A1" display="D6" xr:uid="{00000000-0004-0000-0100-000019000000}"/>
    <hyperlink ref="B51" location="'D7'!A1" display="D7" xr:uid="{00000000-0004-0000-0100-00001A000000}"/>
    <hyperlink ref="B52" location="'D8'!A1" display="D8" xr:uid="{00000000-0004-0000-0100-00001B000000}"/>
    <hyperlink ref="B53" location="'D9'!A1" display="D9" xr:uid="{00000000-0004-0000-0100-00001C000000}"/>
    <hyperlink ref="B54" location="'D10'!A1" display="D10" xr:uid="{00000000-0004-0000-0100-00001D000000}"/>
    <hyperlink ref="B10:B14" location="'A3'!A1" display="A3" xr:uid="{00000000-0004-0000-0100-00001E000000}"/>
    <hyperlink ref="B10" location="'A4'!A1" display="A4" xr:uid="{00000000-0004-0000-0100-00001F000000}"/>
    <hyperlink ref="B11" location="'A5'!A1" display="A5" xr:uid="{00000000-0004-0000-0100-000020000000}"/>
    <hyperlink ref="B12" location="'A6'!A1" display="A6" xr:uid="{00000000-0004-0000-0100-000021000000}"/>
    <hyperlink ref="B13" location="'A7'!A1" display="A7" xr:uid="{00000000-0004-0000-0100-000022000000}"/>
    <hyperlink ref="B14" location="'A8'!A1" display="A8" xr:uid="{00000000-0004-0000-0100-000023000000}"/>
    <hyperlink ref="B40" location="'C9'!A1" display="C9" xr:uid="{00000000-0004-0000-0100-000024000000}"/>
    <hyperlink ref="B41" location="'C10'!A1" display="C10" xr:uid="{00000000-0004-0000-0100-000025000000}"/>
    <hyperlink ref="B58" location="'X1'!A1" display="X1" xr:uid="{00000000-0004-0000-0100-000026000000}"/>
    <hyperlink ref="B59" location="'X2'!A1" display="X2 " xr:uid="{00000000-0004-0000-0100-000027000000}"/>
    <hyperlink ref="B38" location="'C7'!A1" display="C7" xr:uid="{00000000-0004-0000-0100-000028000000}"/>
    <hyperlink ref="B39" location="'C8'!A1" display="C8" xr:uid="{00000000-0004-0000-0100-000029000000}"/>
  </hyperlinks>
  <pageMargins left="0.7" right="0.7" top="0.75" bottom="0.75" header="0.3" footer="0.3"/>
  <pageSetup paperSize="9" orientation="portrait"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W60"/>
  <sheetViews>
    <sheetView zoomScaleNormal="100" workbookViewId="0"/>
  </sheetViews>
  <sheetFormatPr defaultColWidth="9.1796875" defaultRowHeight="14"/>
  <cols>
    <col min="1" max="1" width="2.7265625" style="450" customWidth="1"/>
    <col min="2" max="2" width="27" style="450" customWidth="1"/>
    <col min="3" max="3" width="19.26953125" style="240" customWidth="1"/>
    <col min="4" max="7" width="9.1796875" style="450"/>
    <col min="8" max="8" width="10.54296875" style="450" bestFit="1" customWidth="1"/>
    <col min="9" max="10" width="10.54296875" style="450" customWidth="1"/>
    <col min="11" max="11" width="2.81640625" style="450" customWidth="1"/>
    <col min="12" max="12" width="10.1796875" style="450" customWidth="1"/>
    <col min="13" max="13" width="10.54296875" style="450" bestFit="1" customWidth="1"/>
    <col min="14" max="14" width="9.81640625" style="450" customWidth="1"/>
    <col min="15" max="15" width="10.54296875" style="450" customWidth="1"/>
    <col min="16" max="16" width="4.81640625" style="450" bestFit="1" customWidth="1"/>
    <col min="17" max="20" width="9.1796875" style="450"/>
    <col min="21" max="21" width="9.1796875" style="381"/>
    <col min="22" max="22" width="9.1796875" style="407" customWidth="1"/>
    <col min="23" max="16384" width="9.1796875" style="450"/>
  </cols>
  <sheetData>
    <row r="1" spans="1:23" ht="12" customHeight="1">
      <c r="A1" s="828"/>
    </row>
    <row r="2" spans="1:23" ht="16">
      <c r="B2" s="335" t="s">
        <v>515</v>
      </c>
    </row>
    <row r="3" spans="1:23">
      <c r="B3" s="339" t="s">
        <v>231</v>
      </c>
    </row>
    <row r="4" spans="1:23">
      <c r="B4" s="336" t="s">
        <v>531</v>
      </c>
    </row>
    <row r="5" spans="1:23">
      <c r="B5" s="64"/>
      <c r="C5" s="126"/>
      <c r="D5" s="465"/>
      <c r="E5" s="465"/>
      <c r="F5" s="465"/>
      <c r="G5" s="465"/>
      <c r="H5" s="465"/>
      <c r="I5" s="465"/>
      <c r="J5" s="465"/>
      <c r="K5" s="465"/>
      <c r="L5" s="465"/>
      <c r="M5" s="465"/>
      <c r="N5" s="465"/>
      <c r="O5" s="465"/>
      <c r="P5" s="465"/>
      <c r="Q5" s="465"/>
      <c r="R5" s="465"/>
      <c r="S5" s="465"/>
      <c r="T5" s="465"/>
      <c r="U5" s="477"/>
    </row>
    <row r="6" spans="1:23" ht="18.75" customHeight="1">
      <c r="B6" s="1147" t="s">
        <v>9</v>
      </c>
      <c r="C6" s="125"/>
      <c r="D6" s="1150" t="s">
        <v>516</v>
      </c>
      <c r="E6" s="1150"/>
      <c r="F6" s="1150"/>
      <c r="G6" s="1150"/>
      <c r="H6" s="1150"/>
      <c r="I6" s="1150"/>
      <c r="J6" s="1150"/>
      <c r="K6" s="1150"/>
      <c r="L6" s="1150"/>
      <c r="M6" s="1150"/>
      <c r="N6" s="1150"/>
      <c r="O6" s="1150"/>
      <c r="P6" s="66"/>
      <c r="Q6" s="1153" t="s">
        <v>17</v>
      </c>
      <c r="R6" s="1153"/>
      <c r="S6" s="1153"/>
      <c r="T6" s="1153"/>
      <c r="U6" s="1153"/>
      <c r="V6" s="1153"/>
      <c r="W6" s="848"/>
    </row>
    <row r="7" spans="1:23" ht="41.25" customHeight="1">
      <c r="B7" s="1137"/>
      <c r="C7" s="125"/>
      <c r="D7" s="639" t="s">
        <v>40</v>
      </c>
      <c r="E7" s="639" t="s">
        <v>12</v>
      </c>
      <c r="F7" s="639" t="s">
        <v>13</v>
      </c>
      <c r="G7" s="639" t="s">
        <v>14</v>
      </c>
      <c r="H7" s="625" t="s">
        <v>244</v>
      </c>
      <c r="I7" s="625" t="s">
        <v>383</v>
      </c>
      <c r="J7" s="625" t="s">
        <v>519</v>
      </c>
      <c r="K7" s="674"/>
      <c r="L7" s="675" t="s">
        <v>390</v>
      </c>
      <c r="M7" s="675" t="s">
        <v>389</v>
      </c>
      <c r="N7" s="675" t="s">
        <v>523</v>
      </c>
      <c r="O7" s="675" t="s">
        <v>530</v>
      </c>
      <c r="P7" s="638"/>
      <c r="Q7" s="639" t="s">
        <v>40</v>
      </c>
      <c r="R7" s="639" t="s">
        <v>12</v>
      </c>
      <c r="S7" s="639" t="s">
        <v>13</v>
      </c>
      <c r="T7" s="639" t="s">
        <v>14</v>
      </c>
      <c r="U7" s="676" t="s">
        <v>93</v>
      </c>
      <c r="V7" s="677" t="s">
        <v>383</v>
      </c>
      <c r="W7" s="677" t="s">
        <v>519</v>
      </c>
    </row>
    <row r="8" spans="1:23" ht="11.25" customHeight="1">
      <c r="B8" s="28"/>
      <c r="C8" s="127"/>
      <c r="D8" s="641"/>
      <c r="E8" s="641"/>
      <c r="F8" s="641"/>
      <c r="G8" s="402"/>
      <c r="H8" s="402"/>
      <c r="I8" s="402"/>
      <c r="J8" s="402"/>
      <c r="K8" s="402"/>
      <c r="L8" s="402"/>
      <c r="M8" s="402"/>
      <c r="N8" s="402"/>
      <c r="O8" s="402"/>
      <c r="P8" s="638"/>
      <c r="Q8" s="253"/>
      <c r="R8" s="253"/>
      <c r="S8" s="253"/>
      <c r="T8" s="389"/>
      <c r="U8" s="678"/>
      <c r="V8" s="600"/>
    </row>
    <row r="9" spans="1:23" ht="11.25" customHeight="1">
      <c r="B9" s="122"/>
      <c r="C9" s="122" t="s">
        <v>182</v>
      </c>
      <c r="D9" s="679">
        <v>79.533377467028615</v>
      </c>
      <c r="E9" s="679">
        <v>78.392909133739991</v>
      </c>
      <c r="F9" s="679">
        <v>80.368397999999999</v>
      </c>
      <c r="G9" s="680">
        <v>78.026470000000003</v>
      </c>
      <c r="H9" s="680">
        <v>77.12502093108651</v>
      </c>
      <c r="I9" s="680">
        <v>75.616811884491952</v>
      </c>
      <c r="J9" s="680">
        <v>75.900000000000006</v>
      </c>
      <c r="K9" s="680"/>
      <c r="L9" s="388">
        <v>74.55172072844978</v>
      </c>
      <c r="M9" s="388">
        <v>76.651286724407768</v>
      </c>
      <c r="N9" s="388">
        <v>74.900000000000006</v>
      </c>
      <c r="O9" s="388">
        <v>77</v>
      </c>
      <c r="P9" s="681"/>
      <c r="Q9" s="388">
        <v>10184</v>
      </c>
      <c r="R9" s="388">
        <v>2314</v>
      </c>
      <c r="S9" s="388">
        <v>3248</v>
      </c>
      <c r="T9" s="400">
        <v>10232</v>
      </c>
      <c r="U9" s="400">
        <v>9748</v>
      </c>
      <c r="V9" s="596">
        <v>10505</v>
      </c>
      <c r="W9" s="370">
        <v>10220</v>
      </c>
    </row>
    <row r="10" spans="1:23" ht="11.25" customHeight="1">
      <c r="B10" s="51"/>
      <c r="C10" s="51"/>
      <c r="D10" s="641"/>
      <c r="E10" s="641"/>
      <c r="F10" s="641"/>
      <c r="G10" s="402"/>
      <c r="H10" s="402"/>
      <c r="I10" s="680"/>
      <c r="J10" s="680"/>
      <c r="K10" s="680"/>
      <c r="L10" s="388"/>
      <c r="M10" s="388"/>
      <c r="N10" s="388"/>
      <c r="O10" s="388"/>
      <c r="P10" s="638"/>
      <c r="Q10" s="253"/>
      <c r="R10" s="253"/>
      <c r="S10" s="253"/>
      <c r="T10" s="389"/>
      <c r="U10" s="401"/>
      <c r="V10" s="516"/>
      <c r="W10" s="354"/>
    </row>
    <row r="11" spans="1:23" ht="11.25" customHeight="1">
      <c r="B11" s="149" t="s">
        <v>491</v>
      </c>
      <c r="C11" s="128" t="s">
        <v>453</v>
      </c>
      <c r="D11" s="641">
        <v>79.178478065762178</v>
      </c>
      <c r="E11" s="641">
        <v>77.861233008474855</v>
      </c>
      <c r="F11" s="641">
        <v>79.825672457020545</v>
      </c>
      <c r="G11" s="402">
        <v>77.572700355467617</v>
      </c>
      <c r="H11" s="682">
        <v>76.359900813832255</v>
      </c>
      <c r="I11" s="402">
        <v>74.15795104853801</v>
      </c>
      <c r="J11" s="402">
        <v>75.7</v>
      </c>
      <c r="K11" s="680"/>
      <c r="L11" s="253">
        <v>72.617902115791964</v>
      </c>
      <c r="M11" s="253">
        <v>75.640438626261329</v>
      </c>
      <c r="N11" s="253">
        <v>74.099999999999994</v>
      </c>
      <c r="O11" s="253">
        <v>77.099999999999994</v>
      </c>
      <c r="P11" s="638"/>
      <c r="Q11" s="253">
        <v>4761</v>
      </c>
      <c r="R11" s="253">
        <v>1102</v>
      </c>
      <c r="S11" s="253">
        <v>1492</v>
      </c>
      <c r="T11" s="253">
        <v>4651</v>
      </c>
      <c r="U11" s="253">
        <v>4447</v>
      </c>
      <c r="V11" s="516">
        <v>4721</v>
      </c>
      <c r="W11" s="354">
        <v>4571</v>
      </c>
    </row>
    <row r="12" spans="1:23" ht="11.25" customHeight="1">
      <c r="B12" s="149"/>
      <c r="C12" s="128" t="s">
        <v>454</v>
      </c>
      <c r="D12" s="641">
        <v>79.846137664112305</v>
      </c>
      <c r="E12" s="641">
        <v>78.897622967089532</v>
      </c>
      <c r="F12" s="641">
        <v>80.983123819568036</v>
      </c>
      <c r="G12" s="402">
        <v>78.438147019705667</v>
      </c>
      <c r="H12" s="682">
        <v>77.935611251735509</v>
      </c>
      <c r="I12" s="402">
        <v>77.046333023822427</v>
      </c>
      <c r="J12" s="402">
        <v>76.400000000000006</v>
      </c>
      <c r="K12" s="680"/>
      <c r="L12" s="253">
        <v>75.801546751940137</v>
      </c>
      <c r="M12" s="253">
        <v>78.245463535279512</v>
      </c>
      <c r="N12" s="253">
        <v>75.099999999999994</v>
      </c>
      <c r="O12" s="253">
        <v>77.7</v>
      </c>
      <c r="P12" s="638"/>
      <c r="Q12" s="253">
        <v>5413</v>
      </c>
      <c r="R12" s="253">
        <v>1212</v>
      </c>
      <c r="S12" s="253">
        <v>1745</v>
      </c>
      <c r="T12" s="253">
        <v>5483</v>
      </c>
      <c r="U12" s="253">
        <v>5232</v>
      </c>
      <c r="V12" s="516">
        <v>5660</v>
      </c>
      <c r="W12" s="354">
        <v>5527</v>
      </c>
    </row>
    <row r="13" spans="1:23" ht="11.25" customHeight="1">
      <c r="B13" s="31"/>
      <c r="C13" s="31"/>
      <c r="D13" s="641"/>
      <c r="E13" s="641"/>
      <c r="F13" s="641"/>
      <c r="G13" s="402"/>
      <c r="H13" s="402"/>
      <c r="I13" s="402"/>
      <c r="J13" s="402"/>
      <c r="K13" s="680"/>
      <c r="L13" s="253"/>
      <c r="M13" s="253"/>
      <c r="N13" s="253"/>
      <c r="O13" s="253"/>
      <c r="P13" s="402"/>
      <c r="Q13" s="402"/>
      <c r="R13" s="402"/>
      <c r="S13" s="402"/>
      <c r="T13" s="253"/>
      <c r="U13" s="253"/>
      <c r="V13" s="516"/>
      <c r="W13" s="193"/>
    </row>
    <row r="14" spans="1:23" ht="11.25" customHeight="1">
      <c r="B14" s="31" t="s">
        <v>20</v>
      </c>
      <c r="C14" s="31" t="s">
        <v>21</v>
      </c>
      <c r="D14" s="641">
        <v>72.495213819633591</v>
      </c>
      <c r="E14" s="641">
        <v>66.733750055414674</v>
      </c>
      <c r="F14" s="641">
        <v>72.196539941958008</v>
      </c>
      <c r="G14" s="402">
        <v>69.028934695462254</v>
      </c>
      <c r="H14" s="402">
        <v>68.680267718119509</v>
      </c>
      <c r="I14" s="402">
        <v>64.957081875094573</v>
      </c>
      <c r="J14" s="402">
        <v>63.7</v>
      </c>
      <c r="K14" s="680"/>
      <c r="L14" s="253">
        <v>61.329527389939308</v>
      </c>
      <c r="M14" s="253">
        <v>68.419572264521491</v>
      </c>
      <c r="N14" s="253">
        <v>59.8</v>
      </c>
      <c r="O14" s="253">
        <v>67.400000000000006</v>
      </c>
      <c r="P14" s="402"/>
      <c r="Q14" s="402">
        <v>463</v>
      </c>
      <c r="R14" s="402">
        <v>196</v>
      </c>
      <c r="S14" s="402">
        <v>257</v>
      </c>
      <c r="T14" s="253">
        <v>958</v>
      </c>
      <c r="U14" s="253">
        <v>947</v>
      </c>
      <c r="V14" s="516">
        <v>993</v>
      </c>
      <c r="W14" s="193">
        <v>981</v>
      </c>
    </row>
    <row r="15" spans="1:23" ht="11.25" customHeight="1">
      <c r="B15" s="31"/>
      <c r="C15" s="31" t="s">
        <v>22</v>
      </c>
      <c r="D15" s="641">
        <v>75.548161016140298</v>
      </c>
      <c r="E15" s="641">
        <v>71.133105008182469</v>
      </c>
      <c r="F15" s="641">
        <v>75.731798496498598</v>
      </c>
      <c r="G15" s="402">
        <v>75.212494496961767</v>
      </c>
      <c r="H15" s="402">
        <v>73.695770643653987</v>
      </c>
      <c r="I15" s="402">
        <v>72.134246313346125</v>
      </c>
      <c r="J15" s="402">
        <v>71.7</v>
      </c>
      <c r="K15" s="680"/>
      <c r="L15" s="253">
        <v>69.362485125159111</v>
      </c>
      <c r="M15" s="253">
        <v>74.746544131275627</v>
      </c>
      <c r="N15" s="253">
        <v>68.900000000000006</v>
      </c>
      <c r="O15" s="253">
        <v>74.400000000000006</v>
      </c>
      <c r="P15" s="402"/>
      <c r="Q15" s="402">
        <v>1281</v>
      </c>
      <c r="R15" s="402">
        <v>334</v>
      </c>
      <c r="S15" s="402">
        <v>401</v>
      </c>
      <c r="T15" s="253">
        <v>1557</v>
      </c>
      <c r="U15" s="253">
        <v>1583</v>
      </c>
      <c r="V15" s="516">
        <v>1672</v>
      </c>
      <c r="W15" s="193">
        <v>1745</v>
      </c>
    </row>
    <row r="16" spans="1:23" ht="11.25" customHeight="1">
      <c r="B16" s="31"/>
      <c r="C16" s="31" t="s">
        <v>23</v>
      </c>
      <c r="D16" s="641">
        <v>78.400193986218667</v>
      </c>
      <c r="E16" s="641">
        <v>78.181072424957136</v>
      </c>
      <c r="F16" s="641">
        <v>81.238332760557981</v>
      </c>
      <c r="G16" s="402">
        <v>78.126293694562605</v>
      </c>
      <c r="H16" s="402">
        <v>76.214750237038302</v>
      </c>
      <c r="I16" s="402">
        <v>76.628893825928259</v>
      </c>
      <c r="J16" s="402">
        <v>76</v>
      </c>
      <c r="K16" s="680"/>
      <c r="L16" s="253">
        <v>74.663588886223124</v>
      </c>
      <c r="M16" s="253">
        <v>78.48568040341199</v>
      </c>
      <c r="N16" s="253">
        <v>73.900000000000006</v>
      </c>
      <c r="O16" s="253">
        <v>78</v>
      </c>
      <c r="P16" s="402"/>
      <c r="Q16" s="402">
        <v>2585</v>
      </c>
      <c r="R16" s="402">
        <v>577</v>
      </c>
      <c r="S16" s="402">
        <v>716</v>
      </c>
      <c r="T16" s="253">
        <v>2583</v>
      </c>
      <c r="U16" s="253">
        <v>2381</v>
      </c>
      <c r="V16" s="516">
        <v>2677</v>
      </c>
      <c r="W16" s="193">
        <v>2569</v>
      </c>
    </row>
    <row r="17" spans="2:23" ht="11.25" customHeight="1">
      <c r="B17" s="31"/>
      <c r="C17" s="31" t="s">
        <v>24</v>
      </c>
      <c r="D17" s="641">
        <v>81.747687261732978</v>
      </c>
      <c r="E17" s="641">
        <v>81.692876655139685</v>
      </c>
      <c r="F17" s="641">
        <v>82.601209242285307</v>
      </c>
      <c r="G17" s="402">
        <v>78.268838833542688</v>
      </c>
      <c r="H17" s="402">
        <v>79.0779489252659</v>
      </c>
      <c r="I17" s="402">
        <v>76.640609770241397</v>
      </c>
      <c r="J17" s="402">
        <v>79.400000000000006</v>
      </c>
      <c r="K17" s="680"/>
      <c r="L17" s="253">
        <v>74.650076196748756</v>
      </c>
      <c r="M17" s="253">
        <v>78.519817014698901</v>
      </c>
      <c r="N17" s="253">
        <v>77.400000000000006</v>
      </c>
      <c r="O17" s="253">
        <v>81.2</v>
      </c>
      <c r="P17" s="402"/>
      <c r="Q17" s="402">
        <v>2864</v>
      </c>
      <c r="R17" s="402">
        <v>608</v>
      </c>
      <c r="S17" s="402">
        <v>889</v>
      </c>
      <c r="T17" s="253">
        <v>2526</v>
      </c>
      <c r="U17" s="253">
        <v>2454</v>
      </c>
      <c r="V17" s="516">
        <v>2516</v>
      </c>
      <c r="W17" s="193">
        <v>2464</v>
      </c>
    </row>
    <row r="18" spans="2:23" ht="11.25" customHeight="1">
      <c r="B18" s="31"/>
      <c r="C18" s="31" t="s">
        <v>25</v>
      </c>
      <c r="D18" s="641">
        <v>87.263018063037222</v>
      </c>
      <c r="E18" s="641">
        <v>89.737007336281664</v>
      </c>
      <c r="F18" s="641">
        <v>83.496823684793</v>
      </c>
      <c r="G18" s="402">
        <v>83.899146658198944</v>
      </c>
      <c r="H18" s="402">
        <v>84.44183766613304</v>
      </c>
      <c r="I18" s="402">
        <v>80.633023486902886</v>
      </c>
      <c r="J18" s="402">
        <v>82.5</v>
      </c>
      <c r="K18" s="680"/>
      <c r="L18" s="253">
        <v>78.350365634292459</v>
      </c>
      <c r="M18" s="253">
        <v>82.728061874249363</v>
      </c>
      <c r="N18" s="253">
        <v>80.3</v>
      </c>
      <c r="O18" s="253">
        <v>84.6</v>
      </c>
      <c r="P18" s="402"/>
      <c r="Q18" s="402">
        <v>1850</v>
      </c>
      <c r="R18" s="402">
        <v>375</v>
      </c>
      <c r="S18" s="402">
        <v>609</v>
      </c>
      <c r="T18" s="253">
        <v>1626</v>
      </c>
      <c r="U18" s="253">
        <v>1493</v>
      </c>
      <c r="V18" s="516">
        <v>1672</v>
      </c>
      <c r="W18" s="193">
        <v>1530</v>
      </c>
    </row>
    <row r="19" spans="2:23" ht="11.25" customHeight="1">
      <c r="B19" s="31"/>
      <c r="C19" s="31" t="s">
        <v>26</v>
      </c>
      <c r="D19" s="641">
        <v>86.853331781149507</v>
      </c>
      <c r="E19" s="641">
        <v>88.94424887525939</v>
      </c>
      <c r="F19" s="641">
        <v>88.314502019331755</v>
      </c>
      <c r="G19" s="402">
        <v>87.728454809874137</v>
      </c>
      <c r="H19" s="402">
        <v>84.461757996005744</v>
      </c>
      <c r="I19" s="402">
        <v>85.099311961522318</v>
      </c>
      <c r="J19" s="402">
        <v>82.6</v>
      </c>
      <c r="K19" s="680"/>
      <c r="L19" s="253">
        <v>82.343887199295011</v>
      </c>
      <c r="M19" s="253">
        <v>87.490052314741789</v>
      </c>
      <c r="N19" s="253">
        <v>79.2</v>
      </c>
      <c r="O19" s="253">
        <v>85.5</v>
      </c>
      <c r="P19" s="402"/>
      <c r="Q19" s="402">
        <v>1086</v>
      </c>
      <c r="R19" s="402">
        <v>209</v>
      </c>
      <c r="S19" s="402">
        <v>359</v>
      </c>
      <c r="T19" s="253">
        <v>933</v>
      </c>
      <c r="U19" s="253">
        <v>844</v>
      </c>
      <c r="V19" s="516">
        <v>910</v>
      </c>
      <c r="W19" s="193">
        <v>858</v>
      </c>
    </row>
    <row r="20" spans="2:23" ht="11.25" customHeight="1">
      <c r="B20" s="31"/>
      <c r="C20" s="31"/>
      <c r="D20" s="641"/>
      <c r="E20" s="641"/>
      <c r="F20" s="641"/>
      <c r="G20" s="402"/>
      <c r="H20" s="402"/>
      <c r="I20" s="402"/>
      <c r="J20" s="402"/>
      <c r="K20" s="680"/>
      <c r="L20" s="253"/>
      <c r="M20" s="253"/>
      <c r="N20" s="253"/>
      <c r="O20" s="253"/>
      <c r="P20" s="638"/>
      <c r="Q20" s="253"/>
      <c r="R20" s="253"/>
      <c r="S20" s="253"/>
      <c r="T20" s="253"/>
      <c r="U20" s="253"/>
      <c r="V20" s="516"/>
      <c r="W20" s="354"/>
    </row>
    <row r="21" spans="2:23" ht="11.25" customHeight="1">
      <c r="B21" s="31" t="s">
        <v>27</v>
      </c>
      <c r="C21" s="31" t="s">
        <v>28</v>
      </c>
      <c r="D21" s="641">
        <v>80.364175655300073</v>
      </c>
      <c r="E21" s="641">
        <v>80.314314985062879</v>
      </c>
      <c r="F21" s="641">
        <v>80.810056591557839</v>
      </c>
      <c r="G21" s="402">
        <v>79.088028593445131</v>
      </c>
      <c r="H21" s="402">
        <v>78.253271351916112</v>
      </c>
      <c r="I21" s="402">
        <v>76.242912516764193</v>
      </c>
      <c r="J21" s="402">
        <v>76.8</v>
      </c>
      <c r="K21" s="680"/>
      <c r="L21" s="253">
        <v>75.081025843021109</v>
      </c>
      <c r="M21" s="253">
        <v>77.366955284139593</v>
      </c>
      <c r="N21" s="253">
        <v>75.5</v>
      </c>
      <c r="O21" s="253">
        <v>77.900000000000006</v>
      </c>
      <c r="P21" s="638"/>
      <c r="Q21" s="253">
        <v>9252</v>
      </c>
      <c r="R21" s="253">
        <v>2096</v>
      </c>
      <c r="S21" s="253">
        <v>2957</v>
      </c>
      <c r="T21" s="253">
        <v>8007</v>
      </c>
      <c r="U21" s="253">
        <v>7746</v>
      </c>
      <c r="V21" s="516">
        <v>8471</v>
      </c>
      <c r="W21" s="354">
        <v>8042</v>
      </c>
    </row>
    <row r="22" spans="2:23" ht="11.25" customHeight="1">
      <c r="B22" s="31"/>
      <c r="C22" s="31" t="s">
        <v>189</v>
      </c>
      <c r="D22" s="641">
        <v>73.650439700013536</v>
      </c>
      <c r="E22" s="641">
        <v>69.914687374846608</v>
      </c>
      <c r="F22" s="641">
        <v>82.728838257640334</v>
      </c>
      <c r="G22" s="402">
        <v>72.180719224901296</v>
      </c>
      <c r="H22" s="402">
        <v>71.186853313627907</v>
      </c>
      <c r="I22" s="402">
        <v>72.874755763451418</v>
      </c>
      <c r="J22" s="402">
        <v>74.5</v>
      </c>
      <c r="K22" s="680"/>
      <c r="L22" s="253">
        <v>69.089465571344292</v>
      </c>
      <c r="M22" s="253">
        <v>76.355142480690049</v>
      </c>
      <c r="N22" s="253">
        <v>70.5</v>
      </c>
      <c r="O22" s="253">
        <v>78</v>
      </c>
      <c r="P22" s="638"/>
      <c r="Q22" s="253">
        <v>442</v>
      </c>
      <c r="R22" s="253">
        <v>114</v>
      </c>
      <c r="S22" s="253">
        <v>132</v>
      </c>
      <c r="T22" s="253">
        <v>1108</v>
      </c>
      <c r="U22" s="253">
        <v>911</v>
      </c>
      <c r="V22" s="516">
        <v>904</v>
      </c>
      <c r="W22" s="354">
        <v>796</v>
      </c>
    </row>
    <row r="23" spans="2:23" ht="11.25" customHeight="1">
      <c r="B23" s="31"/>
      <c r="C23" s="31" t="s">
        <v>188</v>
      </c>
      <c r="D23" s="641">
        <v>80.059875936397347</v>
      </c>
      <c r="E23" s="641" t="s">
        <v>219</v>
      </c>
      <c r="F23" s="641">
        <v>79.284769451596588</v>
      </c>
      <c r="G23" s="402">
        <v>72.658473527037287</v>
      </c>
      <c r="H23" s="402">
        <v>71.805202991232349</v>
      </c>
      <c r="I23" s="402">
        <v>70.812004752534477</v>
      </c>
      <c r="J23" s="402">
        <v>67.900000000000006</v>
      </c>
      <c r="K23" s="680"/>
      <c r="L23" s="253">
        <v>64.65390093002253</v>
      </c>
      <c r="M23" s="253">
        <v>76.290663977297342</v>
      </c>
      <c r="N23" s="253">
        <v>62.5</v>
      </c>
      <c r="O23" s="253">
        <v>72.900000000000006</v>
      </c>
      <c r="P23" s="638"/>
      <c r="Q23" s="253">
        <v>184</v>
      </c>
      <c r="R23" s="253">
        <v>21</v>
      </c>
      <c r="S23" s="253">
        <v>56</v>
      </c>
      <c r="T23" s="253">
        <v>358</v>
      </c>
      <c r="U23" s="253">
        <v>332</v>
      </c>
      <c r="V23" s="516">
        <v>341</v>
      </c>
      <c r="W23" s="354">
        <v>395</v>
      </c>
    </row>
    <row r="24" spans="2:23" ht="11.25" customHeight="1">
      <c r="B24" s="149"/>
      <c r="C24" s="31" t="s">
        <v>190</v>
      </c>
      <c r="D24" s="641">
        <v>73.183473318710242</v>
      </c>
      <c r="E24" s="641">
        <v>49.138055816642897</v>
      </c>
      <c r="F24" s="641">
        <v>67.352319229984559</v>
      </c>
      <c r="G24" s="402">
        <v>71.729216225801522</v>
      </c>
      <c r="H24" s="402">
        <v>62.715228202042617</v>
      </c>
      <c r="I24" s="402">
        <v>71.279227067523166</v>
      </c>
      <c r="J24" s="402">
        <v>70.5</v>
      </c>
      <c r="K24" s="680"/>
      <c r="L24" s="253">
        <v>65.766919898312167</v>
      </c>
      <c r="M24" s="253">
        <v>76.224803148102083</v>
      </c>
      <c r="N24" s="253">
        <v>64.8</v>
      </c>
      <c r="O24" s="253">
        <v>75.7</v>
      </c>
      <c r="P24" s="638"/>
      <c r="Q24" s="253">
        <v>162</v>
      </c>
      <c r="R24" s="253">
        <v>31</v>
      </c>
      <c r="S24" s="253">
        <v>45</v>
      </c>
      <c r="T24" s="253">
        <v>465</v>
      </c>
      <c r="U24" s="253">
        <v>464</v>
      </c>
      <c r="V24" s="516">
        <v>485</v>
      </c>
      <c r="W24" s="354">
        <v>462</v>
      </c>
    </row>
    <row r="25" spans="2:23" ht="11.25" customHeight="1">
      <c r="B25" s="149"/>
      <c r="C25" s="31" t="s">
        <v>191</v>
      </c>
      <c r="D25" s="641">
        <v>73.550452937444632</v>
      </c>
      <c r="E25" s="641" t="s">
        <v>219</v>
      </c>
      <c r="F25" s="641">
        <v>79.827948295605353</v>
      </c>
      <c r="G25" s="402">
        <v>70.727238691383548</v>
      </c>
      <c r="H25" s="402">
        <v>72.734964291496965</v>
      </c>
      <c r="I25" s="402">
        <v>67.100290840582531</v>
      </c>
      <c r="J25" s="402">
        <v>78.900000000000006</v>
      </c>
      <c r="K25" s="680"/>
      <c r="L25" s="253">
        <v>54.368676047571974</v>
      </c>
      <c r="M25" s="253">
        <v>77.734406052913343</v>
      </c>
      <c r="N25" s="253">
        <v>69</v>
      </c>
      <c r="O25" s="253">
        <v>86.3</v>
      </c>
      <c r="P25" s="638"/>
      <c r="Q25" s="253">
        <v>42</v>
      </c>
      <c r="R25" s="253">
        <v>16</v>
      </c>
      <c r="S25" s="253">
        <v>32</v>
      </c>
      <c r="T25" s="253">
        <v>163</v>
      </c>
      <c r="U25" s="253">
        <v>120</v>
      </c>
      <c r="V25" s="516">
        <v>123</v>
      </c>
      <c r="W25" s="354">
        <v>118</v>
      </c>
    </row>
    <row r="26" spans="2:23" ht="11.25" customHeight="1">
      <c r="B26" s="149"/>
      <c r="D26" s="641"/>
      <c r="E26" s="355"/>
      <c r="F26" s="355"/>
      <c r="G26" s="355"/>
      <c r="H26" s="402"/>
      <c r="I26" s="402"/>
      <c r="J26" s="402"/>
      <c r="K26" s="680"/>
      <c r="L26" s="253"/>
      <c r="M26" s="253"/>
      <c r="N26" s="253"/>
      <c r="O26" s="253"/>
      <c r="P26" s="638"/>
      <c r="Q26" s="253"/>
      <c r="R26" s="253"/>
      <c r="S26" s="253"/>
      <c r="T26" s="253"/>
      <c r="U26" s="253"/>
      <c r="V26" s="516"/>
      <c r="W26" s="354"/>
    </row>
    <row r="27" spans="2:23" ht="11.25" customHeight="1">
      <c r="B27" s="73" t="s">
        <v>494</v>
      </c>
      <c r="C27" s="84" t="s">
        <v>321</v>
      </c>
      <c r="D27" s="355">
        <v>75.565453432646933</v>
      </c>
      <c r="E27" s="355">
        <v>78.132263249005092</v>
      </c>
      <c r="F27" s="355">
        <v>74.737768253788573</v>
      </c>
      <c r="G27" s="355">
        <v>73.133462697278446</v>
      </c>
      <c r="H27" s="355">
        <v>72.049686267798165</v>
      </c>
      <c r="I27" s="402">
        <v>70.142153309533526</v>
      </c>
      <c r="J27" s="402">
        <v>69.599999999999994</v>
      </c>
      <c r="K27" s="680"/>
      <c r="L27" s="253">
        <v>67.586166043037409</v>
      </c>
      <c r="M27" s="253">
        <v>72.578364012788768</v>
      </c>
      <c r="N27" s="253">
        <v>67.099999999999994</v>
      </c>
      <c r="O27" s="253">
        <v>72.099999999999994</v>
      </c>
      <c r="P27" s="393"/>
      <c r="Q27" s="363">
        <v>2136</v>
      </c>
      <c r="R27" s="25">
        <v>471</v>
      </c>
      <c r="S27" s="25">
        <v>499</v>
      </c>
      <c r="T27" s="253">
        <v>1584</v>
      </c>
      <c r="U27" s="253">
        <v>1571</v>
      </c>
      <c r="V27" s="516">
        <v>1802</v>
      </c>
      <c r="W27" s="354">
        <v>1900</v>
      </c>
    </row>
    <row r="28" spans="2:23" ht="11.25" customHeight="1">
      <c r="B28" s="149"/>
      <c r="C28" s="84" t="s">
        <v>320</v>
      </c>
      <c r="D28" s="355">
        <v>80.985844607207099</v>
      </c>
      <c r="E28" s="355">
        <v>79.000631869351196</v>
      </c>
      <c r="F28" s="355">
        <v>82.690551786309584</v>
      </c>
      <c r="G28" s="355">
        <v>78.840572988631095</v>
      </c>
      <c r="H28" s="355">
        <v>78.829171633869535</v>
      </c>
      <c r="I28" s="402">
        <v>76.781662265241081</v>
      </c>
      <c r="J28" s="402">
        <v>78.400000000000006</v>
      </c>
      <c r="K28" s="680"/>
      <c r="L28" s="253">
        <v>75.375825789941359</v>
      </c>
      <c r="M28" s="253">
        <v>78.130524154060168</v>
      </c>
      <c r="N28" s="253">
        <v>77</v>
      </c>
      <c r="O28" s="253">
        <v>79.599999999999994</v>
      </c>
      <c r="P28" s="393"/>
      <c r="Q28" s="363">
        <v>7030</v>
      </c>
      <c r="R28" s="25">
        <v>1710</v>
      </c>
      <c r="S28" s="25">
        <v>1707</v>
      </c>
      <c r="T28" s="253">
        <v>5698</v>
      </c>
      <c r="U28" s="253">
        <v>5918</v>
      </c>
      <c r="V28" s="516">
        <v>6024</v>
      </c>
      <c r="W28" s="354">
        <v>5872</v>
      </c>
    </row>
    <row r="29" spans="2:23" ht="11.25" customHeight="1">
      <c r="B29" s="149"/>
      <c r="C29" s="149"/>
      <c r="D29" s="355"/>
      <c r="E29" s="355"/>
      <c r="F29" s="355"/>
      <c r="G29" s="355"/>
      <c r="H29" s="402"/>
      <c r="I29" s="402"/>
      <c r="J29" s="402"/>
      <c r="K29" s="680"/>
      <c r="L29" s="253"/>
      <c r="M29" s="253"/>
      <c r="N29" s="253"/>
      <c r="O29" s="253"/>
      <c r="P29" s="638"/>
      <c r="Q29" s="253"/>
      <c r="R29" s="253"/>
      <c r="S29" s="253"/>
      <c r="T29" s="253"/>
      <c r="U29" s="253"/>
      <c r="V29" s="516"/>
      <c r="W29" s="354"/>
    </row>
    <row r="30" spans="2:23" ht="11.25" customHeight="1">
      <c r="B30" s="149" t="s">
        <v>29</v>
      </c>
      <c r="C30" s="149" t="s">
        <v>30</v>
      </c>
      <c r="D30" s="355">
        <v>77.758584843619246</v>
      </c>
      <c r="E30" s="355">
        <v>64.822020803059715</v>
      </c>
      <c r="F30" s="355">
        <v>73.760188292483861</v>
      </c>
      <c r="G30" s="355">
        <v>74.607279803300116</v>
      </c>
      <c r="H30" s="402">
        <v>79.040671129359509</v>
      </c>
      <c r="I30" s="402">
        <v>68.909959728185555</v>
      </c>
      <c r="J30" s="402">
        <v>77.7</v>
      </c>
      <c r="K30" s="680"/>
      <c r="L30" s="253">
        <v>62.654053857005522</v>
      </c>
      <c r="M30" s="253">
        <v>74.543702127313267</v>
      </c>
      <c r="N30" s="253">
        <v>72.8</v>
      </c>
      <c r="O30" s="253">
        <v>81.900000000000006</v>
      </c>
      <c r="P30" s="393"/>
      <c r="Q30" s="363">
        <v>493</v>
      </c>
      <c r="R30" s="25">
        <v>117</v>
      </c>
      <c r="S30" s="25">
        <v>170</v>
      </c>
      <c r="T30" s="253">
        <v>301</v>
      </c>
      <c r="U30" s="253">
        <v>302</v>
      </c>
      <c r="V30" s="516">
        <v>424</v>
      </c>
      <c r="W30" s="354">
        <v>383</v>
      </c>
    </row>
    <row r="31" spans="2:23" ht="11.25" customHeight="1">
      <c r="B31" s="149"/>
      <c r="C31" s="149" t="s">
        <v>31</v>
      </c>
      <c r="D31" s="355">
        <v>76.394030320802841</v>
      </c>
      <c r="E31" s="355">
        <v>70.997964203553579</v>
      </c>
      <c r="F31" s="355">
        <v>71.857071155752578</v>
      </c>
      <c r="G31" s="355">
        <v>76.935706757665685</v>
      </c>
      <c r="H31" s="402">
        <v>72.574906185540783</v>
      </c>
      <c r="I31" s="402">
        <v>75.144934610372488</v>
      </c>
      <c r="J31" s="402">
        <v>70.2</v>
      </c>
      <c r="K31" s="680"/>
      <c r="L31" s="253">
        <v>71.972182362285082</v>
      </c>
      <c r="M31" s="253">
        <v>78.067976220858739</v>
      </c>
      <c r="N31" s="253">
        <v>66.5</v>
      </c>
      <c r="O31" s="253">
        <v>73.7</v>
      </c>
      <c r="P31" s="393"/>
      <c r="Q31" s="363">
        <v>1332</v>
      </c>
      <c r="R31" s="25">
        <v>320</v>
      </c>
      <c r="S31" s="25">
        <v>373</v>
      </c>
      <c r="T31" s="253">
        <v>1109</v>
      </c>
      <c r="U31" s="253">
        <v>1064</v>
      </c>
      <c r="V31" s="516">
        <v>1178</v>
      </c>
      <c r="W31" s="354">
        <v>1145</v>
      </c>
    </row>
    <row r="32" spans="2:23" ht="11.25" customHeight="1">
      <c r="B32" s="149"/>
      <c r="C32" s="149" t="s">
        <v>32</v>
      </c>
      <c r="D32" s="355">
        <v>77.740161713710393</v>
      </c>
      <c r="E32" s="355">
        <v>77.716679590964588</v>
      </c>
      <c r="F32" s="355">
        <v>78.052012200907441</v>
      </c>
      <c r="G32" s="355">
        <v>74.014840004031583</v>
      </c>
      <c r="H32" s="402">
        <v>71.353474072926318</v>
      </c>
      <c r="I32" s="402">
        <v>70.464709603714894</v>
      </c>
      <c r="J32" s="402">
        <v>75.5</v>
      </c>
      <c r="K32" s="680"/>
      <c r="L32" s="253">
        <v>66.382792960132861</v>
      </c>
      <c r="M32" s="253">
        <v>74.243295715810703</v>
      </c>
      <c r="N32" s="253">
        <v>71.7</v>
      </c>
      <c r="O32" s="253">
        <v>79</v>
      </c>
      <c r="P32" s="393"/>
      <c r="Q32" s="363">
        <v>998</v>
      </c>
      <c r="R32" s="25">
        <v>236</v>
      </c>
      <c r="S32" s="25">
        <v>305</v>
      </c>
      <c r="T32" s="253">
        <v>840</v>
      </c>
      <c r="U32" s="253">
        <v>902</v>
      </c>
      <c r="V32" s="516">
        <v>959</v>
      </c>
      <c r="W32" s="354">
        <v>889</v>
      </c>
    </row>
    <row r="33" spans="2:23" ht="11.25" customHeight="1">
      <c r="B33" s="149"/>
      <c r="C33" s="149" t="s">
        <v>33</v>
      </c>
      <c r="D33" s="355">
        <v>77.483574839938143</v>
      </c>
      <c r="E33" s="355">
        <v>81.689753503428548</v>
      </c>
      <c r="F33" s="355">
        <v>75.921240143819773</v>
      </c>
      <c r="G33" s="355">
        <v>77.262688439966013</v>
      </c>
      <c r="H33" s="402">
        <v>77.277022759479209</v>
      </c>
      <c r="I33" s="402">
        <v>76.911116647764587</v>
      </c>
      <c r="J33" s="402">
        <v>76.2</v>
      </c>
      <c r="K33" s="680"/>
      <c r="L33" s="253">
        <v>72.9165559951484</v>
      </c>
      <c r="M33" s="253">
        <v>80.474282660244796</v>
      </c>
      <c r="N33" s="253">
        <v>72.2</v>
      </c>
      <c r="O33" s="253">
        <v>79.8</v>
      </c>
      <c r="P33" s="393"/>
      <c r="Q33" s="363">
        <v>837</v>
      </c>
      <c r="R33" s="25">
        <v>187</v>
      </c>
      <c r="S33" s="25">
        <v>329</v>
      </c>
      <c r="T33" s="253">
        <v>754</v>
      </c>
      <c r="U33" s="253">
        <v>712</v>
      </c>
      <c r="V33" s="516">
        <v>823</v>
      </c>
      <c r="W33" s="354">
        <v>810</v>
      </c>
    </row>
    <row r="34" spans="2:23" ht="11.25" customHeight="1">
      <c r="B34" s="149"/>
      <c r="C34" s="38" t="s">
        <v>34</v>
      </c>
      <c r="D34" s="355">
        <v>81.068709448807681</v>
      </c>
      <c r="E34" s="355">
        <v>79.327316042736058</v>
      </c>
      <c r="F34" s="355">
        <v>78.956362739090835</v>
      </c>
      <c r="G34" s="355">
        <v>76.833328813026796</v>
      </c>
      <c r="H34" s="402">
        <v>75.695303683999654</v>
      </c>
      <c r="I34" s="402">
        <v>71.662601913799989</v>
      </c>
      <c r="J34" s="402">
        <v>74.5</v>
      </c>
      <c r="K34" s="680"/>
      <c r="L34" s="253">
        <v>68.247097017519152</v>
      </c>
      <c r="M34" s="253">
        <v>74.846126466725096</v>
      </c>
      <c r="N34" s="253">
        <v>70.8</v>
      </c>
      <c r="O34" s="253">
        <v>78</v>
      </c>
      <c r="P34" s="393"/>
      <c r="Q34" s="363">
        <v>970</v>
      </c>
      <c r="R34" s="25">
        <v>186</v>
      </c>
      <c r="S34" s="25">
        <v>345</v>
      </c>
      <c r="T34" s="253">
        <v>1107</v>
      </c>
      <c r="U34" s="253">
        <v>933</v>
      </c>
      <c r="V34" s="516">
        <v>1137</v>
      </c>
      <c r="W34" s="354">
        <v>1038</v>
      </c>
    </row>
    <row r="35" spans="2:23" ht="11.25" customHeight="1">
      <c r="B35" s="149"/>
      <c r="C35" s="38" t="s">
        <v>35</v>
      </c>
      <c r="D35" s="355">
        <v>82.121837830250982</v>
      </c>
      <c r="E35" s="355">
        <v>82.690811706655182</v>
      </c>
      <c r="F35" s="355">
        <v>84.617160556695225</v>
      </c>
      <c r="G35" s="355">
        <v>81.842049253500775</v>
      </c>
      <c r="H35" s="402">
        <v>78.395858526040286</v>
      </c>
      <c r="I35" s="402">
        <v>75.956533695533679</v>
      </c>
      <c r="J35" s="402">
        <v>78.400000000000006</v>
      </c>
      <c r="K35" s="680"/>
      <c r="L35" s="253">
        <v>72.473997763726445</v>
      </c>
      <c r="M35" s="253">
        <v>79.125372706264102</v>
      </c>
      <c r="N35" s="253">
        <v>75.099999999999994</v>
      </c>
      <c r="O35" s="253">
        <v>81.3</v>
      </c>
      <c r="P35" s="393"/>
      <c r="Q35" s="363">
        <v>1279</v>
      </c>
      <c r="R35" s="25">
        <v>283</v>
      </c>
      <c r="S35" s="25">
        <v>412</v>
      </c>
      <c r="T35" s="253">
        <v>983</v>
      </c>
      <c r="U35" s="253">
        <v>995</v>
      </c>
      <c r="V35" s="516">
        <v>1083</v>
      </c>
      <c r="W35" s="354">
        <v>991</v>
      </c>
    </row>
    <row r="36" spans="2:23" ht="11.25" customHeight="1">
      <c r="B36" s="149"/>
      <c r="C36" s="38" t="s">
        <v>36</v>
      </c>
      <c r="D36" s="355">
        <v>74.131778465517669</v>
      </c>
      <c r="E36" s="355">
        <v>76.176509291588062</v>
      </c>
      <c r="F36" s="355">
        <v>79.024268544290194</v>
      </c>
      <c r="G36" s="355">
        <v>75.652258295539497</v>
      </c>
      <c r="H36" s="402">
        <v>74.2257551199597</v>
      </c>
      <c r="I36" s="402">
        <v>72.722150761309109</v>
      </c>
      <c r="J36" s="402">
        <v>72.8</v>
      </c>
      <c r="K36" s="680"/>
      <c r="L36" s="253">
        <v>70.426501632436882</v>
      </c>
      <c r="M36" s="253">
        <v>74.903102343685603</v>
      </c>
      <c r="N36" s="253">
        <v>70.7</v>
      </c>
      <c r="O36" s="253">
        <v>74.7</v>
      </c>
      <c r="P36" s="393"/>
      <c r="Q36" s="363">
        <v>1184</v>
      </c>
      <c r="R36" s="25">
        <v>262</v>
      </c>
      <c r="S36" s="25">
        <v>339</v>
      </c>
      <c r="T36" s="253">
        <v>2716</v>
      </c>
      <c r="U36" s="253">
        <v>2619</v>
      </c>
      <c r="V36" s="516">
        <v>2542</v>
      </c>
      <c r="W36" s="354">
        <v>2817</v>
      </c>
    </row>
    <row r="37" spans="2:23" ht="11.25" customHeight="1">
      <c r="B37" s="149"/>
      <c r="C37" s="149" t="s">
        <v>37</v>
      </c>
      <c r="D37" s="355">
        <v>82.728131009184025</v>
      </c>
      <c r="E37" s="355">
        <v>81.474832884294798</v>
      </c>
      <c r="F37" s="355">
        <v>89.179207133289935</v>
      </c>
      <c r="G37" s="355">
        <v>78.986438329840169</v>
      </c>
      <c r="H37" s="402">
        <v>81.510305598727371</v>
      </c>
      <c r="I37" s="402">
        <v>80.669821354861597</v>
      </c>
      <c r="J37" s="402">
        <v>78.7</v>
      </c>
      <c r="K37" s="680"/>
      <c r="L37" s="253">
        <v>78.204446621776071</v>
      </c>
      <c r="M37" s="253">
        <v>82.917243570658314</v>
      </c>
      <c r="N37" s="253">
        <v>75.8</v>
      </c>
      <c r="O37" s="253">
        <v>81.2</v>
      </c>
      <c r="P37" s="393"/>
      <c r="Q37" s="363">
        <v>1898</v>
      </c>
      <c r="R37" s="25">
        <v>425</v>
      </c>
      <c r="S37" s="25">
        <v>614</v>
      </c>
      <c r="T37" s="253">
        <v>1618</v>
      </c>
      <c r="U37" s="253">
        <v>1505</v>
      </c>
      <c r="V37" s="516">
        <v>1548</v>
      </c>
      <c r="W37" s="354">
        <v>1413</v>
      </c>
    </row>
    <row r="38" spans="2:23" ht="11.25" customHeight="1">
      <c r="B38" s="149"/>
      <c r="C38" s="149" t="s">
        <v>38</v>
      </c>
      <c r="D38" s="355">
        <v>86.647793727321627</v>
      </c>
      <c r="E38" s="355">
        <v>85.169846579415179</v>
      </c>
      <c r="F38" s="355">
        <v>85.276011734256812</v>
      </c>
      <c r="G38" s="355">
        <v>84.796767011951502</v>
      </c>
      <c r="H38" s="402">
        <v>84.762214140407707</v>
      </c>
      <c r="I38" s="402">
        <v>83.244792151541532</v>
      </c>
      <c r="J38" s="402">
        <v>82</v>
      </c>
      <c r="K38" s="680"/>
      <c r="L38" s="253">
        <v>79.727949518724785</v>
      </c>
      <c r="M38" s="253">
        <v>86.256693975109826</v>
      </c>
      <c r="N38" s="253">
        <v>78.599999999999994</v>
      </c>
      <c r="O38" s="253">
        <v>85</v>
      </c>
      <c r="P38" s="393"/>
      <c r="Q38" s="363">
        <v>1193</v>
      </c>
      <c r="R38" s="25">
        <v>298</v>
      </c>
      <c r="S38" s="25">
        <v>361</v>
      </c>
      <c r="T38" s="253">
        <v>804</v>
      </c>
      <c r="U38" s="253">
        <v>716</v>
      </c>
      <c r="V38" s="516">
        <v>811</v>
      </c>
      <c r="W38" s="354">
        <v>734</v>
      </c>
    </row>
    <row r="39" spans="2:23" ht="11.25" customHeight="1">
      <c r="B39" s="61"/>
      <c r="C39" s="61"/>
      <c r="D39" s="355"/>
      <c r="E39" s="355"/>
      <c r="F39" s="355"/>
      <c r="G39" s="355"/>
      <c r="H39" s="355"/>
      <c r="I39" s="402"/>
      <c r="J39" s="402"/>
      <c r="K39" s="680"/>
      <c r="L39" s="253"/>
      <c r="M39" s="253"/>
      <c r="N39" s="253"/>
      <c r="O39" s="253"/>
      <c r="P39" s="393"/>
      <c r="Q39" s="363"/>
      <c r="R39" s="25"/>
      <c r="S39" s="25"/>
      <c r="T39" s="253"/>
      <c r="U39" s="253"/>
      <c r="V39" s="516"/>
      <c r="W39" s="354"/>
    </row>
    <row r="40" spans="2:23" ht="11.25" customHeight="1">
      <c r="B40" s="118" t="s">
        <v>316</v>
      </c>
      <c r="C40" s="62" t="s">
        <v>120</v>
      </c>
      <c r="D40" s="355">
        <v>77.351111450092745</v>
      </c>
      <c r="E40" s="355">
        <v>75.925620744445453</v>
      </c>
      <c r="F40" s="355">
        <v>77.868697551651707</v>
      </c>
      <c r="G40" s="355">
        <v>76.185597256146124</v>
      </c>
      <c r="H40" s="355">
        <v>75.366007067244155</v>
      </c>
      <c r="I40" s="402">
        <v>73.998632176049469</v>
      </c>
      <c r="J40" s="402">
        <v>73.900000000000006</v>
      </c>
      <c r="K40" s="680"/>
      <c r="L40" s="253">
        <v>72.817032384014254</v>
      </c>
      <c r="M40" s="253">
        <v>75.146400470128</v>
      </c>
      <c r="N40" s="253">
        <v>72.7</v>
      </c>
      <c r="O40" s="253">
        <v>75</v>
      </c>
      <c r="P40" s="393"/>
      <c r="Q40" s="363">
        <v>7868</v>
      </c>
      <c r="R40" s="25">
        <v>1781</v>
      </c>
      <c r="S40" s="25">
        <v>2507</v>
      </c>
      <c r="T40" s="253">
        <v>9014</v>
      </c>
      <c r="U40" s="253">
        <v>8628</v>
      </c>
      <c r="V40" s="516">
        <v>9215</v>
      </c>
      <c r="W40" s="354">
        <v>9042</v>
      </c>
    </row>
    <row r="41" spans="2:23" ht="11.25" customHeight="1">
      <c r="B41" s="62"/>
      <c r="C41" s="62" t="s">
        <v>121</v>
      </c>
      <c r="D41" s="355">
        <v>88.220593294278913</v>
      </c>
      <c r="E41" s="355">
        <v>88.059831454522978</v>
      </c>
      <c r="F41" s="355">
        <v>91.049714669271978</v>
      </c>
      <c r="G41" s="355">
        <v>86.166416400562369</v>
      </c>
      <c r="H41" s="355">
        <v>85.310517921281971</v>
      </c>
      <c r="I41" s="402">
        <v>83.510691739240983</v>
      </c>
      <c r="J41" s="402">
        <v>85.2</v>
      </c>
      <c r="K41" s="680"/>
      <c r="L41" s="253">
        <v>80.859480743249662</v>
      </c>
      <c r="M41" s="253">
        <v>85.858898006936698</v>
      </c>
      <c r="N41" s="253">
        <v>82.5</v>
      </c>
      <c r="O41" s="253">
        <v>87.5</v>
      </c>
      <c r="P41" s="393"/>
      <c r="Q41" s="363">
        <v>2316</v>
      </c>
      <c r="R41" s="25">
        <v>533</v>
      </c>
      <c r="S41" s="25">
        <v>741</v>
      </c>
      <c r="T41" s="253">
        <v>1218</v>
      </c>
      <c r="U41" s="253">
        <v>1120</v>
      </c>
      <c r="V41" s="516">
        <v>1290</v>
      </c>
      <c r="W41" s="354">
        <v>1178</v>
      </c>
    </row>
    <row r="42" spans="2:23" ht="11.25" customHeight="1">
      <c r="B42" s="62"/>
      <c r="C42" s="62"/>
      <c r="D42" s="355"/>
      <c r="E42" s="355"/>
      <c r="F42" s="355"/>
      <c r="G42" s="355"/>
      <c r="H42" s="355"/>
      <c r="I42" s="402"/>
      <c r="J42" s="402"/>
      <c r="K42" s="680"/>
      <c r="L42" s="253"/>
      <c r="M42" s="253"/>
      <c r="N42" s="253"/>
      <c r="O42" s="253"/>
      <c r="P42" s="393"/>
      <c r="Q42" s="363"/>
      <c r="R42" s="25"/>
      <c r="S42" s="25"/>
      <c r="T42" s="253"/>
      <c r="U42" s="253"/>
      <c r="V42" s="516"/>
      <c r="W42" s="354"/>
    </row>
    <row r="43" spans="2:23" ht="11.25" customHeight="1">
      <c r="B43" s="62" t="s">
        <v>122</v>
      </c>
      <c r="C43" s="62" t="s">
        <v>213</v>
      </c>
      <c r="D43" s="355" t="s">
        <v>207</v>
      </c>
      <c r="E43" s="355" t="s">
        <v>207</v>
      </c>
      <c r="F43" s="355" t="s">
        <v>207</v>
      </c>
      <c r="G43" s="355">
        <v>60.868890705190239</v>
      </c>
      <c r="H43" s="355">
        <v>60.112990489607441</v>
      </c>
      <c r="I43" s="402">
        <v>58.069675335203428</v>
      </c>
      <c r="J43" s="402">
        <v>60.9</v>
      </c>
      <c r="K43" s="680"/>
      <c r="L43" s="253">
        <v>55.416939092044657</v>
      </c>
      <c r="M43" s="253">
        <v>60.676573482423748</v>
      </c>
      <c r="N43" s="253">
        <v>58.3</v>
      </c>
      <c r="O43" s="253">
        <v>63.4</v>
      </c>
      <c r="P43" s="393"/>
      <c r="Q43" s="363" t="s">
        <v>207</v>
      </c>
      <c r="R43" s="363" t="s">
        <v>207</v>
      </c>
      <c r="S43" s="363" t="s">
        <v>207</v>
      </c>
      <c r="T43" s="253">
        <v>2648</v>
      </c>
      <c r="U43" s="253">
        <v>2329</v>
      </c>
      <c r="V43" s="516">
        <v>2581</v>
      </c>
      <c r="W43" s="354">
        <v>2725</v>
      </c>
    </row>
    <row r="44" spans="2:23" ht="11.25" customHeight="1">
      <c r="B44" s="62"/>
      <c r="C44" s="62">
        <v>2</v>
      </c>
      <c r="D44" s="355" t="s">
        <v>207</v>
      </c>
      <c r="E44" s="355" t="s">
        <v>207</v>
      </c>
      <c r="F44" s="355" t="s">
        <v>207</v>
      </c>
      <c r="G44" s="355">
        <v>74.136895568718288</v>
      </c>
      <c r="H44" s="355">
        <v>72.887897031805522</v>
      </c>
      <c r="I44" s="402">
        <v>71.698229582526892</v>
      </c>
      <c r="J44" s="402">
        <v>69.900000000000006</v>
      </c>
      <c r="K44" s="680"/>
      <c r="L44" s="253">
        <v>69.328984076002371</v>
      </c>
      <c r="M44" s="253">
        <v>73.953217127115607</v>
      </c>
      <c r="N44" s="253">
        <v>67.400000000000006</v>
      </c>
      <c r="O44" s="253">
        <v>72.3</v>
      </c>
      <c r="P44" s="393"/>
      <c r="Q44" s="363" t="s">
        <v>207</v>
      </c>
      <c r="R44" s="363" t="s">
        <v>207</v>
      </c>
      <c r="S44" s="363" t="s">
        <v>207</v>
      </c>
      <c r="T44" s="253">
        <v>2494</v>
      </c>
      <c r="U44" s="253">
        <v>2201</v>
      </c>
      <c r="V44" s="516">
        <v>2255</v>
      </c>
      <c r="W44" s="354">
        <v>2472</v>
      </c>
    </row>
    <row r="45" spans="2:23" ht="11.25" customHeight="1">
      <c r="B45" s="62"/>
      <c r="C45" s="62">
        <v>3</v>
      </c>
      <c r="D45" s="355" t="s">
        <v>207</v>
      </c>
      <c r="E45" s="355" t="s">
        <v>207</v>
      </c>
      <c r="F45" s="355" t="s">
        <v>207</v>
      </c>
      <c r="G45" s="355">
        <v>80.25637482234599</v>
      </c>
      <c r="H45" s="355">
        <v>80.170038672996597</v>
      </c>
      <c r="I45" s="402">
        <v>79.161733531978356</v>
      </c>
      <c r="J45" s="402">
        <v>78.7</v>
      </c>
      <c r="K45" s="680"/>
      <c r="L45" s="253">
        <v>76.773063501277733</v>
      </c>
      <c r="M45" s="253">
        <v>81.364380217336802</v>
      </c>
      <c r="N45" s="253">
        <v>76.3</v>
      </c>
      <c r="O45" s="253">
        <v>81</v>
      </c>
      <c r="P45" s="393"/>
      <c r="Q45" s="363" t="s">
        <v>207</v>
      </c>
      <c r="R45" s="363" t="s">
        <v>207</v>
      </c>
      <c r="S45" s="363" t="s">
        <v>207</v>
      </c>
      <c r="T45" s="253">
        <v>2050</v>
      </c>
      <c r="U45" s="253">
        <v>1953</v>
      </c>
      <c r="V45" s="516">
        <v>2014</v>
      </c>
      <c r="W45" s="354">
        <v>1985</v>
      </c>
    </row>
    <row r="46" spans="2:23" ht="11.25" customHeight="1">
      <c r="B46" s="62"/>
      <c r="C46" s="62">
        <v>4</v>
      </c>
      <c r="D46" s="355" t="s">
        <v>207</v>
      </c>
      <c r="E46" s="355" t="s">
        <v>207</v>
      </c>
      <c r="F46" s="355" t="s">
        <v>207</v>
      </c>
      <c r="G46" s="355">
        <v>86.460561907808597</v>
      </c>
      <c r="H46" s="355">
        <v>84.741940615050211</v>
      </c>
      <c r="I46" s="402">
        <v>81.746855546178637</v>
      </c>
      <c r="J46" s="402">
        <v>84.1</v>
      </c>
      <c r="K46" s="680"/>
      <c r="L46" s="253">
        <v>79.374810166151164</v>
      </c>
      <c r="M46" s="253">
        <v>83.901427607544036</v>
      </c>
      <c r="N46" s="253">
        <v>81.900000000000006</v>
      </c>
      <c r="O46" s="253">
        <v>86.2</v>
      </c>
      <c r="P46" s="393"/>
      <c r="Q46" s="363" t="s">
        <v>207</v>
      </c>
      <c r="R46" s="363" t="s">
        <v>207</v>
      </c>
      <c r="S46" s="363" t="s">
        <v>207</v>
      </c>
      <c r="T46" s="253">
        <v>1488</v>
      </c>
      <c r="U46" s="253">
        <v>1578</v>
      </c>
      <c r="V46" s="516">
        <v>1840</v>
      </c>
      <c r="W46" s="354">
        <v>1638</v>
      </c>
    </row>
    <row r="47" spans="2:23" ht="11.25" customHeight="1">
      <c r="B47" s="62"/>
      <c r="C47" s="62" t="s">
        <v>214</v>
      </c>
      <c r="D47" s="683" t="s">
        <v>207</v>
      </c>
      <c r="E47" s="683" t="s">
        <v>207</v>
      </c>
      <c r="F47" s="683" t="s">
        <v>207</v>
      </c>
      <c r="G47" s="355">
        <v>89.376501875932121</v>
      </c>
      <c r="H47" s="355">
        <v>87.832638781846427</v>
      </c>
      <c r="I47" s="402">
        <v>87.967030672955985</v>
      </c>
      <c r="J47" s="402">
        <v>87.2</v>
      </c>
      <c r="K47" s="680"/>
      <c r="L47" s="253">
        <v>85.874252527020388</v>
      </c>
      <c r="M47" s="253">
        <v>89.786632284651702</v>
      </c>
      <c r="N47" s="253">
        <v>84.7</v>
      </c>
      <c r="O47" s="253">
        <v>89.3</v>
      </c>
      <c r="P47" s="638"/>
      <c r="Q47" s="253" t="s">
        <v>207</v>
      </c>
      <c r="R47" s="253" t="s">
        <v>207</v>
      </c>
      <c r="S47" s="253" t="s">
        <v>207</v>
      </c>
      <c r="T47" s="253">
        <v>1552</v>
      </c>
      <c r="U47" s="253">
        <v>1687</v>
      </c>
      <c r="V47" s="516">
        <v>1815</v>
      </c>
      <c r="W47" s="354">
        <v>1400</v>
      </c>
    </row>
    <row r="48" spans="2:23" ht="11.25" customHeight="1">
      <c r="B48" s="123"/>
      <c r="C48" s="123"/>
      <c r="D48" s="34"/>
      <c r="E48" s="34"/>
      <c r="F48" s="34"/>
      <c r="G48" s="69"/>
      <c r="H48" s="69"/>
      <c r="I48" s="416"/>
      <c r="J48" s="416"/>
      <c r="K48" s="416"/>
      <c r="L48" s="416"/>
      <c r="M48" s="416"/>
      <c r="N48" s="416"/>
      <c r="O48" s="416"/>
      <c r="P48" s="188"/>
      <c r="Q48" s="35"/>
      <c r="R48" s="35"/>
      <c r="S48" s="35"/>
      <c r="T48" s="372"/>
      <c r="U48" s="376"/>
      <c r="V48" s="501"/>
      <c r="W48" s="501"/>
    </row>
    <row r="50" spans="2:2">
      <c r="B50" s="36" t="s">
        <v>208</v>
      </c>
    </row>
    <row r="51" spans="2:2">
      <c r="B51" s="59" t="s">
        <v>301</v>
      </c>
    </row>
    <row r="52" spans="2:2">
      <c r="B52" s="59" t="s">
        <v>550</v>
      </c>
    </row>
    <row r="53" spans="2:2">
      <c r="B53" s="118" t="s">
        <v>489</v>
      </c>
    </row>
    <row r="54" spans="2:2">
      <c r="B54" s="118" t="s">
        <v>490</v>
      </c>
    </row>
    <row r="55" spans="2:2">
      <c r="B55" s="59"/>
    </row>
    <row r="56" spans="2:2">
      <c r="B56" s="149" t="s">
        <v>239</v>
      </c>
    </row>
    <row r="57" spans="2:2">
      <c r="B57" s="149" t="s">
        <v>240</v>
      </c>
    </row>
    <row r="58" spans="2:2">
      <c r="B58" s="149" t="s">
        <v>241</v>
      </c>
    </row>
    <row r="60" spans="2:2">
      <c r="B60" s="18" t="s">
        <v>568</v>
      </c>
    </row>
  </sheetData>
  <mergeCells count="3">
    <mergeCell ref="B6:B7"/>
    <mergeCell ref="Q6:V6"/>
    <mergeCell ref="D6:O6"/>
  </mergeCells>
  <hyperlinks>
    <hyperlink ref="B60" location="Contents!A1" display="Back to contents" xr:uid="{00000000-0004-0000-1300-000000000000}"/>
  </hyperlinks>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D32"/>
  <sheetViews>
    <sheetView workbookViewId="0"/>
  </sheetViews>
  <sheetFormatPr defaultColWidth="8.7265625" defaultRowHeight="11.65" customHeight="1"/>
  <cols>
    <col min="1" max="1" width="2.7265625" style="149" customWidth="1"/>
    <col min="2" max="2" width="17.7265625" style="149" customWidth="1"/>
    <col min="3" max="3" width="1.7265625" style="149" customWidth="1"/>
    <col min="4" max="7" width="9.7265625" style="149" customWidth="1"/>
    <col min="8" max="10" width="8.54296875" style="149" customWidth="1"/>
    <col min="11" max="11" width="1.7265625" style="149" customWidth="1"/>
    <col min="12" max="13" width="8.54296875" style="149" customWidth="1"/>
    <col min="14" max="22" width="9.7265625" style="149" customWidth="1"/>
    <col min="23" max="16384" width="8.7265625" style="149"/>
  </cols>
  <sheetData>
    <row r="1" spans="1:22" ht="12" customHeight="1">
      <c r="A1" s="828"/>
    </row>
    <row r="2" spans="1:22" ht="16">
      <c r="B2" s="326" t="s">
        <v>267</v>
      </c>
      <c r="C2" s="45"/>
      <c r="D2" s="45"/>
      <c r="E2" s="45"/>
      <c r="F2" s="45"/>
      <c r="G2" s="45"/>
      <c r="H2" s="45"/>
      <c r="I2" s="45"/>
      <c r="J2" s="45"/>
      <c r="K2" s="45"/>
      <c r="L2" s="45"/>
      <c r="M2" s="45"/>
      <c r="N2" s="45"/>
      <c r="O2" s="45"/>
    </row>
    <row r="3" spans="1:22" ht="12.5">
      <c r="B3" s="327" t="s">
        <v>231</v>
      </c>
      <c r="C3" s="45"/>
      <c r="D3" s="45"/>
      <c r="E3" s="45"/>
      <c r="F3" s="45"/>
      <c r="G3" s="45"/>
      <c r="H3" s="45"/>
      <c r="I3" s="45"/>
      <c r="J3" s="45"/>
      <c r="K3" s="45"/>
      <c r="L3" s="45"/>
      <c r="M3" s="45"/>
      <c r="N3" s="45"/>
      <c r="O3" s="45"/>
    </row>
    <row r="4" spans="1:22" ht="13">
      <c r="B4" s="343" t="s">
        <v>531</v>
      </c>
      <c r="C4" s="45"/>
      <c r="D4" s="45"/>
      <c r="E4" s="45"/>
      <c r="F4" s="45"/>
      <c r="G4" s="45"/>
      <c r="H4" s="45"/>
      <c r="I4" s="45"/>
      <c r="J4" s="45"/>
      <c r="K4" s="45"/>
      <c r="L4" s="45"/>
      <c r="M4" s="45"/>
      <c r="N4" s="45"/>
      <c r="O4" s="45"/>
    </row>
    <row r="5" spans="1:22" ht="10">
      <c r="B5" s="46"/>
      <c r="C5" s="46"/>
      <c r="D5" s="96"/>
      <c r="E5" s="96"/>
      <c r="F5" s="96"/>
      <c r="G5" s="96"/>
      <c r="H5" s="189"/>
      <c r="I5" s="417"/>
      <c r="J5" s="417"/>
      <c r="K5" s="417"/>
      <c r="L5" s="417"/>
      <c r="M5" s="417"/>
      <c r="N5" s="189"/>
      <c r="O5" s="189"/>
      <c r="P5" s="96"/>
      <c r="Q5" s="97"/>
      <c r="V5" s="25"/>
    </row>
    <row r="6" spans="1:22" ht="33" customHeight="1">
      <c r="B6" s="27" t="s">
        <v>9</v>
      </c>
      <c r="C6" s="23"/>
      <c r="D6" s="1127" t="s">
        <v>63</v>
      </c>
      <c r="E6" s="1127"/>
      <c r="F6" s="1127"/>
      <c r="G6" s="1127"/>
      <c r="H6" s="1127"/>
      <c r="I6" s="1127"/>
      <c r="J6" s="1127"/>
      <c r="K6" s="1127"/>
      <c r="L6" s="1127"/>
      <c r="M6" s="1127"/>
      <c r="N6" s="1127"/>
      <c r="O6" s="1127"/>
      <c r="P6" s="23"/>
      <c r="Q6" s="23"/>
    </row>
    <row r="7" spans="1:22" ht="33" customHeight="1">
      <c r="B7" s="505"/>
      <c r="C7" s="124"/>
      <c r="D7" s="544" t="s">
        <v>40</v>
      </c>
      <c r="E7" s="544" t="s">
        <v>12</v>
      </c>
      <c r="F7" s="544" t="s">
        <v>13</v>
      </c>
      <c r="G7" s="544" t="s">
        <v>14</v>
      </c>
      <c r="H7" s="544" t="s">
        <v>93</v>
      </c>
      <c r="I7" s="612" t="s">
        <v>383</v>
      </c>
      <c r="J7" s="612" t="s">
        <v>519</v>
      </c>
      <c r="K7" s="612"/>
      <c r="L7" s="675" t="s">
        <v>390</v>
      </c>
      <c r="M7" s="675" t="s">
        <v>391</v>
      </c>
      <c r="N7" s="675" t="s">
        <v>523</v>
      </c>
      <c r="O7" s="675" t="s">
        <v>524</v>
      </c>
    </row>
    <row r="8" spans="1:22" ht="10">
      <c r="B8" s="466"/>
      <c r="C8" s="124"/>
      <c r="D8" s="668"/>
      <c r="E8" s="668"/>
      <c r="F8" s="554"/>
      <c r="G8" s="554"/>
      <c r="H8" s="554"/>
      <c r="I8" s="554"/>
      <c r="J8" s="554"/>
      <c r="K8" s="554"/>
      <c r="L8" s="554"/>
      <c r="M8" s="554"/>
      <c r="N8" s="554"/>
      <c r="O8" s="554"/>
    </row>
    <row r="9" spans="1:22" ht="10">
      <c r="B9" s="204" t="s">
        <v>64</v>
      </c>
      <c r="C9" s="98"/>
      <c r="D9" s="402">
        <v>12.004441</v>
      </c>
      <c r="E9" s="558">
        <v>12.641466861464467</v>
      </c>
      <c r="F9" s="558">
        <v>14.618445288887241</v>
      </c>
      <c r="G9" s="559">
        <v>14.52277</v>
      </c>
      <c r="H9" s="559">
        <v>14.259405280285545</v>
      </c>
      <c r="I9" s="559">
        <v>13.631749807443278</v>
      </c>
      <c r="J9" s="559">
        <v>13.9</v>
      </c>
      <c r="K9" s="559"/>
      <c r="L9" s="559">
        <v>12.812672188850332</v>
      </c>
      <c r="M9" s="559">
        <v>14.49448390399049</v>
      </c>
      <c r="N9" s="559">
        <v>13</v>
      </c>
      <c r="O9" s="559">
        <v>14.8</v>
      </c>
    </row>
    <row r="10" spans="1:22" ht="10">
      <c r="B10" s="204" t="s">
        <v>65</v>
      </c>
      <c r="C10" s="98"/>
      <c r="D10" s="402">
        <v>19.811738999999999</v>
      </c>
      <c r="E10" s="558">
        <v>20.872855349449914</v>
      </c>
      <c r="F10" s="558">
        <v>20.54570337644029</v>
      </c>
      <c r="G10" s="559">
        <v>21.517690000000002</v>
      </c>
      <c r="H10" s="559">
        <v>23.728827979275533</v>
      </c>
      <c r="I10" s="559">
        <v>25.776632537467119</v>
      </c>
      <c r="J10" s="559">
        <v>26.4</v>
      </c>
      <c r="K10" s="559"/>
      <c r="L10" s="559">
        <v>24.671931072131851</v>
      </c>
      <c r="M10" s="559">
        <v>26.913125377863452</v>
      </c>
      <c r="N10" s="559">
        <v>25.2</v>
      </c>
      <c r="O10" s="559">
        <v>27.6</v>
      </c>
    </row>
    <row r="11" spans="1:22" ht="10.5">
      <c r="B11" s="36" t="s">
        <v>429</v>
      </c>
      <c r="C11" s="22"/>
      <c r="D11" s="402">
        <v>68.183819999999997</v>
      </c>
      <c r="E11" s="558">
        <v>66.485677789085599</v>
      </c>
      <c r="F11" s="558">
        <v>64.835851334672469</v>
      </c>
      <c r="G11" s="559">
        <v>63.959539999999997</v>
      </c>
      <c r="H11" s="559">
        <v>62.011766740439086</v>
      </c>
      <c r="I11" s="559">
        <v>60.591617655089777</v>
      </c>
      <c r="J11" s="559">
        <v>59.7</v>
      </c>
      <c r="K11" s="559"/>
      <c r="L11" s="559">
        <v>59.363390579547726</v>
      </c>
      <c r="M11" s="559">
        <v>61.806606133637828</v>
      </c>
      <c r="N11" s="559">
        <v>58.4</v>
      </c>
      <c r="O11" s="559">
        <v>61</v>
      </c>
    </row>
    <row r="12" spans="1:22" ht="10.5">
      <c r="B12" s="36"/>
      <c r="C12" s="22"/>
      <c r="D12" s="402"/>
      <c r="E12" s="558"/>
      <c r="F12" s="558"/>
      <c r="G12" s="559"/>
      <c r="H12" s="559"/>
      <c r="I12" s="559"/>
      <c r="J12" s="559"/>
      <c r="K12" s="559"/>
      <c r="L12" s="559"/>
      <c r="M12" s="559"/>
      <c r="N12" s="559"/>
      <c r="O12" s="559"/>
    </row>
    <row r="13" spans="1:22" ht="10">
      <c r="B13" s="101" t="s">
        <v>17</v>
      </c>
      <c r="C13" s="99"/>
      <c r="D13" s="332">
        <v>9489</v>
      </c>
      <c r="E13" s="332">
        <v>2120</v>
      </c>
      <c r="F13" s="332">
        <v>3007</v>
      </c>
      <c r="G13" s="332">
        <v>9391</v>
      </c>
      <c r="H13" s="332">
        <v>9380</v>
      </c>
      <c r="I13" s="332">
        <f>[2]Sheet1!$F$80</f>
        <v>9777</v>
      </c>
      <c r="J13" s="332">
        <v>9403</v>
      </c>
      <c r="K13" s="332"/>
      <c r="L13" s="332" t="s">
        <v>143</v>
      </c>
      <c r="M13" s="332" t="s">
        <v>143</v>
      </c>
      <c r="N13" s="332" t="s">
        <v>143</v>
      </c>
      <c r="O13" s="332" t="s">
        <v>143</v>
      </c>
    </row>
    <row r="14" spans="1:22" ht="10">
      <c r="B14" s="346"/>
      <c r="C14" s="316"/>
      <c r="D14" s="520"/>
      <c r="E14" s="520"/>
      <c r="F14" s="520"/>
      <c r="G14" s="520"/>
      <c r="H14" s="520"/>
      <c r="I14" s="520"/>
      <c r="J14" s="520"/>
      <c r="K14" s="520"/>
      <c r="L14" s="685"/>
      <c r="M14" s="685"/>
      <c r="N14" s="520"/>
      <c r="O14" s="520"/>
      <c r="P14" s="23"/>
    </row>
    <row r="15" spans="1:22" ht="10">
      <c r="B15" s="101"/>
      <c r="C15" s="99"/>
      <c r="D15" s="72"/>
      <c r="E15" s="72"/>
      <c r="F15" s="72"/>
      <c r="G15" s="72"/>
      <c r="H15" s="72"/>
      <c r="I15" s="72"/>
      <c r="J15" s="72"/>
      <c r="K15" s="72"/>
      <c r="L15" s="72"/>
      <c r="M15" s="72"/>
      <c r="N15" s="23"/>
      <c r="O15" s="23"/>
    </row>
    <row r="16" spans="1:22" ht="10">
      <c r="B16" s="36" t="s">
        <v>430</v>
      </c>
    </row>
    <row r="17" spans="2:30" ht="10"/>
    <row r="18" spans="2:30" ht="10"/>
    <row r="19" spans="2:30" ht="10">
      <c r="B19" s="149" t="s">
        <v>239</v>
      </c>
    </row>
    <row r="20" spans="2:30" ht="10">
      <c r="B20" s="149" t="s">
        <v>240</v>
      </c>
    </row>
    <row r="21" spans="2:30" ht="10">
      <c r="B21" s="149" t="s">
        <v>241</v>
      </c>
      <c r="AD21" s="23"/>
    </row>
    <row r="22" spans="2:30" ht="10"/>
    <row r="23" spans="2:30" ht="12.5">
      <c r="B23" s="1089" t="s">
        <v>568</v>
      </c>
      <c r="R23" s="51"/>
      <c r="S23" s="51"/>
      <c r="T23" s="31"/>
      <c r="U23" s="31"/>
    </row>
    <row r="24" spans="2:30" ht="10">
      <c r="R24" s="100"/>
      <c r="S24" s="100"/>
      <c r="T24" s="31"/>
      <c r="U24" s="31"/>
    </row>
    <row r="25" spans="2:30" ht="10">
      <c r="R25" s="100"/>
      <c r="S25" s="100"/>
      <c r="T25" s="31"/>
      <c r="U25" s="31"/>
    </row>
    <row r="26" spans="2:30" ht="10">
      <c r="R26" s="100"/>
      <c r="S26" s="100"/>
      <c r="T26" s="31"/>
      <c r="U26" s="31"/>
    </row>
    <row r="27" spans="2:30" ht="10">
      <c r="Q27" s="31"/>
      <c r="R27" s="100"/>
      <c r="S27" s="100"/>
      <c r="T27" s="31"/>
      <c r="U27" s="31"/>
    </row>
    <row r="28" spans="2:30" ht="10">
      <c r="Q28" s="31"/>
      <c r="R28" s="100"/>
      <c r="S28" s="100"/>
      <c r="T28" s="31"/>
      <c r="U28" s="31"/>
    </row>
    <row r="29" spans="2:30" ht="10">
      <c r="Q29" s="31"/>
      <c r="R29" s="100"/>
      <c r="S29" s="100"/>
      <c r="T29" s="31"/>
      <c r="U29" s="31"/>
    </row>
    <row r="30" spans="2:30" ht="10"/>
    <row r="31" spans="2:30" ht="10"/>
    <row r="32" spans="2:30" ht="10"/>
  </sheetData>
  <mergeCells count="1">
    <mergeCell ref="D6:O6"/>
  </mergeCells>
  <hyperlinks>
    <hyperlink ref="B23" location="Contents!A1" display="Back to contents" xr:uid="{00000000-0004-0000-1400-000000000000}"/>
  </hyperlink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25"/>
  <sheetViews>
    <sheetView workbookViewId="0"/>
  </sheetViews>
  <sheetFormatPr defaultColWidth="8.7265625" defaultRowHeight="11.65" customHeight="1"/>
  <cols>
    <col min="1" max="1" width="2.7265625" style="149" customWidth="1"/>
    <col min="2" max="2" width="13.453125" style="149" customWidth="1"/>
    <col min="3" max="3" width="1.7265625" style="149" customWidth="1"/>
    <col min="4" max="10" width="9.7265625" style="149" customWidth="1"/>
    <col min="11" max="11" width="2.81640625" style="149" customWidth="1"/>
    <col min="12" max="24" width="9.7265625" style="149" customWidth="1"/>
    <col min="25" max="16384" width="8.7265625" style="149"/>
  </cols>
  <sheetData>
    <row r="1" spans="1:16" ht="12" customHeight="1">
      <c r="A1" s="828"/>
    </row>
    <row r="2" spans="1:16" ht="16">
      <c r="B2" s="335" t="s">
        <v>424</v>
      </c>
      <c r="C2" s="53"/>
      <c r="D2" s="53"/>
      <c r="E2" s="53"/>
      <c r="F2" s="53"/>
      <c r="G2" s="53"/>
      <c r="H2" s="53"/>
      <c r="I2" s="53"/>
      <c r="J2" s="53"/>
      <c r="K2" s="53"/>
      <c r="L2" s="53"/>
      <c r="M2" s="53"/>
      <c r="N2" s="53"/>
      <c r="O2" s="53"/>
      <c r="P2" s="53"/>
    </row>
    <row r="3" spans="1:16" ht="12.5">
      <c r="B3" s="339" t="s">
        <v>231</v>
      </c>
      <c r="C3" s="53"/>
      <c r="D3" s="53"/>
      <c r="E3" s="53"/>
      <c r="F3" s="53"/>
      <c r="G3" s="53"/>
      <c r="H3" s="53"/>
      <c r="I3" s="53"/>
      <c r="J3" s="53"/>
      <c r="K3" s="53"/>
      <c r="L3" s="53"/>
      <c r="M3" s="53"/>
      <c r="N3" s="53"/>
      <c r="O3" s="53"/>
      <c r="P3" s="53"/>
    </row>
    <row r="4" spans="1:16" ht="13">
      <c r="B4" s="336" t="s">
        <v>531</v>
      </c>
      <c r="C4" s="53"/>
      <c r="D4" s="53"/>
      <c r="E4" s="53"/>
      <c r="F4" s="53"/>
      <c r="G4" s="53"/>
      <c r="H4" s="53"/>
      <c r="I4" s="53"/>
      <c r="J4" s="53"/>
      <c r="K4" s="53"/>
      <c r="L4" s="53"/>
      <c r="M4" s="53"/>
      <c r="N4" s="53"/>
      <c r="O4" s="53"/>
      <c r="P4" s="53"/>
    </row>
    <row r="5" spans="1:16" ht="10.5">
      <c r="B5" s="46"/>
      <c r="D5" s="1142"/>
      <c r="E5" s="1142"/>
      <c r="F5" s="1142"/>
      <c r="G5" s="1142"/>
      <c r="H5" s="505"/>
      <c r="I5" s="506"/>
      <c r="J5" s="506"/>
      <c r="K5" s="506"/>
      <c r="L5" s="46"/>
      <c r="M5" s="46"/>
      <c r="N5" s="506"/>
      <c r="O5" s="506"/>
    </row>
    <row r="6" spans="1:16" ht="33" customHeight="1">
      <c r="B6" s="149" t="s">
        <v>9</v>
      </c>
      <c r="C6" s="752"/>
      <c r="D6" s="1154" t="s">
        <v>10</v>
      </c>
      <c r="E6" s="1154"/>
      <c r="F6" s="1154"/>
      <c r="G6" s="1154"/>
      <c r="H6" s="1154"/>
      <c r="I6" s="1154"/>
      <c r="J6" s="1154"/>
      <c r="K6" s="1154"/>
      <c r="L6" s="1154"/>
      <c r="M6" s="1154"/>
      <c r="N6" s="1154"/>
      <c r="O6" s="1154"/>
    </row>
    <row r="7" spans="1:16" ht="33" customHeight="1">
      <c r="B7" s="46"/>
      <c r="C7" s="241"/>
      <c r="D7" s="544" t="s">
        <v>11</v>
      </c>
      <c r="E7" s="544" t="s">
        <v>12</v>
      </c>
      <c r="F7" s="544" t="s">
        <v>13</v>
      </c>
      <c r="G7" s="544" t="s">
        <v>14</v>
      </c>
      <c r="H7" s="544" t="s">
        <v>93</v>
      </c>
      <c r="I7" s="612" t="s">
        <v>383</v>
      </c>
      <c r="J7" s="612" t="s">
        <v>519</v>
      </c>
      <c r="K7" s="546"/>
      <c r="L7" s="971" t="s">
        <v>390</v>
      </c>
      <c r="M7" s="971" t="s">
        <v>391</v>
      </c>
      <c r="N7" s="971" t="s">
        <v>523</v>
      </c>
      <c r="O7" s="971" t="s">
        <v>524</v>
      </c>
      <c r="P7" s="39"/>
    </row>
    <row r="8" spans="1:16" ht="10">
      <c r="B8" s="23"/>
      <c r="C8" s="24"/>
      <c r="D8" s="554"/>
      <c r="E8" s="554"/>
      <c r="F8" s="554"/>
      <c r="G8" s="554"/>
      <c r="H8" s="554"/>
      <c r="I8" s="554"/>
      <c r="J8" s="554"/>
      <c r="K8" s="554"/>
      <c r="L8" s="758"/>
      <c r="M8" s="758"/>
      <c r="N8" s="758"/>
      <c r="O8" s="758"/>
      <c r="P8" s="39"/>
    </row>
    <row r="9" spans="1:16" ht="10">
      <c r="B9" s="204" t="s">
        <v>5</v>
      </c>
      <c r="C9" s="54"/>
      <c r="D9" s="355">
        <v>15.255617000000001</v>
      </c>
      <c r="E9" s="355">
        <v>12.471753</v>
      </c>
      <c r="F9" s="558">
        <v>13.789833050459881</v>
      </c>
      <c r="G9" s="559">
        <v>13.037190000000001</v>
      </c>
      <c r="H9" s="355">
        <v>12.587397500017008</v>
      </c>
      <c r="I9" s="355">
        <v>12.639474299998533</v>
      </c>
      <c r="J9" s="355">
        <v>13.8</v>
      </c>
      <c r="K9" s="355"/>
      <c r="L9" s="754">
        <v>11.873057185887866</v>
      </c>
      <c r="M9" s="754">
        <v>13.447814994080195</v>
      </c>
      <c r="N9" s="754">
        <v>12.9</v>
      </c>
      <c r="O9" s="754">
        <v>14.7</v>
      </c>
      <c r="P9" s="113"/>
    </row>
    <row r="10" spans="1:16" ht="10">
      <c r="B10" s="204" t="s">
        <v>6</v>
      </c>
      <c r="C10" s="54"/>
      <c r="D10" s="355">
        <v>44.671494000000003</v>
      </c>
      <c r="E10" s="355">
        <v>44.522247999999998</v>
      </c>
      <c r="F10" s="558">
        <v>49.230069573273575</v>
      </c>
      <c r="G10" s="559">
        <v>44.44755</v>
      </c>
      <c r="H10" s="355">
        <v>46.479237247458975</v>
      </c>
      <c r="I10" s="355">
        <v>45.717849882304911</v>
      </c>
      <c r="J10" s="355">
        <v>45</v>
      </c>
      <c r="K10" s="355"/>
      <c r="L10" s="754">
        <v>44.540704935368488</v>
      </c>
      <c r="M10" s="754">
        <v>46.899796327617409</v>
      </c>
      <c r="N10" s="754">
        <v>43.7</v>
      </c>
      <c r="O10" s="754">
        <v>46.3</v>
      </c>
      <c r="P10" s="113"/>
    </row>
    <row r="11" spans="1:16" ht="10">
      <c r="B11" s="36" t="s">
        <v>7</v>
      </c>
      <c r="C11" s="24"/>
      <c r="D11" s="355">
        <v>28.350511000000001</v>
      </c>
      <c r="E11" s="355">
        <v>29.792017999999999</v>
      </c>
      <c r="F11" s="558">
        <v>25.029054271873068</v>
      </c>
      <c r="G11" s="559">
        <v>30.550329999999999</v>
      </c>
      <c r="H11" s="355">
        <v>28.67707196847488</v>
      </c>
      <c r="I11" s="355">
        <v>29.609766161841407</v>
      </c>
      <c r="J11" s="355">
        <v>28.4</v>
      </c>
      <c r="K11" s="355"/>
      <c r="L11" s="754">
        <v>28.549025146835515</v>
      </c>
      <c r="M11" s="754">
        <v>30.692989024258075</v>
      </c>
      <c r="N11" s="754">
        <v>27.3</v>
      </c>
      <c r="O11" s="754">
        <v>29.5</v>
      </c>
      <c r="P11" s="113"/>
    </row>
    <row r="12" spans="1:16" ht="10.5" customHeight="1">
      <c r="B12" s="204" t="s">
        <v>8</v>
      </c>
      <c r="C12" s="24"/>
      <c r="D12" s="355">
        <v>11.722379</v>
      </c>
      <c r="E12" s="355">
        <v>13.213982</v>
      </c>
      <c r="F12" s="558">
        <v>11.951043104393467</v>
      </c>
      <c r="G12" s="559">
        <v>11.964919999999999</v>
      </c>
      <c r="H12" s="355">
        <v>12.256293284049327</v>
      </c>
      <c r="I12" s="355">
        <v>12.03290965585577</v>
      </c>
      <c r="J12" s="355">
        <v>12.8</v>
      </c>
      <c r="K12" s="355"/>
      <c r="L12" s="754">
        <v>11.262284203081812</v>
      </c>
      <c r="M12" s="754">
        <v>12.848630409528511</v>
      </c>
      <c r="N12" s="754">
        <v>12</v>
      </c>
      <c r="O12" s="754">
        <v>13.6</v>
      </c>
      <c r="P12" s="113"/>
    </row>
    <row r="13" spans="1:16" ht="10">
      <c r="B13" s="204"/>
      <c r="C13" s="24"/>
      <c r="D13" s="393"/>
      <c r="E13" s="393"/>
      <c r="F13" s="559"/>
      <c r="G13" s="559"/>
      <c r="H13" s="355"/>
      <c r="I13" s="355"/>
      <c r="J13" s="355"/>
      <c r="K13" s="355"/>
      <c r="L13" s="754"/>
      <c r="M13" s="754"/>
      <c r="N13" s="754"/>
      <c r="O13" s="754"/>
      <c r="P13" s="113"/>
    </row>
    <row r="14" spans="1:16" ht="10">
      <c r="B14" s="36" t="s">
        <v>210</v>
      </c>
      <c r="C14" s="24"/>
      <c r="D14" s="355">
        <v>59.927109999999999</v>
      </c>
      <c r="E14" s="355">
        <v>56.994</v>
      </c>
      <c r="F14" s="559">
        <v>63.019902999999999</v>
      </c>
      <c r="G14" s="559">
        <v>57.361190000000001</v>
      </c>
      <c r="H14" s="355">
        <v>59.066634747475824</v>
      </c>
      <c r="I14" s="355">
        <v>58.357324182303337</v>
      </c>
      <c r="J14" s="355">
        <v>58.8</v>
      </c>
      <c r="K14" s="355"/>
      <c r="L14" s="754">
        <v>57.136100170083118</v>
      </c>
      <c r="M14" s="754">
        <v>59.568375845527491</v>
      </c>
      <c r="N14" s="754">
        <v>57.5</v>
      </c>
      <c r="O14" s="754">
        <v>60.1</v>
      </c>
      <c r="P14" s="113"/>
    </row>
    <row r="15" spans="1:16" ht="10">
      <c r="B15" s="36" t="s">
        <v>211</v>
      </c>
      <c r="C15" s="24"/>
      <c r="D15" s="355">
        <v>40.072890000000001</v>
      </c>
      <c r="E15" s="355">
        <v>43.006</v>
      </c>
      <c r="F15" s="559">
        <v>36.980097000000001</v>
      </c>
      <c r="G15" s="559">
        <v>42.423870000000001</v>
      </c>
      <c r="H15" s="355">
        <v>40.933365252524233</v>
      </c>
      <c r="I15" s="355">
        <v>41.642675817697118</v>
      </c>
      <c r="J15" s="355">
        <v>41.2</v>
      </c>
      <c r="K15" s="355"/>
      <c r="L15" s="754">
        <v>40.431624154472964</v>
      </c>
      <c r="M15" s="754">
        <v>42.863899829917344</v>
      </c>
      <c r="N15" s="754">
        <v>39.9</v>
      </c>
      <c r="O15" s="754">
        <v>42.5</v>
      </c>
      <c r="P15" s="113"/>
    </row>
    <row r="16" spans="1:16" ht="10">
      <c r="B16" s="36"/>
      <c r="C16" s="24"/>
      <c r="D16" s="355"/>
      <c r="E16" s="355"/>
      <c r="F16" s="559"/>
      <c r="G16" s="559"/>
      <c r="H16" s="355"/>
      <c r="I16" s="355"/>
      <c r="J16" s="355"/>
      <c r="K16" s="355"/>
      <c r="L16" s="686"/>
      <c r="M16" s="686"/>
      <c r="N16" s="355"/>
      <c r="O16" s="355"/>
      <c r="P16" s="113"/>
    </row>
    <row r="17" spans="2:16" ht="10">
      <c r="B17" s="57" t="s">
        <v>17</v>
      </c>
      <c r="C17" s="58"/>
      <c r="D17" s="318">
        <v>9639</v>
      </c>
      <c r="E17" s="318">
        <v>2119</v>
      </c>
      <c r="F17" s="318">
        <v>3041</v>
      </c>
      <c r="G17" s="318">
        <v>9920</v>
      </c>
      <c r="H17" s="319">
        <v>10018</v>
      </c>
      <c r="I17" s="415">
        <v>10448</v>
      </c>
      <c r="J17" s="415">
        <v>10069</v>
      </c>
      <c r="K17" s="415"/>
      <c r="L17" s="687" t="s">
        <v>143</v>
      </c>
      <c r="M17" s="687" t="s">
        <v>143</v>
      </c>
      <c r="N17" s="415" t="s">
        <v>143</v>
      </c>
      <c r="O17" s="415" t="s">
        <v>143</v>
      </c>
    </row>
    <row r="18" spans="2:16" ht="10">
      <c r="B18" s="101"/>
      <c r="C18" s="356"/>
      <c r="D18" s="72"/>
      <c r="E18" s="72"/>
      <c r="F18" s="72"/>
      <c r="G18" s="72"/>
      <c r="H18" s="175"/>
      <c r="I18" s="175"/>
      <c r="J18" s="175"/>
      <c r="K18" s="175"/>
      <c r="L18" s="466"/>
      <c r="M18" s="466"/>
      <c r="N18" s="175"/>
      <c r="O18" s="175"/>
    </row>
    <row r="19" spans="2:16" ht="10">
      <c r="B19" s="36" t="s">
        <v>208</v>
      </c>
      <c r="C19" s="59"/>
      <c r="D19" s="59"/>
      <c r="E19" s="59"/>
      <c r="F19" s="59"/>
      <c r="G19" s="59"/>
      <c r="H19" s="59"/>
      <c r="I19" s="59"/>
      <c r="J19" s="59"/>
      <c r="K19" s="59"/>
      <c r="L19" s="59"/>
      <c r="M19" s="59"/>
      <c r="N19" s="59"/>
      <c r="O19" s="59"/>
      <c r="P19" s="59"/>
    </row>
    <row r="20" spans="2:16" s="59" customFormat="1" ht="10">
      <c r="B20" s="149"/>
    </row>
    <row r="21" spans="2:16" ht="10">
      <c r="B21" s="149" t="s">
        <v>239</v>
      </c>
    </row>
    <row r="22" spans="2:16" ht="10">
      <c r="B22" s="149" t="s">
        <v>240</v>
      </c>
    </row>
    <row r="23" spans="2:16" ht="10">
      <c r="B23" s="149" t="s">
        <v>241</v>
      </c>
    </row>
    <row r="25" spans="2:16" ht="11.65" customHeight="1">
      <c r="B25" s="18" t="s">
        <v>568</v>
      </c>
    </row>
  </sheetData>
  <mergeCells count="2">
    <mergeCell ref="D5:G5"/>
    <mergeCell ref="D6:O6"/>
  </mergeCells>
  <hyperlinks>
    <hyperlink ref="B25" location="Contents!A1" display="Back to contents" xr:uid="{00000000-0004-0000-1500-000000000000}"/>
  </hyperlinks>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23"/>
  <sheetViews>
    <sheetView workbookViewId="0"/>
  </sheetViews>
  <sheetFormatPr defaultColWidth="8.7265625" defaultRowHeight="11.65" customHeight="1"/>
  <cols>
    <col min="1" max="1" width="2.7265625" style="149" customWidth="1"/>
    <col min="2" max="2" width="26.54296875" style="149" customWidth="1"/>
    <col min="3" max="6" width="9.7265625" style="149" customWidth="1"/>
    <col min="7" max="9" width="8.7265625" style="149"/>
    <col min="10" max="10" width="2.26953125" style="149" customWidth="1"/>
    <col min="11" max="16384" width="8.7265625" style="149"/>
  </cols>
  <sheetData>
    <row r="1" spans="1:14" ht="12" customHeight="1">
      <c r="A1" s="951"/>
    </row>
    <row r="2" spans="1:14" ht="16">
      <c r="B2" s="335" t="s">
        <v>272</v>
      </c>
    </row>
    <row r="3" spans="1:14" ht="14">
      <c r="B3" s="337" t="s">
        <v>231</v>
      </c>
    </row>
    <row r="4" spans="1:14" ht="13">
      <c r="B4" s="343" t="s">
        <v>531</v>
      </c>
    </row>
    <row r="5" spans="1:14" ht="10">
      <c r="C5" s="23"/>
      <c r="D5" s="23"/>
      <c r="E5" s="23"/>
      <c r="F5" s="102"/>
      <c r="G5" s="23"/>
      <c r="H5" s="23"/>
      <c r="I5" s="23"/>
      <c r="J5" s="23"/>
      <c r="M5" s="23"/>
      <c r="N5" s="23"/>
    </row>
    <row r="6" spans="1:14" ht="10.5">
      <c r="C6" s="1128"/>
      <c r="D6" s="1128"/>
      <c r="E6" s="1128"/>
      <c r="F6" s="1128"/>
      <c r="G6" s="23"/>
      <c r="H6" s="23"/>
      <c r="I6" s="23"/>
      <c r="J6" s="23"/>
      <c r="K6" s="23"/>
      <c r="L6" s="210"/>
      <c r="M6" s="23"/>
      <c r="N6" s="23"/>
    </row>
    <row r="7" spans="1:14" ht="16" customHeight="1">
      <c r="B7" s="1126" t="s">
        <v>9</v>
      </c>
      <c r="C7" s="1155" t="s">
        <v>66</v>
      </c>
      <c r="D7" s="1155"/>
      <c r="E7" s="1155"/>
      <c r="F7" s="1155"/>
      <c r="G7" s="1155"/>
      <c r="H7" s="1155"/>
      <c r="I7" s="1155"/>
      <c r="J7" s="1155"/>
      <c r="K7" s="1155"/>
      <c r="L7" s="1155"/>
      <c r="M7" s="1155"/>
      <c r="N7" s="1155"/>
    </row>
    <row r="8" spans="1:14" ht="30">
      <c r="B8" s="1125"/>
      <c r="C8" s="932" t="s">
        <v>11</v>
      </c>
      <c r="D8" s="932" t="s">
        <v>12</v>
      </c>
      <c r="E8" s="932" t="s">
        <v>13</v>
      </c>
      <c r="F8" s="261" t="s">
        <v>14</v>
      </c>
      <c r="G8" s="261" t="s">
        <v>93</v>
      </c>
      <c r="H8" s="923" t="s">
        <v>383</v>
      </c>
      <c r="I8" s="923" t="s">
        <v>519</v>
      </c>
      <c r="J8" s="424"/>
      <c r="K8" s="972" t="s">
        <v>390</v>
      </c>
      <c r="L8" s="972" t="s">
        <v>391</v>
      </c>
      <c r="M8" s="972" t="s">
        <v>523</v>
      </c>
      <c r="N8" s="972" t="s">
        <v>524</v>
      </c>
    </row>
    <row r="9" spans="1:14" ht="10">
      <c r="B9" s="924"/>
      <c r="C9" s="466"/>
      <c r="D9" s="466"/>
      <c r="E9" s="466"/>
      <c r="F9" s="98"/>
      <c r="G9" s="98"/>
      <c r="H9" s="98"/>
      <c r="I9" s="98"/>
      <c r="J9" s="98"/>
      <c r="K9" s="99"/>
      <c r="L9" s="99"/>
      <c r="M9" s="99"/>
      <c r="N9" s="99"/>
    </row>
    <row r="10" spans="1:14" ht="10">
      <c r="B10" s="204" t="s">
        <v>67</v>
      </c>
      <c r="C10" s="688">
        <v>47.667769593657802</v>
      </c>
      <c r="D10" s="688">
        <v>43.798409947772477</v>
      </c>
      <c r="E10" s="688">
        <v>43.301582451938906</v>
      </c>
      <c r="F10" s="558">
        <v>42.005249999999997</v>
      </c>
      <c r="G10" s="558">
        <v>41.129241719658445</v>
      </c>
      <c r="H10" s="558">
        <v>39.9218028966649</v>
      </c>
      <c r="I10" s="558">
        <v>39.700000000000003</v>
      </c>
      <c r="J10" s="558"/>
      <c r="K10" s="973">
        <v>38.744862121297238</v>
      </c>
      <c r="L10" s="973">
        <v>41.110501091657383</v>
      </c>
      <c r="M10" s="973">
        <v>38.5</v>
      </c>
      <c r="N10" s="973">
        <v>41</v>
      </c>
    </row>
    <row r="11" spans="1:14" ht="10">
      <c r="B11" s="204" t="s">
        <v>68</v>
      </c>
      <c r="C11" s="688">
        <v>29.871656017763691</v>
      </c>
      <c r="D11" s="688">
        <v>31.509494343757911</v>
      </c>
      <c r="E11" s="688">
        <v>32.527121524997263</v>
      </c>
      <c r="F11" s="558">
        <v>32.292810000000003</v>
      </c>
      <c r="G11" s="558">
        <v>32.97386793073283</v>
      </c>
      <c r="H11" s="558">
        <v>33.687063783695848</v>
      </c>
      <c r="I11" s="558">
        <v>32.6</v>
      </c>
      <c r="J11" s="558"/>
      <c r="K11" s="973">
        <v>32.602403465691452</v>
      </c>
      <c r="L11" s="973">
        <v>34.789183253594636</v>
      </c>
      <c r="M11" s="973">
        <v>31.5</v>
      </c>
      <c r="N11" s="973">
        <v>33.799999999999997</v>
      </c>
    </row>
    <row r="12" spans="1:14" ht="10">
      <c r="B12" s="204" t="s">
        <v>69</v>
      </c>
      <c r="C12" s="688">
        <v>19.847583962872747</v>
      </c>
      <c r="D12" s="688">
        <v>21.209798194855729</v>
      </c>
      <c r="E12" s="688">
        <v>20.80087144920568</v>
      </c>
      <c r="F12" s="558">
        <v>21.825099999999999</v>
      </c>
      <c r="G12" s="558">
        <v>22.204008866014355</v>
      </c>
      <c r="H12" s="558">
        <v>22.53915335946645</v>
      </c>
      <c r="I12" s="558">
        <v>23.2</v>
      </c>
      <c r="J12" s="558"/>
      <c r="K12" s="973">
        <v>21.551665843868509</v>
      </c>
      <c r="L12" s="973">
        <v>23.558299508315407</v>
      </c>
      <c r="M12" s="973">
        <v>22.2</v>
      </c>
      <c r="N12" s="973">
        <v>24.2</v>
      </c>
    </row>
    <row r="13" spans="1:14" ht="10">
      <c r="B13" s="204" t="s">
        <v>70</v>
      </c>
      <c r="C13" s="688">
        <v>2.6129904257057479</v>
      </c>
      <c r="D13" s="688">
        <v>3.482297513613887</v>
      </c>
      <c r="E13" s="688">
        <v>3.370424573858148</v>
      </c>
      <c r="F13" s="558">
        <v>3.8768400000000001</v>
      </c>
      <c r="G13" s="558">
        <v>3.6928814835946726</v>
      </c>
      <c r="H13" s="558">
        <v>3.8519799601733165</v>
      </c>
      <c r="I13" s="558">
        <v>4.4000000000000004</v>
      </c>
      <c r="J13" s="558"/>
      <c r="K13" s="973">
        <v>3.4120277025927002</v>
      </c>
      <c r="L13" s="973">
        <v>4.3461077986276555</v>
      </c>
      <c r="M13" s="973">
        <v>3.9</v>
      </c>
      <c r="N13" s="973">
        <v>5</v>
      </c>
    </row>
    <row r="14" spans="1:14" ht="10">
      <c r="B14" s="204"/>
      <c r="C14" s="688"/>
      <c r="D14" s="688"/>
      <c r="E14" s="688"/>
      <c r="F14" s="558"/>
      <c r="G14" s="558"/>
      <c r="H14" s="558"/>
      <c r="I14" s="558"/>
      <c r="J14" s="558"/>
      <c r="K14" s="558"/>
      <c r="L14" s="558"/>
      <c r="M14" s="558"/>
      <c r="N14" s="558"/>
    </row>
    <row r="15" spans="1:14" ht="10">
      <c r="B15" s="57" t="s">
        <v>17</v>
      </c>
      <c r="C15" s="390">
        <v>9827</v>
      </c>
      <c r="D15" s="390">
        <v>2228</v>
      </c>
      <c r="E15" s="390">
        <v>3125</v>
      </c>
      <c r="F15" s="318">
        <v>10028</v>
      </c>
      <c r="G15" s="318">
        <v>10052</v>
      </c>
      <c r="H15" s="520">
        <v>10475</v>
      </c>
      <c r="I15" s="520">
        <v>10073</v>
      </c>
      <c r="J15" s="520"/>
      <c r="K15" s="685" t="s">
        <v>143</v>
      </c>
      <c r="L15" s="685" t="s">
        <v>143</v>
      </c>
      <c r="M15" s="520" t="s">
        <v>143</v>
      </c>
      <c r="N15" s="520" t="s">
        <v>143</v>
      </c>
    </row>
    <row r="16" spans="1:14" ht="10">
      <c r="C16" s="27"/>
      <c r="D16" s="27"/>
      <c r="E16" s="27"/>
    </row>
    <row r="17" spans="2:2" ht="11.65" customHeight="1">
      <c r="B17" s="36" t="s">
        <v>208</v>
      </c>
    </row>
    <row r="19" spans="2:2" ht="11.65" customHeight="1">
      <c r="B19" s="149" t="s">
        <v>239</v>
      </c>
    </row>
    <row r="20" spans="2:2" ht="11.65" customHeight="1">
      <c r="B20" s="149" t="s">
        <v>240</v>
      </c>
    </row>
    <row r="21" spans="2:2" ht="11.65" customHeight="1">
      <c r="B21" s="149" t="s">
        <v>241</v>
      </c>
    </row>
    <row r="23" spans="2:2" ht="11.65" customHeight="1">
      <c r="B23" s="18" t="s">
        <v>568</v>
      </c>
    </row>
  </sheetData>
  <mergeCells count="3">
    <mergeCell ref="C6:F6"/>
    <mergeCell ref="B7:B8"/>
    <mergeCell ref="C7:N7"/>
  </mergeCells>
  <hyperlinks>
    <hyperlink ref="B23" location="Contents!A1" display="Back to contents" xr:uid="{00000000-0004-0000-1600-000000000000}"/>
  </hyperlinks>
  <pageMargins left="0.7" right="0.7" top="0.75" bottom="0.75"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Y104"/>
  <sheetViews>
    <sheetView zoomScaleNormal="100" workbookViewId="0"/>
  </sheetViews>
  <sheetFormatPr defaultColWidth="8.7265625" defaultRowHeight="10"/>
  <cols>
    <col min="1" max="1" width="2.7265625" style="149" customWidth="1"/>
    <col min="2" max="2" width="25.1796875" style="149" customWidth="1"/>
    <col min="3" max="3" width="20.26953125" style="149" customWidth="1"/>
    <col min="4" max="4" width="1.7265625" style="149" customWidth="1"/>
    <col min="5" max="5" width="0.1796875" style="149" customWidth="1"/>
    <col min="6" max="12" width="9.7265625" style="149" customWidth="1"/>
    <col min="13" max="13" width="2.453125" style="149" customWidth="1"/>
    <col min="14" max="17" width="9.7265625" style="190" customWidth="1"/>
    <col min="18" max="18" width="4.81640625" style="868" customWidth="1"/>
    <col min="19" max="24" width="9.7265625" style="149" customWidth="1"/>
    <col min="25" max="25" width="9.81640625" style="149" customWidth="1"/>
    <col min="26" max="16384" width="8.7265625" style="149"/>
  </cols>
  <sheetData>
    <row r="1" spans="1:25" ht="12" customHeight="1">
      <c r="A1" s="828"/>
    </row>
    <row r="2" spans="1:25" ht="17.149999999999999" customHeight="1">
      <c r="B2" s="40" t="s">
        <v>431</v>
      </c>
      <c r="C2" s="52"/>
      <c r="E2" s="52"/>
      <c r="F2" s="52"/>
      <c r="G2" s="52"/>
    </row>
    <row r="3" spans="1:25" ht="12" customHeight="1">
      <c r="B3" s="323" t="s">
        <v>231</v>
      </c>
      <c r="C3" s="52"/>
      <c r="E3" s="52"/>
      <c r="F3" s="52"/>
      <c r="G3" s="52"/>
    </row>
    <row r="4" spans="1:25" ht="12" customHeight="1">
      <c r="B4" s="343" t="s">
        <v>531</v>
      </c>
      <c r="C4" s="52"/>
      <c r="E4" s="52"/>
      <c r="F4" s="52"/>
      <c r="G4" s="52"/>
    </row>
    <row r="5" spans="1:25" ht="12" customHeight="1">
      <c r="B5" s="46"/>
      <c r="C5" s="46"/>
      <c r="D5" s="210"/>
      <c r="E5" s="23"/>
      <c r="F5" s="507"/>
      <c r="G5" s="507"/>
      <c r="H5" s="507"/>
      <c r="I5" s="507"/>
      <c r="J5" s="507"/>
      <c r="K5" s="507"/>
      <c r="L5" s="836"/>
      <c r="M5" s="507"/>
      <c r="N5" s="780"/>
      <c r="O5" s="780"/>
      <c r="P5" s="780"/>
      <c r="Q5" s="780"/>
      <c r="R5" s="869"/>
      <c r="S5" s="210"/>
      <c r="T5" s="210"/>
      <c r="U5" s="210"/>
      <c r="V5" s="210"/>
      <c r="W5" s="210"/>
      <c r="X5" s="23"/>
      <c r="Y5" s="23"/>
    </row>
    <row r="6" spans="1:25" ht="18.75" customHeight="1">
      <c r="B6" s="1126" t="s">
        <v>9</v>
      </c>
      <c r="C6" s="23"/>
      <c r="D6" s="23"/>
      <c r="E6" s="469"/>
      <c r="F6" s="1156" t="s">
        <v>248</v>
      </c>
      <c r="G6" s="1156"/>
      <c r="H6" s="1156"/>
      <c r="I6" s="1156"/>
      <c r="J6" s="1156"/>
      <c r="K6" s="1156"/>
      <c r="L6" s="1156"/>
      <c r="M6" s="1156"/>
      <c r="N6" s="1156"/>
      <c r="O6" s="1156"/>
      <c r="P6" s="1156"/>
      <c r="Q6" s="1156"/>
      <c r="R6" s="870"/>
      <c r="S6" s="1140" t="s">
        <v>17</v>
      </c>
      <c r="T6" s="1140"/>
      <c r="U6" s="1140"/>
      <c r="V6" s="1140"/>
      <c r="W6" s="1140"/>
      <c r="X6" s="478"/>
      <c r="Y6" s="478"/>
    </row>
    <row r="7" spans="1:25" ht="36" customHeight="1">
      <c r="B7" s="1125"/>
      <c r="C7" s="46"/>
      <c r="D7" s="753"/>
      <c r="E7" s="23"/>
      <c r="F7" s="545" t="s">
        <v>11</v>
      </c>
      <c r="G7" s="545" t="s">
        <v>12</v>
      </c>
      <c r="H7" s="545" t="s">
        <v>13</v>
      </c>
      <c r="I7" s="545" t="s">
        <v>14</v>
      </c>
      <c r="J7" s="545" t="s">
        <v>93</v>
      </c>
      <c r="K7" s="545" t="s">
        <v>383</v>
      </c>
      <c r="L7" s="545" t="s">
        <v>519</v>
      </c>
      <c r="M7" s="555"/>
      <c r="N7" s="757" t="s">
        <v>390</v>
      </c>
      <c r="O7" s="757" t="s">
        <v>391</v>
      </c>
      <c r="P7" s="757" t="s">
        <v>523</v>
      </c>
      <c r="Q7" s="757" t="s">
        <v>524</v>
      </c>
      <c r="R7" s="871"/>
      <c r="S7" s="612" t="s">
        <v>11</v>
      </c>
      <c r="T7" s="612" t="s">
        <v>12</v>
      </c>
      <c r="U7" s="612" t="s">
        <v>13</v>
      </c>
      <c r="V7" s="612" t="s">
        <v>14</v>
      </c>
      <c r="W7" s="612" t="s">
        <v>93</v>
      </c>
      <c r="X7" s="694" t="s">
        <v>383</v>
      </c>
      <c r="Y7" s="694" t="s">
        <v>519</v>
      </c>
    </row>
    <row r="8" spans="1:25" ht="12" customHeight="1">
      <c r="B8" s="23"/>
      <c r="C8" s="23"/>
      <c r="D8" s="98"/>
      <c r="E8" s="23"/>
      <c r="F8" s="98"/>
      <c r="G8" s="98"/>
      <c r="H8" s="98"/>
      <c r="I8" s="98"/>
      <c r="J8" s="98"/>
      <c r="K8" s="98"/>
      <c r="L8" s="98"/>
      <c r="M8" s="98"/>
      <c r="N8" s="99"/>
      <c r="O8" s="99"/>
      <c r="P8" s="99"/>
      <c r="Q8" s="99"/>
      <c r="R8" s="872"/>
      <c r="S8" s="23"/>
      <c r="T8" s="23"/>
      <c r="U8" s="23"/>
      <c r="V8" s="23"/>
      <c r="W8" s="23"/>
      <c r="X8" s="117"/>
      <c r="Y8" s="23"/>
    </row>
    <row r="9" spans="1:25" s="52" customFormat="1" ht="11.25" customHeight="1">
      <c r="B9" s="22"/>
      <c r="C9" s="22" t="s">
        <v>182</v>
      </c>
      <c r="D9" s="139"/>
      <c r="E9" s="22"/>
      <c r="F9" s="689">
        <v>38.560886000000004</v>
      </c>
      <c r="G9" s="689">
        <v>35.365065000000001</v>
      </c>
      <c r="H9" s="689">
        <v>33.334913</v>
      </c>
      <c r="I9" s="689">
        <v>41.122822999999997</v>
      </c>
      <c r="J9" s="690">
        <v>37.827439740194073</v>
      </c>
      <c r="K9" s="691">
        <v>34.350741648311157</v>
      </c>
      <c r="L9" s="690">
        <v>40.700000000000003</v>
      </c>
      <c r="M9" s="690"/>
      <c r="N9" s="974">
        <v>33.274380186061492</v>
      </c>
      <c r="O9" s="974">
        <v>35.443426520375468</v>
      </c>
      <c r="P9" s="974">
        <v>39.5</v>
      </c>
      <c r="Q9" s="974">
        <v>41.9</v>
      </c>
      <c r="S9" s="353">
        <v>10215</v>
      </c>
      <c r="T9" s="353">
        <v>2323</v>
      </c>
      <c r="U9" s="353">
        <v>3256</v>
      </c>
      <c r="V9" s="353">
        <v>10256</v>
      </c>
      <c r="W9" s="353">
        <v>10217</v>
      </c>
      <c r="X9" s="353">
        <v>10627</v>
      </c>
      <c r="Y9" s="900">
        <v>10243</v>
      </c>
    </row>
    <row r="10" spans="1:25" ht="11.25" customHeight="1">
      <c r="B10" s="23"/>
      <c r="C10" s="23"/>
      <c r="D10" s="98"/>
      <c r="E10" s="23"/>
      <c r="F10" s="403"/>
      <c r="G10" s="403"/>
      <c r="H10" s="403"/>
      <c r="I10" s="403"/>
      <c r="J10" s="358"/>
      <c r="K10" s="691"/>
      <c r="L10" s="690"/>
      <c r="M10" s="690"/>
      <c r="N10" s="974"/>
      <c r="O10" s="974"/>
      <c r="P10" s="974"/>
      <c r="Q10" s="974"/>
      <c r="S10" s="193"/>
      <c r="T10" s="193"/>
      <c r="U10" s="193"/>
      <c r="V10" s="193"/>
      <c r="W10" s="193"/>
      <c r="X10" s="193"/>
      <c r="Y10" s="598"/>
    </row>
    <row r="11" spans="1:25" ht="11.25" customHeight="1">
      <c r="B11" s="149" t="s">
        <v>491</v>
      </c>
      <c r="C11" s="128" t="s">
        <v>453</v>
      </c>
      <c r="D11" s="89"/>
      <c r="E11" s="23"/>
      <c r="F11" s="355">
        <v>39.075496000000001</v>
      </c>
      <c r="G11" s="355">
        <v>35.683382999999999</v>
      </c>
      <c r="H11" s="355">
        <v>32.874772</v>
      </c>
      <c r="I11" s="358">
        <v>40.366900000000001</v>
      </c>
      <c r="J11" s="358">
        <v>37.792022713882339</v>
      </c>
      <c r="K11" s="662">
        <v>33.731071841695076</v>
      </c>
      <c r="L11" s="661">
        <v>40.9</v>
      </c>
      <c r="M11" s="661"/>
      <c r="N11" s="717">
        <v>32.215736665444986</v>
      </c>
      <c r="O11" s="717">
        <v>35.280585515442233</v>
      </c>
      <c r="P11" s="717">
        <v>39.200000000000003</v>
      </c>
      <c r="Q11" s="717">
        <v>42.7</v>
      </c>
      <c r="S11" s="193">
        <v>4777</v>
      </c>
      <c r="T11" s="193">
        <v>1107</v>
      </c>
      <c r="U11" s="193">
        <v>1495</v>
      </c>
      <c r="V11" s="193">
        <v>4659</v>
      </c>
      <c r="W11" s="354">
        <v>4650</v>
      </c>
      <c r="X11" s="193">
        <v>4777</v>
      </c>
      <c r="Y11" s="516">
        <v>4580</v>
      </c>
    </row>
    <row r="12" spans="1:25" ht="11.25" customHeight="1">
      <c r="C12" s="128" t="s">
        <v>454</v>
      </c>
      <c r="D12" s="89"/>
      <c r="E12" s="23"/>
      <c r="F12" s="355">
        <v>38.121827000000003</v>
      </c>
      <c r="G12" s="355">
        <v>35.061619999999998</v>
      </c>
      <c r="H12" s="355">
        <v>33.802008000000001</v>
      </c>
      <c r="I12" s="358">
        <v>42.235300000000002</v>
      </c>
      <c r="J12" s="358">
        <v>38.123204645536681</v>
      </c>
      <c r="K12" s="662">
        <v>35.044684771683663</v>
      </c>
      <c r="L12" s="661">
        <v>40.799999999999997</v>
      </c>
      <c r="M12" s="661"/>
      <c r="N12" s="717">
        <v>33.65649962754528</v>
      </c>
      <c r="O12" s="717">
        <v>36.45866152120071</v>
      </c>
      <c r="P12" s="717">
        <v>39.200000000000003</v>
      </c>
      <c r="Q12" s="717">
        <v>42.3</v>
      </c>
      <c r="S12" s="193">
        <v>5428</v>
      </c>
      <c r="T12" s="193">
        <v>1216</v>
      </c>
      <c r="U12" s="193">
        <v>1750</v>
      </c>
      <c r="V12" s="193">
        <v>5498</v>
      </c>
      <c r="W12" s="354">
        <v>5476</v>
      </c>
      <c r="X12" s="193">
        <v>5718</v>
      </c>
      <c r="Y12" s="516">
        <v>5541</v>
      </c>
    </row>
    <row r="13" spans="1:25" ht="11.25" customHeight="1">
      <c r="C13" s="23"/>
      <c r="D13" s="98"/>
      <c r="E13" s="23"/>
      <c r="F13" s="355"/>
      <c r="G13" s="355"/>
      <c r="H13" s="355"/>
      <c r="I13" s="661"/>
      <c r="J13" s="358"/>
      <c r="K13" s="662"/>
      <c r="L13" s="661"/>
      <c r="M13" s="661"/>
      <c r="N13" s="717"/>
      <c r="O13" s="717"/>
      <c r="P13" s="717"/>
      <c r="Q13" s="717"/>
      <c r="S13" s="193"/>
      <c r="T13" s="193"/>
      <c r="U13" s="193"/>
      <c r="V13" s="193"/>
      <c r="W13" s="354"/>
      <c r="X13" s="193"/>
      <c r="Y13" s="516"/>
    </row>
    <row r="14" spans="1:25" ht="11.25" customHeight="1">
      <c r="B14" s="149" t="s">
        <v>20</v>
      </c>
      <c r="C14" s="31" t="s">
        <v>21</v>
      </c>
      <c r="D14" s="89"/>
      <c r="E14" s="23"/>
      <c r="F14" s="355">
        <v>31.922375090302495</v>
      </c>
      <c r="G14" s="355">
        <v>28.979553951055891</v>
      </c>
      <c r="H14" s="355">
        <v>31.106673993484868</v>
      </c>
      <c r="I14" s="355">
        <v>40.996770158285457</v>
      </c>
      <c r="J14" s="358">
        <v>36.682120718095199</v>
      </c>
      <c r="K14" s="662">
        <v>33.011423987470813</v>
      </c>
      <c r="L14" s="661">
        <v>37.1</v>
      </c>
      <c r="M14" s="661"/>
      <c r="N14" s="717">
        <v>29.714667953324771</v>
      </c>
      <c r="O14" s="717">
        <v>36.484082030127396</v>
      </c>
      <c r="P14" s="717">
        <v>33.4</v>
      </c>
      <c r="Q14" s="717">
        <v>41</v>
      </c>
      <c r="S14" s="193">
        <v>465</v>
      </c>
      <c r="T14" s="193">
        <v>197</v>
      </c>
      <c r="U14" s="193">
        <v>257</v>
      </c>
      <c r="V14" s="193">
        <v>959</v>
      </c>
      <c r="W14" s="354">
        <v>965</v>
      </c>
      <c r="X14" s="193">
        <v>996</v>
      </c>
      <c r="Y14" s="516">
        <v>982</v>
      </c>
    </row>
    <row r="15" spans="1:25" ht="11.25" customHeight="1">
      <c r="C15" s="31" t="s">
        <v>22</v>
      </c>
      <c r="D15" s="89"/>
      <c r="E15" s="23"/>
      <c r="F15" s="355">
        <v>34.057629833987605</v>
      </c>
      <c r="G15" s="355">
        <v>29.72635754756346</v>
      </c>
      <c r="H15" s="355">
        <v>35.187610112844972</v>
      </c>
      <c r="I15" s="355">
        <v>40.124929045979513</v>
      </c>
      <c r="J15" s="358">
        <v>39.86641899001102</v>
      </c>
      <c r="K15" s="662">
        <v>33.874093475647591</v>
      </c>
      <c r="L15" s="661">
        <v>43.7</v>
      </c>
      <c r="M15" s="661"/>
      <c r="N15" s="717">
        <v>31.238540909369057</v>
      </c>
      <c r="O15" s="717">
        <v>36.613604430079292</v>
      </c>
      <c r="P15" s="717">
        <v>40.799999999999997</v>
      </c>
      <c r="Q15" s="717">
        <v>46.7</v>
      </c>
      <c r="S15" s="193">
        <v>1283</v>
      </c>
      <c r="T15" s="193">
        <v>337</v>
      </c>
      <c r="U15" s="193">
        <v>403</v>
      </c>
      <c r="V15" s="193">
        <v>1559</v>
      </c>
      <c r="W15" s="354">
        <v>1634</v>
      </c>
      <c r="X15" s="193">
        <v>1683</v>
      </c>
      <c r="Y15" s="516">
        <v>1746</v>
      </c>
    </row>
    <row r="16" spans="1:25" ht="11.25" customHeight="1">
      <c r="C16" s="31" t="s">
        <v>23</v>
      </c>
      <c r="D16" s="89"/>
      <c r="E16" s="23"/>
      <c r="F16" s="355">
        <v>39.94470177106286</v>
      </c>
      <c r="G16" s="355">
        <v>36.002705400928392</v>
      </c>
      <c r="H16" s="355">
        <v>36.022786866462035</v>
      </c>
      <c r="I16" s="355">
        <v>45.022101794941499</v>
      </c>
      <c r="J16" s="358">
        <v>39.562583371522564</v>
      </c>
      <c r="K16" s="662">
        <v>36.648242466049766</v>
      </c>
      <c r="L16" s="661">
        <v>44.8</v>
      </c>
      <c r="M16" s="661"/>
      <c r="N16" s="717">
        <v>34.622328947397094</v>
      </c>
      <c r="O16" s="717">
        <v>38.722488316156088</v>
      </c>
      <c r="P16" s="717">
        <v>42.5</v>
      </c>
      <c r="Q16" s="717">
        <v>47.1</v>
      </c>
      <c r="S16" s="193">
        <v>2586</v>
      </c>
      <c r="T16" s="193">
        <v>580</v>
      </c>
      <c r="U16" s="193">
        <v>717</v>
      </c>
      <c r="V16" s="193">
        <v>2589</v>
      </c>
      <c r="W16" s="354">
        <v>2466</v>
      </c>
      <c r="X16" s="193">
        <v>2696</v>
      </c>
      <c r="Y16" s="516">
        <v>2571</v>
      </c>
    </row>
    <row r="17" spans="2:25" ht="11.25" customHeight="1">
      <c r="C17" s="31" t="s">
        <v>24</v>
      </c>
      <c r="D17" s="89"/>
      <c r="E17" s="23"/>
      <c r="F17" s="355">
        <v>42.304277534686364</v>
      </c>
      <c r="G17" s="355">
        <v>38.383134329503669</v>
      </c>
      <c r="H17" s="355">
        <v>35.486623956468492</v>
      </c>
      <c r="I17" s="355">
        <v>41.394629248746952</v>
      </c>
      <c r="J17" s="358">
        <v>38.422478547449749</v>
      </c>
      <c r="K17" s="662">
        <v>34.313041090455812</v>
      </c>
      <c r="L17" s="661">
        <v>41.9</v>
      </c>
      <c r="M17" s="661"/>
      <c r="N17" s="717">
        <v>32.247713800891617</v>
      </c>
      <c r="O17" s="717">
        <v>36.439501501788392</v>
      </c>
      <c r="P17" s="717">
        <v>39.6</v>
      </c>
      <c r="Q17" s="717">
        <v>44.2</v>
      </c>
      <c r="S17" s="193">
        <v>2869</v>
      </c>
      <c r="T17" s="193">
        <v>608</v>
      </c>
      <c r="U17" s="193">
        <v>890</v>
      </c>
      <c r="V17" s="193">
        <v>2530</v>
      </c>
      <c r="W17" s="354">
        <v>2560</v>
      </c>
      <c r="X17" s="193">
        <v>2539</v>
      </c>
      <c r="Y17" s="516">
        <v>2472</v>
      </c>
    </row>
    <row r="18" spans="2:25" ht="11.25" customHeight="1">
      <c r="C18" s="31" t="s">
        <v>25</v>
      </c>
      <c r="D18" s="89"/>
      <c r="E18" s="23"/>
      <c r="F18" s="355">
        <v>45.112364764543642</v>
      </c>
      <c r="G18" s="355">
        <v>46.972265377644938</v>
      </c>
      <c r="H18" s="355">
        <v>34.193208033715948</v>
      </c>
      <c r="I18" s="355">
        <v>42.184782049498239</v>
      </c>
      <c r="J18" s="358">
        <v>40.300580404449363</v>
      </c>
      <c r="K18" s="662">
        <v>38.980185864646934</v>
      </c>
      <c r="L18" s="661">
        <v>40.299999999999997</v>
      </c>
      <c r="M18" s="661"/>
      <c r="N18" s="717">
        <v>36.396843944065772</v>
      </c>
      <c r="O18" s="717">
        <v>41.62688199123189</v>
      </c>
      <c r="P18" s="717">
        <v>37.4</v>
      </c>
      <c r="Q18" s="717">
        <v>43.2</v>
      </c>
      <c r="S18" s="193">
        <v>1853</v>
      </c>
      <c r="T18" s="193">
        <v>375</v>
      </c>
      <c r="U18" s="193">
        <v>610</v>
      </c>
      <c r="V18" s="193">
        <v>1629</v>
      </c>
      <c r="W18" s="354">
        <v>1587</v>
      </c>
      <c r="X18" s="193">
        <v>1703</v>
      </c>
      <c r="Y18" s="516">
        <v>1534</v>
      </c>
    </row>
    <row r="19" spans="2:25" ht="11.25" customHeight="1">
      <c r="C19" s="31" t="s">
        <v>26</v>
      </c>
      <c r="D19" s="89"/>
      <c r="E19" s="23"/>
      <c r="F19" s="355">
        <v>35.684180038940625</v>
      </c>
      <c r="G19" s="355">
        <v>32.707899397253307</v>
      </c>
      <c r="H19" s="355">
        <v>20.036849493903947</v>
      </c>
      <c r="I19" s="355">
        <v>32.15187627816151</v>
      </c>
      <c r="J19" s="358">
        <v>26.826175072659463</v>
      </c>
      <c r="K19" s="662">
        <v>25.984088004097444</v>
      </c>
      <c r="L19" s="661">
        <v>27.9</v>
      </c>
      <c r="M19" s="661"/>
      <c r="N19" s="717">
        <v>22.998610012430113</v>
      </c>
      <c r="O19" s="717">
        <v>29.210099926256699</v>
      </c>
      <c r="P19" s="717">
        <v>24.6</v>
      </c>
      <c r="Q19" s="717">
        <v>31.4</v>
      </c>
      <c r="S19" s="193">
        <v>1101</v>
      </c>
      <c r="T19" s="193">
        <v>209</v>
      </c>
      <c r="U19" s="193">
        <v>362</v>
      </c>
      <c r="V19" s="193">
        <v>939</v>
      </c>
      <c r="W19" s="354">
        <v>955</v>
      </c>
      <c r="X19" s="193">
        <v>942</v>
      </c>
      <c r="Y19" s="516">
        <v>864</v>
      </c>
    </row>
    <row r="20" spans="2:25" ht="11.25" customHeight="1">
      <c r="C20" s="23"/>
      <c r="D20" s="98"/>
      <c r="E20" s="23"/>
      <c r="F20" s="355"/>
      <c r="G20" s="355"/>
      <c r="H20" s="355"/>
      <c r="I20" s="355"/>
      <c r="J20" s="358"/>
      <c r="K20" s="662"/>
      <c r="L20" s="661"/>
      <c r="M20" s="661"/>
      <c r="N20" s="717"/>
      <c r="O20" s="717"/>
      <c r="P20" s="717"/>
      <c r="Q20" s="717"/>
      <c r="S20" s="193"/>
      <c r="T20" s="193"/>
      <c r="U20" s="193"/>
      <c r="V20" s="193"/>
      <c r="W20" s="354"/>
      <c r="X20" s="193"/>
      <c r="Y20" s="516"/>
    </row>
    <row r="21" spans="2:25" ht="11.25" customHeight="1">
      <c r="B21" s="149" t="s">
        <v>27</v>
      </c>
      <c r="C21" s="31" t="s">
        <v>28</v>
      </c>
      <c r="D21" s="89"/>
      <c r="E21" s="23"/>
      <c r="F21" s="355">
        <v>39.935066337781514</v>
      </c>
      <c r="G21" s="355">
        <v>36.470261461352287</v>
      </c>
      <c r="H21" s="355">
        <v>33.279133405368256</v>
      </c>
      <c r="I21" s="355">
        <v>42.221244109097974</v>
      </c>
      <c r="J21" s="358">
        <v>38.612833813467489</v>
      </c>
      <c r="K21" s="662">
        <v>35.113967356269804</v>
      </c>
      <c r="L21" s="661">
        <v>41.4</v>
      </c>
      <c r="M21" s="661"/>
      <c r="N21" s="717">
        <v>33.932993927583141</v>
      </c>
      <c r="O21" s="717">
        <v>36.313451036072273</v>
      </c>
      <c r="P21" s="717">
        <v>40</v>
      </c>
      <c r="Q21" s="717">
        <v>42.7</v>
      </c>
      <c r="S21" s="193">
        <v>9278</v>
      </c>
      <c r="T21" s="193">
        <v>2100</v>
      </c>
      <c r="U21" s="193">
        <v>2964</v>
      </c>
      <c r="V21" s="193">
        <v>8022</v>
      </c>
      <c r="W21" s="354">
        <v>8108</v>
      </c>
      <c r="X21" s="193">
        <v>8560</v>
      </c>
      <c r="Y21" s="598">
        <v>8057</v>
      </c>
    </row>
    <row r="22" spans="2:25" ht="11.25" customHeight="1">
      <c r="C22" s="31" t="s">
        <v>189</v>
      </c>
      <c r="D22" s="89"/>
      <c r="E22" s="23"/>
      <c r="F22" s="355">
        <v>21.571927066287287</v>
      </c>
      <c r="G22" s="355">
        <v>24.155170256866608</v>
      </c>
      <c r="H22" s="355">
        <v>35.471782770959564</v>
      </c>
      <c r="I22" s="355">
        <v>34.113602061692269</v>
      </c>
      <c r="J22" s="358">
        <v>30.680038152090837</v>
      </c>
      <c r="K22" s="662">
        <v>27.449598589829133</v>
      </c>
      <c r="L22" s="661">
        <v>39.1</v>
      </c>
      <c r="M22" s="661"/>
      <c r="N22" s="717">
        <v>23.897569548886587</v>
      </c>
      <c r="O22" s="717">
        <v>31.312357160477568</v>
      </c>
      <c r="P22" s="717">
        <v>34.799999999999997</v>
      </c>
      <c r="Q22" s="717">
        <v>43.7</v>
      </c>
      <c r="S22" s="193">
        <v>442</v>
      </c>
      <c r="T22" s="193">
        <v>114</v>
      </c>
      <c r="U22" s="193">
        <v>132</v>
      </c>
      <c r="V22" s="193">
        <v>1111</v>
      </c>
      <c r="W22" s="354">
        <v>926</v>
      </c>
      <c r="X22" s="193">
        <v>909</v>
      </c>
      <c r="Y22" s="598">
        <v>798</v>
      </c>
    </row>
    <row r="23" spans="2:25" ht="11.25" customHeight="1">
      <c r="C23" s="31" t="s">
        <v>188</v>
      </c>
      <c r="D23" s="89"/>
      <c r="E23" s="23"/>
      <c r="F23" s="355">
        <v>23.825787537113911</v>
      </c>
      <c r="G23" s="355" t="s">
        <v>219</v>
      </c>
      <c r="H23" s="355">
        <v>18.504310053578422</v>
      </c>
      <c r="I23" s="355">
        <v>34.299677571989633</v>
      </c>
      <c r="J23" s="358">
        <v>33.954676499762087</v>
      </c>
      <c r="K23" s="662">
        <v>33.081009707491781</v>
      </c>
      <c r="L23" s="661">
        <v>33.299999999999997</v>
      </c>
      <c r="M23" s="661"/>
      <c r="N23" s="717">
        <v>27.790320501153175</v>
      </c>
      <c r="O23" s="717">
        <v>38.83720349272695</v>
      </c>
      <c r="P23" s="717">
        <v>27.8</v>
      </c>
      <c r="Q23" s="717">
        <v>39.200000000000003</v>
      </c>
      <c r="S23" s="193">
        <v>184</v>
      </c>
      <c r="T23" s="193">
        <v>21</v>
      </c>
      <c r="U23" s="193">
        <v>57</v>
      </c>
      <c r="V23" s="193">
        <v>360</v>
      </c>
      <c r="W23" s="354">
        <v>353</v>
      </c>
      <c r="X23" s="193">
        <v>348</v>
      </c>
      <c r="Y23" s="598">
        <v>396</v>
      </c>
    </row>
    <row r="24" spans="2:25" ht="11.25" customHeight="1">
      <c r="C24" s="149" t="s">
        <v>190</v>
      </c>
      <c r="D24" s="89"/>
      <c r="E24" s="23"/>
      <c r="F24" s="355">
        <v>50.6800884992576</v>
      </c>
      <c r="G24" s="355">
        <v>47.193082274396971</v>
      </c>
      <c r="H24" s="355">
        <v>43.116435097549079</v>
      </c>
      <c r="I24" s="355">
        <v>32.852021571791262</v>
      </c>
      <c r="J24" s="358">
        <v>36.153686399983833</v>
      </c>
      <c r="K24" s="662">
        <v>33.070979117643972</v>
      </c>
      <c r="L24" s="661">
        <v>36.5</v>
      </c>
      <c r="M24" s="661"/>
      <c r="N24" s="717">
        <v>28.29499869709538</v>
      </c>
      <c r="O24" s="717">
        <v>38.223379319370018</v>
      </c>
      <c r="P24" s="717">
        <v>30.9</v>
      </c>
      <c r="Q24" s="717">
        <v>42.6</v>
      </c>
      <c r="S24" s="193">
        <v>162</v>
      </c>
      <c r="T24" s="193">
        <v>31</v>
      </c>
      <c r="U24" s="193">
        <v>45</v>
      </c>
      <c r="V24" s="193">
        <v>467</v>
      </c>
      <c r="W24" s="354">
        <v>510</v>
      </c>
      <c r="X24" s="193">
        <v>499</v>
      </c>
      <c r="Y24" s="598">
        <v>464</v>
      </c>
    </row>
    <row r="25" spans="2:25" ht="11.25" customHeight="1">
      <c r="C25" s="149" t="s">
        <v>191</v>
      </c>
      <c r="D25" s="89"/>
      <c r="E25" s="23"/>
      <c r="F25" s="355">
        <v>39.968894585257203</v>
      </c>
      <c r="G25" s="355" t="s">
        <v>219</v>
      </c>
      <c r="H25" s="355">
        <v>54.373380569129928</v>
      </c>
      <c r="I25" s="355">
        <v>39.067354382261961</v>
      </c>
      <c r="J25" s="358">
        <v>28.700540829716104</v>
      </c>
      <c r="K25" s="662">
        <v>24.448714986870932</v>
      </c>
      <c r="L25" s="661">
        <v>29.4</v>
      </c>
      <c r="M25" s="661"/>
      <c r="N25" s="717">
        <v>16.551916856999998</v>
      </c>
      <c r="O25" s="717">
        <v>34.553021730144764</v>
      </c>
      <c r="P25" s="717">
        <v>21.1</v>
      </c>
      <c r="Q25" s="717">
        <v>39.4</v>
      </c>
      <c r="S25" s="193">
        <v>42</v>
      </c>
      <c r="T25" s="193">
        <v>17</v>
      </c>
      <c r="U25" s="193">
        <v>32</v>
      </c>
      <c r="V25" s="193">
        <v>163</v>
      </c>
      <c r="W25" s="354">
        <v>124</v>
      </c>
      <c r="X25" s="193">
        <v>125</v>
      </c>
      <c r="Y25" s="598">
        <v>118</v>
      </c>
    </row>
    <row r="26" spans="2:25" ht="11.25" customHeight="1">
      <c r="D26" s="89"/>
      <c r="E26" s="23"/>
      <c r="F26" s="355"/>
      <c r="G26" s="355"/>
      <c r="H26" s="355"/>
      <c r="I26" s="358"/>
      <c r="J26" s="358"/>
      <c r="K26" s="662"/>
      <c r="L26" s="661"/>
      <c r="M26" s="661"/>
      <c r="N26" s="717"/>
      <c r="O26" s="717"/>
      <c r="P26" s="717"/>
      <c r="Q26" s="717"/>
      <c r="S26" s="193"/>
      <c r="T26" s="193"/>
      <c r="U26" s="193"/>
      <c r="V26" s="193"/>
      <c r="W26" s="354"/>
      <c r="X26" s="193"/>
      <c r="Y26" s="598"/>
    </row>
    <row r="27" spans="2:25" ht="11.25" customHeight="1">
      <c r="B27" s="149" t="s">
        <v>494</v>
      </c>
      <c r="C27" s="84" t="s">
        <v>321</v>
      </c>
      <c r="D27" s="23"/>
      <c r="E27" s="30"/>
      <c r="F27" s="540">
        <v>42.773701307958248</v>
      </c>
      <c r="G27" s="540">
        <v>41.450398897307778</v>
      </c>
      <c r="H27" s="540">
        <v>39.943307874276826</v>
      </c>
      <c r="I27" s="539">
        <v>44.323647497855319</v>
      </c>
      <c r="J27" s="358">
        <v>45.636948632061134</v>
      </c>
      <c r="K27" s="662">
        <v>41.570371331907388</v>
      </c>
      <c r="L27" s="661">
        <v>45.1</v>
      </c>
      <c r="M27" s="661"/>
      <c r="N27" s="717">
        <v>38.986505171603305</v>
      </c>
      <c r="O27" s="717">
        <v>44.20142434613107</v>
      </c>
      <c r="P27" s="717">
        <v>42.5</v>
      </c>
      <c r="Q27" s="717">
        <v>47.7</v>
      </c>
      <c r="S27" s="193">
        <v>2138</v>
      </c>
      <c r="T27" s="193">
        <v>471</v>
      </c>
      <c r="U27" s="193">
        <v>499</v>
      </c>
      <c r="V27" s="193">
        <v>1586</v>
      </c>
      <c r="W27" s="354">
        <v>1571</v>
      </c>
      <c r="X27" s="193">
        <v>1803</v>
      </c>
      <c r="Y27" s="516">
        <v>1903</v>
      </c>
    </row>
    <row r="28" spans="2:25" ht="11.25" customHeight="1">
      <c r="C28" s="84" t="s">
        <v>320</v>
      </c>
      <c r="D28" s="23"/>
      <c r="E28" s="30"/>
      <c r="F28" s="540">
        <v>37.907990637741072</v>
      </c>
      <c r="G28" s="540">
        <v>34.502726767832264</v>
      </c>
      <c r="H28" s="540">
        <v>35.433359939756834</v>
      </c>
      <c r="I28" s="539">
        <v>43.021152646212684</v>
      </c>
      <c r="J28" s="358">
        <v>38.399721448925298</v>
      </c>
      <c r="K28" s="662">
        <v>35.053172333897997</v>
      </c>
      <c r="L28" s="661">
        <v>42.1</v>
      </c>
      <c r="M28" s="661"/>
      <c r="N28" s="717">
        <v>33.64713607696693</v>
      </c>
      <c r="O28" s="717">
        <v>36.485655802472145</v>
      </c>
      <c r="P28" s="717">
        <v>40.5</v>
      </c>
      <c r="Q28" s="717">
        <v>43.7</v>
      </c>
      <c r="S28" s="193">
        <v>7038</v>
      </c>
      <c r="T28" s="193">
        <v>1715</v>
      </c>
      <c r="U28" s="193">
        <v>1707</v>
      </c>
      <c r="V28" s="193">
        <v>5702</v>
      </c>
      <c r="W28" s="354">
        <v>5919</v>
      </c>
      <c r="X28" s="193">
        <v>6030</v>
      </c>
      <c r="Y28" s="516">
        <v>5877</v>
      </c>
    </row>
    <row r="29" spans="2:25" ht="11.25" customHeight="1">
      <c r="C29" s="103"/>
      <c r="D29" s="23"/>
      <c r="E29" s="30"/>
      <c r="F29" s="355"/>
      <c r="G29" s="355"/>
      <c r="H29" s="355"/>
      <c r="I29" s="358"/>
      <c r="J29" s="358"/>
      <c r="K29" s="662"/>
      <c r="L29" s="661"/>
      <c r="M29" s="661"/>
      <c r="N29" s="717"/>
      <c r="O29" s="717"/>
      <c r="P29" s="717"/>
      <c r="Q29" s="717"/>
      <c r="S29" s="193"/>
      <c r="T29" s="193"/>
      <c r="U29" s="193"/>
      <c r="V29" s="193"/>
      <c r="W29" s="354"/>
      <c r="X29" s="193"/>
      <c r="Y29" s="516"/>
    </row>
    <row r="30" spans="2:25" ht="11.25" customHeight="1">
      <c r="B30" s="149" t="s">
        <v>29</v>
      </c>
      <c r="C30" s="149" t="s">
        <v>30</v>
      </c>
      <c r="D30" s="89"/>
      <c r="E30" s="23"/>
      <c r="F30" s="355">
        <v>34.609020065889048</v>
      </c>
      <c r="G30" s="355">
        <v>34.629704956202048</v>
      </c>
      <c r="H30" s="355">
        <v>27.689816093134002</v>
      </c>
      <c r="I30" s="358">
        <v>34.87147494436423</v>
      </c>
      <c r="J30" s="358">
        <v>32.322431048843988</v>
      </c>
      <c r="K30" s="662">
        <v>31.820935419476644</v>
      </c>
      <c r="L30" s="661">
        <v>36.799999999999997</v>
      </c>
      <c r="M30" s="661"/>
      <c r="N30" s="717">
        <v>27.032384932704122</v>
      </c>
      <c r="O30" s="717">
        <v>37.027292792493789</v>
      </c>
      <c r="P30" s="717">
        <v>31.3</v>
      </c>
      <c r="Q30" s="717">
        <v>42.7</v>
      </c>
      <c r="S30" s="193">
        <v>494</v>
      </c>
      <c r="T30" s="193">
        <v>118</v>
      </c>
      <c r="U30" s="193">
        <v>170</v>
      </c>
      <c r="V30" s="193">
        <v>302</v>
      </c>
      <c r="W30" s="354">
        <v>321</v>
      </c>
      <c r="X30" s="193">
        <v>432</v>
      </c>
      <c r="Y30" s="598">
        <v>383</v>
      </c>
    </row>
    <row r="31" spans="2:25" ht="11.25" customHeight="1">
      <c r="C31" s="149" t="s">
        <v>31</v>
      </c>
      <c r="E31" s="23"/>
      <c r="F31" s="355">
        <v>38.659688224467928</v>
      </c>
      <c r="G31" s="355">
        <v>34.259149786762485</v>
      </c>
      <c r="H31" s="355">
        <v>32.509784558069214</v>
      </c>
      <c r="I31" s="358">
        <v>40.149503787698869</v>
      </c>
      <c r="J31" s="358">
        <v>37.836654587899432</v>
      </c>
      <c r="K31" s="662">
        <v>32.266826000809978</v>
      </c>
      <c r="L31" s="661">
        <v>41.6</v>
      </c>
      <c r="M31" s="661"/>
      <c r="N31" s="717">
        <v>29.184338244064861</v>
      </c>
      <c r="O31" s="717">
        <v>35.511624745925388</v>
      </c>
      <c r="P31" s="717">
        <v>38</v>
      </c>
      <c r="Q31" s="717">
        <v>45.3</v>
      </c>
      <c r="S31" s="193">
        <v>1337</v>
      </c>
      <c r="T31" s="193">
        <v>320</v>
      </c>
      <c r="U31" s="193">
        <v>374</v>
      </c>
      <c r="V31" s="193">
        <v>1111</v>
      </c>
      <c r="W31" s="354">
        <v>1107</v>
      </c>
      <c r="X31" s="193">
        <v>1186</v>
      </c>
      <c r="Y31" s="598">
        <v>1150</v>
      </c>
    </row>
    <row r="32" spans="2:25" ht="11.25" customHeight="1">
      <c r="C32" s="149" t="s">
        <v>230</v>
      </c>
      <c r="E32" s="23"/>
      <c r="F32" s="355">
        <v>34.314098552792785</v>
      </c>
      <c r="G32" s="355">
        <v>36.959899169538204</v>
      </c>
      <c r="H32" s="355">
        <v>33.17865840566553</v>
      </c>
      <c r="I32" s="358">
        <v>41.864636350178976</v>
      </c>
      <c r="J32" s="358">
        <v>30.942171175325772</v>
      </c>
      <c r="K32" s="662">
        <v>36.203602773343732</v>
      </c>
      <c r="L32" s="661">
        <v>32.4</v>
      </c>
      <c r="M32" s="661"/>
      <c r="N32" s="717">
        <v>32.489915967319902</v>
      </c>
      <c r="O32" s="717">
        <v>40.08970131541296</v>
      </c>
      <c r="P32" s="717">
        <v>28.8</v>
      </c>
      <c r="Q32" s="717">
        <v>36.1</v>
      </c>
      <c r="S32" s="193">
        <v>1002</v>
      </c>
      <c r="T32" s="193">
        <v>236</v>
      </c>
      <c r="U32" s="193">
        <v>305</v>
      </c>
      <c r="V32" s="193">
        <v>841</v>
      </c>
      <c r="W32" s="354">
        <v>957</v>
      </c>
      <c r="X32" s="193">
        <v>969</v>
      </c>
      <c r="Y32" s="598">
        <v>891</v>
      </c>
    </row>
    <row r="33" spans="2:25" ht="11.25" customHeight="1">
      <c r="C33" s="149" t="s">
        <v>33</v>
      </c>
      <c r="E33" s="23"/>
      <c r="F33" s="355">
        <v>41.040633945633353</v>
      </c>
      <c r="G33" s="355">
        <v>36.206968076187771</v>
      </c>
      <c r="H33" s="355">
        <v>26.589136556145494</v>
      </c>
      <c r="I33" s="358">
        <v>38.338714901481758</v>
      </c>
      <c r="J33" s="358">
        <v>36.526897777296547</v>
      </c>
      <c r="K33" s="662">
        <v>30.605173175832746</v>
      </c>
      <c r="L33" s="661">
        <v>34.4</v>
      </c>
      <c r="M33" s="661"/>
      <c r="N33" s="717">
        <v>27.13770857079335</v>
      </c>
      <c r="O33" s="717">
        <v>34.307077499231639</v>
      </c>
      <c r="P33" s="717">
        <v>30.4</v>
      </c>
      <c r="Q33" s="717">
        <v>38.6</v>
      </c>
      <c r="S33" s="193">
        <v>839</v>
      </c>
      <c r="T33" s="193">
        <v>189</v>
      </c>
      <c r="U33" s="193">
        <v>331</v>
      </c>
      <c r="V33" s="193">
        <v>755</v>
      </c>
      <c r="W33" s="354">
        <v>757</v>
      </c>
      <c r="X33" s="193">
        <v>834</v>
      </c>
      <c r="Y33" s="598">
        <v>812</v>
      </c>
    </row>
    <row r="34" spans="2:25" ht="11.25" customHeight="1">
      <c r="C34" s="149" t="s">
        <v>34</v>
      </c>
      <c r="D34" s="23"/>
      <c r="E34" s="30"/>
      <c r="F34" s="355">
        <v>39.751911260624262</v>
      </c>
      <c r="G34" s="355">
        <v>28.596448151696315</v>
      </c>
      <c r="H34" s="355">
        <v>33.413771057351937</v>
      </c>
      <c r="I34" s="358">
        <v>37.545358780942571</v>
      </c>
      <c r="J34" s="358">
        <v>35.747692319018995</v>
      </c>
      <c r="K34" s="662">
        <v>27.306586569962622</v>
      </c>
      <c r="L34" s="661">
        <v>38.9</v>
      </c>
      <c r="M34" s="661"/>
      <c r="N34" s="717">
        <v>24.345176730224164</v>
      </c>
      <c r="O34" s="717">
        <v>30.48308347561262</v>
      </c>
      <c r="P34" s="717">
        <v>35</v>
      </c>
      <c r="Q34" s="717">
        <v>43</v>
      </c>
      <c r="S34" s="193">
        <v>975</v>
      </c>
      <c r="T34" s="193">
        <v>186</v>
      </c>
      <c r="U34" s="193">
        <v>347</v>
      </c>
      <c r="V34" s="193">
        <v>1110</v>
      </c>
      <c r="W34" s="354">
        <v>974</v>
      </c>
      <c r="X34" s="193">
        <v>1152</v>
      </c>
      <c r="Y34" s="598">
        <v>1040</v>
      </c>
    </row>
    <row r="35" spans="2:25" ht="11.25" customHeight="1">
      <c r="C35" s="149" t="s">
        <v>35</v>
      </c>
      <c r="D35" s="23"/>
      <c r="E35" s="30"/>
      <c r="F35" s="355">
        <v>36.685799848720215</v>
      </c>
      <c r="G35" s="355">
        <v>35.256909481232285</v>
      </c>
      <c r="H35" s="355">
        <v>34.830265606196527</v>
      </c>
      <c r="I35" s="358">
        <v>39.280848740120597</v>
      </c>
      <c r="J35" s="358">
        <v>35.659217663836671</v>
      </c>
      <c r="K35" s="662">
        <v>34.695226741387302</v>
      </c>
      <c r="L35" s="661">
        <v>39.4</v>
      </c>
      <c r="M35" s="661"/>
      <c r="N35" s="717">
        <v>31.402974333278426</v>
      </c>
      <c r="O35" s="717">
        <v>38.140724510530298</v>
      </c>
      <c r="P35" s="717">
        <v>35.700000000000003</v>
      </c>
      <c r="Q35" s="717">
        <v>43.3</v>
      </c>
      <c r="S35" s="193">
        <v>1282</v>
      </c>
      <c r="T35" s="193">
        <v>283</v>
      </c>
      <c r="U35" s="193">
        <v>413</v>
      </c>
      <c r="V35" s="193">
        <v>986</v>
      </c>
      <c r="W35" s="354">
        <v>1046</v>
      </c>
      <c r="X35" s="193">
        <v>1097</v>
      </c>
      <c r="Y35" s="598">
        <v>995</v>
      </c>
    </row>
    <row r="36" spans="2:25" ht="11.25" customHeight="1">
      <c r="C36" s="149" t="s">
        <v>36</v>
      </c>
      <c r="E36" s="23"/>
      <c r="F36" s="355">
        <v>38.567866084116545</v>
      </c>
      <c r="G36" s="355">
        <v>35.304612570396074</v>
      </c>
      <c r="H36" s="355">
        <v>36.981356937062195</v>
      </c>
      <c r="I36" s="358">
        <v>44.336858404461566</v>
      </c>
      <c r="J36" s="358">
        <v>39.176589013558058</v>
      </c>
      <c r="K36" s="662">
        <v>37.131439456010987</v>
      </c>
      <c r="L36" s="661">
        <v>44.4</v>
      </c>
      <c r="M36" s="661"/>
      <c r="N36" s="717">
        <v>34.921801263428392</v>
      </c>
      <c r="O36" s="717">
        <v>39.396252111532114</v>
      </c>
      <c r="P36" s="717">
        <v>42.2</v>
      </c>
      <c r="Q36" s="717">
        <v>46.7</v>
      </c>
      <c r="S36" s="193">
        <v>1185</v>
      </c>
      <c r="T36" s="193">
        <v>265</v>
      </c>
      <c r="U36" s="193">
        <v>339</v>
      </c>
      <c r="V36" s="193">
        <v>2722</v>
      </c>
      <c r="W36" s="354">
        <v>2784</v>
      </c>
      <c r="X36" s="193">
        <v>2585</v>
      </c>
      <c r="Y36" s="598">
        <v>2823</v>
      </c>
    </row>
    <row r="37" spans="2:25" ht="11.25" customHeight="1">
      <c r="C37" s="149" t="s">
        <v>37</v>
      </c>
      <c r="D37" s="23"/>
      <c r="E37" s="30"/>
      <c r="F37" s="355">
        <v>38.962687550143542</v>
      </c>
      <c r="G37" s="355">
        <v>38.109618530933119</v>
      </c>
      <c r="H37" s="355">
        <v>34.173611090803838</v>
      </c>
      <c r="I37" s="358">
        <v>43.532899126523148</v>
      </c>
      <c r="J37" s="358">
        <v>42.396835486370684</v>
      </c>
      <c r="K37" s="662">
        <v>35.781641744739261</v>
      </c>
      <c r="L37" s="661">
        <v>45.6</v>
      </c>
      <c r="M37" s="661"/>
      <c r="N37" s="717">
        <v>33.094646268256128</v>
      </c>
      <c r="O37" s="717">
        <v>38.561060397518368</v>
      </c>
      <c r="P37" s="717">
        <v>42.3</v>
      </c>
      <c r="Q37" s="717">
        <v>49</v>
      </c>
      <c r="S37" s="193">
        <v>1903</v>
      </c>
      <c r="T37" s="193">
        <v>427</v>
      </c>
      <c r="U37" s="193">
        <v>615</v>
      </c>
      <c r="V37" s="193">
        <v>1621</v>
      </c>
      <c r="W37" s="354">
        <v>1541</v>
      </c>
      <c r="X37" s="193">
        <v>1557</v>
      </c>
      <c r="Y37" s="598">
        <v>1415</v>
      </c>
    </row>
    <row r="38" spans="2:25" ht="11.25" customHeight="1">
      <c r="C38" s="149" t="s">
        <v>38</v>
      </c>
      <c r="D38" s="23"/>
      <c r="E38" s="30"/>
      <c r="F38" s="355">
        <v>42.571742206547434</v>
      </c>
      <c r="G38" s="355">
        <v>37.666369258998515</v>
      </c>
      <c r="H38" s="355">
        <v>34.373216571237478</v>
      </c>
      <c r="I38" s="358">
        <v>43.892938259845018</v>
      </c>
      <c r="J38" s="358">
        <v>43.229843776254995</v>
      </c>
      <c r="K38" s="662">
        <v>39.85614252831197</v>
      </c>
      <c r="L38" s="661">
        <v>43.9</v>
      </c>
      <c r="M38" s="661"/>
      <c r="N38" s="717">
        <v>36.143834225045715</v>
      </c>
      <c r="O38" s="717">
        <v>43.688870842841382</v>
      </c>
      <c r="P38" s="717">
        <v>39.9</v>
      </c>
      <c r="Q38" s="717">
        <v>48.1</v>
      </c>
      <c r="S38" s="193">
        <v>1198</v>
      </c>
      <c r="T38" s="193">
        <v>299</v>
      </c>
      <c r="U38" s="193">
        <v>362</v>
      </c>
      <c r="V38" s="193">
        <v>808</v>
      </c>
      <c r="W38" s="354">
        <v>730</v>
      </c>
      <c r="X38" s="193">
        <v>815</v>
      </c>
      <c r="Y38" s="598">
        <v>734</v>
      </c>
    </row>
    <row r="39" spans="2:25" ht="11.25" customHeight="1">
      <c r="C39" s="103"/>
      <c r="D39" s="23"/>
      <c r="E39" s="30"/>
      <c r="F39" s="355"/>
      <c r="G39" s="355"/>
      <c r="H39" s="358"/>
      <c r="I39" s="692"/>
      <c r="J39" s="358"/>
      <c r="K39" s="662"/>
      <c r="L39" s="661"/>
      <c r="M39" s="661"/>
      <c r="N39" s="717"/>
      <c r="O39" s="717"/>
      <c r="P39" s="717"/>
      <c r="Q39" s="717"/>
      <c r="S39" s="193"/>
      <c r="T39" s="193"/>
      <c r="U39" s="193"/>
      <c r="V39" s="193"/>
      <c r="W39" s="354"/>
      <c r="X39" s="193"/>
      <c r="Y39" s="598"/>
    </row>
    <row r="40" spans="2:25" ht="11.25" customHeight="1">
      <c r="C40" s="103"/>
      <c r="D40" s="23"/>
      <c r="E40" s="30"/>
      <c r="F40" s="355"/>
      <c r="G40" s="355"/>
      <c r="H40" s="358"/>
      <c r="I40" s="692"/>
      <c r="J40" s="358"/>
      <c r="K40" s="662"/>
      <c r="L40" s="661"/>
      <c r="M40" s="661"/>
      <c r="N40" s="717"/>
      <c r="O40" s="717"/>
      <c r="P40" s="717"/>
      <c r="Q40" s="717"/>
      <c r="S40" s="193"/>
      <c r="T40" s="193"/>
      <c r="U40" s="193"/>
      <c r="V40" s="193"/>
      <c r="W40" s="354"/>
      <c r="X40" s="193"/>
      <c r="Y40" s="516"/>
    </row>
    <row r="41" spans="2:25" ht="11.25" customHeight="1">
      <c r="B41" s="118" t="s">
        <v>316</v>
      </c>
      <c r="C41" s="149" t="s">
        <v>120</v>
      </c>
      <c r="D41" s="23"/>
      <c r="E41" s="30"/>
      <c r="F41" s="355">
        <v>37.710902275581297</v>
      </c>
      <c r="G41" s="355">
        <v>33.46560971794343</v>
      </c>
      <c r="H41" s="355">
        <v>32.915932653721988</v>
      </c>
      <c r="I41" s="355">
        <v>39.947731753714983</v>
      </c>
      <c r="J41" s="358">
        <v>36.567566616984223</v>
      </c>
      <c r="K41" s="662">
        <v>33.84246026455353</v>
      </c>
      <c r="L41" s="661">
        <v>39.700000000000003</v>
      </c>
      <c r="M41" s="661"/>
      <c r="N41" s="717">
        <v>32.688114257904971</v>
      </c>
      <c r="O41" s="717">
        <v>35.016364642267241</v>
      </c>
      <c r="P41" s="717">
        <v>38.5</v>
      </c>
      <c r="Q41" s="717">
        <v>41</v>
      </c>
      <c r="S41" s="193">
        <v>7889</v>
      </c>
      <c r="T41" s="193">
        <v>1789</v>
      </c>
      <c r="U41" s="193">
        <v>2514</v>
      </c>
      <c r="V41" s="193">
        <v>9037</v>
      </c>
      <c r="W41" s="354">
        <v>9064</v>
      </c>
      <c r="X41" s="193">
        <v>9329</v>
      </c>
      <c r="Y41" s="516">
        <v>9063</v>
      </c>
    </row>
    <row r="42" spans="2:25" s="52" customFormat="1" ht="11.25" customHeight="1">
      <c r="B42" s="149"/>
      <c r="C42" s="149" t="s">
        <v>121</v>
      </c>
      <c r="D42" s="110"/>
      <c r="E42" s="22"/>
      <c r="F42" s="355">
        <v>41.946117398781951</v>
      </c>
      <c r="G42" s="355">
        <v>42.842739847579956</v>
      </c>
      <c r="H42" s="355">
        <v>35.127183760422028</v>
      </c>
      <c r="I42" s="355">
        <v>46.323030976111291</v>
      </c>
      <c r="J42" s="358">
        <v>43.779855511538422</v>
      </c>
      <c r="K42" s="662">
        <v>36.839142029580159</v>
      </c>
      <c r="L42" s="661">
        <v>44.9</v>
      </c>
      <c r="M42" s="661"/>
      <c r="N42" s="717">
        <v>33.980228553257533</v>
      </c>
      <c r="O42" s="717">
        <v>39.793606782812688</v>
      </c>
      <c r="P42" s="717">
        <v>41.4</v>
      </c>
      <c r="Q42" s="717">
        <v>48.4</v>
      </c>
      <c r="S42" s="193">
        <v>2326</v>
      </c>
      <c r="T42" s="193">
        <v>534</v>
      </c>
      <c r="U42" s="193">
        <v>742</v>
      </c>
      <c r="V42" s="193">
        <v>1219</v>
      </c>
      <c r="W42" s="354">
        <v>1153</v>
      </c>
      <c r="X42" s="193">
        <v>1298</v>
      </c>
      <c r="Y42" s="516">
        <v>1180</v>
      </c>
    </row>
    <row r="43" spans="2:25" s="52" customFormat="1" ht="11.25" customHeight="1">
      <c r="B43" s="149"/>
      <c r="C43" s="103"/>
      <c r="D43" s="110"/>
      <c r="E43" s="22"/>
      <c r="F43" s="689"/>
      <c r="G43" s="689"/>
      <c r="H43" s="689"/>
      <c r="I43" s="689"/>
      <c r="J43" s="358"/>
      <c r="K43" s="662"/>
      <c r="L43" s="661"/>
      <c r="M43" s="661"/>
      <c r="N43" s="717"/>
      <c r="O43" s="717"/>
      <c r="P43" s="717"/>
      <c r="Q43" s="717"/>
      <c r="S43" s="693"/>
      <c r="T43" s="693"/>
      <c r="U43" s="693"/>
      <c r="V43" s="693"/>
      <c r="W43" s="354"/>
      <c r="X43" s="193"/>
      <c r="Y43" s="516"/>
    </row>
    <row r="44" spans="2:25" ht="11.25" customHeight="1">
      <c r="B44" s="103" t="s">
        <v>122</v>
      </c>
      <c r="C44" s="38" t="s">
        <v>213</v>
      </c>
      <c r="D44" s="124"/>
      <c r="E44" s="124"/>
      <c r="F44" s="329" t="s">
        <v>207</v>
      </c>
      <c r="G44" s="329" t="s">
        <v>207</v>
      </c>
      <c r="H44" s="329" t="s">
        <v>207</v>
      </c>
      <c r="I44" s="355">
        <v>33.607157442515089</v>
      </c>
      <c r="J44" s="358">
        <v>30.948577173278551</v>
      </c>
      <c r="K44" s="662">
        <v>30.552981423780796</v>
      </c>
      <c r="L44" s="661">
        <v>33.5</v>
      </c>
      <c r="M44" s="661"/>
      <c r="N44" s="717">
        <v>28.415148589373239</v>
      </c>
      <c r="O44" s="717">
        <v>32.778007885755642</v>
      </c>
      <c r="P44" s="717">
        <v>31.3</v>
      </c>
      <c r="Q44" s="717">
        <v>35.9</v>
      </c>
      <c r="S44" s="393" t="s">
        <v>207</v>
      </c>
      <c r="T44" s="393" t="s">
        <v>207</v>
      </c>
      <c r="U44" s="393" t="s">
        <v>207</v>
      </c>
      <c r="V44" s="193">
        <v>2654</v>
      </c>
      <c r="W44" s="193">
        <v>2497</v>
      </c>
      <c r="X44" s="193">
        <v>2622</v>
      </c>
      <c r="Y44" s="598">
        <v>2738</v>
      </c>
    </row>
    <row r="45" spans="2:25" ht="11.25" customHeight="1">
      <c r="B45" s="103"/>
      <c r="C45" s="38">
        <v>2</v>
      </c>
      <c r="D45" s="124"/>
      <c r="E45" s="124"/>
      <c r="F45" s="329" t="s">
        <v>207</v>
      </c>
      <c r="G45" s="329" t="s">
        <v>207</v>
      </c>
      <c r="H45" s="329" t="s">
        <v>207</v>
      </c>
      <c r="I45" s="355">
        <v>37.701840872606432</v>
      </c>
      <c r="J45" s="358">
        <v>35.349743589129645</v>
      </c>
      <c r="K45" s="662">
        <v>34.341732782831158</v>
      </c>
      <c r="L45" s="661">
        <v>38.799999999999997</v>
      </c>
      <c r="M45" s="661"/>
      <c r="N45" s="717">
        <v>32.043297907094555</v>
      </c>
      <c r="O45" s="717">
        <v>36.715958419480828</v>
      </c>
      <c r="P45" s="717">
        <v>36.4</v>
      </c>
      <c r="Q45" s="717">
        <v>41.3</v>
      </c>
      <c r="S45" s="393" t="s">
        <v>207</v>
      </c>
      <c r="T45" s="393" t="s">
        <v>207</v>
      </c>
      <c r="U45" s="393" t="s">
        <v>207</v>
      </c>
      <c r="V45" s="193">
        <v>2500</v>
      </c>
      <c r="W45" s="193">
        <v>2354</v>
      </c>
      <c r="X45" s="193">
        <v>2289</v>
      </c>
      <c r="Y45" s="516">
        <v>2474</v>
      </c>
    </row>
    <row r="46" spans="2:25" ht="11.25" customHeight="1">
      <c r="B46" s="103"/>
      <c r="C46" s="38">
        <v>3</v>
      </c>
      <c r="D46" s="124"/>
      <c r="E46" s="124"/>
      <c r="F46" s="393" t="s">
        <v>207</v>
      </c>
      <c r="G46" s="393" t="s">
        <v>207</v>
      </c>
      <c r="H46" s="393" t="s">
        <v>207</v>
      </c>
      <c r="I46" s="355">
        <v>41.574718994225606</v>
      </c>
      <c r="J46" s="358">
        <v>39.684186537446351</v>
      </c>
      <c r="K46" s="662">
        <v>35.218370593280937</v>
      </c>
      <c r="L46" s="661">
        <v>40.6</v>
      </c>
      <c r="M46" s="661"/>
      <c r="N46" s="717">
        <v>32.836656891094513</v>
      </c>
      <c r="O46" s="717">
        <v>37.675928877207539</v>
      </c>
      <c r="P46" s="717">
        <v>37.9</v>
      </c>
      <c r="Q46" s="717">
        <v>43.3</v>
      </c>
      <c r="S46" s="393" t="s">
        <v>207</v>
      </c>
      <c r="T46" s="393" t="s">
        <v>207</v>
      </c>
      <c r="U46" s="393" t="s">
        <v>207</v>
      </c>
      <c r="V46" s="193">
        <v>2059</v>
      </c>
      <c r="W46" s="193">
        <v>2031</v>
      </c>
      <c r="X46" s="193">
        <v>2036</v>
      </c>
      <c r="Y46" s="516">
        <v>1988</v>
      </c>
    </row>
    <row r="47" spans="2:25" ht="11.25" customHeight="1">
      <c r="B47" s="103"/>
      <c r="C47" s="38">
        <v>4</v>
      </c>
      <c r="D47" s="124"/>
      <c r="E47" s="124"/>
      <c r="F47" s="393" t="s">
        <v>207</v>
      </c>
      <c r="G47" s="393" t="s">
        <v>207</v>
      </c>
      <c r="H47" s="393" t="s">
        <v>207</v>
      </c>
      <c r="I47" s="355">
        <v>45.602140222380825</v>
      </c>
      <c r="J47" s="358">
        <v>42.005761610145719</v>
      </c>
      <c r="K47" s="662">
        <v>34.973132479487177</v>
      </c>
      <c r="L47" s="661">
        <v>44.4</v>
      </c>
      <c r="M47" s="661"/>
      <c r="N47" s="717">
        <v>32.396566647764651</v>
      </c>
      <c r="O47" s="717">
        <v>37.640521920704224</v>
      </c>
      <c r="P47" s="717">
        <v>41.5</v>
      </c>
      <c r="Q47" s="717">
        <v>47.5</v>
      </c>
      <c r="S47" s="393" t="s">
        <v>207</v>
      </c>
      <c r="T47" s="393" t="s">
        <v>207</v>
      </c>
      <c r="U47" s="393" t="s">
        <v>207</v>
      </c>
      <c r="V47" s="193">
        <v>1490</v>
      </c>
      <c r="W47" s="193">
        <v>1622</v>
      </c>
      <c r="X47" s="193">
        <v>1856</v>
      </c>
      <c r="Y47" s="516">
        <v>1642</v>
      </c>
    </row>
    <row r="48" spans="2:25" ht="11.25" customHeight="1">
      <c r="B48" s="103"/>
      <c r="C48" s="38" t="s">
        <v>214</v>
      </c>
      <c r="D48" s="124"/>
      <c r="E48" s="124"/>
      <c r="F48" s="393" t="s">
        <v>207</v>
      </c>
      <c r="G48" s="393" t="s">
        <v>207</v>
      </c>
      <c r="H48" s="393" t="s">
        <v>207</v>
      </c>
      <c r="I48" s="355">
        <v>47.625945426902973</v>
      </c>
      <c r="J48" s="358">
        <v>41.716591003753472</v>
      </c>
      <c r="K48" s="662">
        <v>36.819393962062094</v>
      </c>
      <c r="L48" s="661">
        <v>46.5</v>
      </c>
      <c r="M48" s="661"/>
      <c r="N48" s="717">
        <v>34.282211263536041</v>
      </c>
      <c r="O48" s="717">
        <v>39.431683236004019</v>
      </c>
      <c r="P48" s="717">
        <v>43.3</v>
      </c>
      <c r="Q48" s="717">
        <v>49.7</v>
      </c>
      <c r="S48" s="393" t="s">
        <v>207</v>
      </c>
      <c r="T48" s="393" t="s">
        <v>207</v>
      </c>
      <c r="U48" s="393" t="s">
        <v>207</v>
      </c>
      <c r="V48" s="193">
        <v>1553</v>
      </c>
      <c r="W48" s="193">
        <v>1713</v>
      </c>
      <c r="X48" s="193">
        <v>1824</v>
      </c>
      <c r="Y48" s="516">
        <v>1401</v>
      </c>
    </row>
    <row r="49" spans="2:25" ht="12" customHeight="1">
      <c r="B49" s="46"/>
      <c r="C49" s="46"/>
      <c r="D49" s="46"/>
      <c r="E49" s="46"/>
      <c r="F49" s="46"/>
      <c r="G49" s="46"/>
      <c r="H49" s="46"/>
      <c r="I49" s="46"/>
      <c r="J49" s="152"/>
      <c r="K49" s="418"/>
      <c r="L49" s="418"/>
      <c r="M49" s="418"/>
      <c r="N49" s="781"/>
      <c r="O49" s="781"/>
      <c r="P49" s="782"/>
      <c r="Q49" s="782"/>
      <c r="R49" s="875"/>
      <c r="S49" s="46"/>
      <c r="T49" s="46"/>
      <c r="U49" s="46"/>
      <c r="V49" s="46"/>
      <c r="W49" s="46"/>
      <c r="X49" s="500"/>
      <c r="Y49" s="500"/>
    </row>
    <row r="50" spans="2:25" ht="12" customHeight="1">
      <c r="J50" s="104"/>
      <c r="K50" s="104"/>
      <c r="L50" s="104"/>
      <c r="M50" s="104"/>
      <c r="P50" s="783"/>
      <c r="Q50" s="783"/>
    </row>
    <row r="51" spans="2:25" ht="12" customHeight="1">
      <c r="B51" s="149" t="s">
        <v>247</v>
      </c>
      <c r="J51" s="104"/>
      <c r="K51" s="104"/>
      <c r="L51" s="104"/>
      <c r="M51" s="104"/>
      <c r="P51" s="783"/>
      <c r="Q51" s="783"/>
    </row>
    <row r="52" spans="2:25" ht="12" customHeight="1">
      <c r="B52" s="118" t="s">
        <v>379</v>
      </c>
      <c r="J52" s="104"/>
      <c r="K52" s="104"/>
      <c r="L52" s="104"/>
      <c r="M52" s="104"/>
      <c r="P52" s="783"/>
      <c r="Q52" s="783"/>
    </row>
    <row r="53" spans="2:25" ht="12" customHeight="1">
      <c r="B53" s="118" t="s">
        <v>550</v>
      </c>
      <c r="J53" s="104"/>
      <c r="K53" s="104"/>
      <c r="L53" s="104"/>
      <c r="M53" s="104"/>
      <c r="P53" s="783"/>
      <c r="Q53" s="783"/>
    </row>
    <row r="54" spans="2:25" ht="12" customHeight="1">
      <c r="B54" s="118" t="s">
        <v>489</v>
      </c>
      <c r="J54" s="104"/>
      <c r="K54" s="104"/>
      <c r="L54" s="104"/>
      <c r="M54" s="104"/>
      <c r="P54" s="783"/>
      <c r="Q54" s="783"/>
    </row>
    <row r="55" spans="2:25" ht="12" customHeight="1">
      <c r="B55" s="118" t="s">
        <v>490</v>
      </c>
      <c r="J55" s="105"/>
      <c r="K55" s="105"/>
      <c r="L55" s="105"/>
      <c r="M55" s="105"/>
      <c r="P55" s="784"/>
      <c r="Q55" s="784"/>
    </row>
    <row r="56" spans="2:25" ht="12" customHeight="1">
      <c r="B56" s="107"/>
      <c r="J56" s="104"/>
      <c r="K56" s="104"/>
      <c r="L56" s="104"/>
      <c r="M56" s="104"/>
      <c r="P56" s="783"/>
      <c r="Q56" s="783"/>
    </row>
    <row r="57" spans="2:25" ht="12" customHeight="1">
      <c r="J57" s="104"/>
      <c r="K57" s="104"/>
      <c r="L57" s="104"/>
      <c r="M57" s="104"/>
      <c r="P57" s="783"/>
      <c r="Q57" s="783"/>
    </row>
    <row r="58" spans="2:25" ht="12" customHeight="1">
      <c r="B58" s="149" t="s">
        <v>239</v>
      </c>
      <c r="J58" s="104"/>
      <c r="K58" s="104"/>
      <c r="L58" s="104"/>
      <c r="M58" s="104"/>
      <c r="P58" s="783"/>
      <c r="Q58" s="783"/>
    </row>
    <row r="59" spans="2:25" ht="12" customHeight="1">
      <c r="B59" s="149" t="s">
        <v>240</v>
      </c>
      <c r="J59" s="104"/>
      <c r="K59" s="104"/>
      <c r="L59" s="104"/>
      <c r="M59" s="104"/>
      <c r="P59" s="783"/>
      <c r="Q59" s="783"/>
    </row>
    <row r="60" spans="2:25" ht="12" customHeight="1">
      <c r="B60" s="149" t="s">
        <v>241</v>
      </c>
      <c r="J60" s="104"/>
      <c r="K60" s="104"/>
      <c r="L60" s="104"/>
      <c r="M60" s="104"/>
      <c r="P60" s="783"/>
      <c r="Q60" s="783"/>
    </row>
    <row r="61" spans="2:25" ht="12" customHeight="1"/>
    <row r="62" spans="2:25" ht="12" customHeight="1">
      <c r="B62" s="1089" t="s">
        <v>568</v>
      </c>
    </row>
    <row r="63" spans="2:25" ht="11.65" customHeight="1">
      <c r="B63" s="1090"/>
    </row>
    <row r="64" spans="2:25" ht="11.65" customHeight="1">
      <c r="B64" s="1090"/>
    </row>
    <row r="65" spans="2:2" ht="11.65" customHeight="1">
      <c r="B65" s="1090"/>
    </row>
    <row r="66" spans="2:2" ht="11.65" customHeight="1">
      <c r="B66" s="1090"/>
    </row>
    <row r="67" spans="2:2" ht="11.65" customHeight="1"/>
    <row r="68" spans="2:2" ht="11.65" customHeight="1"/>
    <row r="69" spans="2:2" ht="11.65" customHeight="1"/>
    <row r="70" spans="2:2" ht="11.65" customHeight="1"/>
    <row r="71" spans="2:2" ht="11.65" customHeight="1"/>
    <row r="72" spans="2:2" ht="11.65" customHeight="1"/>
    <row r="73" spans="2:2" ht="11.65" customHeight="1"/>
    <row r="74" spans="2:2" ht="11.65" customHeight="1"/>
    <row r="75" spans="2:2" ht="11.65" customHeight="1"/>
    <row r="76" spans="2:2" ht="11.65" customHeight="1"/>
    <row r="77" spans="2:2" ht="11.65" customHeight="1"/>
    <row r="78" spans="2:2" ht="11.65" customHeight="1"/>
    <row r="79" spans="2:2" ht="11.65" customHeight="1"/>
    <row r="80" spans="2:2" ht="11.65" customHeight="1"/>
    <row r="81" spans="6:8" ht="11.65" customHeight="1"/>
    <row r="82" spans="6:8" ht="11.65" customHeight="1"/>
    <row r="83" spans="6:8" ht="11.65" customHeight="1"/>
    <row r="84" spans="6:8" ht="11.65" customHeight="1"/>
    <row r="89" spans="6:8" ht="11.65" customHeight="1">
      <c r="F89" s="23"/>
      <c r="G89" s="23"/>
      <c r="H89" s="23"/>
    </row>
    <row r="90" spans="6:8" ht="11.65" customHeight="1">
      <c r="F90" s="23"/>
      <c r="G90" s="23"/>
      <c r="H90" s="23"/>
    </row>
    <row r="91" spans="6:8" ht="11.65" customHeight="1">
      <c r="F91" s="23"/>
      <c r="G91" s="23"/>
      <c r="H91" s="23"/>
    </row>
    <row r="92" spans="6:8" ht="11.65" customHeight="1">
      <c r="F92" s="23"/>
      <c r="G92" s="23"/>
      <c r="H92" s="23"/>
    </row>
    <row r="93" spans="6:8" ht="11.65" customHeight="1">
      <c r="F93" s="23"/>
      <c r="G93" s="23"/>
      <c r="H93" s="23"/>
    </row>
    <row r="94" spans="6:8" ht="11.65" customHeight="1">
      <c r="F94" s="23"/>
      <c r="G94" s="23"/>
      <c r="H94" s="23"/>
    </row>
    <row r="95" spans="6:8" ht="11.65" customHeight="1">
      <c r="F95" s="23"/>
      <c r="G95" s="23"/>
      <c r="H95" s="23"/>
    </row>
    <row r="96" spans="6:8" ht="11.65" customHeight="1">
      <c r="F96" s="23"/>
      <c r="G96" s="23"/>
      <c r="H96" s="23"/>
    </row>
    <row r="97" spans="6:15" ht="11.65" customHeight="1">
      <c r="F97" s="23"/>
      <c r="G97" s="23"/>
      <c r="H97" s="23"/>
      <c r="O97" s="186"/>
    </row>
    <row r="98" spans="6:15" ht="11.65" customHeight="1">
      <c r="F98" s="23"/>
      <c r="G98" s="23"/>
      <c r="H98" s="23"/>
      <c r="O98" s="186"/>
    </row>
    <row r="99" spans="6:15" ht="11.65" customHeight="1">
      <c r="F99" s="23"/>
      <c r="G99" s="23"/>
      <c r="H99" s="23"/>
    </row>
    <row r="100" spans="6:15" ht="11.65" customHeight="1">
      <c r="F100" s="23"/>
      <c r="G100" s="23"/>
      <c r="H100" s="23"/>
    </row>
    <row r="101" spans="6:15" ht="11.65" customHeight="1">
      <c r="F101" s="23"/>
      <c r="G101" s="23"/>
      <c r="H101" s="23"/>
    </row>
    <row r="102" spans="6:15" ht="11.65" customHeight="1">
      <c r="F102" s="23"/>
      <c r="G102" s="23"/>
      <c r="H102" s="23"/>
    </row>
    <row r="103" spans="6:15" ht="11.65" customHeight="1">
      <c r="F103" s="23"/>
      <c r="G103" s="23"/>
      <c r="H103" s="23"/>
    </row>
    <row r="104" spans="6:15" ht="11.65" customHeight="1">
      <c r="F104" s="23"/>
      <c r="G104" s="23"/>
      <c r="H104" s="23"/>
    </row>
  </sheetData>
  <mergeCells count="3">
    <mergeCell ref="S6:W6"/>
    <mergeCell ref="B6:B7"/>
    <mergeCell ref="F6:Q6"/>
  </mergeCells>
  <hyperlinks>
    <hyperlink ref="B62" location="Contents!A1" display="Back to contents" xr:uid="{00000000-0004-0000-1700-000000000000}"/>
  </hyperlinks>
  <pageMargins left="0.7" right="0.7" top="0.75" bottom="0.75" header="0.3" footer="0.3"/>
  <pageSetup paperSize="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X60"/>
  <sheetViews>
    <sheetView zoomScaleNormal="100" workbookViewId="0"/>
  </sheetViews>
  <sheetFormatPr defaultColWidth="9.1796875" defaultRowHeight="10"/>
  <cols>
    <col min="1" max="1" width="2.7265625" style="118" customWidth="1"/>
    <col min="2" max="2" width="25.1796875" style="118" customWidth="1"/>
    <col min="3" max="3" width="20.26953125" style="118" customWidth="1"/>
    <col min="4" max="4" width="2.453125" style="118" customWidth="1"/>
    <col min="5" max="8" width="9.1796875" style="118"/>
    <col min="9" max="9" width="9.54296875" style="118" bestFit="1" customWidth="1"/>
    <col min="10" max="11" width="9.54296875" style="118" customWidth="1"/>
    <col min="12" max="12" width="2.81640625" style="118" customWidth="1"/>
    <col min="13" max="14" width="9.54296875" style="785" bestFit="1" customWidth="1"/>
    <col min="15" max="16" width="9.54296875" style="785" customWidth="1"/>
    <col min="17" max="17" width="2.81640625" style="876" customWidth="1"/>
    <col min="18" max="22" width="9.1796875" style="118"/>
    <col min="23" max="23" width="9.81640625" style="118" bestFit="1" customWidth="1"/>
    <col min="24" max="16384" width="9.1796875" style="118"/>
  </cols>
  <sheetData>
    <row r="1" spans="1:24" ht="12" customHeight="1">
      <c r="A1" s="828"/>
    </row>
    <row r="2" spans="1:24" ht="15" customHeight="1">
      <c r="B2" s="40" t="s">
        <v>250</v>
      </c>
    </row>
    <row r="3" spans="1:24" ht="15" customHeight="1">
      <c r="B3" s="451" t="s">
        <v>231</v>
      </c>
    </row>
    <row r="4" spans="1:24" ht="13">
      <c r="B4" s="343" t="s">
        <v>531</v>
      </c>
    </row>
    <row r="5" spans="1:24">
      <c r="Q5" s="877"/>
    </row>
    <row r="6" spans="1:24" ht="22" customHeight="1">
      <c r="B6" s="1103" t="s">
        <v>9</v>
      </c>
      <c r="C6" s="27"/>
      <c r="D6" s="173"/>
      <c r="E6" s="1156" t="s">
        <v>324</v>
      </c>
      <c r="F6" s="1156"/>
      <c r="G6" s="1156"/>
      <c r="H6" s="1156"/>
      <c r="I6" s="1156"/>
      <c r="J6" s="1156"/>
      <c r="K6" s="1156"/>
      <c r="L6" s="1156"/>
      <c r="M6" s="1156"/>
      <c r="N6" s="1156"/>
      <c r="O6" s="1156"/>
      <c r="P6" s="1156"/>
      <c r="R6" s="1157" t="s">
        <v>17</v>
      </c>
      <c r="S6" s="1157"/>
      <c r="T6" s="1157"/>
      <c r="U6" s="1157"/>
      <c r="V6" s="1157"/>
      <c r="W6" s="1157"/>
      <c r="X6" s="1157"/>
    </row>
    <row r="7" spans="1:24" ht="30">
      <c r="B7" s="1104"/>
      <c r="C7" s="46"/>
      <c r="D7" s="210"/>
      <c r="E7" s="553" t="s">
        <v>11</v>
      </c>
      <c r="F7" s="553" t="s">
        <v>12</v>
      </c>
      <c r="G7" s="553" t="s">
        <v>13</v>
      </c>
      <c r="H7" s="695" t="s">
        <v>14</v>
      </c>
      <c r="I7" s="696" t="s">
        <v>93</v>
      </c>
      <c r="J7" s="544" t="s">
        <v>383</v>
      </c>
      <c r="K7" s="544" t="s">
        <v>519</v>
      </c>
      <c r="L7" s="697"/>
      <c r="M7" s="975" t="s">
        <v>390</v>
      </c>
      <c r="N7" s="975" t="s">
        <v>391</v>
      </c>
      <c r="O7" s="975" t="s">
        <v>523</v>
      </c>
      <c r="P7" s="975" t="s">
        <v>524</v>
      </c>
      <c r="Q7" s="871"/>
      <c r="R7" s="544" t="s">
        <v>11</v>
      </c>
      <c r="S7" s="544" t="s">
        <v>12</v>
      </c>
      <c r="T7" s="544" t="s">
        <v>13</v>
      </c>
      <c r="U7" s="544" t="s">
        <v>14</v>
      </c>
      <c r="V7" s="544" t="s">
        <v>93</v>
      </c>
      <c r="W7" s="544" t="s">
        <v>383</v>
      </c>
      <c r="X7" s="544" t="s">
        <v>519</v>
      </c>
    </row>
    <row r="8" spans="1:24">
      <c r="B8" s="23"/>
      <c r="C8" s="23"/>
      <c r="D8" s="149"/>
      <c r="E8" s="403"/>
      <c r="F8" s="403"/>
      <c r="G8" s="403"/>
      <c r="H8" s="329"/>
      <c r="I8" s="360"/>
      <c r="J8" s="360"/>
      <c r="K8" s="360"/>
      <c r="L8" s="360"/>
      <c r="M8" s="976"/>
      <c r="N8" s="976"/>
      <c r="O8" s="976"/>
      <c r="P8" s="976"/>
      <c r="Q8" s="871"/>
      <c r="R8" s="554"/>
      <c r="S8" s="554"/>
      <c r="T8" s="554"/>
      <c r="U8" s="554"/>
      <c r="V8" s="554"/>
      <c r="W8" s="514"/>
    </row>
    <row r="9" spans="1:24" ht="11.25" customHeight="1">
      <c r="B9" s="23"/>
      <c r="C9" s="23" t="s">
        <v>182</v>
      </c>
      <c r="D9" s="52"/>
      <c r="E9" s="359">
        <v>18.802598</v>
      </c>
      <c r="F9" s="359">
        <v>16.593957</v>
      </c>
      <c r="G9" s="359">
        <v>15.95379</v>
      </c>
      <c r="H9" s="359">
        <v>18.275559999999999</v>
      </c>
      <c r="I9" s="657">
        <v>18.463349928151597</v>
      </c>
      <c r="J9" s="657">
        <v>18.90154517536676</v>
      </c>
      <c r="K9" s="657">
        <v>20.7</v>
      </c>
      <c r="L9" s="539"/>
      <c r="M9" s="713">
        <v>18.054872645382993</v>
      </c>
      <c r="N9" s="713">
        <v>19.778338873285765</v>
      </c>
      <c r="O9" s="713">
        <v>19.7</v>
      </c>
      <c r="P9" s="713">
        <v>21.7</v>
      </c>
      <c r="Q9" s="878"/>
      <c r="R9" s="698">
        <v>10215</v>
      </c>
      <c r="S9" s="698">
        <v>2323</v>
      </c>
      <c r="T9" s="698">
        <v>3256</v>
      </c>
      <c r="U9" s="698">
        <v>10256</v>
      </c>
      <c r="V9" s="370">
        <v>10217</v>
      </c>
      <c r="W9" s="353">
        <v>10627</v>
      </c>
      <c r="X9" s="351">
        <v>10243</v>
      </c>
    </row>
    <row r="10" spans="1:24" ht="11.25" customHeight="1">
      <c r="B10" s="23"/>
      <c r="C10" s="23"/>
      <c r="D10" s="149"/>
      <c r="E10" s="403"/>
      <c r="F10" s="403"/>
      <c r="G10" s="403"/>
      <c r="H10" s="329"/>
      <c r="I10" s="360"/>
      <c r="J10" s="539"/>
      <c r="K10" s="539"/>
      <c r="L10" s="539"/>
      <c r="M10" s="371"/>
      <c r="N10" s="371"/>
      <c r="O10" s="371"/>
      <c r="P10" s="371"/>
      <c r="Q10" s="871"/>
      <c r="R10" s="699"/>
      <c r="S10" s="699"/>
      <c r="T10" s="699"/>
      <c r="U10" s="699"/>
      <c r="V10" s="354"/>
      <c r="W10" s="514"/>
      <c r="X10" s="351"/>
    </row>
    <row r="11" spans="1:24" ht="11.25" customHeight="1">
      <c r="B11" s="149" t="s">
        <v>491</v>
      </c>
      <c r="C11" s="103" t="s">
        <v>453</v>
      </c>
      <c r="D11" s="149"/>
      <c r="E11" s="358">
        <v>19.111975000000001</v>
      </c>
      <c r="F11" s="355">
        <v>16.794974</v>
      </c>
      <c r="G11" s="358">
        <v>14.899527000000001</v>
      </c>
      <c r="H11" s="358">
        <v>17.921890000000001</v>
      </c>
      <c r="I11" s="540">
        <v>19.023041355113453</v>
      </c>
      <c r="J11" s="539">
        <v>18.807704545005173</v>
      </c>
      <c r="K11" s="539">
        <v>20.8</v>
      </c>
      <c r="L11" s="539"/>
      <c r="M11" s="371">
        <v>17.618471271240246</v>
      </c>
      <c r="N11" s="371">
        <v>20.057666017083665</v>
      </c>
      <c r="O11" s="371">
        <v>19.5</v>
      </c>
      <c r="P11" s="371">
        <v>22.2</v>
      </c>
      <c r="Q11" s="873"/>
      <c r="R11" s="193">
        <v>4777</v>
      </c>
      <c r="S11" s="193">
        <v>1107</v>
      </c>
      <c r="T11" s="193">
        <v>1495</v>
      </c>
      <c r="U11" s="193">
        <v>4659</v>
      </c>
      <c r="V11" s="354">
        <v>4650</v>
      </c>
      <c r="W11" s="193">
        <v>4777</v>
      </c>
      <c r="X11" s="351">
        <v>4580</v>
      </c>
    </row>
    <row r="12" spans="1:24" ht="11.25" customHeight="1">
      <c r="B12" s="149"/>
      <c r="C12" s="103" t="s">
        <v>454</v>
      </c>
      <c r="D12" s="149"/>
      <c r="E12" s="358">
        <v>18.543365000000001</v>
      </c>
      <c r="F12" s="355">
        <v>16.402332999999999</v>
      </c>
      <c r="G12" s="358">
        <v>16.790924</v>
      </c>
      <c r="H12" s="358">
        <v>18.702490000000001</v>
      </c>
      <c r="I12" s="540">
        <v>17.940251467732082</v>
      </c>
      <c r="J12" s="539">
        <v>19.041352971726749</v>
      </c>
      <c r="K12" s="539">
        <v>20.7</v>
      </c>
      <c r="L12" s="539"/>
      <c r="M12" s="371">
        <v>17.955110737772248</v>
      </c>
      <c r="N12" s="371">
        <v>20.177149123990294</v>
      </c>
      <c r="O12" s="371">
        <v>19.399999999999999</v>
      </c>
      <c r="P12" s="371">
        <v>22</v>
      </c>
      <c r="Q12" s="873"/>
      <c r="R12" s="193">
        <v>5428</v>
      </c>
      <c r="S12" s="193">
        <v>1216</v>
      </c>
      <c r="T12" s="193">
        <v>1750</v>
      </c>
      <c r="U12" s="193">
        <v>5498</v>
      </c>
      <c r="V12" s="354">
        <v>5476</v>
      </c>
      <c r="W12" s="193">
        <v>5718</v>
      </c>
      <c r="X12" s="351">
        <v>5541</v>
      </c>
    </row>
    <row r="13" spans="1:24" ht="11.25" customHeight="1">
      <c r="B13" s="149"/>
      <c r="C13" s="23"/>
      <c r="D13" s="149"/>
      <c r="E13" s="661"/>
      <c r="F13" s="661"/>
      <c r="G13" s="661"/>
      <c r="H13" s="661"/>
      <c r="I13" s="700"/>
      <c r="J13" s="539"/>
      <c r="K13" s="539"/>
      <c r="L13" s="539"/>
      <c r="M13" s="371"/>
      <c r="N13" s="371"/>
      <c r="O13" s="371"/>
      <c r="P13" s="371"/>
      <c r="Q13" s="873"/>
      <c r="R13" s="193"/>
      <c r="S13" s="193"/>
      <c r="T13" s="193"/>
      <c r="U13" s="193"/>
      <c r="V13" s="193"/>
      <c r="W13" s="193"/>
      <c r="X13" s="351"/>
    </row>
    <row r="14" spans="1:24" ht="11.25" customHeight="1">
      <c r="B14" s="149" t="s">
        <v>20</v>
      </c>
      <c r="C14" s="103" t="s">
        <v>21</v>
      </c>
      <c r="D14" s="149"/>
      <c r="E14" s="539">
        <v>8.4230541237107381</v>
      </c>
      <c r="F14" s="540">
        <v>6.1257251176825074</v>
      </c>
      <c r="G14" s="540">
        <v>8.830087518979143</v>
      </c>
      <c r="H14" s="540">
        <v>9.414044409777107</v>
      </c>
      <c r="I14" s="540">
        <v>11.625882562169506</v>
      </c>
      <c r="J14" s="539">
        <v>11.258940550629717</v>
      </c>
      <c r="K14" s="539">
        <v>14.9</v>
      </c>
      <c r="L14" s="539"/>
      <c r="M14" s="371">
        <v>9.2762431170042046</v>
      </c>
      <c r="N14" s="371">
        <v>13.601882449348002</v>
      </c>
      <c r="O14" s="371">
        <v>12.5</v>
      </c>
      <c r="P14" s="371">
        <v>17.7</v>
      </c>
      <c r="Q14" s="874"/>
      <c r="R14" s="354">
        <v>465</v>
      </c>
      <c r="S14" s="354">
        <v>197</v>
      </c>
      <c r="T14" s="354">
        <v>257</v>
      </c>
      <c r="U14" s="354">
        <v>959</v>
      </c>
      <c r="V14" s="354">
        <v>965</v>
      </c>
      <c r="W14" s="193">
        <v>996</v>
      </c>
      <c r="X14" s="351">
        <v>982</v>
      </c>
    </row>
    <row r="15" spans="1:24" ht="11.25" customHeight="1">
      <c r="B15" s="149"/>
      <c r="C15" s="103" t="s">
        <v>22</v>
      </c>
      <c r="D15" s="149"/>
      <c r="E15" s="539">
        <v>11.754430535283934</v>
      </c>
      <c r="F15" s="540">
        <v>10.070022927641588</v>
      </c>
      <c r="G15" s="540">
        <v>12.265400005930276</v>
      </c>
      <c r="H15" s="540">
        <v>13.95929278592499</v>
      </c>
      <c r="I15" s="540">
        <v>15.502609803154863</v>
      </c>
      <c r="J15" s="539">
        <v>14.288056034213367</v>
      </c>
      <c r="K15" s="539">
        <v>17.100000000000001</v>
      </c>
      <c r="L15" s="539"/>
      <c r="M15" s="371">
        <v>12.4361913944417</v>
      </c>
      <c r="N15" s="371">
        <v>16.364145850521211</v>
      </c>
      <c r="O15" s="371">
        <v>15</v>
      </c>
      <c r="P15" s="371">
        <v>19.3</v>
      </c>
      <c r="Q15" s="874"/>
      <c r="R15" s="354">
        <v>1283</v>
      </c>
      <c r="S15" s="354">
        <v>337</v>
      </c>
      <c r="T15" s="354">
        <v>403</v>
      </c>
      <c r="U15" s="354">
        <v>1559</v>
      </c>
      <c r="V15" s="354">
        <v>1634</v>
      </c>
      <c r="W15" s="193">
        <v>1683</v>
      </c>
      <c r="X15" s="351">
        <v>1746</v>
      </c>
    </row>
    <row r="16" spans="1:24" ht="11.25" customHeight="1">
      <c r="B16" s="149"/>
      <c r="C16" s="103" t="s">
        <v>23</v>
      </c>
      <c r="D16" s="149"/>
      <c r="E16" s="358">
        <v>20.024295612099714</v>
      </c>
      <c r="F16" s="355">
        <v>16.007137104606631</v>
      </c>
      <c r="G16" s="355">
        <v>17.188175997397849</v>
      </c>
      <c r="H16" s="358">
        <v>19.83323</v>
      </c>
      <c r="I16" s="540">
        <v>19.729936763684904</v>
      </c>
      <c r="J16" s="539">
        <v>21.170835009189336</v>
      </c>
      <c r="K16" s="539">
        <v>22.9</v>
      </c>
      <c r="L16" s="539"/>
      <c r="M16" s="371">
        <v>19.461232901040521</v>
      </c>
      <c r="N16" s="371">
        <v>22.987753922694701</v>
      </c>
      <c r="O16" s="371">
        <v>21</v>
      </c>
      <c r="P16" s="371">
        <v>24.9</v>
      </c>
      <c r="Q16" s="874"/>
      <c r="R16" s="354">
        <v>2586</v>
      </c>
      <c r="S16" s="354">
        <v>580</v>
      </c>
      <c r="T16" s="354">
        <v>717</v>
      </c>
      <c r="U16" s="354">
        <v>2589</v>
      </c>
      <c r="V16" s="354">
        <v>2466</v>
      </c>
      <c r="W16" s="193">
        <v>2696</v>
      </c>
      <c r="X16" s="351">
        <v>2571</v>
      </c>
    </row>
    <row r="17" spans="2:24" ht="11.25" customHeight="1">
      <c r="B17" s="149"/>
      <c r="C17" s="103" t="s">
        <v>24</v>
      </c>
      <c r="D17" s="149"/>
      <c r="E17" s="358">
        <v>22.921137005875302</v>
      </c>
      <c r="F17" s="355">
        <v>19.88450285847798</v>
      </c>
      <c r="G17" s="355">
        <v>19.958589744386643</v>
      </c>
      <c r="H17" s="358">
        <v>19.380410000000001</v>
      </c>
      <c r="I17" s="540">
        <v>22.023198498257372</v>
      </c>
      <c r="J17" s="539">
        <v>21.619372426041174</v>
      </c>
      <c r="K17" s="539">
        <v>22.5</v>
      </c>
      <c r="L17" s="539"/>
      <c r="M17" s="371">
        <v>19.881807915342485</v>
      </c>
      <c r="N17" s="371">
        <v>23.464317203900066</v>
      </c>
      <c r="O17" s="371">
        <v>20.6</v>
      </c>
      <c r="P17" s="371">
        <v>24.6</v>
      </c>
      <c r="Q17" s="874"/>
      <c r="R17" s="354">
        <v>2869</v>
      </c>
      <c r="S17" s="354">
        <v>608</v>
      </c>
      <c r="T17" s="354">
        <v>890</v>
      </c>
      <c r="U17" s="354">
        <v>2530</v>
      </c>
      <c r="V17" s="354">
        <v>2560</v>
      </c>
      <c r="W17" s="193">
        <v>2539</v>
      </c>
      <c r="X17" s="351">
        <v>2472</v>
      </c>
    </row>
    <row r="18" spans="2:24" ht="11.25" customHeight="1">
      <c r="B18" s="149"/>
      <c r="C18" s="103" t="s">
        <v>25</v>
      </c>
      <c r="D18" s="149"/>
      <c r="E18" s="358">
        <v>26.881653299326334</v>
      </c>
      <c r="F18" s="355">
        <v>29.781574668550288</v>
      </c>
      <c r="G18" s="355">
        <v>19.088788266284581</v>
      </c>
      <c r="H18" s="358">
        <v>27.372350000000001</v>
      </c>
      <c r="I18" s="540">
        <v>21.910287172000356</v>
      </c>
      <c r="J18" s="539">
        <v>24.513464577195066</v>
      </c>
      <c r="K18" s="539">
        <v>25.2</v>
      </c>
      <c r="L18" s="539"/>
      <c r="M18" s="371">
        <v>22.248088937765186</v>
      </c>
      <c r="N18" s="371">
        <v>26.929615774126326</v>
      </c>
      <c r="O18" s="371">
        <v>22.6</v>
      </c>
      <c r="P18" s="371">
        <v>27.9</v>
      </c>
      <c r="Q18" s="874"/>
      <c r="R18" s="354">
        <v>1853</v>
      </c>
      <c r="S18" s="354">
        <v>375</v>
      </c>
      <c r="T18" s="354">
        <v>610</v>
      </c>
      <c r="U18" s="354">
        <v>1629</v>
      </c>
      <c r="V18" s="354">
        <v>1587</v>
      </c>
      <c r="W18" s="193">
        <v>1703</v>
      </c>
      <c r="X18" s="351">
        <v>1534</v>
      </c>
    </row>
    <row r="19" spans="2:24" ht="11.25" customHeight="1">
      <c r="B19" s="149"/>
      <c r="C19" s="103" t="s">
        <v>26</v>
      </c>
      <c r="D19" s="149"/>
      <c r="E19" s="358">
        <v>24.138033549876326</v>
      </c>
      <c r="F19" s="355">
        <v>21.621805984906008</v>
      </c>
      <c r="G19" s="355">
        <v>14.750581916584929</v>
      </c>
      <c r="H19" s="358">
        <v>20.267900000000001</v>
      </c>
      <c r="I19" s="540">
        <v>16.661685807911418</v>
      </c>
      <c r="J19" s="539">
        <v>17.764569909376327</v>
      </c>
      <c r="K19" s="539">
        <v>18.8</v>
      </c>
      <c r="L19" s="539"/>
      <c r="M19" s="371">
        <v>15.242502403217223</v>
      </c>
      <c r="N19" s="371">
        <v>20.602508195656956</v>
      </c>
      <c r="O19" s="371">
        <v>15.9</v>
      </c>
      <c r="P19" s="371">
        <v>22</v>
      </c>
      <c r="Q19" s="874"/>
      <c r="R19" s="354">
        <v>1101</v>
      </c>
      <c r="S19" s="354">
        <v>209</v>
      </c>
      <c r="T19" s="354">
        <v>362</v>
      </c>
      <c r="U19" s="354">
        <v>939</v>
      </c>
      <c r="V19" s="354">
        <v>955</v>
      </c>
      <c r="W19" s="193">
        <v>942</v>
      </c>
      <c r="X19" s="351">
        <v>864</v>
      </c>
    </row>
    <row r="20" spans="2:24" ht="11.25" customHeight="1">
      <c r="B20" s="149"/>
      <c r="C20" s="23"/>
      <c r="D20" s="149"/>
      <c r="E20" s="661"/>
      <c r="F20" s="661"/>
      <c r="G20" s="661"/>
      <c r="H20" s="661"/>
      <c r="I20" s="700"/>
      <c r="J20" s="539"/>
      <c r="K20" s="539"/>
      <c r="L20" s="539"/>
      <c r="M20" s="371"/>
      <c r="N20" s="371"/>
      <c r="O20" s="371"/>
      <c r="P20" s="371"/>
      <c r="Q20" s="874"/>
      <c r="R20" s="354"/>
      <c r="S20" s="354"/>
      <c r="T20" s="354"/>
      <c r="U20" s="354"/>
      <c r="V20" s="354"/>
      <c r="W20" s="193"/>
      <c r="X20" s="351"/>
    </row>
    <row r="21" spans="2:24" ht="11.25" customHeight="1">
      <c r="B21" s="149" t="s">
        <v>27</v>
      </c>
      <c r="C21" s="31" t="s">
        <v>28</v>
      </c>
      <c r="D21" s="149"/>
      <c r="E21" s="358">
        <v>19.633615705831769</v>
      </c>
      <c r="F21" s="355">
        <v>17.223074775460884</v>
      </c>
      <c r="G21" s="358">
        <v>16.334260023998922</v>
      </c>
      <c r="H21" s="358">
        <v>18.381587902011084</v>
      </c>
      <c r="I21" s="540">
        <v>18.986531432399499</v>
      </c>
      <c r="J21" s="539">
        <v>19.244541997056881</v>
      </c>
      <c r="K21" s="539">
        <v>20.8</v>
      </c>
      <c r="L21" s="539"/>
      <c r="M21" s="371">
        <v>18.314037056781512</v>
      </c>
      <c r="N21" s="371">
        <v>20.210627003838201</v>
      </c>
      <c r="O21" s="371">
        <v>19.7</v>
      </c>
      <c r="P21" s="371">
        <v>21.9</v>
      </c>
      <c r="Q21" s="874"/>
      <c r="R21" s="354">
        <v>9278</v>
      </c>
      <c r="S21" s="354">
        <v>2100</v>
      </c>
      <c r="T21" s="354">
        <v>2964</v>
      </c>
      <c r="U21" s="354">
        <v>8022</v>
      </c>
      <c r="V21" s="354">
        <v>8108</v>
      </c>
      <c r="W21" s="193">
        <v>8560</v>
      </c>
      <c r="X21" s="351">
        <v>8057</v>
      </c>
    </row>
    <row r="22" spans="2:24" ht="11.25" customHeight="1">
      <c r="B22" s="149"/>
      <c r="C22" s="31" t="s">
        <v>189</v>
      </c>
      <c r="D22" s="149"/>
      <c r="E22" s="358">
        <v>10.626358022331461</v>
      </c>
      <c r="F22" s="355">
        <v>9.8755534444761128</v>
      </c>
      <c r="G22" s="358">
        <v>13.811358421373951</v>
      </c>
      <c r="H22" s="358">
        <v>15.896688841349645</v>
      </c>
      <c r="I22" s="540">
        <v>13.001780684015518</v>
      </c>
      <c r="J22" s="539">
        <v>15.270126529971545</v>
      </c>
      <c r="K22" s="539">
        <v>19</v>
      </c>
      <c r="L22" s="539"/>
      <c r="M22" s="371">
        <v>12.691620214501413</v>
      </c>
      <c r="N22" s="371">
        <v>18.262917212664469</v>
      </c>
      <c r="O22" s="371">
        <v>15.8</v>
      </c>
      <c r="P22" s="371">
        <v>22.6</v>
      </c>
      <c r="Q22" s="874"/>
      <c r="R22" s="354">
        <v>442</v>
      </c>
      <c r="S22" s="354">
        <v>114</v>
      </c>
      <c r="T22" s="354">
        <v>132</v>
      </c>
      <c r="U22" s="354">
        <v>1111</v>
      </c>
      <c r="V22" s="354">
        <v>926</v>
      </c>
      <c r="W22" s="193">
        <v>909</v>
      </c>
      <c r="X22" s="351">
        <v>798</v>
      </c>
    </row>
    <row r="23" spans="2:24" ht="11.25" customHeight="1">
      <c r="B23" s="149"/>
      <c r="C23" s="31" t="s">
        <v>188</v>
      </c>
      <c r="D23" s="149"/>
      <c r="E23" s="358">
        <v>14.086525609321157</v>
      </c>
      <c r="F23" s="355" t="s">
        <v>219</v>
      </c>
      <c r="G23" s="358">
        <v>10.336537805924079</v>
      </c>
      <c r="H23" s="358">
        <v>22.627700085751041</v>
      </c>
      <c r="I23" s="540">
        <v>16.725558242856799</v>
      </c>
      <c r="J23" s="539">
        <v>21.23473801330039</v>
      </c>
      <c r="K23" s="539">
        <v>21.3</v>
      </c>
      <c r="L23" s="539"/>
      <c r="M23" s="371">
        <v>16.787267544030435</v>
      </c>
      <c r="N23" s="371">
        <v>26.485453979599921</v>
      </c>
      <c r="O23" s="371">
        <v>16.899999999999999</v>
      </c>
      <c r="P23" s="371">
        <v>26.4</v>
      </c>
      <c r="Q23" s="874"/>
      <c r="R23" s="354">
        <v>184</v>
      </c>
      <c r="S23" s="354">
        <v>21</v>
      </c>
      <c r="T23" s="354">
        <v>57</v>
      </c>
      <c r="U23" s="354">
        <v>360</v>
      </c>
      <c r="V23" s="354">
        <v>353</v>
      </c>
      <c r="W23" s="193">
        <v>348</v>
      </c>
      <c r="X23" s="351">
        <v>396</v>
      </c>
    </row>
    <row r="24" spans="2:24" ht="11.25" customHeight="1">
      <c r="B24" s="149"/>
      <c r="C24" s="149" t="s">
        <v>190</v>
      </c>
      <c r="D24" s="149"/>
      <c r="E24" s="358">
        <v>18.40710949082127</v>
      </c>
      <c r="F24" s="355">
        <v>16.400624503719662</v>
      </c>
      <c r="G24" s="358">
        <v>14.875662193087557</v>
      </c>
      <c r="H24" s="358">
        <v>14.59158169836112</v>
      </c>
      <c r="I24" s="540">
        <v>15.943810960365726</v>
      </c>
      <c r="J24" s="539">
        <v>16.120907692904325</v>
      </c>
      <c r="K24" s="539">
        <v>18.899999999999999</v>
      </c>
      <c r="L24" s="539"/>
      <c r="M24" s="371">
        <v>12.822279113979704</v>
      </c>
      <c r="N24" s="371">
        <v>20.072743276414961</v>
      </c>
      <c r="O24" s="371">
        <v>14.6</v>
      </c>
      <c r="P24" s="371">
        <v>24.1</v>
      </c>
      <c r="Q24" s="874"/>
      <c r="R24" s="354">
        <v>162</v>
      </c>
      <c r="S24" s="354">
        <v>31</v>
      </c>
      <c r="T24" s="354">
        <v>45</v>
      </c>
      <c r="U24" s="354">
        <v>467</v>
      </c>
      <c r="V24" s="354">
        <v>510</v>
      </c>
      <c r="W24" s="193">
        <v>499</v>
      </c>
      <c r="X24" s="351">
        <v>464</v>
      </c>
    </row>
    <row r="25" spans="2:24" ht="11.25" customHeight="1">
      <c r="B25" s="149"/>
      <c r="C25" s="149" t="s">
        <v>191</v>
      </c>
      <c r="D25" s="149"/>
      <c r="E25" s="358">
        <v>10.406493554939908</v>
      </c>
      <c r="F25" s="355" t="s">
        <v>219</v>
      </c>
      <c r="G25" s="358">
        <v>24.908040168651155</v>
      </c>
      <c r="H25" s="358">
        <v>21.024805132522786</v>
      </c>
      <c r="I25" s="540">
        <v>22.13303467032085</v>
      </c>
      <c r="J25" s="539">
        <v>11.497709778412821</v>
      </c>
      <c r="K25" s="539">
        <v>20.7</v>
      </c>
      <c r="L25" s="539"/>
      <c r="M25" s="371">
        <v>6.5371451803855454</v>
      </c>
      <c r="N25" s="371">
        <v>19.439559159276161</v>
      </c>
      <c r="O25" s="371">
        <v>13.8</v>
      </c>
      <c r="P25" s="371">
        <v>29.9</v>
      </c>
      <c r="Q25" s="874"/>
      <c r="R25" s="354">
        <v>42</v>
      </c>
      <c r="S25" s="354">
        <v>17</v>
      </c>
      <c r="T25" s="354">
        <v>32</v>
      </c>
      <c r="U25" s="354">
        <v>163</v>
      </c>
      <c r="V25" s="354">
        <v>124</v>
      </c>
      <c r="W25" s="193">
        <v>125</v>
      </c>
      <c r="X25" s="351">
        <v>118</v>
      </c>
    </row>
    <row r="26" spans="2:24" ht="11.25" customHeight="1">
      <c r="B26" s="149"/>
      <c r="C26" s="103"/>
      <c r="D26" s="149"/>
      <c r="E26" s="358"/>
      <c r="F26" s="355"/>
      <c r="G26" s="358"/>
      <c r="H26" s="358"/>
      <c r="I26" s="601"/>
      <c r="J26" s="539"/>
      <c r="K26" s="539"/>
      <c r="L26" s="539"/>
      <c r="M26" s="371"/>
      <c r="N26" s="371"/>
      <c r="O26" s="371"/>
      <c r="P26" s="371"/>
      <c r="Q26" s="874"/>
      <c r="R26" s="354"/>
      <c r="S26" s="354"/>
      <c r="T26" s="354"/>
      <c r="U26" s="354"/>
      <c r="V26" s="354"/>
      <c r="W26" s="193"/>
      <c r="X26" s="351"/>
    </row>
    <row r="27" spans="2:24" ht="11.25" customHeight="1">
      <c r="B27" s="149" t="s">
        <v>492</v>
      </c>
      <c r="C27" s="106" t="s">
        <v>90</v>
      </c>
      <c r="D27" s="149"/>
      <c r="E27" s="539">
        <v>20.710856753535836</v>
      </c>
      <c r="F27" s="540">
        <v>20.40124915413147</v>
      </c>
      <c r="G27" s="539">
        <v>19.384600796700351</v>
      </c>
      <c r="H27" s="539">
        <v>19.02611912396992</v>
      </c>
      <c r="I27" s="540">
        <v>20.268132660405598</v>
      </c>
      <c r="J27" s="539">
        <v>20.78694699509715</v>
      </c>
      <c r="K27" s="539">
        <v>23.3</v>
      </c>
      <c r="L27" s="539"/>
      <c r="M27" s="371">
        <v>18.723399762242099</v>
      </c>
      <c r="N27" s="371">
        <v>23.013525901254106</v>
      </c>
      <c r="O27" s="371">
        <v>21.2</v>
      </c>
      <c r="P27" s="371">
        <v>25.6</v>
      </c>
      <c r="Q27" s="873"/>
      <c r="R27" s="354">
        <v>2138</v>
      </c>
      <c r="S27" s="354">
        <v>471</v>
      </c>
      <c r="T27" s="354">
        <v>499</v>
      </c>
      <c r="U27" s="354">
        <v>1586</v>
      </c>
      <c r="V27" s="354">
        <v>1571</v>
      </c>
      <c r="W27" s="193">
        <v>1803</v>
      </c>
      <c r="X27" s="351">
        <v>1903</v>
      </c>
    </row>
    <row r="28" spans="2:24" ht="11.25" customHeight="1">
      <c r="B28" s="149"/>
      <c r="C28" s="103" t="s">
        <v>91</v>
      </c>
      <c r="D28" s="149"/>
      <c r="E28" s="539">
        <v>18.130911857167298</v>
      </c>
      <c r="F28" s="540">
        <v>15.595609555413342</v>
      </c>
      <c r="G28" s="539">
        <v>16.166635880459694</v>
      </c>
      <c r="H28" s="539">
        <v>18.44027896838373</v>
      </c>
      <c r="I28" s="540">
        <v>18.647454084663639</v>
      </c>
      <c r="J28" s="539">
        <v>19.948659384113903</v>
      </c>
      <c r="K28" s="539">
        <v>20.7</v>
      </c>
      <c r="L28" s="539"/>
      <c r="M28" s="371">
        <v>18.816287778231729</v>
      </c>
      <c r="N28" s="371">
        <v>21.131439578499702</v>
      </c>
      <c r="O28" s="371">
        <v>19.5</v>
      </c>
      <c r="P28" s="371">
        <v>21.9</v>
      </c>
      <c r="Q28" s="873"/>
      <c r="R28" s="354">
        <v>7038</v>
      </c>
      <c r="S28" s="354">
        <v>1715</v>
      </c>
      <c r="T28" s="354">
        <v>1707</v>
      </c>
      <c r="U28" s="354">
        <v>5702</v>
      </c>
      <c r="V28" s="354">
        <v>5919</v>
      </c>
      <c r="W28" s="193">
        <v>6030</v>
      </c>
      <c r="X28" s="351">
        <v>5877</v>
      </c>
    </row>
    <row r="29" spans="2:24" ht="11.25" customHeight="1">
      <c r="B29" s="149"/>
      <c r="C29" s="103"/>
      <c r="D29" s="149"/>
      <c r="E29" s="358"/>
      <c r="F29" s="355"/>
      <c r="G29" s="358"/>
      <c r="H29" s="358"/>
      <c r="I29" s="601"/>
      <c r="J29" s="539"/>
      <c r="K29" s="539"/>
      <c r="L29" s="539"/>
      <c r="M29" s="371"/>
      <c r="N29" s="371"/>
      <c r="O29" s="371"/>
      <c r="P29" s="371"/>
      <c r="Q29" s="873"/>
      <c r="R29" s="354"/>
      <c r="S29" s="354"/>
      <c r="T29" s="354"/>
      <c r="U29" s="354"/>
      <c r="V29" s="354"/>
      <c r="W29" s="193"/>
      <c r="X29" s="351"/>
    </row>
    <row r="30" spans="2:24" ht="11.25" customHeight="1">
      <c r="B30" s="149" t="s">
        <v>29</v>
      </c>
      <c r="C30" s="149" t="s">
        <v>30</v>
      </c>
      <c r="D30" s="149"/>
      <c r="E30" s="358">
        <v>13.619521125471845</v>
      </c>
      <c r="F30" s="355">
        <v>10.95075656756636</v>
      </c>
      <c r="G30" s="358">
        <v>13.463514000660878</v>
      </c>
      <c r="H30" s="358">
        <v>14.183686545686788</v>
      </c>
      <c r="I30" s="540">
        <v>16.659429371011989</v>
      </c>
      <c r="J30" s="539">
        <v>13.866048430865726</v>
      </c>
      <c r="K30" s="539">
        <v>19.8</v>
      </c>
      <c r="L30" s="539"/>
      <c r="M30" s="371">
        <v>10.733312558940352</v>
      </c>
      <c r="N30" s="371">
        <v>17.731514343237169</v>
      </c>
      <c r="O30" s="371">
        <v>15.7</v>
      </c>
      <c r="P30" s="371">
        <v>24.7</v>
      </c>
      <c r="Q30" s="873"/>
      <c r="R30" s="354">
        <v>494</v>
      </c>
      <c r="S30" s="354">
        <v>118</v>
      </c>
      <c r="T30" s="354">
        <v>170</v>
      </c>
      <c r="U30" s="354">
        <v>302</v>
      </c>
      <c r="V30" s="354">
        <v>321</v>
      </c>
      <c r="W30" s="193">
        <v>432</v>
      </c>
      <c r="X30" s="351">
        <v>383</v>
      </c>
    </row>
    <row r="31" spans="2:24" ht="11.25" customHeight="1">
      <c r="B31" s="149"/>
      <c r="C31" s="149" t="s">
        <v>31</v>
      </c>
      <c r="D31" s="149"/>
      <c r="E31" s="358">
        <v>18.229700919927591</v>
      </c>
      <c r="F31" s="355">
        <v>12.806312469329958</v>
      </c>
      <c r="G31" s="358">
        <v>15.13309202409903</v>
      </c>
      <c r="H31" s="358">
        <v>17.603957019870879</v>
      </c>
      <c r="I31" s="540">
        <v>15.363949465334011</v>
      </c>
      <c r="J31" s="539">
        <v>17.31363810204067</v>
      </c>
      <c r="K31" s="539">
        <v>19.5</v>
      </c>
      <c r="L31" s="539"/>
      <c r="M31" s="371">
        <v>14.808000200046834</v>
      </c>
      <c r="N31" s="371">
        <v>20.143005285271681</v>
      </c>
      <c r="O31" s="371">
        <v>16.8</v>
      </c>
      <c r="P31" s="371">
        <v>22.5</v>
      </c>
      <c r="Q31" s="873"/>
      <c r="R31" s="354">
        <v>1337</v>
      </c>
      <c r="S31" s="354">
        <v>320</v>
      </c>
      <c r="T31" s="354">
        <v>374</v>
      </c>
      <c r="U31" s="354">
        <v>1111</v>
      </c>
      <c r="V31" s="354">
        <v>1107</v>
      </c>
      <c r="W31" s="193">
        <v>1186</v>
      </c>
      <c r="X31" s="351">
        <v>1150</v>
      </c>
    </row>
    <row r="32" spans="2:24" ht="11.25" customHeight="1">
      <c r="B32" s="149"/>
      <c r="C32" s="149" t="s">
        <v>230</v>
      </c>
      <c r="D32" s="149"/>
      <c r="E32" s="358">
        <v>15.655532406409122</v>
      </c>
      <c r="F32" s="355">
        <v>15.585233078516406</v>
      </c>
      <c r="G32" s="358">
        <v>12.697621981167018</v>
      </c>
      <c r="H32" s="358">
        <v>17.220352787436912</v>
      </c>
      <c r="I32" s="540">
        <v>13.879531603420411</v>
      </c>
      <c r="J32" s="539">
        <v>17.506876017336658</v>
      </c>
      <c r="K32" s="539">
        <v>18.3</v>
      </c>
      <c r="L32" s="539"/>
      <c r="M32" s="371">
        <v>14.997598503401763</v>
      </c>
      <c r="N32" s="371">
        <v>20.33554712927759</v>
      </c>
      <c r="O32" s="371">
        <v>15.5</v>
      </c>
      <c r="P32" s="371">
        <v>21.6</v>
      </c>
      <c r="Q32" s="873"/>
      <c r="R32" s="354">
        <v>1002</v>
      </c>
      <c r="S32" s="354">
        <v>236</v>
      </c>
      <c r="T32" s="354">
        <v>305</v>
      </c>
      <c r="U32" s="354">
        <v>841</v>
      </c>
      <c r="V32" s="354">
        <v>957</v>
      </c>
      <c r="W32" s="193">
        <v>969</v>
      </c>
      <c r="X32" s="351">
        <v>891</v>
      </c>
    </row>
    <row r="33" spans="2:24" ht="11.25" customHeight="1">
      <c r="B33" s="149"/>
      <c r="C33" s="149" t="s">
        <v>33</v>
      </c>
      <c r="D33" s="149"/>
      <c r="E33" s="358">
        <v>18.717427913662299</v>
      </c>
      <c r="F33" s="355">
        <v>14.990686942835968</v>
      </c>
      <c r="G33" s="358">
        <v>15.092475477020947</v>
      </c>
      <c r="H33" s="358">
        <v>17.127073427882632</v>
      </c>
      <c r="I33" s="540">
        <v>16.951116456501978</v>
      </c>
      <c r="J33" s="539">
        <v>17.00781800279486</v>
      </c>
      <c r="K33" s="539">
        <v>17.899999999999999</v>
      </c>
      <c r="L33" s="539"/>
      <c r="M33" s="371">
        <v>14.365640407159381</v>
      </c>
      <c r="N33" s="371">
        <v>20.022331085665297</v>
      </c>
      <c r="O33" s="371">
        <v>14.9</v>
      </c>
      <c r="P33" s="371">
        <v>21.4</v>
      </c>
      <c r="Q33" s="874"/>
      <c r="R33" s="354">
        <v>839</v>
      </c>
      <c r="S33" s="354">
        <v>189</v>
      </c>
      <c r="T33" s="354">
        <v>331</v>
      </c>
      <c r="U33" s="354">
        <v>755</v>
      </c>
      <c r="V33" s="354">
        <v>757</v>
      </c>
      <c r="W33" s="193">
        <v>834</v>
      </c>
      <c r="X33" s="351">
        <v>812</v>
      </c>
    </row>
    <row r="34" spans="2:24" ht="11.25" customHeight="1">
      <c r="B34" s="149"/>
      <c r="C34" s="149" t="s">
        <v>34</v>
      </c>
      <c r="D34" s="149"/>
      <c r="E34" s="358">
        <v>16.987349961474415</v>
      </c>
      <c r="F34" s="355">
        <v>8.4768081189072326</v>
      </c>
      <c r="G34" s="358">
        <v>15.356339714465445</v>
      </c>
      <c r="H34" s="358">
        <v>14.18126187982058</v>
      </c>
      <c r="I34" s="540">
        <v>17.055798563272941</v>
      </c>
      <c r="J34" s="539">
        <v>11.530155011995937</v>
      </c>
      <c r="K34" s="539">
        <v>18.899999999999999</v>
      </c>
      <c r="L34" s="539"/>
      <c r="M34" s="371">
        <v>9.5794361982941432</v>
      </c>
      <c r="N34" s="371">
        <v>13.817407748675656</v>
      </c>
      <c r="O34" s="371">
        <v>16.2</v>
      </c>
      <c r="P34" s="371">
        <v>21.9</v>
      </c>
      <c r="Q34" s="874"/>
      <c r="R34" s="354">
        <v>975</v>
      </c>
      <c r="S34" s="354">
        <v>186</v>
      </c>
      <c r="T34" s="354">
        <v>347</v>
      </c>
      <c r="U34" s="354">
        <v>1110</v>
      </c>
      <c r="V34" s="354">
        <v>974</v>
      </c>
      <c r="W34" s="193">
        <v>1152</v>
      </c>
      <c r="X34" s="351">
        <v>1040</v>
      </c>
    </row>
    <row r="35" spans="2:24" ht="11.25" customHeight="1">
      <c r="B35" s="149"/>
      <c r="C35" s="149" t="s">
        <v>35</v>
      </c>
      <c r="D35" s="149"/>
      <c r="E35" s="358">
        <v>19.597706741251265</v>
      </c>
      <c r="F35" s="355">
        <v>18.476391360486421</v>
      </c>
      <c r="G35" s="358">
        <v>18.311004374694146</v>
      </c>
      <c r="H35" s="358">
        <v>17.647892169906278</v>
      </c>
      <c r="I35" s="540">
        <v>17.417626060394976</v>
      </c>
      <c r="J35" s="539">
        <v>20.283206100761912</v>
      </c>
      <c r="K35" s="539">
        <v>21.2</v>
      </c>
      <c r="L35" s="539"/>
      <c r="M35" s="371">
        <v>17.784059058050548</v>
      </c>
      <c r="N35" s="371">
        <v>23.035153356804518</v>
      </c>
      <c r="O35" s="371">
        <v>18.3</v>
      </c>
      <c r="P35" s="371">
        <v>24.5</v>
      </c>
      <c r="Q35" s="874"/>
      <c r="R35" s="354">
        <v>1282</v>
      </c>
      <c r="S35" s="354">
        <v>283</v>
      </c>
      <c r="T35" s="354">
        <v>413</v>
      </c>
      <c r="U35" s="354">
        <v>986</v>
      </c>
      <c r="V35" s="354">
        <v>1046</v>
      </c>
      <c r="W35" s="193">
        <v>1097</v>
      </c>
      <c r="X35" s="351">
        <v>995</v>
      </c>
    </row>
    <row r="36" spans="2:24" ht="11.25" customHeight="1">
      <c r="B36" s="149"/>
      <c r="C36" s="149" t="s">
        <v>36</v>
      </c>
      <c r="D36" s="149"/>
      <c r="E36" s="358">
        <v>19.321165395666437</v>
      </c>
      <c r="F36" s="355">
        <v>20.580375090620365</v>
      </c>
      <c r="G36" s="358">
        <v>16.045635899883166</v>
      </c>
      <c r="H36" s="358">
        <v>22.806923511284342</v>
      </c>
      <c r="I36" s="540">
        <v>21.272990369105919</v>
      </c>
      <c r="J36" s="539">
        <v>22.121704282544378</v>
      </c>
      <c r="K36" s="539">
        <v>23</v>
      </c>
      <c r="L36" s="539"/>
      <c r="M36" s="371">
        <v>20.359996478271032</v>
      </c>
      <c r="N36" s="371">
        <v>23.989930460304006</v>
      </c>
      <c r="O36" s="371">
        <v>21.2</v>
      </c>
      <c r="P36" s="371">
        <v>24.8</v>
      </c>
      <c r="Q36" s="873"/>
      <c r="R36" s="354">
        <v>1185</v>
      </c>
      <c r="S36" s="354">
        <v>265</v>
      </c>
      <c r="T36" s="354">
        <v>339</v>
      </c>
      <c r="U36" s="354">
        <v>2722</v>
      </c>
      <c r="V36" s="354">
        <v>2784</v>
      </c>
      <c r="W36" s="193">
        <v>2585</v>
      </c>
      <c r="X36" s="351">
        <v>2823</v>
      </c>
    </row>
    <row r="37" spans="2:24" ht="11.25" customHeight="1">
      <c r="B37" s="149"/>
      <c r="C37" s="149" t="s">
        <v>37</v>
      </c>
      <c r="D37" s="149"/>
      <c r="E37" s="358">
        <v>19.729022191853335</v>
      </c>
      <c r="F37" s="355">
        <v>18.750221347974254</v>
      </c>
      <c r="G37" s="358">
        <v>16.216851048878759</v>
      </c>
      <c r="H37" s="358">
        <v>19.669806750867185</v>
      </c>
      <c r="I37" s="540">
        <v>21.843464828508004</v>
      </c>
      <c r="J37" s="539">
        <v>21.221855105448753</v>
      </c>
      <c r="K37" s="539">
        <v>22.2</v>
      </c>
      <c r="L37" s="539"/>
      <c r="M37" s="371">
        <v>19.026750968810806</v>
      </c>
      <c r="N37" s="371">
        <v>23.596408096386288</v>
      </c>
      <c r="O37" s="371">
        <v>19.600000000000001</v>
      </c>
      <c r="P37" s="371">
        <v>25</v>
      </c>
      <c r="Q37" s="873"/>
      <c r="R37" s="354">
        <v>1903</v>
      </c>
      <c r="S37" s="354">
        <v>427</v>
      </c>
      <c r="T37" s="354">
        <v>615</v>
      </c>
      <c r="U37" s="354">
        <v>1621</v>
      </c>
      <c r="V37" s="354">
        <v>1541</v>
      </c>
      <c r="W37" s="193">
        <v>1557</v>
      </c>
      <c r="X37" s="351">
        <v>1415</v>
      </c>
    </row>
    <row r="38" spans="2:24" ht="11.25" customHeight="1">
      <c r="B38" s="149"/>
      <c r="C38" s="149" t="s">
        <v>38</v>
      </c>
      <c r="D38" s="149"/>
      <c r="E38" s="358">
        <v>23.966174233956654</v>
      </c>
      <c r="F38" s="355">
        <v>23.407878551349022</v>
      </c>
      <c r="G38" s="358">
        <v>19.595630983940612</v>
      </c>
      <c r="H38" s="358">
        <v>18.801144117612161</v>
      </c>
      <c r="I38" s="540">
        <v>21.725312221621675</v>
      </c>
      <c r="J38" s="539">
        <v>23.602062593486295</v>
      </c>
      <c r="K38" s="539">
        <v>22.3</v>
      </c>
      <c r="L38" s="539"/>
      <c r="M38" s="371">
        <v>20.440513359026976</v>
      </c>
      <c r="N38" s="371">
        <v>27.086130578987195</v>
      </c>
      <c r="O38" s="371">
        <v>18.899999999999999</v>
      </c>
      <c r="P38" s="371">
        <v>26</v>
      </c>
      <c r="Q38" s="873"/>
      <c r="R38" s="354">
        <v>1198</v>
      </c>
      <c r="S38" s="354">
        <v>299</v>
      </c>
      <c r="T38" s="354">
        <v>362</v>
      </c>
      <c r="U38" s="354">
        <v>808</v>
      </c>
      <c r="V38" s="354">
        <v>730</v>
      </c>
      <c r="W38" s="193">
        <v>815</v>
      </c>
      <c r="X38" s="351">
        <v>734</v>
      </c>
    </row>
    <row r="39" spans="2:24" ht="11.25" customHeight="1">
      <c r="B39" s="149"/>
      <c r="C39" s="103"/>
      <c r="D39" s="149"/>
      <c r="E39" s="358"/>
      <c r="F39" s="355"/>
      <c r="G39" s="358"/>
      <c r="H39" s="358"/>
      <c r="I39" s="601"/>
      <c r="J39" s="539"/>
      <c r="K39" s="539"/>
      <c r="L39" s="539"/>
      <c r="M39" s="371"/>
      <c r="N39" s="371"/>
      <c r="O39" s="371"/>
      <c r="P39" s="371"/>
      <c r="Q39" s="873"/>
      <c r="R39" s="354"/>
      <c r="S39" s="354"/>
      <c r="T39" s="354"/>
      <c r="U39" s="354"/>
      <c r="V39" s="354"/>
      <c r="W39" s="193"/>
      <c r="X39" s="351"/>
    </row>
    <row r="40" spans="2:24" ht="11.25" customHeight="1">
      <c r="B40" s="118" t="s">
        <v>316</v>
      </c>
      <c r="C40" s="103" t="s">
        <v>120</v>
      </c>
      <c r="D40" s="149"/>
      <c r="E40" s="358">
        <v>17.130373950651322</v>
      </c>
      <c r="F40" s="355">
        <v>14.499455053419904</v>
      </c>
      <c r="G40" s="358">
        <v>13.965242121488576</v>
      </c>
      <c r="H40" s="358">
        <v>16.433988136657756</v>
      </c>
      <c r="I40" s="540">
        <v>16.805990775577246</v>
      </c>
      <c r="J40" s="539">
        <v>17.607668825381186</v>
      </c>
      <c r="K40" s="539">
        <v>19</v>
      </c>
      <c r="L40" s="539"/>
      <c r="M40" s="371">
        <v>16.732070346129944</v>
      </c>
      <c r="N40" s="371">
        <v>18.518897305358408</v>
      </c>
      <c r="O40" s="371">
        <v>18.100000000000001</v>
      </c>
      <c r="P40" s="371">
        <v>20</v>
      </c>
      <c r="Q40" s="873"/>
      <c r="R40" s="354">
        <v>7889</v>
      </c>
      <c r="S40" s="354">
        <v>1789</v>
      </c>
      <c r="T40" s="354">
        <v>2514</v>
      </c>
      <c r="U40" s="354">
        <v>9037</v>
      </c>
      <c r="V40" s="354">
        <v>9064</v>
      </c>
      <c r="W40" s="193">
        <v>9329</v>
      </c>
      <c r="X40" s="351">
        <v>9063</v>
      </c>
    </row>
    <row r="41" spans="2:24" ht="11.25" customHeight="1">
      <c r="B41" s="149"/>
      <c r="C41" s="103" t="s">
        <v>121</v>
      </c>
      <c r="D41" s="149"/>
      <c r="E41" s="358">
        <v>25.462567446073979</v>
      </c>
      <c r="F41" s="355">
        <v>24.839483019815781</v>
      </c>
      <c r="G41" s="358">
        <v>24.460194177123181</v>
      </c>
      <c r="H41" s="358">
        <v>26.425169919279739</v>
      </c>
      <c r="I41" s="540">
        <v>26.293734255607852</v>
      </c>
      <c r="J41" s="539">
        <v>25.235993977752791</v>
      </c>
      <c r="K41" s="539">
        <v>27.9</v>
      </c>
      <c r="L41" s="539"/>
      <c r="M41" s="371">
        <v>22.722676222661722</v>
      </c>
      <c r="N41" s="371">
        <v>27.926842910367373</v>
      </c>
      <c r="O41" s="371">
        <v>25</v>
      </c>
      <c r="P41" s="371">
        <v>31</v>
      </c>
      <c r="Q41" s="873"/>
      <c r="R41" s="354">
        <v>2326</v>
      </c>
      <c r="S41" s="354">
        <v>534</v>
      </c>
      <c r="T41" s="354">
        <v>742</v>
      </c>
      <c r="U41" s="354">
        <v>1219</v>
      </c>
      <c r="V41" s="354">
        <v>1153</v>
      </c>
      <c r="W41" s="193">
        <v>1298</v>
      </c>
      <c r="X41" s="351">
        <v>1180</v>
      </c>
    </row>
    <row r="42" spans="2:24" ht="11.25" customHeight="1">
      <c r="B42" s="149"/>
      <c r="C42" s="103"/>
      <c r="D42" s="149"/>
      <c r="E42" s="358"/>
      <c r="F42" s="358"/>
      <c r="G42" s="358"/>
      <c r="H42" s="358"/>
      <c r="I42" s="360"/>
      <c r="J42" s="539"/>
      <c r="K42" s="539"/>
      <c r="L42" s="539"/>
      <c r="M42" s="371"/>
      <c r="N42" s="371"/>
      <c r="O42" s="371"/>
      <c r="P42" s="371"/>
      <c r="Q42" s="873"/>
      <c r="R42" s="354"/>
      <c r="S42" s="354"/>
      <c r="T42" s="516"/>
      <c r="U42" s="354"/>
      <c r="V42" s="354"/>
      <c r="W42" s="193"/>
      <c r="X42" s="351"/>
    </row>
    <row r="43" spans="2:24" ht="11.25" customHeight="1">
      <c r="B43" s="149" t="s">
        <v>122</v>
      </c>
      <c r="C43" s="128" t="s">
        <v>213</v>
      </c>
      <c r="D43" s="149"/>
      <c r="E43" s="358" t="s">
        <v>207</v>
      </c>
      <c r="F43" s="358" t="s">
        <v>207</v>
      </c>
      <c r="G43" s="358" t="s">
        <v>207</v>
      </c>
      <c r="H43" s="358">
        <v>14.342235920529683</v>
      </c>
      <c r="I43" s="539">
        <v>13.456409435648231</v>
      </c>
      <c r="J43" s="539">
        <v>15.47532104205554</v>
      </c>
      <c r="K43" s="539">
        <v>16.7</v>
      </c>
      <c r="L43" s="539"/>
      <c r="M43" s="371">
        <v>13.875124057202202</v>
      </c>
      <c r="N43" s="371">
        <v>17.223160545711401</v>
      </c>
      <c r="O43" s="371">
        <v>15.1</v>
      </c>
      <c r="P43" s="371">
        <v>18.399999999999999</v>
      </c>
      <c r="Q43" s="873"/>
      <c r="R43" s="354" t="s">
        <v>207</v>
      </c>
      <c r="S43" s="354" t="s">
        <v>207</v>
      </c>
      <c r="T43" s="354" t="s">
        <v>207</v>
      </c>
      <c r="U43" s="354">
        <v>2654</v>
      </c>
      <c r="V43" s="354">
        <v>2497</v>
      </c>
      <c r="W43" s="193">
        <v>2622</v>
      </c>
      <c r="X43" s="351">
        <v>2738</v>
      </c>
    </row>
    <row r="44" spans="2:24" ht="11.25" customHeight="1">
      <c r="B44" s="149"/>
      <c r="C44" s="128">
        <v>2</v>
      </c>
      <c r="D44" s="149"/>
      <c r="E44" s="359" t="s">
        <v>207</v>
      </c>
      <c r="F44" s="359" t="s">
        <v>207</v>
      </c>
      <c r="G44" s="359" t="s">
        <v>207</v>
      </c>
      <c r="H44" s="358">
        <v>15.543618649281916</v>
      </c>
      <c r="I44" s="539">
        <v>16.323295768746824</v>
      </c>
      <c r="J44" s="539">
        <v>16.870194953263304</v>
      </c>
      <c r="K44" s="539">
        <v>19.2</v>
      </c>
      <c r="L44" s="539"/>
      <c r="M44" s="371">
        <v>15.198049678595654</v>
      </c>
      <c r="N44" s="371">
        <v>18.685777500207216</v>
      </c>
      <c r="O44" s="371">
        <v>17.3</v>
      </c>
      <c r="P44" s="371">
        <v>21.3</v>
      </c>
      <c r="Q44" s="873"/>
      <c r="R44" s="354" t="s">
        <v>207</v>
      </c>
      <c r="S44" s="354" t="s">
        <v>207</v>
      </c>
      <c r="T44" s="354" t="s">
        <v>207</v>
      </c>
      <c r="U44" s="354">
        <v>2500</v>
      </c>
      <c r="V44" s="354">
        <v>2354</v>
      </c>
      <c r="W44" s="193">
        <v>2289</v>
      </c>
      <c r="X44" s="351">
        <v>2474</v>
      </c>
    </row>
    <row r="45" spans="2:24" ht="11.25" customHeight="1">
      <c r="B45" s="149"/>
      <c r="C45" s="128">
        <v>3</v>
      </c>
      <c r="E45" s="360" t="s">
        <v>207</v>
      </c>
      <c r="F45" s="360" t="s">
        <v>207</v>
      </c>
      <c r="G45" s="360" t="s">
        <v>207</v>
      </c>
      <c r="H45" s="358">
        <v>18.341573250276436</v>
      </c>
      <c r="I45" s="539">
        <v>19.530311608135786</v>
      </c>
      <c r="J45" s="539">
        <v>17.449985213872939</v>
      </c>
      <c r="K45" s="539">
        <v>20.2</v>
      </c>
      <c r="L45" s="539"/>
      <c r="M45" s="371">
        <v>15.676335653076412</v>
      </c>
      <c r="N45" s="371">
        <v>19.378192416807067</v>
      </c>
      <c r="O45" s="371">
        <v>18.2</v>
      </c>
      <c r="P45" s="371">
        <v>22.4</v>
      </c>
      <c r="Q45" s="873"/>
      <c r="R45" s="354" t="s">
        <v>207</v>
      </c>
      <c r="S45" s="354" t="s">
        <v>207</v>
      </c>
      <c r="T45" s="354" t="s">
        <v>207</v>
      </c>
      <c r="U45" s="354">
        <v>2059</v>
      </c>
      <c r="V45" s="354">
        <v>2031</v>
      </c>
      <c r="W45" s="193">
        <v>2036</v>
      </c>
      <c r="X45" s="351">
        <v>1988</v>
      </c>
    </row>
    <row r="46" spans="2:24" ht="11.25" customHeight="1">
      <c r="B46" s="149"/>
      <c r="C46" s="128">
        <v>4</v>
      </c>
      <c r="E46" s="360" t="s">
        <v>207</v>
      </c>
      <c r="F46" s="360" t="s">
        <v>207</v>
      </c>
      <c r="G46" s="360" t="s">
        <v>207</v>
      </c>
      <c r="H46" s="358">
        <v>21.815357636395365</v>
      </c>
      <c r="I46" s="539">
        <v>20.912086545150061</v>
      </c>
      <c r="J46" s="539">
        <v>20.036264432336885</v>
      </c>
      <c r="K46" s="539">
        <v>23.3</v>
      </c>
      <c r="L46" s="539"/>
      <c r="M46" s="371">
        <v>18.02913093154498</v>
      </c>
      <c r="N46" s="371">
        <v>22.206313237233434</v>
      </c>
      <c r="O46" s="371">
        <v>20.9</v>
      </c>
      <c r="P46" s="371">
        <v>25.9</v>
      </c>
      <c r="Q46" s="874"/>
      <c r="R46" s="354" t="s">
        <v>207</v>
      </c>
      <c r="S46" s="354" t="s">
        <v>207</v>
      </c>
      <c r="T46" s="354" t="s">
        <v>207</v>
      </c>
      <c r="U46" s="354">
        <v>1490</v>
      </c>
      <c r="V46" s="354">
        <v>1622</v>
      </c>
      <c r="W46" s="193">
        <v>1856</v>
      </c>
      <c r="X46" s="351">
        <v>1642</v>
      </c>
    </row>
    <row r="47" spans="2:24" ht="11.25" customHeight="1">
      <c r="B47" s="149"/>
      <c r="C47" s="128" t="s">
        <v>214</v>
      </c>
      <c r="E47" s="360" t="s">
        <v>207</v>
      </c>
      <c r="F47" s="360" t="s">
        <v>207</v>
      </c>
      <c r="G47" s="360" t="s">
        <v>207</v>
      </c>
      <c r="H47" s="358">
        <v>21.601159928686439</v>
      </c>
      <c r="I47" s="539">
        <v>22.474564182686123</v>
      </c>
      <c r="J47" s="539">
        <v>24.781220948066192</v>
      </c>
      <c r="K47" s="539">
        <v>24.2</v>
      </c>
      <c r="L47" s="539"/>
      <c r="M47" s="371">
        <v>22.595521261366979</v>
      </c>
      <c r="N47" s="371">
        <v>27.104312792110719</v>
      </c>
      <c r="O47" s="371">
        <v>21.6</v>
      </c>
      <c r="P47" s="371">
        <v>26.9</v>
      </c>
      <c r="Q47" s="874"/>
      <c r="R47" s="370" t="s">
        <v>207</v>
      </c>
      <c r="S47" s="370" t="s">
        <v>207</v>
      </c>
      <c r="T47" s="370" t="s">
        <v>207</v>
      </c>
      <c r="U47" s="354">
        <v>1553</v>
      </c>
      <c r="V47" s="354">
        <v>1713</v>
      </c>
      <c r="W47" s="193">
        <v>1824</v>
      </c>
      <c r="X47" s="351">
        <v>1401</v>
      </c>
    </row>
    <row r="48" spans="2:24" ht="10.5">
      <c r="B48" s="108"/>
      <c r="C48" s="109"/>
      <c r="D48" s="225"/>
      <c r="E48" s="225"/>
      <c r="F48" s="225"/>
      <c r="G48" s="225"/>
      <c r="H48" s="225"/>
      <c r="I48" s="225"/>
      <c r="J48" s="357"/>
      <c r="K48" s="357"/>
      <c r="L48" s="357"/>
      <c r="M48" s="786"/>
      <c r="N48" s="786"/>
      <c r="O48" s="786"/>
      <c r="P48" s="786"/>
      <c r="Q48" s="879"/>
      <c r="R48" s="108"/>
      <c r="S48" s="108"/>
      <c r="T48" s="108"/>
      <c r="U48" s="108"/>
      <c r="V48" s="197"/>
      <c r="W48" s="479"/>
      <c r="X48" s="479"/>
    </row>
    <row r="49" spans="2:23" ht="10.5">
      <c r="W49" s="112"/>
    </row>
    <row r="50" spans="2:23">
      <c r="B50" s="149" t="s">
        <v>249</v>
      </c>
      <c r="W50" s="149"/>
    </row>
    <row r="51" spans="2:23">
      <c r="B51" s="118" t="s">
        <v>379</v>
      </c>
      <c r="C51" s="149"/>
      <c r="W51" s="149"/>
    </row>
    <row r="52" spans="2:23">
      <c r="B52" s="118" t="s">
        <v>550</v>
      </c>
      <c r="C52" s="149"/>
      <c r="W52" s="149"/>
    </row>
    <row r="53" spans="2:23">
      <c r="B53" s="118" t="s">
        <v>489</v>
      </c>
      <c r="W53" s="149"/>
    </row>
    <row r="54" spans="2:23">
      <c r="B54" s="118" t="s">
        <v>490</v>
      </c>
      <c r="W54" s="149"/>
    </row>
    <row r="55" spans="2:23">
      <c r="B55" s="149"/>
      <c r="W55" s="149"/>
    </row>
    <row r="56" spans="2:23">
      <c r="B56" s="149" t="s">
        <v>239</v>
      </c>
    </row>
    <row r="57" spans="2:23">
      <c r="B57" s="149" t="s">
        <v>240</v>
      </c>
    </row>
    <row r="58" spans="2:23">
      <c r="B58" s="149" t="s">
        <v>241</v>
      </c>
    </row>
    <row r="60" spans="2:23" ht="12.5">
      <c r="B60" s="18" t="s">
        <v>568</v>
      </c>
    </row>
  </sheetData>
  <mergeCells count="3">
    <mergeCell ref="B6:B7"/>
    <mergeCell ref="E6:P6"/>
    <mergeCell ref="R6:X6"/>
  </mergeCells>
  <hyperlinks>
    <hyperlink ref="B60" location="Contents!A1" display="Back to contents" xr:uid="{00000000-0004-0000-1800-000000000000}"/>
  </hyperlinks>
  <pageMargins left="0.7" right="0.7" top="0.75" bottom="0.75" header="0.3" footer="0.3"/>
  <pageSetup paperSize="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X61"/>
  <sheetViews>
    <sheetView zoomScaleNormal="100" workbookViewId="0"/>
  </sheetViews>
  <sheetFormatPr defaultColWidth="9.1796875" defaultRowHeight="14.5"/>
  <cols>
    <col min="1" max="1" width="2.7265625" style="450" customWidth="1"/>
    <col min="2" max="2" width="25.1796875" style="450" customWidth="1"/>
    <col min="3" max="3" width="20.26953125" style="450" customWidth="1"/>
    <col min="4" max="4" width="1.7265625" style="450" customWidth="1"/>
    <col min="5" max="11" width="9.7265625" style="450" customWidth="1"/>
    <col min="12" max="12" width="4.26953125" style="450" customWidth="1"/>
    <col min="13" max="16" width="9.7265625" style="365" customWidth="1"/>
    <col min="17" max="17" width="4.81640625" style="450" bestFit="1" customWidth="1"/>
    <col min="18" max="18" width="10" style="450" bestFit="1" customWidth="1"/>
    <col min="19" max="20" width="9.26953125" style="450" bestFit="1" customWidth="1"/>
    <col min="21" max="22" width="10" style="450" bestFit="1" customWidth="1"/>
    <col min="23" max="23" width="9.81640625" style="118" bestFit="1" customWidth="1"/>
    <col min="24" max="16384" width="9.1796875" style="450"/>
  </cols>
  <sheetData>
    <row r="1" spans="1:24" ht="12" customHeight="1">
      <c r="A1" s="828"/>
    </row>
    <row r="2" spans="1:24" ht="16.5">
      <c r="B2" s="40" t="s">
        <v>251</v>
      </c>
    </row>
    <row r="3" spans="1:24" ht="13.15" customHeight="1">
      <c r="B3" s="451" t="s">
        <v>231</v>
      </c>
    </row>
    <row r="4" spans="1:24" ht="12.75" customHeight="1">
      <c r="B4" s="259" t="s">
        <v>521</v>
      </c>
    </row>
    <row r="5" spans="1:24" ht="14">
      <c r="A5" s="222"/>
      <c r="B5" s="23"/>
      <c r="C5" s="23"/>
      <c r="D5" s="23"/>
      <c r="E5" s="23"/>
      <c r="F5" s="23"/>
      <c r="G5" s="23"/>
      <c r="H5" s="23"/>
      <c r="I5" s="107"/>
      <c r="J5" s="107"/>
      <c r="K5" s="107"/>
      <c r="L5" s="107"/>
      <c r="M5" s="190"/>
      <c r="N5" s="190"/>
      <c r="O5" s="190"/>
      <c r="P5" s="190"/>
      <c r="Q5" s="223"/>
      <c r="R5" s="222"/>
      <c r="S5" s="222"/>
      <c r="T5" s="222"/>
      <c r="U5" s="222"/>
      <c r="V5" s="222"/>
      <c r="W5" s="224"/>
    </row>
    <row r="6" spans="1:24" ht="19.5" customHeight="1">
      <c r="A6" s="222"/>
      <c r="B6" s="1126" t="s">
        <v>9</v>
      </c>
      <c r="C6" s="27"/>
      <c r="D6" s="173"/>
      <c r="E6" s="1156" t="s">
        <v>325</v>
      </c>
      <c r="F6" s="1156"/>
      <c r="G6" s="1156"/>
      <c r="H6" s="1156"/>
      <c r="I6" s="1156"/>
      <c r="J6" s="1156"/>
      <c r="K6" s="1156"/>
      <c r="L6" s="1156"/>
      <c r="M6" s="1156"/>
      <c r="N6" s="1156"/>
      <c r="O6" s="1156"/>
      <c r="P6" s="1156"/>
      <c r="Q6" s="385"/>
      <c r="R6" s="1158" t="s">
        <v>17</v>
      </c>
      <c r="S6" s="1158"/>
      <c r="T6" s="1158"/>
      <c r="U6" s="1158"/>
      <c r="V6" s="1158"/>
      <c r="W6" s="1158"/>
      <c r="X6" s="1158"/>
    </row>
    <row r="7" spans="1:24" ht="30">
      <c r="A7" s="222"/>
      <c r="B7" s="1125"/>
      <c r="C7" s="46"/>
      <c r="D7" s="210"/>
      <c r="E7" s="261" t="s">
        <v>11</v>
      </c>
      <c r="F7" s="261" t="s">
        <v>12</v>
      </c>
      <c r="G7" s="261" t="s">
        <v>13</v>
      </c>
      <c r="H7" s="261" t="s">
        <v>14</v>
      </c>
      <c r="I7" s="261" t="s">
        <v>93</v>
      </c>
      <c r="J7" s="504" t="s">
        <v>383</v>
      </c>
      <c r="K7" s="835" t="s">
        <v>519</v>
      </c>
      <c r="L7" s="424"/>
      <c r="M7" s="972" t="s">
        <v>390</v>
      </c>
      <c r="N7" s="972" t="s">
        <v>391</v>
      </c>
      <c r="O7" s="972" t="s">
        <v>523</v>
      </c>
      <c r="P7" s="972" t="s">
        <v>524</v>
      </c>
      <c r="Q7" s="382"/>
      <c r="R7" s="835" t="s">
        <v>11</v>
      </c>
      <c r="S7" s="835" t="s">
        <v>12</v>
      </c>
      <c r="T7" s="835" t="s">
        <v>13</v>
      </c>
      <c r="U7" s="835" t="s">
        <v>14</v>
      </c>
      <c r="V7" s="835" t="s">
        <v>93</v>
      </c>
      <c r="W7" s="504" t="s">
        <v>383</v>
      </c>
      <c r="X7" s="835" t="s">
        <v>519</v>
      </c>
    </row>
    <row r="8" spans="1:24" ht="14">
      <c r="A8" s="222"/>
      <c r="B8" s="23"/>
      <c r="C8" s="23"/>
      <c r="D8" s="149"/>
      <c r="E8" s="554"/>
      <c r="F8" s="554"/>
      <c r="G8" s="554"/>
      <c r="H8" s="554"/>
      <c r="I8" s="554"/>
      <c r="J8" s="554"/>
      <c r="K8" s="554"/>
      <c r="L8" s="554"/>
      <c r="M8" s="758"/>
      <c r="N8" s="758"/>
      <c r="O8" s="758"/>
      <c r="P8" s="758"/>
      <c r="Q8" s="701"/>
      <c r="R8" s="554"/>
      <c r="S8" s="554"/>
      <c r="T8" s="554"/>
      <c r="U8" s="554"/>
      <c r="V8" s="554"/>
      <c r="W8" s="601"/>
    </row>
    <row r="9" spans="1:24" ht="11.25" customHeight="1">
      <c r="A9" s="222"/>
      <c r="B9" s="22" t="s">
        <v>182</v>
      </c>
      <c r="D9" s="149"/>
      <c r="E9" s="702">
        <v>10.206884000000001</v>
      </c>
      <c r="F9" s="702">
        <v>7.8132109999999999</v>
      </c>
      <c r="G9" s="702">
        <v>9.2258770000000005</v>
      </c>
      <c r="H9" s="702">
        <v>7.8153300000000003</v>
      </c>
      <c r="I9" s="702">
        <v>7.6077413702166812</v>
      </c>
      <c r="J9" s="702">
        <v>7.9101412698627902</v>
      </c>
      <c r="K9" s="702">
        <v>8.1</v>
      </c>
      <c r="L9" s="702"/>
      <c r="M9" s="977">
        <v>7.3403651381699673</v>
      </c>
      <c r="N9" s="977">
        <v>8.5200780278241872</v>
      </c>
      <c r="O9" s="977">
        <v>7.5</v>
      </c>
      <c r="P9" s="977">
        <v>8.6999999999999993</v>
      </c>
      <c r="R9" s="698">
        <v>10215</v>
      </c>
      <c r="S9" s="698">
        <v>2323</v>
      </c>
      <c r="T9" s="698">
        <v>3256</v>
      </c>
      <c r="U9" s="698">
        <v>10256</v>
      </c>
      <c r="V9" s="698">
        <v>10217</v>
      </c>
      <c r="W9" s="596">
        <v>10627</v>
      </c>
      <c r="X9" s="918">
        <v>10243</v>
      </c>
    </row>
    <row r="10" spans="1:24" ht="11.25" customHeight="1">
      <c r="A10" s="222"/>
      <c r="B10" s="23"/>
      <c r="C10" s="23"/>
      <c r="D10" s="149"/>
      <c r="E10" s="554"/>
      <c r="F10" s="554"/>
      <c r="G10" s="554"/>
      <c r="H10" s="554"/>
      <c r="I10" s="554"/>
      <c r="J10" s="702"/>
      <c r="K10" s="702"/>
      <c r="L10" s="702"/>
      <c r="M10" s="977"/>
      <c r="N10" s="977"/>
      <c r="O10" s="977"/>
      <c r="P10" s="977"/>
      <c r="R10" s="699"/>
      <c r="S10" s="699"/>
      <c r="T10" s="699"/>
      <c r="U10" s="699"/>
      <c r="V10" s="699"/>
      <c r="W10" s="597"/>
      <c r="X10" s="919"/>
    </row>
    <row r="11" spans="1:24" ht="11.25" customHeight="1">
      <c r="A11" s="222"/>
      <c r="B11" s="149" t="s">
        <v>491</v>
      </c>
      <c r="C11" s="128" t="s">
        <v>453</v>
      </c>
      <c r="D11" s="149"/>
      <c r="E11" s="358">
        <v>10.23762</v>
      </c>
      <c r="F11" s="355">
        <v>7.8878089999999998</v>
      </c>
      <c r="G11" s="358">
        <v>9.1677579999999992</v>
      </c>
      <c r="H11" s="358">
        <v>7.9521800000000002</v>
      </c>
      <c r="I11" s="703">
        <v>7.4609729141739409</v>
      </c>
      <c r="J11" s="704">
        <v>7.9791052255727939</v>
      </c>
      <c r="K11" s="704">
        <v>8</v>
      </c>
      <c r="L11" s="704"/>
      <c r="M11" s="978">
        <v>7.1527646189765148</v>
      </c>
      <c r="N11" s="978">
        <v>8.8917683820736215</v>
      </c>
      <c r="O11" s="978">
        <v>7.2</v>
      </c>
      <c r="P11" s="978">
        <v>8.9</v>
      </c>
      <c r="R11" s="193">
        <v>4777</v>
      </c>
      <c r="S11" s="699">
        <v>1107</v>
      </c>
      <c r="T11" s="699">
        <v>1495</v>
      </c>
      <c r="U11" s="699">
        <v>4659</v>
      </c>
      <c r="V11" s="354">
        <v>4650</v>
      </c>
      <c r="W11" s="516">
        <v>4777</v>
      </c>
      <c r="X11" s="516">
        <v>4580</v>
      </c>
    </row>
    <row r="12" spans="1:24" ht="11.25" customHeight="1">
      <c r="A12" s="222"/>
      <c r="B12" s="149"/>
      <c r="C12" s="128" t="s">
        <v>454</v>
      </c>
      <c r="D12" s="149"/>
      <c r="E12" s="358">
        <v>10.196854</v>
      </c>
      <c r="F12" s="355">
        <v>7.7420989999999996</v>
      </c>
      <c r="G12" s="358">
        <v>9.2304429999999993</v>
      </c>
      <c r="H12" s="358">
        <v>7.6895100000000003</v>
      </c>
      <c r="I12" s="703">
        <v>7.7872598885813176</v>
      </c>
      <c r="J12" s="704">
        <v>7.8323067378217734</v>
      </c>
      <c r="K12" s="704">
        <v>8.1999999999999993</v>
      </c>
      <c r="L12" s="704"/>
      <c r="M12" s="978">
        <v>7.1061504880504875</v>
      </c>
      <c r="N12" s="978">
        <v>8.6257764393884599</v>
      </c>
      <c r="O12" s="978">
        <v>7.4</v>
      </c>
      <c r="P12" s="978">
        <v>9.1</v>
      </c>
      <c r="R12" s="193">
        <v>5428</v>
      </c>
      <c r="S12" s="699">
        <v>1216</v>
      </c>
      <c r="T12" s="699">
        <v>1750</v>
      </c>
      <c r="U12" s="699">
        <v>5498</v>
      </c>
      <c r="V12" s="354">
        <v>5476</v>
      </c>
      <c r="W12" s="516">
        <v>5718</v>
      </c>
      <c r="X12" s="516">
        <v>5541</v>
      </c>
    </row>
    <row r="13" spans="1:24" ht="11.25" customHeight="1">
      <c r="A13" s="222"/>
      <c r="B13" s="149"/>
      <c r="C13" s="23"/>
      <c r="D13" s="149"/>
      <c r="E13" s="661"/>
      <c r="F13" s="661"/>
      <c r="G13" s="661"/>
      <c r="H13" s="661"/>
      <c r="I13" s="705"/>
      <c r="J13" s="704"/>
      <c r="K13" s="704"/>
      <c r="L13" s="704"/>
      <c r="M13" s="978"/>
      <c r="N13" s="978"/>
      <c r="O13" s="978"/>
      <c r="P13" s="978"/>
      <c r="R13" s="193"/>
      <c r="S13" s="193"/>
      <c r="T13" s="193"/>
      <c r="U13" s="193"/>
      <c r="V13" s="354"/>
      <c r="W13" s="516"/>
      <c r="X13" s="516"/>
    </row>
    <row r="14" spans="1:24" ht="11.25" customHeight="1">
      <c r="A14" s="222"/>
      <c r="B14" s="149" t="s">
        <v>20</v>
      </c>
      <c r="C14" s="103" t="s">
        <v>21</v>
      </c>
      <c r="D14" s="149"/>
      <c r="E14" s="358">
        <v>6.177294811124046</v>
      </c>
      <c r="F14" s="355">
        <v>3.758935209339763</v>
      </c>
      <c r="G14" s="358">
        <v>7.3257598739457892</v>
      </c>
      <c r="H14" s="358">
        <v>2.8462036132766109</v>
      </c>
      <c r="I14" s="703">
        <v>5.7460013158152083</v>
      </c>
      <c r="J14" s="704">
        <v>5.6676640583275564</v>
      </c>
      <c r="K14" s="704">
        <v>5.4</v>
      </c>
      <c r="L14" s="704"/>
      <c r="M14" s="978">
        <v>4.2139401559104295</v>
      </c>
      <c r="N14" s="978">
        <v>7.5831900628677325</v>
      </c>
      <c r="O14" s="978">
        <v>4.0999999999999996</v>
      </c>
      <c r="P14" s="978">
        <v>7.1</v>
      </c>
      <c r="R14" s="354">
        <v>465</v>
      </c>
      <c r="S14" s="193">
        <v>197</v>
      </c>
      <c r="T14" s="193">
        <v>257</v>
      </c>
      <c r="U14" s="193">
        <v>959</v>
      </c>
      <c r="V14" s="354">
        <v>965</v>
      </c>
      <c r="W14" s="516">
        <v>996</v>
      </c>
      <c r="X14" s="516">
        <v>982</v>
      </c>
    </row>
    <row r="15" spans="1:24" ht="11.25" customHeight="1">
      <c r="A15" s="222"/>
      <c r="B15" s="149"/>
      <c r="C15" s="103" t="s">
        <v>22</v>
      </c>
      <c r="D15" s="149"/>
      <c r="E15" s="358">
        <v>5.9314988790518095</v>
      </c>
      <c r="F15" s="355">
        <v>2.8315359249356264</v>
      </c>
      <c r="G15" s="358">
        <v>6.9453429356125733</v>
      </c>
      <c r="H15" s="358">
        <v>4.7372632906412422</v>
      </c>
      <c r="I15" s="703">
        <v>5.2035066037234197</v>
      </c>
      <c r="J15" s="704">
        <v>4.4758881199143428</v>
      </c>
      <c r="K15" s="704">
        <v>6.3</v>
      </c>
      <c r="L15" s="704"/>
      <c r="M15" s="978">
        <v>3.485756393309789</v>
      </c>
      <c r="N15" s="978">
        <v>5.7305683262983713</v>
      </c>
      <c r="O15" s="978">
        <v>5.0999999999999996</v>
      </c>
      <c r="P15" s="978">
        <v>7.7</v>
      </c>
      <c r="R15" s="354">
        <v>1283</v>
      </c>
      <c r="S15" s="193">
        <v>337</v>
      </c>
      <c r="T15" s="193">
        <v>403</v>
      </c>
      <c r="U15" s="193">
        <v>1559</v>
      </c>
      <c r="V15" s="354">
        <v>1634</v>
      </c>
      <c r="W15" s="516">
        <v>1683</v>
      </c>
      <c r="X15" s="516">
        <v>1746</v>
      </c>
    </row>
    <row r="16" spans="1:24" ht="11.25" customHeight="1">
      <c r="A16" s="222"/>
      <c r="B16" s="149"/>
      <c r="C16" s="103" t="s">
        <v>23</v>
      </c>
      <c r="D16" s="149"/>
      <c r="E16" s="358">
        <v>11.474104560340697</v>
      </c>
      <c r="F16" s="355">
        <v>8.2632978338734748</v>
      </c>
      <c r="G16" s="358">
        <v>9.3459666005043438</v>
      </c>
      <c r="H16" s="358">
        <v>8.6689500000000006</v>
      </c>
      <c r="I16" s="703">
        <v>7.2709276506629523</v>
      </c>
      <c r="J16" s="704">
        <v>8.8400174243074208</v>
      </c>
      <c r="K16" s="704">
        <v>8.1</v>
      </c>
      <c r="L16" s="704"/>
      <c r="M16" s="978">
        <v>7.7040326304440647</v>
      </c>
      <c r="N16" s="978">
        <v>10.125131148581234</v>
      </c>
      <c r="O16" s="978">
        <v>7</v>
      </c>
      <c r="P16" s="978">
        <v>9.4</v>
      </c>
      <c r="R16" s="354">
        <v>2586</v>
      </c>
      <c r="S16" s="193">
        <v>580</v>
      </c>
      <c r="T16" s="354">
        <v>717</v>
      </c>
      <c r="U16" s="354">
        <v>2589</v>
      </c>
      <c r="V16" s="354">
        <v>2466</v>
      </c>
      <c r="W16" s="516">
        <v>2696</v>
      </c>
      <c r="X16" s="516">
        <v>2571</v>
      </c>
    </row>
    <row r="17" spans="1:24" ht="11.25" customHeight="1">
      <c r="A17" s="222"/>
      <c r="B17" s="149"/>
      <c r="C17" s="103" t="s">
        <v>24</v>
      </c>
      <c r="D17" s="149"/>
      <c r="E17" s="358">
        <v>11.657451441092942</v>
      </c>
      <c r="F17" s="355">
        <v>7.7255070704526894</v>
      </c>
      <c r="G17" s="358">
        <v>11.823556322226739</v>
      </c>
      <c r="H17" s="358">
        <v>8.6753800000000005</v>
      </c>
      <c r="I17" s="703">
        <v>8.9644570170865077</v>
      </c>
      <c r="J17" s="704">
        <v>8.6461477755013956</v>
      </c>
      <c r="K17" s="704">
        <v>8</v>
      </c>
      <c r="L17" s="704"/>
      <c r="M17" s="978">
        <v>7.5241125380931031</v>
      </c>
      <c r="N17" s="978">
        <v>9.9175621946896211</v>
      </c>
      <c r="O17" s="978">
        <v>6.8</v>
      </c>
      <c r="P17" s="978">
        <v>9.3000000000000007</v>
      </c>
      <c r="R17" s="354">
        <v>2869</v>
      </c>
      <c r="S17" s="193">
        <v>608</v>
      </c>
      <c r="T17" s="354">
        <v>890</v>
      </c>
      <c r="U17" s="354">
        <v>2530</v>
      </c>
      <c r="V17" s="354">
        <v>2560</v>
      </c>
      <c r="W17" s="516">
        <v>2539</v>
      </c>
      <c r="X17" s="516">
        <v>2472</v>
      </c>
    </row>
    <row r="18" spans="1:24" ht="11.25" customHeight="1">
      <c r="A18" s="222"/>
      <c r="B18" s="149"/>
      <c r="C18" s="103" t="s">
        <v>25</v>
      </c>
      <c r="D18" s="149"/>
      <c r="E18" s="358">
        <v>14.781578822793653</v>
      </c>
      <c r="F18" s="355">
        <v>14.620603338302764</v>
      </c>
      <c r="G18" s="358">
        <v>10.077831844788559</v>
      </c>
      <c r="H18" s="358">
        <v>11.310040000000001</v>
      </c>
      <c r="I18" s="703">
        <v>10.203073195878495</v>
      </c>
      <c r="J18" s="704">
        <v>9.4497488769417703</v>
      </c>
      <c r="K18" s="704">
        <v>11.7</v>
      </c>
      <c r="L18" s="704"/>
      <c r="M18" s="978">
        <v>8.0514986851898893</v>
      </c>
      <c r="N18" s="978">
        <v>11.061611503590173</v>
      </c>
      <c r="O18" s="978">
        <v>9.9</v>
      </c>
      <c r="P18" s="978">
        <v>13.8</v>
      </c>
      <c r="R18" s="354">
        <v>1853</v>
      </c>
      <c r="S18" s="193">
        <v>375</v>
      </c>
      <c r="T18" s="354">
        <v>610</v>
      </c>
      <c r="U18" s="354">
        <v>1629</v>
      </c>
      <c r="V18" s="354">
        <v>1587</v>
      </c>
      <c r="W18" s="516">
        <v>1703</v>
      </c>
      <c r="X18" s="516">
        <v>1534</v>
      </c>
    </row>
    <row r="19" spans="1:24" ht="11.25" customHeight="1">
      <c r="A19" s="222"/>
      <c r="B19" s="149"/>
      <c r="C19" s="103" t="s">
        <v>26</v>
      </c>
      <c r="D19" s="149"/>
      <c r="E19" s="358">
        <v>11.171731312270722</v>
      </c>
      <c r="F19" s="355">
        <v>12.245116331595733</v>
      </c>
      <c r="G19" s="358">
        <v>6.8613779128059704</v>
      </c>
      <c r="H19" s="358">
        <v>11.53556</v>
      </c>
      <c r="I19" s="703">
        <v>8.4603762073219713</v>
      </c>
      <c r="J19" s="704">
        <v>10.962572035727229</v>
      </c>
      <c r="K19" s="704">
        <v>10.3</v>
      </c>
      <c r="L19" s="704"/>
      <c r="M19" s="978">
        <v>8.9522778033071368</v>
      </c>
      <c r="N19" s="978">
        <v>13.358060564178615</v>
      </c>
      <c r="O19" s="978">
        <v>8.3000000000000007</v>
      </c>
      <c r="P19" s="978">
        <v>12.9</v>
      </c>
      <c r="R19" s="354">
        <v>1101</v>
      </c>
      <c r="S19" s="193">
        <v>209</v>
      </c>
      <c r="T19" s="354">
        <v>362</v>
      </c>
      <c r="U19" s="354">
        <v>939</v>
      </c>
      <c r="V19" s="354">
        <v>955</v>
      </c>
      <c r="W19" s="516">
        <v>942</v>
      </c>
      <c r="X19" s="516">
        <v>864</v>
      </c>
    </row>
    <row r="20" spans="1:24" ht="11.25" customHeight="1">
      <c r="A20" s="222"/>
      <c r="B20" s="149"/>
      <c r="C20" s="23"/>
      <c r="D20" s="149"/>
      <c r="E20" s="358"/>
      <c r="F20" s="661"/>
      <c r="G20" s="661"/>
      <c r="H20" s="661"/>
      <c r="I20" s="705"/>
      <c r="J20" s="704"/>
      <c r="K20" s="704"/>
      <c r="L20" s="704"/>
      <c r="M20" s="978"/>
      <c r="N20" s="978"/>
      <c r="O20" s="978"/>
      <c r="P20" s="978"/>
      <c r="R20" s="354"/>
      <c r="S20" s="354"/>
      <c r="T20" s="354"/>
      <c r="U20" s="354"/>
      <c r="V20" s="354"/>
      <c r="W20" s="516"/>
      <c r="X20" s="516"/>
    </row>
    <row r="21" spans="1:24" ht="11.25" customHeight="1">
      <c r="A21" s="222"/>
      <c r="B21" s="149" t="s">
        <v>27</v>
      </c>
      <c r="C21" s="31" t="s">
        <v>28</v>
      </c>
      <c r="D21" s="149"/>
      <c r="E21" s="358">
        <v>10.42177021509962</v>
      </c>
      <c r="F21" s="355">
        <v>7.7630995413218677</v>
      </c>
      <c r="G21" s="358">
        <v>8.6531854288779932</v>
      </c>
      <c r="H21" s="358">
        <v>7.7347158376749343</v>
      </c>
      <c r="I21" s="703">
        <v>7.3943048756017244</v>
      </c>
      <c r="J21" s="704">
        <v>7.8706927807882661</v>
      </c>
      <c r="K21" s="704">
        <v>7.9</v>
      </c>
      <c r="L21" s="704"/>
      <c r="M21" s="978">
        <v>7.2523080543184655</v>
      </c>
      <c r="N21" s="978">
        <v>8.5369521600468286</v>
      </c>
      <c r="O21" s="978">
        <v>7.2</v>
      </c>
      <c r="P21" s="978">
        <v>8.6</v>
      </c>
      <c r="R21" s="354">
        <v>9278</v>
      </c>
      <c r="S21" s="354">
        <v>2100</v>
      </c>
      <c r="T21" s="354">
        <v>2964</v>
      </c>
      <c r="U21" s="354">
        <v>8022</v>
      </c>
      <c r="V21" s="354">
        <v>8108</v>
      </c>
      <c r="W21" s="516">
        <v>8560</v>
      </c>
      <c r="X21" s="516">
        <v>8057</v>
      </c>
    </row>
    <row r="22" spans="1:24" ht="11.25" customHeight="1">
      <c r="A22" s="222"/>
      <c r="B22" s="149"/>
      <c r="C22" s="31" t="s">
        <v>189</v>
      </c>
      <c r="D22" s="149"/>
      <c r="E22" s="358">
        <v>5.4459602217840972</v>
      </c>
      <c r="F22" s="355">
        <v>9.2285937713340189</v>
      </c>
      <c r="G22" s="358">
        <v>12.601160997763769</v>
      </c>
      <c r="H22" s="358">
        <v>7.7042857527648891</v>
      </c>
      <c r="I22" s="703">
        <v>7.6730976062621288</v>
      </c>
      <c r="J22" s="704">
        <v>7.5456075026055283</v>
      </c>
      <c r="K22" s="704">
        <v>8.9</v>
      </c>
      <c r="L22" s="704"/>
      <c r="M22" s="978">
        <v>5.7913077670135333</v>
      </c>
      <c r="N22" s="978">
        <v>9.776173394092698</v>
      </c>
      <c r="O22" s="978">
        <v>6.5</v>
      </c>
      <c r="P22" s="978">
        <v>12</v>
      </c>
      <c r="R22" s="354">
        <v>442</v>
      </c>
      <c r="S22" s="354">
        <v>114</v>
      </c>
      <c r="T22" s="354">
        <v>132</v>
      </c>
      <c r="U22" s="354">
        <v>1111</v>
      </c>
      <c r="V22" s="354">
        <v>926</v>
      </c>
      <c r="W22" s="516">
        <v>909</v>
      </c>
      <c r="X22" s="516">
        <v>798</v>
      </c>
    </row>
    <row r="23" spans="1:24" ht="11.25" customHeight="1">
      <c r="A23" s="222"/>
      <c r="B23" s="149"/>
      <c r="C23" s="31" t="s">
        <v>188</v>
      </c>
      <c r="D23" s="149"/>
      <c r="E23" s="358">
        <v>13.956030048386362</v>
      </c>
      <c r="F23" s="706" t="s">
        <v>219</v>
      </c>
      <c r="G23" s="358">
        <v>13.897502625977548</v>
      </c>
      <c r="H23" s="358">
        <v>11.638997067812831</v>
      </c>
      <c r="I23" s="703">
        <v>11.893256448834258</v>
      </c>
      <c r="J23" s="704">
        <v>8.1555407470240109</v>
      </c>
      <c r="K23" s="704">
        <v>10.5</v>
      </c>
      <c r="L23" s="704"/>
      <c r="M23" s="978">
        <v>5.4718707849552777</v>
      </c>
      <c r="N23" s="978">
        <v>11.988485561329053</v>
      </c>
      <c r="O23" s="978">
        <v>7.7</v>
      </c>
      <c r="P23" s="978">
        <v>14.2</v>
      </c>
      <c r="R23" s="354">
        <v>184</v>
      </c>
      <c r="S23" s="354">
        <v>21</v>
      </c>
      <c r="T23" s="354">
        <v>57</v>
      </c>
      <c r="U23" s="354">
        <v>360</v>
      </c>
      <c r="V23" s="354">
        <v>353</v>
      </c>
      <c r="W23" s="516">
        <v>348</v>
      </c>
      <c r="X23" s="516">
        <v>396</v>
      </c>
    </row>
    <row r="24" spans="1:24" ht="11.25" customHeight="1">
      <c r="A24" s="222"/>
      <c r="B24" s="149"/>
      <c r="C24" s="149" t="s">
        <v>190</v>
      </c>
      <c r="D24" s="149"/>
      <c r="E24" s="539">
        <v>12.529057459565433</v>
      </c>
      <c r="F24" s="540" t="s">
        <v>219</v>
      </c>
      <c r="G24" s="539">
        <v>13.340683125345246</v>
      </c>
      <c r="H24" s="539">
        <v>6.4824040245721788</v>
      </c>
      <c r="I24" s="703">
        <v>8.4222259743587209</v>
      </c>
      <c r="J24" s="704">
        <v>7.8971475928430106</v>
      </c>
      <c r="K24" s="704">
        <v>9.1</v>
      </c>
      <c r="L24" s="704"/>
      <c r="M24" s="978">
        <v>5.4323693487102691</v>
      </c>
      <c r="N24" s="978">
        <v>11.346072330232177</v>
      </c>
      <c r="O24" s="978">
        <v>6.6</v>
      </c>
      <c r="P24" s="978">
        <v>12.6</v>
      </c>
      <c r="R24" s="354">
        <v>162</v>
      </c>
      <c r="S24" s="354">
        <v>31</v>
      </c>
      <c r="T24" s="354">
        <v>45</v>
      </c>
      <c r="U24" s="354">
        <v>467</v>
      </c>
      <c r="V24" s="354">
        <v>510</v>
      </c>
      <c r="W24" s="516">
        <v>499</v>
      </c>
      <c r="X24" s="516">
        <v>464</v>
      </c>
    </row>
    <row r="25" spans="1:24" ht="11.25" customHeight="1">
      <c r="B25" s="149"/>
      <c r="C25" s="149" t="s">
        <v>191</v>
      </c>
      <c r="D25" s="149"/>
      <c r="E25" s="539">
        <v>12.081635989736473</v>
      </c>
      <c r="F25" s="540" t="s">
        <v>219</v>
      </c>
      <c r="G25" s="539">
        <v>12.793616633220124</v>
      </c>
      <c r="H25" s="539">
        <v>5.0300824529246517</v>
      </c>
      <c r="I25" s="703">
        <v>12.637201119413593</v>
      </c>
      <c r="J25" s="704">
        <v>12.709690187496408</v>
      </c>
      <c r="K25" s="704">
        <v>9</v>
      </c>
      <c r="L25" s="704"/>
      <c r="M25" s="978">
        <v>6.061804039913226</v>
      </c>
      <c r="N25" s="978">
        <v>24.728970542812732</v>
      </c>
      <c r="O25" s="978">
        <v>4.4000000000000004</v>
      </c>
      <c r="P25" s="978">
        <v>17.5</v>
      </c>
      <c r="R25" s="354">
        <v>42</v>
      </c>
      <c r="S25" s="354">
        <v>17</v>
      </c>
      <c r="T25" s="354">
        <v>32</v>
      </c>
      <c r="U25" s="354">
        <v>163</v>
      </c>
      <c r="V25" s="354">
        <v>124</v>
      </c>
      <c r="W25" s="516">
        <v>125</v>
      </c>
      <c r="X25" s="516">
        <v>118</v>
      </c>
    </row>
    <row r="26" spans="1:24" ht="11.25" customHeight="1">
      <c r="B26" s="149"/>
      <c r="C26" s="103"/>
      <c r="D26" s="149"/>
      <c r="E26" s="539"/>
      <c r="F26" s="540"/>
      <c r="G26" s="539"/>
      <c r="H26" s="539"/>
      <c r="I26" s="705"/>
      <c r="J26" s="704"/>
      <c r="K26" s="704"/>
      <c r="L26" s="704"/>
      <c r="M26" s="978"/>
      <c r="N26" s="978"/>
      <c r="O26" s="978"/>
      <c r="P26" s="978"/>
      <c r="R26" s="354"/>
      <c r="S26" s="354"/>
      <c r="T26" s="354"/>
      <c r="U26" s="354"/>
      <c r="V26" s="354"/>
      <c r="W26" s="516"/>
      <c r="X26" s="516"/>
    </row>
    <row r="27" spans="1:24" ht="13.15" customHeight="1">
      <c r="B27" s="149" t="s">
        <v>494</v>
      </c>
      <c r="C27" s="106" t="s">
        <v>322</v>
      </c>
      <c r="D27" s="149"/>
      <c r="E27" s="539">
        <v>12.190408579894159</v>
      </c>
      <c r="F27" s="540">
        <v>10.995205476801344</v>
      </c>
      <c r="G27" s="539">
        <v>9.2425911476369382</v>
      </c>
      <c r="H27" s="539">
        <v>9.7033214162747097</v>
      </c>
      <c r="I27" s="703">
        <v>9.0864311860079088</v>
      </c>
      <c r="J27" s="704">
        <v>8.3709056077510304</v>
      </c>
      <c r="K27" s="704">
        <v>10</v>
      </c>
      <c r="L27" s="704"/>
      <c r="M27" s="978">
        <v>7.0713335574351683</v>
      </c>
      <c r="N27" s="978">
        <v>9.8839108246820686</v>
      </c>
      <c r="O27" s="978">
        <v>8.6</v>
      </c>
      <c r="P27" s="978">
        <v>11.6</v>
      </c>
      <c r="R27" s="354">
        <v>2138</v>
      </c>
      <c r="S27" s="354">
        <v>471</v>
      </c>
      <c r="T27" s="354">
        <v>499</v>
      </c>
      <c r="U27" s="354">
        <v>1586</v>
      </c>
      <c r="V27" s="354">
        <v>1571</v>
      </c>
      <c r="W27" s="516">
        <v>1803</v>
      </c>
      <c r="X27" s="516">
        <v>1903</v>
      </c>
    </row>
    <row r="28" spans="1:24" ht="11.25" customHeight="1">
      <c r="B28" s="149"/>
      <c r="C28" s="103" t="s">
        <v>320</v>
      </c>
      <c r="D28" s="149"/>
      <c r="E28" s="539">
        <v>9.9987281128308734</v>
      </c>
      <c r="F28" s="540">
        <v>7.0730768465895562</v>
      </c>
      <c r="G28" s="539">
        <v>9.8667342807668081</v>
      </c>
      <c r="H28" s="539">
        <v>8.2188526537422213</v>
      </c>
      <c r="I28" s="703">
        <v>7.6223175903541511</v>
      </c>
      <c r="J28" s="704">
        <v>8.655110038725482</v>
      </c>
      <c r="K28" s="704">
        <v>8.1</v>
      </c>
      <c r="L28" s="704"/>
      <c r="M28" s="978">
        <v>7.8551530790730935</v>
      </c>
      <c r="N28" s="978">
        <v>9.5281094895972345</v>
      </c>
      <c r="O28" s="978">
        <v>7.3</v>
      </c>
      <c r="P28" s="978">
        <v>8.9</v>
      </c>
      <c r="R28" s="354">
        <v>7038</v>
      </c>
      <c r="S28" s="354">
        <v>1715</v>
      </c>
      <c r="T28" s="354">
        <v>1707</v>
      </c>
      <c r="U28" s="354">
        <v>5702</v>
      </c>
      <c r="V28" s="354">
        <v>5919</v>
      </c>
      <c r="W28" s="516">
        <v>6030</v>
      </c>
      <c r="X28" s="516">
        <v>5877</v>
      </c>
    </row>
    <row r="29" spans="1:24" ht="11.25" customHeight="1">
      <c r="B29" s="149"/>
      <c r="C29" s="103"/>
      <c r="D29" s="149"/>
      <c r="E29" s="539"/>
      <c r="F29" s="540"/>
      <c r="G29" s="539"/>
      <c r="H29" s="539"/>
      <c r="I29" s="705"/>
      <c r="J29" s="704"/>
      <c r="K29" s="704"/>
      <c r="L29" s="704"/>
      <c r="M29" s="978"/>
      <c r="N29" s="978"/>
      <c r="O29" s="978"/>
      <c r="P29" s="978"/>
      <c r="R29" s="354"/>
      <c r="S29" s="354"/>
      <c r="T29" s="354"/>
      <c r="U29" s="354"/>
      <c r="V29" s="354"/>
      <c r="W29" s="516"/>
      <c r="X29" s="516"/>
    </row>
    <row r="30" spans="1:24" ht="11.25" customHeight="1">
      <c r="B30" s="149" t="s">
        <v>29</v>
      </c>
      <c r="C30" s="149" t="s">
        <v>30</v>
      </c>
      <c r="D30" s="149"/>
      <c r="E30" s="539">
        <v>7.1027235590295792</v>
      </c>
      <c r="F30" s="540">
        <v>4.0448697432970189</v>
      </c>
      <c r="G30" s="539">
        <v>7.762838582154644</v>
      </c>
      <c r="H30" s="539">
        <v>4.859301458954115</v>
      </c>
      <c r="I30" s="703">
        <v>7.5734460548929237</v>
      </c>
      <c r="J30" s="704">
        <v>7.1199860124978285</v>
      </c>
      <c r="K30" s="704">
        <v>9</v>
      </c>
      <c r="L30" s="704"/>
      <c r="M30" s="978">
        <v>4.9833216960421884</v>
      </c>
      <c r="N30" s="978">
        <v>10.075626864922683</v>
      </c>
      <c r="O30" s="978">
        <v>6.1</v>
      </c>
      <c r="P30" s="978">
        <v>13</v>
      </c>
      <c r="R30" s="354">
        <v>494</v>
      </c>
      <c r="S30" s="354">
        <v>118</v>
      </c>
      <c r="T30" s="354">
        <v>170</v>
      </c>
      <c r="U30" s="354">
        <v>302</v>
      </c>
      <c r="V30" s="354">
        <v>321</v>
      </c>
      <c r="W30" s="516">
        <v>432</v>
      </c>
      <c r="X30" s="516">
        <v>383</v>
      </c>
    </row>
    <row r="31" spans="1:24" ht="11.25" customHeight="1">
      <c r="B31" s="149"/>
      <c r="C31" s="149" t="s">
        <v>31</v>
      </c>
      <c r="D31" s="149"/>
      <c r="E31" s="539">
        <v>8.8857102501065288</v>
      </c>
      <c r="F31" s="540">
        <v>5.0628741840217799</v>
      </c>
      <c r="G31" s="539">
        <v>8.8215518178642078</v>
      </c>
      <c r="H31" s="539">
        <v>6.4505988230125144</v>
      </c>
      <c r="I31" s="703">
        <v>6.415601933992245</v>
      </c>
      <c r="J31" s="704">
        <v>7.7732805404683329</v>
      </c>
      <c r="K31" s="704">
        <v>9.1999999999999993</v>
      </c>
      <c r="L31" s="704"/>
      <c r="M31" s="978">
        <v>6.1402801585262914</v>
      </c>
      <c r="N31" s="978">
        <v>9.7952522587495352</v>
      </c>
      <c r="O31" s="978">
        <v>7.5</v>
      </c>
      <c r="P31" s="978">
        <v>11.3</v>
      </c>
      <c r="R31" s="354">
        <v>1337</v>
      </c>
      <c r="S31" s="354">
        <v>320</v>
      </c>
      <c r="T31" s="354">
        <v>374</v>
      </c>
      <c r="U31" s="354">
        <v>1111</v>
      </c>
      <c r="V31" s="354">
        <v>1107</v>
      </c>
      <c r="W31" s="516">
        <v>1186</v>
      </c>
      <c r="X31" s="516">
        <v>1150</v>
      </c>
    </row>
    <row r="32" spans="1:24" ht="11.25" customHeight="1">
      <c r="B32" s="149"/>
      <c r="C32" s="149" t="s">
        <v>32</v>
      </c>
      <c r="D32" s="149"/>
      <c r="E32" s="358">
        <v>8.7084738053535968</v>
      </c>
      <c r="F32" s="355">
        <v>7.7211079081184826</v>
      </c>
      <c r="G32" s="358">
        <v>7.9544810667309394</v>
      </c>
      <c r="H32" s="358">
        <v>6.8692496862016563</v>
      </c>
      <c r="I32" s="703">
        <v>5.7978273131251816</v>
      </c>
      <c r="J32" s="704">
        <v>7.1440383408752544</v>
      </c>
      <c r="K32" s="704">
        <v>5.8</v>
      </c>
      <c r="L32" s="704"/>
      <c r="M32" s="978">
        <v>5.5165838109601157</v>
      </c>
      <c r="N32" s="978">
        <v>9.2048359652225766</v>
      </c>
      <c r="O32" s="978">
        <v>4.3</v>
      </c>
      <c r="P32" s="978">
        <v>7.8</v>
      </c>
      <c r="R32" s="354">
        <v>1002</v>
      </c>
      <c r="S32" s="354">
        <v>236</v>
      </c>
      <c r="T32" s="354">
        <v>305</v>
      </c>
      <c r="U32" s="354">
        <v>841</v>
      </c>
      <c r="V32" s="354">
        <v>957</v>
      </c>
      <c r="W32" s="516">
        <v>969</v>
      </c>
      <c r="X32" s="516">
        <v>891</v>
      </c>
    </row>
    <row r="33" spans="1:24" ht="11.25" customHeight="1">
      <c r="B33" s="149"/>
      <c r="C33" s="149" t="s">
        <v>33</v>
      </c>
      <c r="D33" s="149"/>
      <c r="E33" s="358">
        <v>11.634545525476216</v>
      </c>
      <c r="F33" s="355">
        <v>5.845776281133392</v>
      </c>
      <c r="G33" s="358">
        <v>7.8857674216015541</v>
      </c>
      <c r="H33" s="358">
        <v>8.6063137875664193</v>
      </c>
      <c r="I33" s="703">
        <v>5.7652008125457375</v>
      </c>
      <c r="J33" s="704">
        <v>7.9318893052450834</v>
      </c>
      <c r="K33" s="704">
        <v>7.8</v>
      </c>
      <c r="L33" s="704"/>
      <c r="M33" s="978">
        <v>5.8930385721029426</v>
      </c>
      <c r="N33" s="978">
        <v>10.596704458812797</v>
      </c>
      <c r="O33" s="978">
        <v>5.9</v>
      </c>
      <c r="P33" s="978">
        <v>10.199999999999999</v>
      </c>
      <c r="R33" s="354">
        <v>839</v>
      </c>
      <c r="S33" s="354">
        <v>189</v>
      </c>
      <c r="T33" s="354">
        <v>331</v>
      </c>
      <c r="U33" s="354">
        <v>755</v>
      </c>
      <c r="V33" s="354">
        <v>757</v>
      </c>
      <c r="W33" s="516">
        <v>834</v>
      </c>
      <c r="X33" s="516">
        <v>812</v>
      </c>
    </row>
    <row r="34" spans="1:24" ht="11.25" customHeight="1">
      <c r="B34" s="149"/>
      <c r="C34" s="149" t="s">
        <v>34</v>
      </c>
      <c r="D34" s="149"/>
      <c r="E34" s="358">
        <v>8.7116044172597018</v>
      </c>
      <c r="F34" s="355">
        <v>6.3582555074193916</v>
      </c>
      <c r="G34" s="358">
        <v>11.931297682174065</v>
      </c>
      <c r="H34" s="358">
        <v>6.8519628352488562</v>
      </c>
      <c r="I34" s="703">
        <v>6.4453330029773559</v>
      </c>
      <c r="J34" s="704">
        <v>4.2714719210587457</v>
      </c>
      <c r="K34" s="704">
        <v>8.3000000000000007</v>
      </c>
      <c r="L34" s="704"/>
      <c r="M34" s="978">
        <v>3.1719325334455926</v>
      </c>
      <c r="N34" s="978">
        <v>5.7296089307849964</v>
      </c>
      <c r="O34" s="978">
        <v>6.5</v>
      </c>
      <c r="P34" s="978">
        <v>10.4</v>
      </c>
      <c r="R34" s="354">
        <v>975</v>
      </c>
      <c r="S34" s="354">
        <v>186</v>
      </c>
      <c r="T34" s="354">
        <v>347</v>
      </c>
      <c r="U34" s="354">
        <v>1110</v>
      </c>
      <c r="V34" s="354">
        <v>974</v>
      </c>
      <c r="W34" s="516">
        <v>1152</v>
      </c>
      <c r="X34" s="516">
        <v>1040</v>
      </c>
    </row>
    <row r="35" spans="1:24" ht="11.25" customHeight="1">
      <c r="B35" s="149"/>
      <c r="C35" s="149" t="s">
        <v>35</v>
      </c>
      <c r="D35" s="149"/>
      <c r="E35" s="358">
        <v>11.30139761122626</v>
      </c>
      <c r="F35" s="355">
        <v>9.1998513115737364</v>
      </c>
      <c r="G35" s="358">
        <v>8.3290946960339909</v>
      </c>
      <c r="H35" s="358">
        <v>6.810552581091839</v>
      </c>
      <c r="I35" s="703">
        <v>8.7414456980554203</v>
      </c>
      <c r="J35" s="704">
        <v>8.554129926622684</v>
      </c>
      <c r="K35" s="704">
        <v>7.5</v>
      </c>
      <c r="L35" s="704"/>
      <c r="M35" s="978">
        <v>6.9330790963017686</v>
      </c>
      <c r="N35" s="978">
        <v>10.511396392652941</v>
      </c>
      <c r="O35" s="978">
        <v>5.9</v>
      </c>
      <c r="P35" s="978">
        <v>9.5</v>
      </c>
      <c r="R35" s="354">
        <v>1282</v>
      </c>
      <c r="S35" s="354">
        <v>283</v>
      </c>
      <c r="T35" s="354">
        <v>413</v>
      </c>
      <c r="U35" s="354">
        <v>986</v>
      </c>
      <c r="V35" s="354">
        <v>1046</v>
      </c>
      <c r="W35" s="516">
        <v>1097</v>
      </c>
      <c r="X35" s="516">
        <v>995</v>
      </c>
    </row>
    <row r="36" spans="1:24" ht="11.25" customHeight="1">
      <c r="B36" s="149"/>
      <c r="C36" s="149" t="s">
        <v>36</v>
      </c>
      <c r="D36" s="149"/>
      <c r="E36" s="358">
        <v>9.9934445987529283</v>
      </c>
      <c r="F36" s="355">
        <v>11.374380412615119</v>
      </c>
      <c r="G36" s="358">
        <v>10.290959368554594</v>
      </c>
      <c r="H36" s="358">
        <v>9.8405974427977707</v>
      </c>
      <c r="I36" s="703">
        <v>8.6998253048299521</v>
      </c>
      <c r="J36" s="704">
        <v>9.2183035492649754</v>
      </c>
      <c r="K36" s="704">
        <v>8.8000000000000007</v>
      </c>
      <c r="L36" s="704"/>
      <c r="M36" s="978">
        <v>8.0130992352603414</v>
      </c>
      <c r="N36" s="978">
        <v>10.583919237410051</v>
      </c>
      <c r="O36" s="978">
        <v>7.7</v>
      </c>
      <c r="P36" s="978">
        <v>10</v>
      </c>
      <c r="R36" s="354">
        <v>1185</v>
      </c>
      <c r="S36" s="354">
        <v>265</v>
      </c>
      <c r="T36" s="354">
        <v>339</v>
      </c>
      <c r="U36" s="354">
        <v>2722</v>
      </c>
      <c r="V36" s="354">
        <v>2784</v>
      </c>
      <c r="W36" s="516">
        <v>2585</v>
      </c>
      <c r="X36" s="516">
        <v>2823</v>
      </c>
    </row>
    <row r="37" spans="1:24" ht="11.25" customHeight="1">
      <c r="B37" s="149"/>
      <c r="C37" s="149" t="s">
        <v>37</v>
      </c>
      <c r="D37" s="149"/>
      <c r="E37" s="358">
        <v>11.331935641210341</v>
      </c>
      <c r="F37" s="355">
        <v>8.9304552994177335</v>
      </c>
      <c r="G37" s="358">
        <v>10.177020697179172</v>
      </c>
      <c r="H37" s="358">
        <v>8.2652056838461334</v>
      </c>
      <c r="I37" s="703">
        <v>8.4366834931005474</v>
      </c>
      <c r="J37" s="704">
        <v>8.4995720364720331</v>
      </c>
      <c r="K37" s="704">
        <v>7.2</v>
      </c>
      <c r="L37" s="704"/>
      <c r="M37" s="978">
        <v>7.1097816306980102</v>
      </c>
      <c r="N37" s="978">
        <v>10.131402162592488</v>
      </c>
      <c r="O37" s="978">
        <v>5.8</v>
      </c>
      <c r="P37" s="978">
        <v>8.8000000000000007</v>
      </c>
      <c r="R37" s="354">
        <v>1903</v>
      </c>
      <c r="S37" s="354">
        <v>427</v>
      </c>
      <c r="T37" s="354">
        <v>615</v>
      </c>
      <c r="U37" s="354">
        <v>1621</v>
      </c>
      <c r="V37" s="354">
        <v>1541</v>
      </c>
      <c r="W37" s="516">
        <v>1557</v>
      </c>
      <c r="X37" s="598">
        <v>1415</v>
      </c>
    </row>
    <row r="38" spans="1:24" ht="11.25" customHeight="1">
      <c r="B38" s="149"/>
      <c r="C38" s="149" t="s">
        <v>38</v>
      </c>
      <c r="D38" s="149"/>
      <c r="E38" s="358">
        <v>12.572834414956974</v>
      </c>
      <c r="F38" s="355">
        <v>7.772990527686467</v>
      </c>
      <c r="G38" s="358">
        <v>7.8654037480824126</v>
      </c>
      <c r="H38" s="358">
        <v>9.4979474899621668</v>
      </c>
      <c r="I38" s="703">
        <v>9.3545428322709512</v>
      </c>
      <c r="J38" s="704">
        <v>9.2345384640129335</v>
      </c>
      <c r="K38" s="704">
        <v>9.8000000000000007</v>
      </c>
      <c r="L38" s="704"/>
      <c r="M38" s="978">
        <v>7.2960842489754025</v>
      </c>
      <c r="N38" s="978">
        <v>11.62343531350119</v>
      </c>
      <c r="O38" s="978">
        <v>7.6</v>
      </c>
      <c r="P38" s="978">
        <v>12.4</v>
      </c>
      <c r="R38" s="354">
        <v>1198</v>
      </c>
      <c r="S38" s="354">
        <v>299</v>
      </c>
      <c r="T38" s="354">
        <v>362</v>
      </c>
      <c r="U38" s="354">
        <v>808</v>
      </c>
      <c r="V38" s="354">
        <v>730</v>
      </c>
      <c r="W38" s="516">
        <v>815</v>
      </c>
      <c r="X38" s="598">
        <v>734</v>
      </c>
    </row>
    <row r="39" spans="1:24" ht="11.25" customHeight="1">
      <c r="B39" s="149"/>
      <c r="C39" s="103"/>
      <c r="D39" s="149"/>
      <c r="E39" s="359"/>
      <c r="F39" s="359"/>
      <c r="G39" s="358"/>
      <c r="H39" s="359"/>
      <c r="I39" s="703"/>
      <c r="J39" s="704"/>
      <c r="K39" s="704"/>
      <c r="L39" s="704"/>
      <c r="M39" s="978"/>
      <c r="N39" s="978"/>
      <c r="O39" s="978"/>
      <c r="P39" s="978"/>
      <c r="R39" s="354"/>
      <c r="S39" s="354"/>
      <c r="T39" s="354"/>
      <c r="U39" s="354"/>
      <c r="V39" s="354"/>
      <c r="W39" s="516"/>
      <c r="X39" s="598"/>
    </row>
    <row r="40" spans="1:24" ht="11.25" customHeight="1">
      <c r="B40" s="118" t="s">
        <v>316</v>
      </c>
      <c r="C40" s="103" t="s">
        <v>120</v>
      </c>
      <c r="E40" s="358">
        <v>9.4274962563495937</v>
      </c>
      <c r="F40" s="355">
        <v>6.6117808354865861</v>
      </c>
      <c r="G40" s="358">
        <v>8.8465182197336194</v>
      </c>
      <c r="H40" s="539">
        <v>6.8551838904099966</v>
      </c>
      <c r="I40" s="703">
        <v>6.9025395532618345</v>
      </c>
      <c r="J40" s="704">
        <v>7.0134782842382375</v>
      </c>
      <c r="K40" s="704">
        <v>7.6</v>
      </c>
      <c r="L40" s="704"/>
      <c r="M40" s="978">
        <v>6.4546725162488539</v>
      </c>
      <c r="N40" s="978">
        <v>7.6167229426814202</v>
      </c>
      <c r="O40" s="978">
        <v>7</v>
      </c>
      <c r="P40" s="978">
        <v>8.1999999999999993</v>
      </c>
      <c r="R40" s="354">
        <v>7889</v>
      </c>
      <c r="S40" s="354">
        <v>1789</v>
      </c>
      <c r="T40" s="354">
        <v>2514</v>
      </c>
      <c r="U40" s="354">
        <v>9037</v>
      </c>
      <c r="V40" s="354">
        <v>9064</v>
      </c>
      <c r="W40" s="516">
        <v>9329</v>
      </c>
      <c r="X40" s="598">
        <v>9063</v>
      </c>
    </row>
    <row r="41" spans="1:24" ht="11.25" customHeight="1">
      <c r="B41" s="149"/>
      <c r="C41" s="103" t="s">
        <v>121</v>
      </c>
      <c r="E41" s="358">
        <v>13.310953498112108</v>
      </c>
      <c r="F41" s="355">
        <v>12.542937735875231</v>
      </c>
      <c r="G41" s="358">
        <v>10.848656163322767</v>
      </c>
      <c r="H41" s="539">
        <v>12.064340964688785</v>
      </c>
      <c r="I41" s="703">
        <v>10.939548629131929</v>
      </c>
      <c r="J41" s="704">
        <v>12.299946969222466</v>
      </c>
      <c r="K41" s="704">
        <v>10.5</v>
      </c>
      <c r="L41" s="704"/>
      <c r="M41" s="978">
        <v>10.444770229219776</v>
      </c>
      <c r="N41" s="978">
        <v>14.431536203891362</v>
      </c>
      <c r="O41" s="978">
        <v>8.8000000000000007</v>
      </c>
      <c r="P41" s="978">
        <v>12.4</v>
      </c>
      <c r="R41" s="354">
        <v>2326</v>
      </c>
      <c r="S41" s="354">
        <v>534</v>
      </c>
      <c r="T41" s="354">
        <v>742</v>
      </c>
      <c r="U41" s="354">
        <v>1219</v>
      </c>
      <c r="V41" s="354">
        <v>1153</v>
      </c>
      <c r="W41" s="516">
        <v>1298</v>
      </c>
      <c r="X41" s="598">
        <v>1180</v>
      </c>
    </row>
    <row r="42" spans="1:24" ht="11.25" customHeight="1">
      <c r="B42" s="149"/>
      <c r="C42" s="103"/>
      <c r="E42" s="360"/>
      <c r="F42" s="360"/>
      <c r="G42" s="360"/>
      <c r="H42" s="360"/>
      <c r="I42" s="703"/>
      <c r="J42" s="704"/>
      <c r="K42" s="704"/>
      <c r="L42" s="704"/>
      <c r="M42" s="978"/>
      <c r="N42" s="978"/>
      <c r="O42" s="978"/>
      <c r="P42" s="978"/>
      <c r="R42" s="354"/>
      <c r="S42" s="354"/>
      <c r="T42" s="354"/>
      <c r="U42" s="354"/>
      <c r="V42" s="354"/>
      <c r="W42" s="516"/>
      <c r="X42" s="598"/>
    </row>
    <row r="43" spans="1:24" ht="11.25" customHeight="1">
      <c r="B43" s="149" t="s">
        <v>122</v>
      </c>
      <c r="C43" s="128" t="s">
        <v>213</v>
      </c>
      <c r="E43" s="360" t="s">
        <v>207</v>
      </c>
      <c r="F43" s="360" t="s">
        <v>207</v>
      </c>
      <c r="G43" s="360" t="s">
        <v>207</v>
      </c>
      <c r="H43" s="539">
        <v>6.3003398711790446</v>
      </c>
      <c r="I43" s="703">
        <v>7.2390768349574861</v>
      </c>
      <c r="J43" s="704">
        <v>6.1772968257969323</v>
      </c>
      <c r="K43" s="704">
        <v>8.1</v>
      </c>
      <c r="L43" s="704"/>
      <c r="M43" s="978">
        <v>5.2215236926911954</v>
      </c>
      <c r="N43" s="978">
        <v>7.2945544818637211</v>
      </c>
      <c r="O43" s="978">
        <v>6.9</v>
      </c>
      <c r="P43" s="978">
        <v>9.4</v>
      </c>
      <c r="R43" s="354" t="s">
        <v>207</v>
      </c>
      <c r="S43" s="354" t="s">
        <v>207</v>
      </c>
      <c r="T43" s="354" t="s">
        <v>207</v>
      </c>
      <c r="U43" s="354">
        <v>2654</v>
      </c>
      <c r="V43" s="354">
        <v>2497</v>
      </c>
      <c r="W43" s="516">
        <v>2622</v>
      </c>
      <c r="X43" s="516">
        <v>2738</v>
      </c>
    </row>
    <row r="44" spans="1:24" ht="11.25" customHeight="1">
      <c r="B44" s="149"/>
      <c r="C44" s="128">
        <v>2</v>
      </c>
      <c r="D44" s="222"/>
      <c r="E44" s="360" t="s">
        <v>207</v>
      </c>
      <c r="F44" s="360" t="s">
        <v>207</v>
      </c>
      <c r="G44" s="360" t="s">
        <v>207</v>
      </c>
      <c r="H44" s="539">
        <v>7.6003828115461474</v>
      </c>
      <c r="I44" s="703">
        <v>5.7866142956444939</v>
      </c>
      <c r="J44" s="704">
        <v>7.7650014491580102</v>
      </c>
      <c r="K44" s="704">
        <v>6.8</v>
      </c>
      <c r="L44" s="704"/>
      <c r="M44" s="978">
        <v>6.5754556363168248</v>
      </c>
      <c r="N44" s="978">
        <v>9.1486710540948</v>
      </c>
      <c r="O44" s="978">
        <v>5.8</v>
      </c>
      <c r="P44" s="978">
        <v>8.1</v>
      </c>
      <c r="R44" s="354" t="s">
        <v>207</v>
      </c>
      <c r="S44" s="354" t="s">
        <v>207</v>
      </c>
      <c r="T44" s="354" t="s">
        <v>207</v>
      </c>
      <c r="U44" s="354">
        <v>2500</v>
      </c>
      <c r="V44" s="354">
        <v>2354</v>
      </c>
      <c r="W44" s="516">
        <v>2289</v>
      </c>
      <c r="X44" s="516">
        <v>2474</v>
      </c>
    </row>
    <row r="45" spans="1:24" ht="11.25" customHeight="1">
      <c r="B45" s="149"/>
      <c r="C45" s="198">
        <v>3</v>
      </c>
      <c r="D45" s="222"/>
      <c r="E45" s="360" t="s">
        <v>207</v>
      </c>
      <c r="F45" s="360" t="s">
        <v>207</v>
      </c>
      <c r="G45" s="360" t="s">
        <v>207</v>
      </c>
      <c r="H45" s="539">
        <v>8.2187460085506423</v>
      </c>
      <c r="I45" s="703">
        <v>8.4619299709337668</v>
      </c>
      <c r="J45" s="704">
        <v>7.3304727548621083</v>
      </c>
      <c r="K45" s="704">
        <v>7.7</v>
      </c>
      <c r="L45" s="704"/>
      <c r="M45" s="978">
        <v>6.1791794606128363</v>
      </c>
      <c r="N45" s="978">
        <v>8.6764355554840478</v>
      </c>
      <c r="O45" s="978">
        <v>6.5</v>
      </c>
      <c r="P45" s="978">
        <v>9.1999999999999993</v>
      </c>
      <c r="R45" s="354" t="s">
        <v>207</v>
      </c>
      <c r="S45" s="354" t="s">
        <v>207</v>
      </c>
      <c r="T45" s="354" t="s">
        <v>207</v>
      </c>
      <c r="U45" s="354">
        <v>2059</v>
      </c>
      <c r="V45" s="354">
        <v>2031</v>
      </c>
      <c r="W45" s="516">
        <v>2036</v>
      </c>
      <c r="X45" s="598">
        <v>1988</v>
      </c>
    </row>
    <row r="46" spans="1:24" ht="11.25" customHeight="1">
      <c r="B46" s="149"/>
      <c r="C46" s="128">
        <v>4</v>
      </c>
      <c r="E46" s="360" t="s">
        <v>207</v>
      </c>
      <c r="F46" s="360" t="s">
        <v>207</v>
      </c>
      <c r="G46" s="360" t="s">
        <v>207</v>
      </c>
      <c r="H46" s="539">
        <v>7.8668036559273418</v>
      </c>
      <c r="I46" s="703">
        <v>7.9392482204305361</v>
      </c>
      <c r="J46" s="704">
        <v>8.8539522605882333</v>
      </c>
      <c r="K46" s="704">
        <v>9.6</v>
      </c>
      <c r="L46" s="704"/>
      <c r="M46" s="978">
        <v>7.4957572411189233</v>
      </c>
      <c r="N46" s="978">
        <v>10.430496356757496</v>
      </c>
      <c r="O46" s="978">
        <v>8.1</v>
      </c>
      <c r="P46" s="978">
        <v>11.3</v>
      </c>
      <c r="R46" s="354" t="s">
        <v>207</v>
      </c>
      <c r="S46" s="354" t="s">
        <v>207</v>
      </c>
      <c r="T46" s="354" t="s">
        <v>207</v>
      </c>
      <c r="U46" s="354">
        <v>1490</v>
      </c>
      <c r="V46" s="354">
        <v>1622</v>
      </c>
      <c r="W46" s="516">
        <v>1856</v>
      </c>
      <c r="X46" s="516">
        <v>1642</v>
      </c>
    </row>
    <row r="47" spans="1:24" ht="11.25" customHeight="1">
      <c r="B47" s="149"/>
      <c r="C47" s="128" t="s">
        <v>214</v>
      </c>
      <c r="E47" s="601" t="s">
        <v>207</v>
      </c>
      <c r="F47" s="601" t="s">
        <v>207</v>
      </c>
      <c r="G47" s="601" t="s">
        <v>207</v>
      </c>
      <c r="H47" s="539">
        <v>9.1801447863957595</v>
      </c>
      <c r="I47" s="703">
        <v>8.6397355436117689</v>
      </c>
      <c r="J47" s="704">
        <v>9.481077571590685</v>
      </c>
      <c r="K47" s="704">
        <v>8.4</v>
      </c>
      <c r="L47" s="704"/>
      <c r="M47" s="978">
        <v>8.0512291416032031</v>
      </c>
      <c r="N47" s="978">
        <v>11.134109483123662</v>
      </c>
      <c r="O47" s="978">
        <v>6.9</v>
      </c>
      <c r="P47" s="978">
        <v>10.1</v>
      </c>
      <c r="R47" s="370" t="s">
        <v>207</v>
      </c>
      <c r="S47" s="370" t="s">
        <v>207</v>
      </c>
      <c r="T47" s="370" t="s">
        <v>207</v>
      </c>
      <c r="U47" s="354">
        <v>1553</v>
      </c>
      <c r="V47" s="354">
        <v>1713</v>
      </c>
      <c r="W47" s="516">
        <v>1824</v>
      </c>
      <c r="X47" s="516">
        <v>1401</v>
      </c>
    </row>
    <row r="48" spans="1:24" ht="13" customHeight="1">
      <c r="A48" s="222"/>
      <c r="B48" s="223"/>
      <c r="C48" s="223"/>
      <c r="D48" s="223"/>
      <c r="E48" s="223"/>
      <c r="F48" s="223"/>
      <c r="G48" s="223"/>
      <c r="H48" s="223"/>
      <c r="I48" s="383"/>
      <c r="J48" s="383"/>
      <c r="K48" s="383"/>
      <c r="L48" s="383"/>
      <c r="M48" s="787"/>
      <c r="N48" s="787"/>
      <c r="O48" s="787"/>
      <c r="P48" s="787"/>
      <c r="Q48" s="239"/>
      <c r="R48" s="239"/>
      <c r="S48" s="46"/>
      <c r="T48" s="46"/>
      <c r="U48" s="46"/>
      <c r="V48" s="197"/>
      <c r="W48" s="357"/>
      <c r="X48" s="357"/>
    </row>
    <row r="49" spans="1:23">
      <c r="A49" s="222"/>
      <c r="B49" s="222"/>
      <c r="C49" s="222"/>
      <c r="D49" s="222"/>
      <c r="R49" s="361"/>
      <c r="S49" s="149"/>
      <c r="T49" s="149"/>
      <c r="U49" s="149"/>
      <c r="V49" s="196"/>
    </row>
    <row r="50" spans="1:23">
      <c r="A50" s="222"/>
      <c r="B50" s="149" t="s">
        <v>512</v>
      </c>
      <c r="C50" s="222"/>
      <c r="D50" s="222"/>
      <c r="R50" s="52"/>
      <c r="S50" s="52"/>
      <c r="T50" s="52"/>
      <c r="U50" s="52"/>
      <c r="V50" s="196"/>
    </row>
    <row r="51" spans="1:23">
      <c r="A51" s="222"/>
      <c r="B51" s="118" t="s">
        <v>379</v>
      </c>
      <c r="C51" s="222"/>
      <c r="D51" s="222"/>
      <c r="Q51" s="222"/>
      <c r="R51" s="22"/>
      <c r="S51" s="22"/>
      <c r="T51" s="22"/>
      <c r="U51" s="22"/>
      <c r="V51" s="195"/>
      <c r="W51" s="224"/>
    </row>
    <row r="52" spans="1:23">
      <c r="A52" s="222"/>
      <c r="B52" s="118" t="s">
        <v>550</v>
      </c>
      <c r="C52" s="222"/>
      <c r="D52" s="222"/>
      <c r="Q52" s="222"/>
      <c r="R52" s="22"/>
      <c r="S52" s="22"/>
      <c r="T52" s="22"/>
      <c r="U52" s="22"/>
      <c r="V52" s="195"/>
      <c r="W52" s="224"/>
    </row>
    <row r="53" spans="1:23">
      <c r="A53" s="222"/>
      <c r="B53" s="118" t="s">
        <v>489</v>
      </c>
      <c r="C53" s="222"/>
      <c r="D53" s="222"/>
      <c r="E53" s="222"/>
      <c r="F53" s="222"/>
      <c r="G53" s="222"/>
      <c r="H53" s="222"/>
    </row>
    <row r="54" spans="1:23">
      <c r="A54" s="222"/>
      <c r="B54" s="118" t="s">
        <v>490</v>
      </c>
      <c r="C54" s="222"/>
      <c r="D54" s="222"/>
      <c r="E54" s="222"/>
      <c r="F54" s="222"/>
      <c r="G54" s="222"/>
      <c r="H54" s="222"/>
    </row>
    <row r="55" spans="1:23">
      <c r="B55" s="107"/>
      <c r="E55" s="222"/>
      <c r="F55" s="222"/>
      <c r="G55" s="222"/>
      <c r="H55" s="222"/>
    </row>
    <row r="56" spans="1:23">
      <c r="B56" s="149"/>
      <c r="E56" s="222"/>
      <c r="F56" s="222"/>
      <c r="G56" s="222"/>
      <c r="H56" s="222"/>
    </row>
    <row r="57" spans="1:23">
      <c r="B57" s="149" t="s">
        <v>239</v>
      </c>
      <c r="E57" s="222"/>
      <c r="F57" s="222"/>
      <c r="G57" s="222"/>
      <c r="H57" s="222"/>
    </row>
    <row r="58" spans="1:23">
      <c r="B58" s="149" t="s">
        <v>240</v>
      </c>
      <c r="E58" s="222"/>
      <c r="F58" s="222"/>
      <c r="G58" s="222"/>
      <c r="H58" s="222"/>
    </row>
    <row r="59" spans="1:23">
      <c r="B59" s="149" t="s">
        <v>241</v>
      </c>
    </row>
    <row r="61" spans="1:23">
      <c r="B61" s="18" t="s">
        <v>568</v>
      </c>
    </row>
  </sheetData>
  <mergeCells count="3">
    <mergeCell ref="B6:B7"/>
    <mergeCell ref="E6:P6"/>
    <mergeCell ref="R6:X6"/>
  </mergeCells>
  <hyperlinks>
    <hyperlink ref="B61" location="Contents!A1" display="Back to contents" xr:uid="{00000000-0004-0000-1900-000000000000}"/>
  </hyperlinks>
  <pageMargins left="0.7" right="0.7"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X166"/>
  <sheetViews>
    <sheetView zoomScaleNormal="100" workbookViewId="0"/>
  </sheetViews>
  <sheetFormatPr defaultColWidth="8.7265625" defaultRowHeight="10"/>
  <cols>
    <col min="1" max="1" width="2.7265625" style="149" customWidth="1"/>
    <col min="2" max="2" width="25.1796875" style="149" customWidth="1"/>
    <col min="3" max="3" width="20.26953125" style="149" customWidth="1"/>
    <col min="4" max="4" width="2.7265625" style="149" customWidth="1"/>
    <col min="5" max="5" width="9.7265625" style="149" customWidth="1"/>
    <col min="6" max="6" width="7.26953125" style="149" customWidth="1"/>
    <col min="7" max="9" width="9.7265625" style="149" customWidth="1"/>
    <col min="10" max="11" width="9.81640625" style="149" customWidth="1"/>
    <col min="12" max="12" width="2.7265625" style="149" customWidth="1"/>
    <col min="13" max="13" width="8.7265625" style="149" customWidth="1"/>
    <col min="14" max="16" width="9.7265625" style="149" customWidth="1"/>
    <col min="17" max="17" width="6.1796875" style="149" customWidth="1"/>
    <col min="18" max="21" width="9.7265625" style="149" customWidth="1"/>
    <col min="22" max="22" width="9.7265625" style="171" customWidth="1"/>
    <col min="23" max="25" width="9.7265625" style="149" customWidth="1"/>
    <col min="26" max="26" width="1.7265625" style="149" customWidth="1"/>
    <col min="27" max="30" width="9.7265625" style="149" customWidth="1"/>
    <col min="31" max="16384" width="8.7265625" style="149"/>
  </cols>
  <sheetData>
    <row r="1" spans="1:24" ht="12" customHeight="1">
      <c r="A1" s="951"/>
    </row>
    <row r="2" spans="1:24" ht="12" customHeight="1">
      <c r="B2" s="326" t="s">
        <v>427</v>
      </c>
      <c r="C2" s="45"/>
      <c r="D2" s="45"/>
      <c r="E2" s="45"/>
      <c r="F2" s="45"/>
      <c r="G2" s="45"/>
      <c r="H2" s="45"/>
      <c r="I2" s="45"/>
      <c r="J2" s="45"/>
      <c r="K2" s="45"/>
      <c r="L2" s="45"/>
      <c r="M2" s="45"/>
      <c r="N2" s="45"/>
      <c r="O2" s="45"/>
      <c r="P2" s="45"/>
    </row>
    <row r="3" spans="1:24" ht="12" customHeight="1">
      <c r="B3" s="327" t="s">
        <v>231</v>
      </c>
      <c r="C3" s="45"/>
      <c r="D3" s="45"/>
      <c r="E3" s="45"/>
      <c r="F3" s="45"/>
      <c r="G3" s="45"/>
      <c r="H3" s="45"/>
      <c r="I3" s="45"/>
      <c r="J3" s="45"/>
      <c r="K3" s="45"/>
      <c r="L3" s="45"/>
      <c r="M3" s="45"/>
      <c r="N3" s="45"/>
      <c r="O3" s="45"/>
      <c r="P3" s="45"/>
    </row>
    <row r="4" spans="1:24" ht="12" customHeight="1">
      <c r="B4" s="19" t="s">
        <v>531</v>
      </c>
      <c r="C4" s="45"/>
      <c r="D4" s="45"/>
      <c r="E4" s="45"/>
      <c r="F4" s="45"/>
      <c r="G4" s="45"/>
      <c r="H4" s="45"/>
      <c r="I4" s="45"/>
      <c r="J4" s="45"/>
      <c r="K4" s="45"/>
      <c r="L4" s="45"/>
      <c r="M4" s="45"/>
      <c r="N4" s="45"/>
      <c r="O4" s="45"/>
      <c r="P4" s="45"/>
    </row>
    <row r="5" spans="1:24" ht="12" customHeight="1">
      <c r="B5" s="46"/>
      <c r="C5" s="46"/>
      <c r="D5" s="23"/>
      <c r="E5" s="926"/>
      <c r="F5" s="926"/>
      <c r="G5" s="926"/>
      <c r="H5" s="926"/>
      <c r="I5" s="926"/>
      <c r="J5" s="926"/>
      <c r="K5" s="926"/>
      <c r="L5" s="926"/>
      <c r="M5" s="926"/>
      <c r="N5" s="926"/>
      <c r="O5" s="926"/>
      <c r="P5" s="926"/>
      <c r="Q5" s="926"/>
      <c r="R5" s="926"/>
      <c r="S5" s="926"/>
      <c r="T5" s="926"/>
      <c r="U5" s="926"/>
      <c r="V5" s="235"/>
    </row>
    <row r="6" spans="1:24" ht="21" customHeight="1">
      <c r="B6" s="1126" t="s">
        <v>9</v>
      </c>
      <c r="D6" s="27"/>
      <c r="E6" s="1159" t="s">
        <v>55</v>
      </c>
      <c r="F6" s="1159"/>
      <c r="G6" s="1159"/>
      <c r="H6" s="1159"/>
      <c r="I6" s="1159"/>
      <c r="J6" s="1159"/>
      <c r="K6" s="929"/>
      <c r="L6" s="929"/>
      <c r="M6" s="931"/>
      <c r="N6" s="931"/>
      <c r="O6" s="928"/>
      <c r="P6" s="928"/>
      <c r="Q6" s="979"/>
      <c r="R6" s="1160" t="s">
        <v>17</v>
      </c>
      <c r="S6" s="1160"/>
      <c r="T6" s="1160"/>
      <c r="U6" s="1160"/>
      <c r="V6" s="1160"/>
      <c r="W6" s="1160"/>
      <c r="X6" s="1160"/>
    </row>
    <row r="7" spans="1:24" ht="39.75" customHeight="1">
      <c r="B7" s="1125"/>
      <c r="C7" s="46"/>
      <c r="E7" s="931" t="s">
        <v>40</v>
      </c>
      <c r="F7" s="931" t="s">
        <v>46</v>
      </c>
      <c r="G7" s="931" t="s">
        <v>13</v>
      </c>
      <c r="H7" s="931" t="s">
        <v>14</v>
      </c>
      <c r="I7" s="931" t="s">
        <v>93</v>
      </c>
      <c r="J7" s="928" t="s">
        <v>383</v>
      </c>
      <c r="K7" s="928" t="s">
        <v>519</v>
      </c>
      <c r="L7" s="847"/>
      <c r="M7" s="510" t="s">
        <v>390</v>
      </c>
      <c r="N7" s="510" t="s">
        <v>391</v>
      </c>
      <c r="O7" s="510" t="s">
        <v>523</v>
      </c>
      <c r="P7" s="510" t="s">
        <v>524</v>
      </c>
      <c r="Q7" s="39"/>
      <c r="R7" s="925" t="s">
        <v>40</v>
      </c>
      <c r="S7" s="925" t="s">
        <v>46</v>
      </c>
      <c r="T7" s="925" t="s">
        <v>13</v>
      </c>
      <c r="U7" s="925" t="s">
        <v>14</v>
      </c>
      <c r="V7" s="980" t="s">
        <v>93</v>
      </c>
      <c r="W7" s="980" t="s">
        <v>383</v>
      </c>
      <c r="X7" s="980" t="s">
        <v>519</v>
      </c>
    </row>
    <row r="8" spans="1:24" ht="11.25" customHeight="1">
      <c r="B8" s="23"/>
      <c r="C8" s="23"/>
      <c r="E8" s="98"/>
      <c r="F8" s="98"/>
      <c r="G8" s="857"/>
      <c r="H8" s="857"/>
      <c r="I8" s="98"/>
      <c r="J8" s="98"/>
      <c r="K8" s="98"/>
      <c r="L8" s="98"/>
      <c r="M8" s="98"/>
      <c r="N8" s="98"/>
      <c r="O8" s="98"/>
      <c r="P8" s="98"/>
      <c r="Q8" s="39"/>
      <c r="R8" s="98"/>
      <c r="S8" s="98"/>
      <c r="T8" s="98"/>
      <c r="U8" s="98"/>
      <c r="V8" s="981"/>
      <c r="W8" s="485"/>
    </row>
    <row r="9" spans="1:24" ht="11.25" customHeight="1">
      <c r="B9" s="22" t="s">
        <v>182</v>
      </c>
      <c r="E9" s="690">
        <v>25.984206</v>
      </c>
      <c r="F9" s="690">
        <v>25.436388000000001</v>
      </c>
      <c r="G9" s="690">
        <v>27.804348000000001</v>
      </c>
      <c r="H9" s="359">
        <v>26.529199999999999</v>
      </c>
      <c r="I9" s="359">
        <v>26.025694414018609</v>
      </c>
      <c r="J9" s="359">
        <v>25.391919983986057</v>
      </c>
      <c r="K9" s="359">
        <v>26.8</v>
      </c>
      <c r="L9" s="359"/>
      <c r="M9" s="359">
        <v>24.38790320784803</v>
      </c>
      <c r="N9" s="359">
        <v>26.422826498371638</v>
      </c>
      <c r="O9" s="359">
        <v>25.7</v>
      </c>
      <c r="P9" s="359">
        <v>27.9</v>
      </c>
      <c r="R9" s="368">
        <v>9913</v>
      </c>
      <c r="S9" s="368">
        <v>2239</v>
      </c>
      <c r="T9" s="368">
        <v>3176</v>
      </c>
      <c r="U9" s="368">
        <v>10014</v>
      </c>
      <c r="V9" s="353">
        <v>9994</v>
      </c>
      <c r="W9" s="370">
        <v>10417</v>
      </c>
      <c r="X9" s="370">
        <v>10065</v>
      </c>
    </row>
    <row r="10" spans="1:24" ht="11.25" customHeight="1">
      <c r="B10" s="23"/>
      <c r="C10" s="23"/>
      <c r="E10" s="403"/>
      <c r="F10" s="403"/>
      <c r="G10" s="403"/>
      <c r="H10" s="403"/>
      <c r="I10" s="403"/>
      <c r="J10" s="358"/>
      <c r="K10" s="358"/>
      <c r="L10" s="358"/>
      <c r="M10" s="358"/>
      <c r="N10" s="358"/>
      <c r="O10" s="358"/>
      <c r="P10" s="358"/>
      <c r="R10" s="403"/>
      <c r="S10" s="403"/>
      <c r="T10" s="403"/>
      <c r="U10" s="403"/>
      <c r="V10" s="193"/>
      <c r="W10" s="354"/>
      <c r="X10" s="354"/>
    </row>
    <row r="11" spans="1:24" ht="11.25" customHeight="1">
      <c r="B11" s="149" t="s">
        <v>487</v>
      </c>
      <c r="C11" s="128" t="s">
        <v>453</v>
      </c>
      <c r="D11" s="113"/>
      <c r="E11" s="358">
        <v>28.45861</v>
      </c>
      <c r="F11" s="358">
        <v>27.413253000000001</v>
      </c>
      <c r="G11" s="358">
        <v>28.896533000000002</v>
      </c>
      <c r="H11" s="355">
        <v>26.76568</v>
      </c>
      <c r="I11" s="355">
        <v>26.09409577849749</v>
      </c>
      <c r="J11" s="358">
        <v>25.241988743612065</v>
      </c>
      <c r="K11" s="358">
        <v>26.4</v>
      </c>
      <c r="L11" s="358"/>
      <c r="M11" s="358">
        <v>23.857232010864152</v>
      </c>
      <c r="N11" s="358">
        <v>26.678959337472612</v>
      </c>
      <c r="O11" s="358">
        <v>24.9</v>
      </c>
      <c r="P11" s="358">
        <v>27.9</v>
      </c>
      <c r="R11" s="332">
        <v>4675</v>
      </c>
      <c r="S11" s="363">
        <v>1075</v>
      </c>
      <c r="T11" s="363">
        <v>1464</v>
      </c>
      <c r="U11" s="363">
        <v>4570</v>
      </c>
      <c r="V11" s="193">
        <v>4550</v>
      </c>
      <c r="W11" s="354">
        <v>4694</v>
      </c>
      <c r="X11" s="354">
        <v>4510</v>
      </c>
    </row>
    <row r="12" spans="1:24" ht="11.25" customHeight="1">
      <c r="C12" s="128" t="s">
        <v>454</v>
      </c>
      <c r="D12" s="113"/>
      <c r="E12" s="358">
        <v>23.628771</v>
      </c>
      <c r="F12" s="358">
        <v>23.536612000000002</v>
      </c>
      <c r="G12" s="358">
        <v>26.806850000000001</v>
      </c>
      <c r="H12" s="355">
        <v>26.299209999999999</v>
      </c>
      <c r="I12" s="355">
        <v>25.978785081068033</v>
      </c>
      <c r="J12" s="358">
        <v>25.39140847778777</v>
      </c>
      <c r="K12" s="358">
        <v>27.2</v>
      </c>
      <c r="L12" s="358"/>
      <c r="M12" s="358">
        <v>24.129533741147629</v>
      </c>
      <c r="N12" s="358">
        <v>26.696054271487107</v>
      </c>
      <c r="O12" s="358">
        <v>25.8</v>
      </c>
      <c r="P12" s="358">
        <v>28.6</v>
      </c>
      <c r="R12" s="332">
        <v>5230</v>
      </c>
      <c r="S12" s="363">
        <v>1164</v>
      </c>
      <c r="T12" s="363">
        <v>1702</v>
      </c>
      <c r="U12" s="363">
        <v>5351</v>
      </c>
      <c r="V12" s="193">
        <v>5363</v>
      </c>
      <c r="W12" s="354">
        <v>5601</v>
      </c>
      <c r="X12" s="354">
        <v>5442</v>
      </c>
    </row>
    <row r="13" spans="1:24" ht="11.25" customHeight="1">
      <c r="D13" s="113"/>
      <c r="E13" s="358"/>
      <c r="F13" s="358"/>
      <c r="G13" s="358"/>
      <c r="H13" s="355"/>
      <c r="I13" s="355"/>
      <c r="J13" s="358"/>
      <c r="K13" s="358"/>
      <c r="L13" s="358"/>
      <c r="M13" s="358"/>
      <c r="N13" s="358"/>
      <c r="O13" s="358"/>
      <c r="P13" s="358"/>
      <c r="R13" s="332"/>
      <c r="S13" s="363"/>
      <c r="T13" s="363"/>
      <c r="U13" s="363"/>
      <c r="V13" s="354"/>
      <c r="W13" s="354"/>
      <c r="X13" s="354"/>
    </row>
    <row r="14" spans="1:24" ht="11.25" customHeight="1">
      <c r="B14" s="149" t="s">
        <v>20</v>
      </c>
      <c r="C14" s="149" t="s">
        <v>21</v>
      </c>
      <c r="D14" s="113"/>
      <c r="E14" s="358">
        <v>24.252010730693552</v>
      </c>
      <c r="F14" s="358">
        <v>23.197988978596818</v>
      </c>
      <c r="G14" s="358">
        <v>25.475174024502824</v>
      </c>
      <c r="H14" s="355">
        <v>22.38644</v>
      </c>
      <c r="I14" s="355">
        <v>24.512918603360436</v>
      </c>
      <c r="J14" s="358">
        <v>21.36354948312443</v>
      </c>
      <c r="K14" s="358">
        <v>26</v>
      </c>
      <c r="L14" s="358"/>
      <c r="M14" s="358">
        <v>18.621272787403342</v>
      </c>
      <c r="N14" s="358">
        <v>24.388640636677781</v>
      </c>
      <c r="O14" s="358">
        <v>22.9</v>
      </c>
      <c r="P14" s="358">
        <v>29.3</v>
      </c>
      <c r="R14" s="332">
        <v>448</v>
      </c>
      <c r="S14" s="363">
        <v>191</v>
      </c>
      <c r="T14" s="363">
        <v>249</v>
      </c>
      <c r="U14" s="363">
        <v>938</v>
      </c>
      <c r="V14" s="354">
        <v>947</v>
      </c>
      <c r="W14" s="354">
        <v>982</v>
      </c>
      <c r="X14" s="354">
        <v>966</v>
      </c>
    </row>
    <row r="15" spans="1:24" ht="11.25" customHeight="1">
      <c r="C15" s="149" t="s">
        <v>22</v>
      </c>
      <c r="D15" s="113"/>
      <c r="E15" s="358">
        <v>24.68555123903845</v>
      </c>
      <c r="F15" s="358">
        <v>22.355995689462521</v>
      </c>
      <c r="G15" s="358">
        <v>23.141251407738235</v>
      </c>
      <c r="H15" s="355">
        <v>25.079450000000001</v>
      </c>
      <c r="I15" s="355">
        <v>24.642227769723316</v>
      </c>
      <c r="J15" s="358">
        <v>24.330506280837998</v>
      </c>
      <c r="K15" s="358">
        <v>24.2</v>
      </c>
      <c r="L15" s="358"/>
      <c r="M15" s="358">
        <v>21.949750488798244</v>
      </c>
      <c r="N15" s="358">
        <v>26.8805549322629</v>
      </c>
      <c r="O15" s="358">
        <v>21.7</v>
      </c>
      <c r="P15" s="358">
        <v>26.8</v>
      </c>
      <c r="R15" s="332">
        <v>1239</v>
      </c>
      <c r="S15" s="363">
        <v>327</v>
      </c>
      <c r="T15" s="363">
        <v>387</v>
      </c>
      <c r="U15" s="363">
        <v>1530</v>
      </c>
      <c r="V15" s="354">
        <v>1603</v>
      </c>
      <c r="W15" s="354">
        <v>1660</v>
      </c>
      <c r="X15" s="354">
        <v>1723</v>
      </c>
    </row>
    <row r="16" spans="1:24" ht="11.25" customHeight="1">
      <c r="C16" s="149" t="s">
        <v>23</v>
      </c>
      <c r="D16" s="113"/>
      <c r="E16" s="358">
        <v>27.654932895387024</v>
      </c>
      <c r="F16" s="358">
        <v>27.958841514650594</v>
      </c>
      <c r="G16" s="358">
        <v>32.746164831808372</v>
      </c>
      <c r="H16" s="355">
        <v>31.633310000000002</v>
      </c>
      <c r="I16" s="355">
        <v>28.66403641089618</v>
      </c>
      <c r="J16" s="358">
        <v>29.194256148720619</v>
      </c>
      <c r="K16" s="358">
        <v>30.1</v>
      </c>
      <c r="L16" s="358"/>
      <c r="M16" s="358">
        <v>27.167010181458728</v>
      </c>
      <c r="N16" s="358">
        <v>31.30775130936178</v>
      </c>
      <c r="O16" s="358">
        <v>27.9</v>
      </c>
      <c r="P16" s="358">
        <v>32.4</v>
      </c>
      <c r="R16" s="332">
        <v>2514</v>
      </c>
      <c r="S16" s="363">
        <v>558</v>
      </c>
      <c r="T16" s="363">
        <v>701</v>
      </c>
      <c r="U16" s="363">
        <v>2526</v>
      </c>
      <c r="V16" s="354">
        <v>2416</v>
      </c>
      <c r="W16" s="354">
        <v>2642</v>
      </c>
      <c r="X16" s="354">
        <v>2527</v>
      </c>
    </row>
    <row r="17" spans="2:24" ht="11.25" customHeight="1">
      <c r="C17" s="149" t="s">
        <v>24</v>
      </c>
      <c r="D17" s="113"/>
      <c r="E17" s="358">
        <v>26.419585621407375</v>
      </c>
      <c r="F17" s="358">
        <v>26.431967875523242</v>
      </c>
      <c r="G17" s="358">
        <v>30.325731944978852</v>
      </c>
      <c r="H17" s="355">
        <v>24.833110000000001</v>
      </c>
      <c r="I17" s="355">
        <v>25.007571556007115</v>
      </c>
      <c r="J17" s="358">
        <v>26.150763845582464</v>
      </c>
      <c r="K17" s="358">
        <v>28.8</v>
      </c>
      <c r="L17" s="358"/>
      <c r="M17" s="358">
        <v>24.235815391171371</v>
      </c>
      <c r="N17" s="358">
        <v>28.160779478958343</v>
      </c>
      <c r="O17" s="358">
        <v>26.7</v>
      </c>
      <c r="P17" s="358">
        <v>31</v>
      </c>
      <c r="R17" s="332">
        <v>2803</v>
      </c>
      <c r="S17" s="363">
        <v>580</v>
      </c>
      <c r="T17" s="363">
        <v>876</v>
      </c>
      <c r="U17" s="363">
        <v>2486</v>
      </c>
      <c r="V17" s="354">
        <v>2511</v>
      </c>
      <c r="W17" s="354">
        <v>2485</v>
      </c>
      <c r="X17" s="354">
        <v>2432</v>
      </c>
    </row>
    <row r="18" spans="2:24" ht="11.25" customHeight="1">
      <c r="C18" s="149" t="s">
        <v>25</v>
      </c>
      <c r="D18" s="113"/>
      <c r="E18" s="358">
        <v>24.535525992405109</v>
      </c>
      <c r="F18" s="358">
        <v>26.763739328337433</v>
      </c>
      <c r="G18" s="358">
        <v>26.349887103877229</v>
      </c>
      <c r="H18" s="355">
        <v>25.990839999999999</v>
      </c>
      <c r="I18" s="355">
        <v>25.244422250364117</v>
      </c>
      <c r="J18" s="358">
        <v>24.932957075476651</v>
      </c>
      <c r="K18" s="358">
        <v>24.2</v>
      </c>
      <c r="L18" s="358"/>
      <c r="M18" s="358">
        <v>22.654509796629807</v>
      </c>
      <c r="N18" s="358">
        <v>27.359498066247546</v>
      </c>
      <c r="O18" s="358">
        <v>21.7</v>
      </c>
      <c r="P18" s="358">
        <v>26.9</v>
      </c>
      <c r="R18" s="332">
        <v>1809</v>
      </c>
      <c r="S18" s="363">
        <v>364</v>
      </c>
      <c r="T18" s="363">
        <v>597</v>
      </c>
      <c r="U18" s="363">
        <v>1580</v>
      </c>
      <c r="V18" s="354">
        <v>1553</v>
      </c>
      <c r="W18" s="354">
        <v>1668</v>
      </c>
      <c r="X18" s="354">
        <v>1506</v>
      </c>
    </row>
    <row r="19" spans="2:24" ht="11.25" customHeight="1">
      <c r="C19" s="149" t="s">
        <v>26</v>
      </c>
      <c r="D19" s="113"/>
      <c r="E19" s="358">
        <v>26.280382735062329</v>
      </c>
      <c r="F19" s="358">
        <v>25.001585008129588</v>
      </c>
      <c r="G19" s="358">
        <v>23.240216061925171</v>
      </c>
      <c r="H19" s="355">
        <v>27.08717</v>
      </c>
      <c r="I19" s="355">
        <v>27.220000942869337</v>
      </c>
      <c r="J19" s="358">
        <v>21.976460253657653</v>
      </c>
      <c r="K19" s="358">
        <v>22.8</v>
      </c>
      <c r="L19" s="358"/>
      <c r="M19" s="358">
        <v>19.062231600169298</v>
      </c>
      <c r="N19" s="358">
        <v>25.197514247622777</v>
      </c>
      <c r="O19" s="358">
        <v>19.7</v>
      </c>
      <c r="P19" s="358">
        <v>26.2</v>
      </c>
      <c r="R19" s="332">
        <v>1050</v>
      </c>
      <c r="S19" s="363">
        <v>205</v>
      </c>
      <c r="T19" s="363">
        <v>350</v>
      </c>
      <c r="U19" s="363">
        <v>908</v>
      </c>
      <c r="V19" s="354">
        <v>917</v>
      </c>
      <c r="W19" s="354">
        <v>913</v>
      </c>
      <c r="X19" s="354">
        <v>843</v>
      </c>
    </row>
    <row r="20" spans="2:24" ht="11.25" customHeight="1">
      <c r="D20" s="113"/>
      <c r="E20" s="358"/>
      <c r="F20" s="358"/>
      <c r="G20" s="358"/>
      <c r="H20" s="355"/>
      <c r="I20" s="355"/>
      <c r="J20" s="358"/>
      <c r="K20" s="358"/>
      <c r="L20" s="358"/>
      <c r="M20" s="358"/>
      <c r="N20" s="358"/>
      <c r="O20" s="358"/>
      <c r="P20" s="358"/>
      <c r="R20" s="332"/>
      <c r="S20" s="363"/>
      <c r="T20" s="363"/>
      <c r="U20" s="363"/>
      <c r="V20" s="354"/>
      <c r="W20" s="354"/>
      <c r="X20" s="354"/>
    </row>
    <row r="21" spans="2:24" ht="11.25" customHeight="1">
      <c r="B21" s="149" t="s">
        <v>27</v>
      </c>
      <c r="C21" s="149" t="s">
        <v>28</v>
      </c>
      <c r="D21" s="113"/>
      <c r="E21" s="358">
        <v>24.218542129826762</v>
      </c>
      <c r="F21" s="358">
        <v>24.195497901737095</v>
      </c>
      <c r="G21" s="358">
        <v>24.941933152776759</v>
      </c>
      <c r="H21" s="358">
        <v>24.666457498094648</v>
      </c>
      <c r="I21" s="355">
        <v>24.426500225257257</v>
      </c>
      <c r="J21" s="358">
        <v>23.658657469364393</v>
      </c>
      <c r="K21" s="358">
        <v>24.9</v>
      </c>
      <c r="L21" s="358"/>
      <c r="M21" s="358">
        <v>22.584537857975395</v>
      </c>
      <c r="N21" s="358">
        <v>24.767518518387504</v>
      </c>
      <c r="O21" s="358">
        <v>23.8</v>
      </c>
      <c r="P21" s="358">
        <v>26.2</v>
      </c>
      <c r="R21" s="363">
        <v>9017</v>
      </c>
      <c r="S21" s="363">
        <v>2030</v>
      </c>
      <c r="T21" s="363">
        <v>2896</v>
      </c>
      <c r="U21" s="363">
        <v>7854</v>
      </c>
      <c r="V21" s="354">
        <v>7943</v>
      </c>
      <c r="W21" s="354">
        <v>8412</v>
      </c>
      <c r="X21" s="354">
        <v>7936</v>
      </c>
    </row>
    <row r="22" spans="2:24" ht="11.25" customHeight="1">
      <c r="C22" s="149" t="s">
        <v>189</v>
      </c>
      <c r="D22" s="113"/>
      <c r="E22" s="358">
        <v>39.344648849407491</v>
      </c>
      <c r="F22" s="358">
        <v>43.918670855697393</v>
      </c>
      <c r="G22" s="358">
        <v>45.318144441660657</v>
      </c>
      <c r="H22" s="358">
        <v>37.398163854104482</v>
      </c>
      <c r="I22" s="355">
        <v>34.265122218199338</v>
      </c>
      <c r="J22" s="358">
        <v>31.95778513684775</v>
      </c>
      <c r="K22" s="358">
        <v>35.200000000000003</v>
      </c>
      <c r="L22" s="358"/>
      <c r="M22" s="358">
        <v>28.172771031034451</v>
      </c>
      <c r="N22" s="358">
        <v>35.99647111881464</v>
      </c>
      <c r="O22" s="358">
        <v>31.3</v>
      </c>
      <c r="P22" s="358">
        <v>39.299999999999997</v>
      </c>
      <c r="R22" s="363">
        <v>424</v>
      </c>
      <c r="S22" s="363">
        <v>110</v>
      </c>
      <c r="T22" s="363">
        <v>126</v>
      </c>
      <c r="U22" s="363">
        <v>1086</v>
      </c>
      <c r="V22" s="354">
        <v>903</v>
      </c>
      <c r="W22" s="354">
        <v>887</v>
      </c>
      <c r="X22" s="354">
        <v>780</v>
      </c>
    </row>
    <row r="23" spans="2:24" ht="11.25" customHeight="1">
      <c r="C23" s="149" t="s">
        <v>188</v>
      </c>
      <c r="D23" s="113"/>
      <c r="E23" s="358">
        <v>50.349843037562948</v>
      </c>
      <c r="F23" s="358" t="s">
        <v>219</v>
      </c>
      <c r="G23" s="358">
        <v>59.557754729363609</v>
      </c>
      <c r="H23" s="358">
        <v>43.995257303686728</v>
      </c>
      <c r="I23" s="355">
        <v>42.798257680580313</v>
      </c>
      <c r="J23" s="358">
        <v>47.662700496796568</v>
      </c>
      <c r="K23" s="358">
        <v>44.8</v>
      </c>
      <c r="L23" s="358"/>
      <c r="M23" s="358">
        <v>41.892948006978578</v>
      </c>
      <c r="N23" s="358">
        <v>53.495518218221683</v>
      </c>
      <c r="O23" s="358">
        <v>38.799999999999997</v>
      </c>
      <c r="P23" s="358">
        <v>51.1</v>
      </c>
      <c r="R23" s="363">
        <v>180</v>
      </c>
      <c r="S23" s="363">
        <v>20</v>
      </c>
      <c r="T23" s="363">
        <v>56</v>
      </c>
      <c r="U23" s="363">
        <v>349</v>
      </c>
      <c r="V23" s="354">
        <v>348</v>
      </c>
      <c r="W23" s="354">
        <v>337</v>
      </c>
      <c r="X23" s="354">
        <v>389</v>
      </c>
    </row>
    <row r="24" spans="2:24" ht="11.25" customHeight="1">
      <c r="C24" s="149" t="s">
        <v>190</v>
      </c>
      <c r="D24" s="113"/>
      <c r="E24" s="358">
        <v>31.821631006898965</v>
      </c>
      <c r="F24" s="358">
        <v>18.204297047743214</v>
      </c>
      <c r="G24" s="358">
        <v>34.379780852633367</v>
      </c>
      <c r="H24" s="358">
        <v>36.708759799162422</v>
      </c>
      <c r="I24" s="355">
        <v>34.356749500070372</v>
      </c>
      <c r="J24" s="358">
        <v>34.894220737067634</v>
      </c>
      <c r="K24" s="358">
        <v>33</v>
      </c>
      <c r="L24" s="358"/>
      <c r="M24" s="358">
        <v>29.881074397270517</v>
      </c>
      <c r="N24" s="358">
        <v>40.265450482872943</v>
      </c>
      <c r="O24" s="358">
        <v>27.7</v>
      </c>
      <c r="P24" s="358">
        <v>38.799999999999997</v>
      </c>
      <c r="R24" s="363">
        <v>155</v>
      </c>
      <c r="S24" s="363">
        <v>31</v>
      </c>
      <c r="T24" s="363">
        <v>43</v>
      </c>
      <c r="U24" s="363">
        <v>446</v>
      </c>
      <c r="V24" s="354">
        <v>494</v>
      </c>
      <c r="W24" s="354">
        <v>486</v>
      </c>
      <c r="X24" s="354">
        <v>449</v>
      </c>
    </row>
    <row r="25" spans="2:24" ht="11.25" customHeight="1">
      <c r="C25" s="149" t="s">
        <v>191</v>
      </c>
      <c r="D25" s="113"/>
      <c r="E25" s="358">
        <v>32.194613888953555</v>
      </c>
      <c r="F25" s="358" t="s">
        <v>219</v>
      </c>
      <c r="G25" s="358">
        <v>28.199735692825307</v>
      </c>
      <c r="H25" s="358">
        <v>33.526189326799802</v>
      </c>
      <c r="I25" s="355">
        <v>40.485554857110898</v>
      </c>
      <c r="J25" s="358">
        <v>30.424204141433268</v>
      </c>
      <c r="K25" s="358">
        <v>43.8</v>
      </c>
      <c r="L25" s="358"/>
      <c r="M25" s="358">
        <v>19.754283839999431</v>
      </c>
      <c r="N25" s="358">
        <v>43.717540580318513</v>
      </c>
      <c r="O25" s="358">
        <v>33.299999999999997</v>
      </c>
      <c r="P25" s="358">
        <v>54.9</v>
      </c>
      <c r="R25" s="363">
        <v>41</v>
      </c>
      <c r="S25" s="363">
        <v>16</v>
      </c>
      <c r="T25" s="363">
        <v>32</v>
      </c>
      <c r="U25" s="363">
        <v>158</v>
      </c>
      <c r="V25" s="354">
        <v>120</v>
      </c>
      <c r="W25" s="354">
        <v>121</v>
      </c>
      <c r="X25" s="354">
        <v>118</v>
      </c>
    </row>
    <row r="26" spans="2:24" ht="11.25" customHeight="1">
      <c r="D26" s="113"/>
      <c r="E26" s="358"/>
      <c r="F26" s="358"/>
      <c r="G26" s="358"/>
      <c r="H26" s="355"/>
      <c r="I26" s="355"/>
      <c r="J26" s="358"/>
      <c r="K26" s="358"/>
      <c r="L26" s="358"/>
      <c r="M26" s="358"/>
      <c r="N26" s="358"/>
      <c r="O26" s="358"/>
      <c r="P26" s="358"/>
      <c r="R26" s="363"/>
      <c r="S26" s="363"/>
      <c r="T26" s="363"/>
      <c r="U26" s="363"/>
      <c r="V26" s="354"/>
      <c r="W26" s="354"/>
      <c r="X26" s="354"/>
    </row>
    <row r="27" spans="2:24" ht="11.25" customHeight="1">
      <c r="B27" s="149" t="s">
        <v>245</v>
      </c>
      <c r="C27" s="106" t="s">
        <v>321</v>
      </c>
      <c r="D27" s="113"/>
      <c r="E27" s="358">
        <v>24.893691422330189</v>
      </c>
      <c r="F27" s="358">
        <v>22.678664863378643</v>
      </c>
      <c r="G27" s="358">
        <v>22.816491536086197</v>
      </c>
      <c r="H27" s="355">
        <v>25.891284746575483</v>
      </c>
      <c r="I27" s="355">
        <v>21.540310599194495</v>
      </c>
      <c r="J27" s="358">
        <v>21.602358473035544</v>
      </c>
      <c r="K27" s="358">
        <v>23.6</v>
      </c>
      <c r="L27" s="358"/>
      <c r="M27" s="358">
        <v>19.459688607765674</v>
      </c>
      <c r="N27" s="358">
        <v>23.910911876129521</v>
      </c>
      <c r="O27" s="358">
        <v>21.4</v>
      </c>
      <c r="P27" s="358">
        <v>25.9</v>
      </c>
      <c r="R27" s="332">
        <v>2081</v>
      </c>
      <c r="S27" s="363">
        <v>454</v>
      </c>
      <c r="T27" s="363">
        <v>483</v>
      </c>
      <c r="U27" s="363">
        <v>1554</v>
      </c>
      <c r="V27" s="354">
        <v>1543</v>
      </c>
      <c r="W27" s="354">
        <v>1777</v>
      </c>
      <c r="X27" s="354">
        <v>1877</v>
      </c>
    </row>
    <row r="28" spans="2:24" ht="11.25" customHeight="1">
      <c r="C28" s="103" t="s">
        <v>320</v>
      </c>
      <c r="D28" s="113"/>
      <c r="E28" s="358">
        <v>26.030426274003915</v>
      </c>
      <c r="F28" s="358">
        <v>26.513124167853601</v>
      </c>
      <c r="G28" s="358">
        <v>30.24908250949801</v>
      </c>
      <c r="H28" s="355">
        <v>27.138881620367748</v>
      </c>
      <c r="I28" s="355">
        <v>26.735241775861233</v>
      </c>
      <c r="J28" s="358">
        <v>26.296625238914629</v>
      </c>
      <c r="K28" s="358">
        <v>27.8</v>
      </c>
      <c r="L28" s="358"/>
      <c r="M28" s="358">
        <v>24.982580346900765</v>
      </c>
      <c r="N28" s="358">
        <v>27.654307767307984</v>
      </c>
      <c r="O28" s="358">
        <v>26.3</v>
      </c>
      <c r="P28" s="358">
        <v>29.2</v>
      </c>
      <c r="R28" s="332">
        <v>6862</v>
      </c>
      <c r="S28" s="363">
        <v>1658</v>
      </c>
      <c r="T28" s="363">
        <v>1663</v>
      </c>
      <c r="U28" s="363">
        <v>5574</v>
      </c>
      <c r="V28" s="354">
        <v>5811</v>
      </c>
      <c r="W28" s="354">
        <v>5932</v>
      </c>
      <c r="X28" s="354">
        <v>5799</v>
      </c>
    </row>
    <row r="29" spans="2:24" ht="11.25" customHeight="1">
      <c r="C29" s="103"/>
      <c r="D29" s="113"/>
      <c r="E29" s="358"/>
      <c r="F29" s="358"/>
      <c r="G29" s="358"/>
      <c r="H29" s="355"/>
      <c r="I29" s="355"/>
      <c r="J29" s="358"/>
      <c r="K29" s="358"/>
      <c r="L29" s="358"/>
      <c r="M29" s="358"/>
      <c r="N29" s="358"/>
      <c r="O29" s="358"/>
      <c r="P29" s="358"/>
      <c r="R29" s="332"/>
      <c r="S29" s="363"/>
      <c r="T29" s="363"/>
      <c r="U29" s="363"/>
      <c r="V29" s="354"/>
      <c r="W29" s="354"/>
      <c r="X29" s="354"/>
    </row>
    <row r="30" spans="2:24" ht="11.25" customHeight="1">
      <c r="B30" s="149" t="s">
        <v>29</v>
      </c>
      <c r="C30" s="149" t="s">
        <v>30</v>
      </c>
      <c r="D30" s="113"/>
      <c r="E30" s="358">
        <v>22.018349071261294</v>
      </c>
      <c r="F30" s="358">
        <v>15.555603202176496</v>
      </c>
      <c r="G30" s="358">
        <v>23.398785593906119</v>
      </c>
      <c r="H30" s="355">
        <v>19.400544475947314</v>
      </c>
      <c r="I30" s="355">
        <v>26.692424028271262</v>
      </c>
      <c r="J30" s="358">
        <v>19.753065297888991</v>
      </c>
      <c r="K30" s="358">
        <v>25</v>
      </c>
      <c r="L30" s="358"/>
      <c r="M30" s="358">
        <v>15.8320235193319</v>
      </c>
      <c r="N30" s="358">
        <v>24.364106794551063</v>
      </c>
      <c r="O30" s="358">
        <v>20.3</v>
      </c>
      <c r="P30" s="358">
        <v>30.5</v>
      </c>
      <c r="R30" s="332">
        <v>487</v>
      </c>
      <c r="S30" s="363">
        <v>108</v>
      </c>
      <c r="T30" s="363">
        <v>166</v>
      </c>
      <c r="U30" s="363">
        <v>292</v>
      </c>
      <c r="V30" s="354">
        <v>316</v>
      </c>
      <c r="W30" s="354">
        <v>425</v>
      </c>
      <c r="X30" s="354">
        <v>377</v>
      </c>
    </row>
    <row r="31" spans="2:24" ht="11.25" customHeight="1">
      <c r="C31" s="149" t="s">
        <v>31</v>
      </c>
      <c r="D31" s="113"/>
      <c r="E31" s="358">
        <v>25.827504246033257</v>
      </c>
      <c r="F31" s="358">
        <v>20.502680018251255</v>
      </c>
      <c r="G31" s="358">
        <v>23.705219228071453</v>
      </c>
      <c r="H31" s="355">
        <v>26.450263123849982</v>
      </c>
      <c r="I31" s="355">
        <v>24.919193942000884</v>
      </c>
      <c r="J31" s="358">
        <v>24.212401704292922</v>
      </c>
      <c r="K31" s="358">
        <v>25.5</v>
      </c>
      <c r="L31" s="358"/>
      <c r="M31" s="358">
        <v>21.38678651447437</v>
      </c>
      <c r="N31" s="358">
        <v>27.281780205175433</v>
      </c>
      <c r="O31" s="358">
        <v>22.4</v>
      </c>
      <c r="P31" s="358">
        <v>28.8</v>
      </c>
      <c r="R31" s="332">
        <v>1300</v>
      </c>
      <c r="S31" s="363">
        <v>308</v>
      </c>
      <c r="T31" s="363">
        <v>363</v>
      </c>
      <c r="U31" s="363">
        <v>1089</v>
      </c>
      <c r="V31" s="354">
        <v>1087</v>
      </c>
      <c r="W31" s="354">
        <v>1161</v>
      </c>
      <c r="X31" s="354">
        <v>1133</v>
      </c>
    </row>
    <row r="32" spans="2:24" ht="11.25" customHeight="1">
      <c r="C32" s="149" t="s">
        <v>230</v>
      </c>
      <c r="D32" s="113"/>
      <c r="E32" s="358">
        <v>21.813423773139924</v>
      </c>
      <c r="F32" s="358">
        <v>22.867671414891742</v>
      </c>
      <c r="G32" s="358">
        <v>27.181481826222605</v>
      </c>
      <c r="H32" s="355">
        <v>25.673966245600766</v>
      </c>
      <c r="I32" s="355">
        <v>22.838033971862384</v>
      </c>
      <c r="J32" s="358">
        <v>23.49774415885852</v>
      </c>
      <c r="K32" s="358">
        <v>26.2</v>
      </c>
      <c r="L32" s="358"/>
      <c r="M32" s="358">
        <v>20.372215368346708</v>
      </c>
      <c r="N32" s="358">
        <v>26.940557886743054</v>
      </c>
      <c r="O32" s="358">
        <v>22.6</v>
      </c>
      <c r="P32" s="358">
        <v>30.1</v>
      </c>
      <c r="R32" s="332">
        <v>965</v>
      </c>
      <c r="S32" s="363">
        <v>230</v>
      </c>
      <c r="T32" s="363">
        <v>296</v>
      </c>
      <c r="U32" s="363">
        <v>825</v>
      </c>
      <c r="V32" s="354">
        <v>929</v>
      </c>
      <c r="W32" s="354">
        <v>957</v>
      </c>
      <c r="X32" s="354">
        <v>868</v>
      </c>
    </row>
    <row r="33" spans="2:24" ht="11.25" customHeight="1">
      <c r="C33" s="149" t="s">
        <v>33</v>
      </c>
      <c r="D33" s="113"/>
      <c r="E33" s="358">
        <v>24.729051377064216</v>
      </c>
      <c r="F33" s="358">
        <v>29.541475479626062</v>
      </c>
      <c r="G33" s="358">
        <v>32.435903745234675</v>
      </c>
      <c r="H33" s="355">
        <v>23.499490204772357</v>
      </c>
      <c r="I33" s="355">
        <v>21.434571401028236</v>
      </c>
      <c r="J33" s="358">
        <v>24.542693399191144</v>
      </c>
      <c r="K33" s="358">
        <v>25.4</v>
      </c>
      <c r="L33" s="358"/>
      <c r="M33" s="358">
        <v>21.152625975687858</v>
      </c>
      <c r="N33" s="358">
        <v>28.281198615705801</v>
      </c>
      <c r="O33" s="358">
        <v>21.8</v>
      </c>
      <c r="P33" s="358">
        <v>29.3</v>
      </c>
      <c r="R33" s="332">
        <v>817</v>
      </c>
      <c r="S33" s="363">
        <v>184</v>
      </c>
      <c r="T33" s="363">
        <v>320</v>
      </c>
      <c r="U33" s="363">
        <v>739</v>
      </c>
      <c r="V33" s="354">
        <v>742</v>
      </c>
      <c r="W33" s="354">
        <v>817</v>
      </c>
      <c r="X33" s="354">
        <v>795</v>
      </c>
    </row>
    <row r="34" spans="2:24" ht="11.25" customHeight="1">
      <c r="C34" s="149" t="s">
        <v>34</v>
      </c>
      <c r="D34" s="113"/>
      <c r="E34" s="358">
        <v>24.592197786579312</v>
      </c>
      <c r="F34" s="358">
        <v>22.318676452952616</v>
      </c>
      <c r="G34" s="358">
        <v>24.587703917189412</v>
      </c>
      <c r="H34" s="355">
        <v>26.619225050916342</v>
      </c>
      <c r="I34" s="355">
        <v>23.85584375919316</v>
      </c>
      <c r="J34" s="358">
        <v>22.108456091607678</v>
      </c>
      <c r="K34" s="358">
        <v>26.5</v>
      </c>
      <c r="L34" s="358"/>
      <c r="M34" s="358">
        <v>19.329840336955971</v>
      </c>
      <c r="N34" s="358">
        <v>25.161907679399707</v>
      </c>
      <c r="O34" s="358">
        <v>23</v>
      </c>
      <c r="P34" s="358">
        <v>30.2</v>
      </c>
      <c r="R34" s="332">
        <v>949</v>
      </c>
      <c r="S34" s="363">
        <v>176</v>
      </c>
      <c r="T34" s="363">
        <v>340</v>
      </c>
      <c r="U34" s="363">
        <v>1087</v>
      </c>
      <c r="V34" s="354">
        <v>956</v>
      </c>
      <c r="W34" s="354">
        <v>1129</v>
      </c>
      <c r="X34" s="354">
        <v>1026</v>
      </c>
    </row>
    <row r="35" spans="2:24" ht="11.25" customHeight="1">
      <c r="C35" s="149" t="s">
        <v>35</v>
      </c>
      <c r="D35" s="113"/>
      <c r="E35" s="358">
        <v>27.189441093741181</v>
      </c>
      <c r="F35" s="358">
        <v>27.144164697419367</v>
      </c>
      <c r="G35" s="358">
        <v>24.163798277765537</v>
      </c>
      <c r="H35" s="355">
        <v>25.296957999173642</v>
      </c>
      <c r="I35" s="355">
        <v>22.202466425382124</v>
      </c>
      <c r="J35" s="358">
        <v>23.767940579301001</v>
      </c>
      <c r="K35" s="358">
        <v>24.9</v>
      </c>
      <c r="L35" s="358"/>
      <c r="M35" s="358">
        <v>21.002189789613254</v>
      </c>
      <c r="N35" s="358">
        <v>26.774466227149691</v>
      </c>
      <c r="O35" s="358">
        <v>21.8</v>
      </c>
      <c r="P35" s="358">
        <v>28.4</v>
      </c>
      <c r="R35" s="332">
        <v>1245</v>
      </c>
      <c r="S35" s="363">
        <v>277</v>
      </c>
      <c r="T35" s="363">
        <v>400</v>
      </c>
      <c r="U35" s="363">
        <v>969</v>
      </c>
      <c r="V35" s="354">
        <v>1024</v>
      </c>
      <c r="W35" s="354">
        <v>1083</v>
      </c>
      <c r="X35" s="354">
        <v>980</v>
      </c>
    </row>
    <row r="36" spans="2:24" ht="11.25" customHeight="1">
      <c r="C36" s="149" t="s">
        <v>36</v>
      </c>
      <c r="D36" s="113"/>
      <c r="E36" s="358">
        <v>31.768032911172767</v>
      </c>
      <c r="F36" s="358">
        <v>32.038158602116489</v>
      </c>
      <c r="G36" s="358">
        <v>35.94091064038291</v>
      </c>
      <c r="H36" s="355">
        <v>32.310398098496727</v>
      </c>
      <c r="I36" s="355">
        <v>32.640233276175962</v>
      </c>
      <c r="J36" s="358">
        <v>30.864614021759941</v>
      </c>
      <c r="K36" s="358">
        <v>32.799999999999997</v>
      </c>
      <c r="L36" s="358"/>
      <c r="M36" s="358">
        <v>28.615466378096464</v>
      </c>
      <c r="N36" s="358">
        <v>33.208303497839559</v>
      </c>
      <c r="O36" s="358">
        <v>30.7</v>
      </c>
      <c r="P36" s="358">
        <v>35</v>
      </c>
      <c r="R36" s="332">
        <v>1145</v>
      </c>
      <c r="S36" s="363">
        <v>254</v>
      </c>
      <c r="T36" s="363">
        <v>326</v>
      </c>
      <c r="U36" s="363">
        <v>2638</v>
      </c>
      <c r="V36" s="354">
        <v>2715</v>
      </c>
      <c r="W36" s="354">
        <v>2507</v>
      </c>
      <c r="X36" s="354">
        <v>2769</v>
      </c>
    </row>
    <row r="37" spans="2:24" ht="11.25" customHeight="1">
      <c r="C37" s="149" t="s">
        <v>37</v>
      </c>
      <c r="D37" s="113"/>
      <c r="E37" s="358">
        <v>23.856526570796529</v>
      </c>
      <c r="F37" s="358">
        <v>26.17382100094618</v>
      </c>
      <c r="G37" s="358">
        <v>28.079356431616574</v>
      </c>
      <c r="H37" s="355">
        <v>25.595203006445956</v>
      </c>
      <c r="I37" s="355">
        <v>28.054249626403905</v>
      </c>
      <c r="J37" s="358">
        <v>25.938053748021044</v>
      </c>
      <c r="K37" s="358">
        <v>25.5</v>
      </c>
      <c r="L37" s="358"/>
      <c r="M37" s="358">
        <v>23.370171792022585</v>
      </c>
      <c r="N37" s="358">
        <v>28.682480509085316</v>
      </c>
      <c r="O37" s="358">
        <v>22.9</v>
      </c>
      <c r="P37" s="358">
        <v>28.4</v>
      </c>
      <c r="R37" s="332">
        <v>1843</v>
      </c>
      <c r="S37" s="363">
        <v>413</v>
      </c>
      <c r="T37" s="363">
        <v>609</v>
      </c>
      <c r="U37" s="363">
        <v>1587</v>
      </c>
      <c r="V37" s="354">
        <v>1505</v>
      </c>
      <c r="W37" s="354">
        <v>1532</v>
      </c>
      <c r="X37" s="354">
        <v>1390</v>
      </c>
    </row>
    <row r="38" spans="2:24" ht="11.25" customHeight="1">
      <c r="C38" s="149" t="s">
        <v>38</v>
      </c>
      <c r="D38" s="113"/>
      <c r="E38" s="358">
        <v>28.171244805887579</v>
      </c>
      <c r="F38" s="358">
        <v>25.710968249631261</v>
      </c>
      <c r="G38" s="358">
        <v>26.546498287513405</v>
      </c>
      <c r="H38" s="355">
        <v>27.402029738612839</v>
      </c>
      <c r="I38" s="355">
        <v>26.804906467544949</v>
      </c>
      <c r="J38" s="358">
        <v>27.966926333431758</v>
      </c>
      <c r="K38" s="358">
        <v>25.8</v>
      </c>
      <c r="L38" s="358"/>
      <c r="M38" s="358">
        <v>24.542737046900083</v>
      </c>
      <c r="N38" s="358">
        <v>31.668355432218547</v>
      </c>
      <c r="O38" s="358">
        <v>22.2</v>
      </c>
      <c r="P38" s="358">
        <v>29.8</v>
      </c>
      <c r="R38" s="332">
        <v>1162</v>
      </c>
      <c r="S38" s="363">
        <v>289</v>
      </c>
      <c r="T38" s="363">
        <v>356</v>
      </c>
      <c r="U38" s="363">
        <v>788</v>
      </c>
      <c r="V38" s="354">
        <v>720</v>
      </c>
      <c r="W38" s="354">
        <v>806</v>
      </c>
      <c r="X38" s="354">
        <v>727</v>
      </c>
    </row>
    <row r="39" spans="2:24" ht="11.25" customHeight="1">
      <c r="D39" s="113"/>
      <c r="E39" s="358"/>
      <c r="F39" s="358"/>
      <c r="G39" s="358"/>
      <c r="H39" s="355"/>
      <c r="I39" s="355"/>
      <c r="J39" s="358"/>
      <c r="K39" s="358"/>
      <c r="L39" s="358"/>
      <c r="M39" s="358"/>
      <c r="N39" s="358"/>
      <c r="O39" s="358"/>
      <c r="P39" s="358"/>
      <c r="R39" s="332"/>
      <c r="S39" s="363"/>
      <c r="T39" s="363"/>
      <c r="U39" s="363"/>
      <c r="V39" s="354"/>
      <c r="W39" s="354"/>
      <c r="X39" s="354"/>
    </row>
    <row r="40" spans="2:24" ht="11.25" customHeight="1">
      <c r="B40" s="84" t="s">
        <v>316</v>
      </c>
      <c r="C40" s="103" t="s">
        <v>120</v>
      </c>
      <c r="D40" s="113"/>
      <c r="E40" s="358">
        <v>25.25211794619614</v>
      </c>
      <c r="F40" s="358">
        <v>23.817419445510772</v>
      </c>
      <c r="G40" s="358">
        <v>27.524637125621364</v>
      </c>
      <c r="H40" s="355">
        <v>25.300163419178023</v>
      </c>
      <c r="I40" s="355">
        <v>25.834791646264716</v>
      </c>
      <c r="J40" s="358">
        <v>24.942566926133193</v>
      </c>
      <c r="K40" s="358">
        <v>26.3</v>
      </c>
      <c r="L40" s="358"/>
      <c r="M40" s="358">
        <v>23.879789346567776</v>
      </c>
      <c r="N40" s="358">
        <v>26.036465330128618</v>
      </c>
      <c r="O40" s="358">
        <v>25.1</v>
      </c>
      <c r="P40" s="358">
        <v>27.4</v>
      </c>
      <c r="R40" s="332">
        <v>7641</v>
      </c>
      <c r="S40" s="363">
        <v>1722</v>
      </c>
      <c r="T40" s="363">
        <v>2449</v>
      </c>
      <c r="U40" s="363">
        <v>8815</v>
      </c>
      <c r="V40" s="354">
        <v>8858</v>
      </c>
      <c r="W40" s="354">
        <v>9142</v>
      </c>
      <c r="X40" s="354">
        <v>8900</v>
      </c>
    </row>
    <row r="41" spans="2:24" ht="11.25" customHeight="1">
      <c r="C41" s="103" t="s">
        <v>121</v>
      </c>
      <c r="D41" s="113"/>
      <c r="E41" s="358">
        <v>28.872829474165947</v>
      </c>
      <c r="F41" s="358">
        <v>31.747666109790639</v>
      </c>
      <c r="G41" s="358">
        <v>28.994661018069529</v>
      </c>
      <c r="H41" s="355">
        <v>31.927925594952246</v>
      </c>
      <c r="I41" s="355">
        <v>26.919205712597467</v>
      </c>
      <c r="J41" s="358">
        <v>27.584967861934505</v>
      </c>
      <c r="K41" s="358">
        <v>29</v>
      </c>
      <c r="L41" s="358"/>
      <c r="M41" s="358">
        <v>24.837596610320372</v>
      </c>
      <c r="N41" s="358">
        <v>30.512865810630331</v>
      </c>
      <c r="O41" s="358">
        <v>26</v>
      </c>
      <c r="P41" s="358">
        <v>32.200000000000003</v>
      </c>
      <c r="R41" s="332">
        <v>2272</v>
      </c>
      <c r="S41" s="363">
        <v>517</v>
      </c>
      <c r="T41" s="363">
        <v>727</v>
      </c>
      <c r="U41" s="363">
        <v>1199</v>
      </c>
      <c r="V41" s="354">
        <v>1136</v>
      </c>
      <c r="W41" s="354">
        <v>1275</v>
      </c>
      <c r="X41" s="354">
        <v>1165</v>
      </c>
    </row>
    <row r="42" spans="2:24" ht="11.25" customHeight="1">
      <c r="C42" s="103"/>
      <c r="D42" s="113"/>
      <c r="E42" s="358"/>
      <c r="F42" s="358"/>
      <c r="G42" s="358"/>
      <c r="H42" s="355"/>
      <c r="I42" s="355"/>
      <c r="J42" s="358"/>
      <c r="K42" s="358"/>
      <c r="L42" s="358"/>
      <c r="M42" s="358"/>
      <c r="N42" s="358"/>
      <c r="O42" s="358"/>
      <c r="P42" s="358"/>
      <c r="R42" s="332"/>
      <c r="S42" s="363"/>
      <c r="T42" s="363"/>
      <c r="U42" s="363"/>
      <c r="V42" s="354"/>
      <c r="W42" s="354"/>
      <c r="X42" s="354"/>
    </row>
    <row r="43" spans="2:24" ht="11.25" customHeight="1">
      <c r="B43" s="149" t="s">
        <v>122</v>
      </c>
      <c r="C43" s="128" t="s">
        <v>123</v>
      </c>
      <c r="D43" s="113"/>
      <c r="E43" s="358"/>
      <c r="F43" s="358"/>
      <c r="G43" s="358"/>
      <c r="H43" s="355">
        <v>26.706153343225392</v>
      </c>
      <c r="I43" s="355">
        <v>25.960736634819582</v>
      </c>
      <c r="J43" s="358">
        <v>25.221342714527228</v>
      </c>
      <c r="K43" s="358">
        <v>28.7</v>
      </c>
      <c r="L43" s="358"/>
      <c r="M43" s="358">
        <v>23.229430214742735</v>
      </c>
      <c r="N43" s="358">
        <v>27.323269675518358</v>
      </c>
      <c r="O43" s="358">
        <v>26.4</v>
      </c>
      <c r="P43" s="358">
        <v>31.2</v>
      </c>
      <c r="R43" s="380" t="s">
        <v>207</v>
      </c>
      <c r="S43" s="380" t="s">
        <v>207</v>
      </c>
      <c r="T43" s="380" t="s">
        <v>207</v>
      </c>
      <c r="U43" s="363">
        <v>2594</v>
      </c>
      <c r="V43" s="354">
        <v>2437</v>
      </c>
      <c r="W43" s="354">
        <v>2554</v>
      </c>
      <c r="X43" s="354">
        <v>2677</v>
      </c>
    </row>
    <row r="44" spans="2:24" ht="11.25" customHeight="1">
      <c r="C44" s="128">
        <v>2</v>
      </c>
      <c r="D44" s="113"/>
      <c r="E44" s="358" t="s">
        <v>207</v>
      </c>
      <c r="F44" s="358" t="s">
        <v>207</v>
      </c>
      <c r="G44" s="358" t="s">
        <v>207</v>
      </c>
      <c r="H44" s="355">
        <v>27.507582877502795</v>
      </c>
      <c r="I44" s="355">
        <v>24.912910516651895</v>
      </c>
      <c r="J44" s="358">
        <v>25.922964069014252</v>
      </c>
      <c r="K44" s="358">
        <v>27.7</v>
      </c>
      <c r="L44" s="358"/>
      <c r="M44" s="358">
        <v>23.753573842699254</v>
      </c>
      <c r="N44" s="358">
        <v>28.217159547130947</v>
      </c>
      <c r="O44" s="358">
        <v>25.5</v>
      </c>
      <c r="P44" s="358">
        <v>30.1</v>
      </c>
      <c r="R44" s="380" t="s">
        <v>207</v>
      </c>
      <c r="S44" s="380" t="s">
        <v>207</v>
      </c>
      <c r="T44" s="380" t="s">
        <v>207</v>
      </c>
      <c r="U44" s="363">
        <v>2416</v>
      </c>
      <c r="V44" s="354">
        <v>2305</v>
      </c>
      <c r="W44" s="354">
        <v>2241</v>
      </c>
      <c r="X44" s="354">
        <v>2436</v>
      </c>
    </row>
    <row r="45" spans="2:24" ht="11.25" customHeight="1">
      <c r="C45" s="128">
        <v>3</v>
      </c>
      <c r="D45" s="113"/>
      <c r="E45" s="358" t="s">
        <v>207</v>
      </c>
      <c r="F45" s="358" t="s">
        <v>207</v>
      </c>
      <c r="G45" s="358" t="s">
        <v>207</v>
      </c>
      <c r="H45" s="355">
        <v>26.457761685092063</v>
      </c>
      <c r="I45" s="355">
        <v>25.374655744439323</v>
      </c>
      <c r="J45" s="358">
        <v>23.611293457939951</v>
      </c>
      <c r="K45" s="358">
        <v>24.6</v>
      </c>
      <c r="L45" s="358"/>
      <c r="M45" s="358">
        <v>21.423383564618504</v>
      </c>
      <c r="N45" s="358">
        <v>25.948858734480932</v>
      </c>
      <c r="O45" s="358">
        <v>22.4</v>
      </c>
      <c r="P45" s="358">
        <v>27.1</v>
      </c>
      <c r="R45" s="332" t="s">
        <v>207</v>
      </c>
      <c r="S45" s="332" t="s">
        <v>207</v>
      </c>
      <c r="T45" s="332" t="s">
        <v>207</v>
      </c>
      <c r="U45" s="363">
        <v>2008</v>
      </c>
      <c r="V45" s="354">
        <v>1986</v>
      </c>
      <c r="W45" s="354">
        <v>1997</v>
      </c>
      <c r="X45" s="354">
        <v>1962</v>
      </c>
    </row>
    <row r="46" spans="2:24" ht="11.25" customHeight="1">
      <c r="C46" s="128">
        <v>4</v>
      </c>
      <c r="D46" s="113"/>
      <c r="E46" s="358" t="s">
        <v>207</v>
      </c>
      <c r="F46" s="358" t="s">
        <v>207</v>
      </c>
      <c r="G46" s="358" t="s">
        <v>207</v>
      </c>
      <c r="H46" s="355">
        <v>25.659339141229783</v>
      </c>
      <c r="I46" s="355">
        <v>27.665776318156993</v>
      </c>
      <c r="J46" s="358">
        <v>26.225213215782439</v>
      </c>
      <c r="K46" s="358">
        <v>25.5</v>
      </c>
      <c r="L46" s="358"/>
      <c r="M46" s="358">
        <v>23.882283348266132</v>
      </c>
      <c r="N46" s="358">
        <v>28.711294009698658</v>
      </c>
      <c r="O46" s="358">
        <v>23</v>
      </c>
      <c r="P46" s="358">
        <v>28.3</v>
      </c>
      <c r="R46" s="332" t="s">
        <v>207</v>
      </c>
      <c r="S46" s="332" t="s">
        <v>207</v>
      </c>
      <c r="T46" s="332" t="s">
        <v>207</v>
      </c>
      <c r="U46" s="363">
        <v>1469</v>
      </c>
      <c r="V46" s="354">
        <v>1582</v>
      </c>
      <c r="W46" s="354">
        <v>1820</v>
      </c>
      <c r="X46" s="354">
        <v>1612</v>
      </c>
    </row>
    <row r="47" spans="2:24" ht="11.25" customHeight="1">
      <c r="C47" s="128" t="s">
        <v>124</v>
      </c>
      <c r="D47" s="113"/>
      <c r="E47" s="358" t="s">
        <v>207</v>
      </c>
      <c r="F47" s="358" t="s">
        <v>207</v>
      </c>
      <c r="G47" s="358" t="s">
        <v>207</v>
      </c>
      <c r="H47" s="355">
        <v>26.32008291356615</v>
      </c>
      <c r="I47" s="355">
        <v>26.432642236715427</v>
      </c>
      <c r="J47" s="358">
        <v>25.945373473310845</v>
      </c>
      <c r="K47" s="358">
        <v>27.1</v>
      </c>
      <c r="L47" s="358"/>
      <c r="M47" s="358">
        <v>23.585359155489279</v>
      </c>
      <c r="N47" s="358">
        <v>28.45360504385463</v>
      </c>
      <c r="O47" s="358">
        <v>24.5</v>
      </c>
      <c r="P47" s="358">
        <v>29.8</v>
      </c>
      <c r="R47" s="332" t="s">
        <v>207</v>
      </c>
      <c r="S47" s="332" t="s">
        <v>207</v>
      </c>
      <c r="T47" s="332" t="s">
        <v>207</v>
      </c>
      <c r="U47" s="363">
        <v>1527</v>
      </c>
      <c r="V47" s="354">
        <v>1684</v>
      </c>
      <c r="W47" s="354">
        <v>1805</v>
      </c>
      <c r="X47" s="354">
        <v>1378</v>
      </c>
    </row>
    <row r="48" spans="2:24" s="52" customFormat="1" ht="12" customHeight="1">
      <c r="B48" s="108"/>
      <c r="C48" s="108"/>
      <c r="D48" s="982"/>
      <c r="E48" s="108"/>
      <c r="F48" s="108"/>
      <c r="G48" s="108"/>
      <c r="H48" s="108"/>
      <c r="I48" s="108"/>
      <c r="J48" s="473"/>
      <c r="K48" s="473"/>
      <c r="L48" s="473"/>
      <c r="M48" s="473"/>
      <c r="N48" s="473"/>
      <c r="O48" s="473"/>
      <c r="P48" s="473"/>
      <c r="Q48" s="108"/>
      <c r="R48" s="108"/>
      <c r="S48" s="108"/>
      <c r="T48" s="108"/>
      <c r="U48" s="108"/>
      <c r="V48" s="212"/>
      <c r="W48" s="983"/>
      <c r="X48" s="983"/>
    </row>
    <row r="49" spans="2:22" ht="12" customHeight="1">
      <c r="B49" s="36"/>
      <c r="E49" s="23"/>
      <c r="F49" s="23"/>
    </row>
    <row r="50" spans="2:22" ht="12" customHeight="1">
      <c r="B50" s="36" t="s">
        <v>208</v>
      </c>
    </row>
    <row r="51" spans="2:22" ht="12" customHeight="1">
      <c r="B51" s="36" t="s">
        <v>549</v>
      </c>
    </row>
    <row r="52" spans="2:22" ht="12" customHeight="1">
      <c r="B52" s="84" t="s">
        <v>445</v>
      </c>
      <c r="E52" s="71"/>
      <c r="F52" s="71"/>
    </row>
    <row r="53" spans="2:22" ht="11.65" customHeight="1">
      <c r="B53" s="84" t="s">
        <v>246</v>
      </c>
      <c r="C53" s="23"/>
      <c r="D53" s="23"/>
      <c r="E53" s="71"/>
      <c r="F53" s="71"/>
    </row>
    <row r="54" spans="2:22" ht="11.65" customHeight="1">
      <c r="B54" s="23"/>
      <c r="C54" s="23"/>
      <c r="D54" s="23"/>
      <c r="E54" s="71"/>
      <c r="F54" s="71"/>
    </row>
    <row r="55" spans="2:22" ht="11.65" customHeight="1">
      <c r="B55" s="149" t="s">
        <v>239</v>
      </c>
      <c r="C55" s="23"/>
      <c r="D55" s="23"/>
      <c r="E55" s="71"/>
      <c r="F55" s="71"/>
    </row>
    <row r="56" spans="2:22" ht="11.65" customHeight="1">
      <c r="B56" s="149" t="s">
        <v>240</v>
      </c>
      <c r="C56" s="23"/>
      <c r="D56" s="23"/>
      <c r="E56" s="71"/>
      <c r="F56" s="71"/>
    </row>
    <row r="57" spans="2:22" ht="11.65" customHeight="1">
      <c r="B57" s="149" t="s">
        <v>241</v>
      </c>
      <c r="C57" s="23"/>
      <c r="D57" s="23"/>
      <c r="E57" s="71"/>
      <c r="F57" s="71"/>
      <c r="V57" s="984"/>
    </row>
    <row r="58" spans="2:22" ht="11.65" customHeight="1">
      <c r="B58" s="1091"/>
      <c r="C58" s="23"/>
      <c r="D58" s="23"/>
      <c r="E58" s="71"/>
      <c r="F58" s="71"/>
    </row>
    <row r="59" spans="2:22" s="23" customFormat="1" ht="11.65" customHeight="1">
      <c r="B59" s="1089" t="s">
        <v>568</v>
      </c>
      <c r="E59" s="71"/>
      <c r="F59" s="71"/>
      <c r="V59" s="183"/>
    </row>
    <row r="60" spans="2:22" s="23" customFormat="1" ht="11.65" customHeight="1">
      <c r="B60" s="1091"/>
      <c r="E60" s="71"/>
      <c r="F60" s="71"/>
      <c r="V60" s="183"/>
    </row>
    <row r="61" spans="2:22" s="23" customFormat="1" ht="11.65" customHeight="1">
      <c r="E61" s="71"/>
      <c r="F61" s="71"/>
      <c r="V61" s="183"/>
    </row>
    <row r="62" spans="2:22" s="23" customFormat="1" ht="11.65" customHeight="1">
      <c r="E62" s="71"/>
      <c r="F62" s="71"/>
      <c r="V62" s="183"/>
    </row>
    <row r="63" spans="2:22" s="23" customFormat="1" ht="11.65" customHeight="1">
      <c r="V63" s="183"/>
    </row>
    <row r="64" spans="2:22" s="23" customFormat="1" ht="11.65" customHeight="1">
      <c r="V64" s="183"/>
    </row>
    <row r="65" spans="22:22" s="23" customFormat="1" ht="11.65" customHeight="1">
      <c r="V65" s="183"/>
    </row>
    <row r="66" spans="22:22" s="23" customFormat="1" ht="11.65" customHeight="1">
      <c r="V66" s="183"/>
    </row>
    <row r="67" spans="22:22" s="23" customFormat="1" ht="11.65" customHeight="1">
      <c r="V67" s="183"/>
    </row>
    <row r="68" spans="22:22" s="23" customFormat="1" ht="11.65" customHeight="1">
      <c r="V68" s="183"/>
    </row>
    <row r="69" spans="22:22" s="23" customFormat="1" ht="11.65" customHeight="1">
      <c r="V69" s="183"/>
    </row>
    <row r="70" spans="22:22" s="23" customFormat="1" ht="11.65" customHeight="1">
      <c r="V70" s="183"/>
    </row>
    <row r="71" spans="22:22" s="23" customFormat="1" ht="11.65" customHeight="1">
      <c r="V71" s="183"/>
    </row>
    <row r="72" spans="22:22" s="23" customFormat="1" ht="11.65" customHeight="1">
      <c r="V72" s="183"/>
    </row>
    <row r="73" spans="22:22" s="23" customFormat="1" ht="11.65" customHeight="1">
      <c r="V73" s="183"/>
    </row>
    <row r="74" spans="22:22" s="23" customFormat="1" ht="11.65" customHeight="1">
      <c r="V74" s="183"/>
    </row>
    <row r="75" spans="22:22" s="23" customFormat="1" ht="11.65" customHeight="1">
      <c r="V75" s="183"/>
    </row>
    <row r="76" spans="22:22" s="23" customFormat="1" ht="11.65" customHeight="1">
      <c r="V76" s="183"/>
    </row>
    <row r="77" spans="22:22" s="23" customFormat="1" ht="11.65" customHeight="1">
      <c r="V77" s="183"/>
    </row>
    <row r="78" spans="22:22" s="23" customFormat="1" ht="11.65" customHeight="1">
      <c r="V78" s="183"/>
    </row>
    <row r="79" spans="22:22" s="23" customFormat="1" ht="11.65" customHeight="1">
      <c r="V79" s="183"/>
    </row>
    <row r="80" spans="22:22" s="23" customFormat="1" ht="11.65" customHeight="1">
      <c r="V80" s="183"/>
    </row>
    <row r="81" spans="22:22" s="23" customFormat="1" ht="11.65" customHeight="1">
      <c r="V81" s="183"/>
    </row>
    <row r="82" spans="22:22" s="23" customFormat="1" ht="11.65" customHeight="1">
      <c r="V82" s="183"/>
    </row>
    <row r="83" spans="22:22" s="23" customFormat="1" ht="11.65" customHeight="1">
      <c r="V83" s="183"/>
    </row>
    <row r="84" spans="22:22" s="23" customFormat="1" ht="11.65" customHeight="1">
      <c r="V84" s="183"/>
    </row>
    <row r="85" spans="22:22" s="23" customFormat="1" ht="11.65" customHeight="1">
      <c r="V85" s="183"/>
    </row>
    <row r="86" spans="22:22" s="23" customFormat="1" ht="11.65" customHeight="1">
      <c r="V86" s="183"/>
    </row>
    <row r="87" spans="22:22" s="23" customFormat="1" ht="11.65" customHeight="1">
      <c r="V87" s="183"/>
    </row>
    <row r="88" spans="22:22" s="23" customFormat="1" ht="11.65" customHeight="1">
      <c r="V88" s="183"/>
    </row>
    <row r="89" spans="22:22" s="23" customFormat="1" ht="11.65" customHeight="1">
      <c r="V89" s="183"/>
    </row>
    <row r="90" spans="22:22" s="23" customFormat="1" ht="11.65" customHeight="1">
      <c r="V90" s="183"/>
    </row>
    <row r="91" spans="22:22" s="23" customFormat="1" ht="11.65" customHeight="1">
      <c r="V91" s="183"/>
    </row>
    <row r="92" spans="22:22" s="23" customFormat="1" ht="11.65" customHeight="1">
      <c r="V92" s="183"/>
    </row>
    <row r="93" spans="22:22" s="23" customFormat="1" ht="11.65" customHeight="1">
      <c r="V93" s="183"/>
    </row>
    <row r="94" spans="22:22" s="23" customFormat="1" ht="11.65" customHeight="1">
      <c r="V94" s="183"/>
    </row>
    <row r="95" spans="22:22" s="23" customFormat="1" ht="11.65" customHeight="1">
      <c r="V95" s="183"/>
    </row>
    <row r="96" spans="22:22" s="23" customFormat="1" ht="11.65" customHeight="1">
      <c r="V96" s="183"/>
    </row>
    <row r="97" spans="22:22" s="23" customFormat="1" ht="11.65" customHeight="1">
      <c r="V97" s="183"/>
    </row>
    <row r="98" spans="22:22" s="23" customFormat="1" ht="11.65" customHeight="1">
      <c r="V98" s="183"/>
    </row>
    <row r="99" spans="22:22" s="23" customFormat="1" ht="11.65" customHeight="1">
      <c r="V99" s="183"/>
    </row>
    <row r="100" spans="22:22" s="23" customFormat="1" ht="11.65" customHeight="1">
      <c r="V100" s="183"/>
    </row>
    <row r="101" spans="22:22" s="23" customFormat="1" ht="11.65" customHeight="1">
      <c r="V101" s="183"/>
    </row>
    <row r="102" spans="22:22" s="23" customFormat="1" ht="11.65" customHeight="1">
      <c r="V102" s="183"/>
    </row>
    <row r="103" spans="22:22" s="23" customFormat="1" ht="11.65" customHeight="1">
      <c r="V103" s="183"/>
    </row>
    <row r="104" spans="22:22" s="23" customFormat="1" ht="11.65" customHeight="1">
      <c r="V104" s="183"/>
    </row>
    <row r="105" spans="22:22" s="23" customFormat="1" ht="11.65" customHeight="1">
      <c r="V105" s="183"/>
    </row>
    <row r="106" spans="22:22" s="23" customFormat="1" ht="11.65" customHeight="1">
      <c r="V106" s="183"/>
    </row>
    <row r="107" spans="22:22" s="23" customFormat="1" ht="11.65" customHeight="1">
      <c r="V107" s="183"/>
    </row>
    <row r="108" spans="22:22" s="23" customFormat="1" ht="11.65" customHeight="1">
      <c r="V108" s="183"/>
    </row>
    <row r="109" spans="22:22" s="23" customFormat="1" ht="11.65" customHeight="1">
      <c r="V109" s="183"/>
    </row>
    <row r="110" spans="22:22" s="23" customFormat="1" ht="11.65" customHeight="1">
      <c r="V110" s="183"/>
    </row>
    <row r="111" spans="22:22" s="23" customFormat="1" ht="11.65" customHeight="1">
      <c r="V111" s="183"/>
    </row>
    <row r="112" spans="22:22" s="23" customFormat="1" ht="11.65" customHeight="1">
      <c r="V112" s="183"/>
    </row>
    <row r="113" spans="22:22" s="23" customFormat="1" ht="11.65" customHeight="1">
      <c r="V113" s="183"/>
    </row>
    <row r="114" spans="22:22" s="23" customFormat="1" ht="11.65" customHeight="1">
      <c r="V114" s="183"/>
    </row>
    <row r="115" spans="22:22" s="23" customFormat="1" ht="11.65" customHeight="1">
      <c r="V115" s="183"/>
    </row>
    <row r="116" spans="22:22" s="23" customFormat="1" ht="11.65" customHeight="1">
      <c r="V116" s="183"/>
    </row>
    <row r="117" spans="22:22" s="23" customFormat="1" ht="11.65" customHeight="1">
      <c r="V117" s="183"/>
    </row>
    <row r="118" spans="22:22" s="23" customFormat="1" ht="11.65" customHeight="1">
      <c r="V118" s="183"/>
    </row>
    <row r="119" spans="22:22" s="23" customFormat="1" ht="11.65" customHeight="1">
      <c r="V119" s="183"/>
    </row>
    <row r="120" spans="22:22" s="23" customFormat="1" ht="11.65" customHeight="1">
      <c r="V120" s="183"/>
    </row>
    <row r="121" spans="22:22" s="23" customFormat="1" ht="11.65" customHeight="1">
      <c r="V121" s="183"/>
    </row>
    <row r="122" spans="22:22" s="23" customFormat="1" ht="11.65" customHeight="1">
      <c r="V122" s="183"/>
    </row>
    <row r="123" spans="22:22" s="23" customFormat="1" ht="11.65" customHeight="1">
      <c r="V123" s="183"/>
    </row>
    <row r="124" spans="22:22" s="23" customFormat="1" ht="11.65" customHeight="1">
      <c r="V124" s="183"/>
    </row>
    <row r="125" spans="22:22" s="23" customFormat="1" ht="11.65" customHeight="1">
      <c r="V125" s="183"/>
    </row>
    <row r="126" spans="22:22" s="23" customFormat="1" ht="11.65" customHeight="1">
      <c r="V126" s="183"/>
    </row>
    <row r="127" spans="22:22" s="23" customFormat="1" ht="11.65" customHeight="1">
      <c r="V127" s="183"/>
    </row>
    <row r="128" spans="22:22" s="23" customFormat="1" ht="11.65" customHeight="1">
      <c r="V128" s="183"/>
    </row>
    <row r="129" spans="22:22" s="23" customFormat="1" ht="11.65" customHeight="1">
      <c r="V129" s="183"/>
    </row>
    <row r="130" spans="22:22" s="23" customFormat="1" ht="11.65" customHeight="1">
      <c r="V130" s="183"/>
    </row>
    <row r="131" spans="22:22" s="23" customFormat="1" ht="11.65" customHeight="1">
      <c r="V131" s="183"/>
    </row>
    <row r="132" spans="22:22" s="23" customFormat="1" ht="11.65" customHeight="1">
      <c r="V132" s="183"/>
    </row>
    <row r="133" spans="22:22" s="23" customFormat="1" ht="11.65" customHeight="1">
      <c r="V133" s="183"/>
    </row>
    <row r="134" spans="22:22" s="23" customFormat="1" ht="11.65" customHeight="1">
      <c r="V134" s="183"/>
    </row>
    <row r="135" spans="22:22" s="23" customFormat="1" ht="11.65" customHeight="1">
      <c r="V135" s="183"/>
    </row>
    <row r="136" spans="22:22" s="23" customFormat="1" ht="11.65" customHeight="1">
      <c r="V136" s="183"/>
    </row>
    <row r="137" spans="22:22" s="23" customFormat="1" ht="11.65" customHeight="1">
      <c r="V137" s="183"/>
    </row>
    <row r="138" spans="22:22" s="23" customFormat="1" ht="11.65" customHeight="1">
      <c r="V138" s="183"/>
    </row>
    <row r="139" spans="22:22" s="23" customFormat="1" ht="11.65" customHeight="1">
      <c r="V139" s="183"/>
    </row>
    <row r="140" spans="22:22" s="23" customFormat="1" ht="11.65" customHeight="1">
      <c r="V140" s="183"/>
    </row>
    <row r="141" spans="22:22" s="23" customFormat="1" ht="11.65" customHeight="1">
      <c r="V141" s="183"/>
    </row>
    <row r="142" spans="22:22" s="23" customFormat="1" ht="11.65" customHeight="1">
      <c r="V142" s="183"/>
    </row>
    <row r="143" spans="22:22" s="23" customFormat="1" ht="11.65" customHeight="1">
      <c r="V143" s="183"/>
    </row>
    <row r="144" spans="22:22" s="23" customFormat="1" ht="11.65" customHeight="1">
      <c r="V144" s="183"/>
    </row>
    <row r="145" spans="22:22" s="23" customFormat="1" ht="11.65" customHeight="1">
      <c r="V145" s="183"/>
    </row>
    <row r="146" spans="22:22" s="23" customFormat="1" ht="11.65" customHeight="1">
      <c r="V146" s="183"/>
    </row>
    <row r="147" spans="22:22" s="23" customFormat="1" ht="11.65" customHeight="1">
      <c r="V147" s="183"/>
    </row>
    <row r="148" spans="22:22" s="23" customFormat="1" ht="11.65" customHeight="1">
      <c r="V148" s="183"/>
    </row>
    <row r="149" spans="22:22" s="23" customFormat="1" ht="11.65" customHeight="1">
      <c r="V149" s="183"/>
    </row>
    <row r="150" spans="22:22" s="23" customFormat="1" ht="11.65" customHeight="1">
      <c r="V150" s="183"/>
    </row>
    <row r="151" spans="22:22" s="23" customFormat="1" ht="11.65" customHeight="1">
      <c r="V151" s="183"/>
    </row>
    <row r="152" spans="22:22" s="23" customFormat="1" ht="11.65" customHeight="1">
      <c r="V152" s="183"/>
    </row>
    <row r="153" spans="22:22" s="23" customFormat="1" ht="11.65" customHeight="1">
      <c r="V153" s="183"/>
    </row>
    <row r="154" spans="22:22" s="23" customFormat="1" ht="11.65" customHeight="1">
      <c r="V154" s="183"/>
    </row>
    <row r="155" spans="22:22" s="23" customFormat="1" ht="11.65" customHeight="1">
      <c r="V155" s="183"/>
    </row>
    <row r="156" spans="22:22" s="23" customFormat="1" ht="11.65" customHeight="1">
      <c r="V156" s="183"/>
    </row>
    <row r="157" spans="22:22" s="23" customFormat="1" ht="11.65" customHeight="1">
      <c r="V157" s="183"/>
    </row>
    <row r="158" spans="22:22" s="23" customFormat="1" ht="11.65" customHeight="1">
      <c r="V158" s="183"/>
    </row>
    <row r="159" spans="22:22" s="23" customFormat="1" ht="11.65" customHeight="1">
      <c r="V159" s="183"/>
    </row>
    <row r="160" spans="22:22" s="23" customFormat="1" ht="11.65" customHeight="1">
      <c r="V160" s="183"/>
    </row>
    <row r="161" spans="2:22" s="23" customFormat="1" ht="11.65" customHeight="1">
      <c r="B161" s="149"/>
      <c r="C161" s="149"/>
      <c r="D161" s="149"/>
      <c r="E161" s="149"/>
      <c r="F161" s="149"/>
      <c r="G161" s="149"/>
      <c r="H161" s="149"/>
      <c r="I161" s="149"/>
      <c r="J161" s="149"/>
      <c r="K161" s="149"/>
      <c r="L161" s="149"/>
      <c r="M161" s="149"/>
      <c r="N161" s="149"/>
      <c r="O161" s="149"/>
      <c r="P161" s="149"/>
      <c r="V161" s="183"/>
    </row>
    <row r="162" spans="2:22" s="23" customFormat="1" ht="11.65" customHeight="1">
      <c r="B162" s="149"/>
      <c r="C162" s="149"/>
      <c r="D162" s="149"/>
      <c r="E162" s="149"/>
      <c r="F162" s="149"/>
      <c r="G162" s="149"/>
      <c r="H162" s="149"/>
      <c r="I162" s="149"/>
      <c r="J162" s="149"/>
      <c r="K162" s="149"/>
      <c r="L162" s="149"/>
      <c r="M162" s="149"/>
      <c r="N162" s="149"/>
      <c r="O162" s="149"/>
      <c r="P162" s="149"/>
      <c r="V162" s="183"/>
    </row>
    <row r="163" spans="2:22" s="23" customFormat="1" ht="11.65" customHeight="1">
      <c r="B163" s="149"/>
      <c r="C163" s="149"/>
      <c r="D163" s="149"/>
      <c r="E163" s="149"/>
      <c r="F163" s="149"/>
      <c r="G163" s="149"/>
      <c r="H163" s="149"/>
      <c r="I163" s="149"/>
      <c r="J163" s="149"/>
      <c r="K163" s="149"/>
      <c r="L163" s="149"/>
      <c r="M163" s="149"/>
      <c r="N163" s="149"/>
      <c r="O163" s="149"/>
      <c r="P163" s="149"/>
      <c r="V163" s="183"/>
    </row>
    <row r="164" spans="2:22" s="23" customFormat="1" ht="11.65" customHeight="1">
      <c r="B164" s="149"/>
      <c r="C164" s="149"/>
      <c r="D164" s="149"/>
      <c r="E164" s="149"/>
      <c r="F164" s="149"/>
      <c r="G164" s="149"/>
      <c r="H164" s="149"/>
      <c r="I164" s="149"/>
      <c r="J164" s="149"/>
      <c r="K164" s="149"/>
      <c r="L164" s="149"/>
      <c r="M164" s="149"/>
      <c r="N164" s="149"/>
      <c r="O164" s="149"/>
      <c r="P164" s="149"/>
      <c r="V164" s="183"/>
    </row>
    <row r="165" spans="2:22" s="23" customFormat="1" ht="11.65" customHeight="1">
      <c r="B165" s="149"/>
      <c r="C165" s="149"/>
      <c r="D165" s="149"/>
      <c r="E165" s="149"/>
      <c r="F165" s="149"/>
      <c r="G165" s="149"/>
      <c r="H165" s="149"/>
      <c r="I165" s="149"/>
      <c r="J165" s="149"/>
      <c r="K165" s="149"/>
      <c r="L165" s="149"/>
      <c r="M165" s="149"/>
      <c r="N165" s="149"/>
      <c r="O165" s="149"/>
      <c r="P165" s="149"/>
      <c r="V165" s="183"/>
    </row>
    <row r="166" spans="2:22" s="23" customFormat="1" ht="11.65" customHeight="1">
      <c r="B166" s="149"/>
      <c r="C166" s="149"/>
      <c r="D166" s="149"/>
      <c r="E166" s="149"/>
      <c r="F166" s="149"/>
      <c r="G166" s="149"/>
      <c r="H166" s="149"/>
      <c r="I166" s="149"/>
      <c r="J166" s="149"/>
      <c r="K166" s="149"/>
      <c r="L166" s="149"/>
      <c r="M166" s="149"/>
      <c r="N166" s="149"/>
      <c r="O166" s="149"/>
      <c r="P166" s="149"/>
      <c r="V166" s="183"/>
    </row>
  </sheetData>
  <mergeCells count="3">
    <mergeCell ref="B6:B7"/>
    <mergeCell ref="E6:J6"/>
    <mergeCell ref="R6:X6"/>
  </mergeCells>
  <hyperlinks>
    <hyperlink ref="B59" location="Contents!A1" display="Back to contents" xr:uid="{00000000-0004-0000-1A00-000000000000}"/>
  </hyperlinks>
  <pageMargins left="0.7" right="0.7" top="0.75" bottom="0.75" header="0.3" footer="0.3"/>
  <pageSetup paperSize="9"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O42"/>
  <sheetViews>
    <sheetView zoomScaleNormal="100" workbookViewId="0"/>
  </sheetViews>
  <sheetFormatPr defaultColWidth="9.26953125" defaultRowHeight="11.65" customHeight="1"/>
  <cols>
    <col min="1" max="1" width="2.7265625" style="23" customWidth="1"/>
    <col min="2" max="2" width="20.7265625" style="23" customWidth="1"/>
    <col min="3" max="3" width="1.7265625" style="23" customWidth="1"/>
    <col min="4" max="6" width="9.7265625" style="23" customWidth="1"/>
    <col min="7" max="7" width="12.26953125" style="23" customWidth="1"/>
    <col min="8" max="10" width="10.81640625" style="23" customWidth="1"/>
    <col min="11" max="11" width="2.453125" style="23" customWidth="1"/>
    <col min="12" max="12" width="8.26953125" style="23" customWidth="1"/>
    <col min="13" max="13" width="9.453125" style="23" customWidth="1"/>
    <col min="14" max="16" width="9.7265625" style="23" customWidth="1"/>
    <col min="17" max="16384" width="9.26953125" style="23"/>
  </cols>
  <sheetData>
    <row r="1" spans="1:15" ht="12" customHeight="1">
      <c r="A1" s="951"/>
    </row>
    <row r="2" spans="1:15" ht="14">
      <c r="B2" s="328" t="s">
        <v>253</v>
      </c>
      <c r="C2" s="22"/>
      <c r="D2" s="22"/>
      <c r="E2" s="22"/>
      <c r="F2" s="22"/>
      <c r="G2" s="22"/>
      <c r="H2" s="22"/>
      <c r="I2" s="22"/>
      <c r="J2" s="22"/>
      <c r="K2" s="22"/>
      <c r="L2" s="22"/>
      <c r="M2" s="22"/>
    </row>
    <row r="3" spans="1:15" ht="12.5">
      <c r="B3" s="323" t="s">
        <v>231</v>
      </c>
      <c r="C3" s="22"/>
      <c r="D3" s="22"/>
      <c r="E3" s="22"/>
      <c r="F3" s="22"/>
      <c r="G3" s="22"/>
      <c r="H3" s="22"/>
      <c r="I3" s="22"/>
      <c r="J3" s="22"/>
      <c r="K3" s="22"/>
      <c r="L3" s="22"/>
      <c r="M3" s="22"/>
    </row>
    <row r="4" spans="1:15" ht="13">
      <c r="B4" s="324" t="s">
        <v>531</v>
      </c>
      <c r="C4" s="22"/>
    </row>
    <row r="5" spans="1:15" ht="10">
      <c r="H5" s="102"/>
      <c r="I5" s="102"/>
      <c r="J5" s="102"/>
      <c r="K5" s="102"/>
    </row>
    <row r="6" spans="1:15" ht="10.5">
      <c r="B6" s="36"/>
      <c r="D6" s="1128"/>
      <c r="E6" s="1128"/>
      <c r="F6" s="1128"/>
      <c r="G6" s="1128"/>
      <c r="H6" s="210"/>
      <c r="I6" s="210"/>
      <c r="J6" s="210"/>
      <c r="K6" s="210"/>
      <c r="L6" s="210"/>
    </row>
    <row r="7" spans="1:15" ht="25.5" customHeight="1">
      <c r="B7" s="1126" t="s">
        <v>9</v>
      </c>
      <c r="C7" s="173"/>
      <c r="D7" s="1162" t="s">
        <v>252</v>
      </c>
      <c r="E7" s="1162"/>
      <c r="F7" s="1162"/>
      <c r="G7" s="1162"/>
      <c r="H7" s="1162"/>
      <c r="I7" s="924"/>
      <c r="J7" s="924"/>
      <c r="K7" s="924"/>
      <c r="M7" s="478"/>
      <c r="N7" s="478"/>
      <c r="O7" s="478"/>
    </row>
    <row r="8" spans="1:15" ht="36" customHeight="1">
      <c r="B8" s="1125"/>
      <c r="C8" s="210"/>
      <c r="D8" s="612" t="s">
        <v>11</v>
      </c>
      <c r="E8" s="553" t="s">
        <v>12</v>
      </c>
      <c r="F8" s="545" t="s">
        <v>13</v>
      </c>
      <c r="G8" s="553" t="s">
        <v>14</v>
      </c>
      <c r="H8" s="544" t="s">
        <v>93</v>
      </c>
      <c r="I8" s="545" t="s">
        <v>383</v>
      </c>
      <c r="J8" s="777" t="s">
        <v>519</v>
      </c>
      <c r="K8" s="546"/>
      <c r="L8" s="675" t="s">
        <v>390</v>
      </c>
      <c r="M8" s="675" t="s">
        <v>391</v>
      </c>
      <c r="N8" s="675" t="s">
        <v>523</v>
      </c>
      <c r="O8" s="675" t="s">
        <v>524</v>
      </c>
    </row>
    <row r="9" spans="1:15" ht="12" customHeight="1">
      <c r="D9" s="554"/>
      <c r="E9" s="554"/>
      <c r="F9" s="554"/>
      <c r="G9" s="554"/>
      <c r="H9" s="633"/>
      <c r="I9" s="633"/>
      <c r="J9" s="554"/>
      <c r="K9" s="554"/>
      <c r="L9" s="403"/>
      <c r="M9" s="329"/>
      <c r="N9" s="403"/>
      <c r="O9" s="329"/>
    </row>
    <row r="10" spans="1:15" ht="12" customHeight="1">
      <c r="B10" s="36" t="s">
        <v>56</v>
      </c>
      <c r="C10" s="71"/>
      <c r="D10" s="358">
        <v>61.760626999999999</v>
      </c>
      <c r="E10" s="358">
        <v>56.768172999999997</v>
      </c>
      <c r="F10" s="358">
        <v>57.986213745946181</v>
      </c>
      <c r="G10" s="358">
        <v>57.997340000000001</v>
      </c>
      <c r="H10" s="358">
        <v>57.491926056035702</v>
      </c>
      <c r="I10" s="358">
        <v>55.79941049087612</v>
      </c>
      <c r="J10" s="358">
        <v>56.7</v>
      </c>
      <c r="K10" s="358"/>
      <c r="L10" s="622">
        <v>54.618244059806287</v>
      </c>
      <c r="M10" s="622">
        <v>56.974052040463206</v>
      </c>
      <c r="N10" s="622">
        <v>55.4</v>
      </c>
      <c r="O10" s="622">
        <v>58</v>
      </c>
    </row>
    <row r="11" spans="1:15" ht="12" customHeight="1">
      <c r="B11" s="36" t="s">
        <v>57</v>
      </c>
      <c r="C11" s="71"/>
      <c r="D11" s="358">
        <v>38.239373000000001</v>
      </c>
      <c r="E11" s="358">
        <v>43.231827000000003</v>
      </c>
      <c r="F11" s="358">
        <v>42.013786254053826</v>
      </c>
      <c r="G11" s="358">
        <v>42.002659999999999</v>
      </c>
      <c r="H11" s="358">
        <v>42.50807394396432</v>
      </c>
      <c r="I11" s="358">
        <v>44.200589509124256</v>
      </c>
      <c r="J11" s="358">
        <v>43.3</v>
      </c>
      <c r="K11" s="358"/>
      <c r="L11" s="622">
        <v>43.02594795953717</v>
      </c>
      <c r="M11" s="622">
        <v>45.381755940194083</v>
      </c>
      <c r="N11" s="622">
        <v>42</v>
      </c>
      <c r="O11" s="622">
        <v>44.6</v>
      </c>
    </row>
    <row r="12" spans="1:15" ht="12" customHeight="1">
      <c r="B12" s="36"/>
      <c r="C12" s="71"/>
      <c r="D12" s="71"/>
      <c r="E12" s="71"/>
      <c r="F12" s="71"/>
      <c r="G12" s="71"/>
      <c r="H12" s="71"/>
      <c r="I12" s="71"/>
      <c r="J12" s="71"/>
      <c r="K12" s="71"/>
      <c r="L12" s="880"/>
      <c r="M12" s="880"/>
      <c r="N12" s="880"/>
      <c r="O12" s="880"/>
    </row>
    <row r="13" spans="1:15" ht="12" customHeight="1">
      <c r="B13" s="116" t="s">
        <v>17</v>
      </c>
      <c r="C13" s="71"/>
      <c r="D13" s="318">
        <v>10097</v>
      </c>
      <c r="E13" s="318">
        <v>2294</v>
      </c>
      <c r="F13" s="318">
        <v>3219</v>
      </c>
      <c r="G13" s="318">
        <v>10158</v>
      </c>
      <c r="H13" s="318">
        <v>10114</v>
      </c>
      <c r="I13" s="520">
        <v>10521</v>
      </c>
      <c r="J13" s="520">
        <v>10154</v>
      </c>
      <c r="K13" s="520"/>
      <c r="L13" s="937" t="s">
        <v>143</v>
      </c>
      <c r="M13" s="937" t="s">
        <v>143</v>
      </c>
      <c r="N13" s="937" t="s">
        <v>143</v>
      </c>
      <c r="O13" s="937" t="s">
        <v>143</v>
      </c>
    </row>
    <row r="14" spans="1:15" ht="10">
      <c r="B14" s="233"/>
      <c r="C14" s="71"/>
      <c r="D14" s="72"/>
      <c r="E14" s="72"/>
      <c r="F14" s="72"/>
      <c r="G14" s="72"/>
      <c r="L14" s="117"/>
      <c r="M14" s="117"/>
    </row>
    <row r="15" spans="1:15" s="149" customFormat="1" ht="10">
      <c r="B15" s="36" t="s">
        <v>208</v>
      </c>
      <c r="C15" s="30"/>
      <c r="D15" s="23"/>
      <c r="E15" s="23"/>
      <c r="F15" s="23"/>
      <c r="L15" s="485"/>
      <c r="M15" s="485"/>
      <c r="N15" s="23"/>
    </row>
    <row r="16" spans="1:15" s="149" customFormat="1" ht="10">
      <c r="C16" s="30"/>
      <c r="L16" s="485"/>
      <c r="M16" s="485"/>
      <c r="N16" s="23"/>
    </row>
    <row r="17" spans="2:15" ht="10">
      <c r="C17" s="71"/>
      <c r="L17" s="117"/>
      <c r="M17" s="117"/>
    </row>
    <row r="18" spans="2:15" ht="10">
      <c r="C18" s="71"/>
      <c r="L18" s="117"/>
      <c r="M18" s="117"/>
    </row>
    <row r="19" spans="2:15" ht="10">
      <c r="C19" s="71"/>
      <c r="L19" s="117"/>
      <c r="M19" s="117"/>
    </row>
    <row r="20" spans="2:15" ht="12.65" customHeight="1">
      <c r="B20" s="328" t="s">
        <v>312</v>
      </c>
      <c r="C20" s="22"/>
      <c r="D20" s="22"/>
      <c r="E20" s="22"/>
      <c r="F20" s="22"/>
      <c r="G20" s="22"/>
      <c r="H20" s="22"/>
      <c r="I20" s="22"/>
      <c r="J20" s="22"/>
      <c r="K20" s="22"/>
      <c r="L20" s="985"/>
      <c r="M20" s="117"/>
    </row>
    <row r="21" spans="2:15" ht="12.65" customHeight="1">
      <c r="B21" s="323" t="s">
        <v>232</v>
      </c>
      <c r="C21" s="22"/>
      <c r="D21" s="22"/>
      <c r="E21" s="22"/>
      <c r="F21" s="22"/>
      <c r="G21" s="22"/>
      <c r="H21" s="22"/>
      <c r="I21" s="22"/>
      <c r="J21" s="22"/>
      <c r="K21" s="22"/>
      <c r="L21" s="985"/>
      <c r="M21" s="117"/>
    </row>
    <row r="22" spans="2:15" ht="12.65" customHeight="1">
      <c r="B22" s="324" t="s">
        <v>531</v>
      </c>
      <c r="C22" s="22"/>
      <c r="D22" s="22"/>
      <c r="E22" s="22"/>
      <c r="F22" s="22"/>
      <c r="G22" s="22"/>
      <c r="H22" s="22"/>
      <c r="I22" s="22"/>
      <c r="J22" s="22"/>
      <c r="K22" s="22"/>
      <c r="L22" s="985"/>
      <c r="M22" s="117"/>
    </row>
    <row r="23" spans="2:15" ht="10.15" customHeight="1">
      <c r="C23" s="204"/>
      <c r="G23" s="102"/>
      <c r="L23" s="117"/>
      <c r="M23" s="117"/>
    </row>
    <row r="24" spans="2:15" ht="18" customHeight="1">
      <c r="D24" s="1128"/>
      <c r="E24" s="1128"/>
      <c r="F24" s="1128"/>
      <c r="G24" s="1128"/>
      <c r="H24" s="330"/>
      <c r="I24" s="330"/>
      <c r="J24" s="330"/>
      <c r="K24" s="330"/>
      <c r="L24" s="500"/>
      <c r="M24" s="500"/>
    </row>
    <row r="25" spans="2:15" ht="28" customHeight="1">
      <c r="B25" s="1126" t="s">
        <v>9</v>
      </c>
      <c r="C25" s="173"/>
      <c r="D25" s="1161" t="s">
        <v>574</v>
      </c>
      <c r="E25" s="1161"/>
      <c r="F25" s="1161"/>
      <c r="G25" s="1161"/>
      <c r="H25" s="1161"/>
      <c r="I25" s="424"/>
      <c r="J25" s="424"/>
      <c r="K25" s="424"/>
      <c r="L25" s="117"/>
      <c r="M25" s="117"/>
      <c r="N25" s="422"/>
      <c r="O25" s="422"/>
    </row>
    <row r="26" spans="2:15" ht="30">
      <c r="B26" s="1125"/>
      <c r="D26" s="707" t="s">
        <v>58</v>
      </c>
      <c r="E26" s="707" t="s">
        <v>59</v>
      </c>
      <c r="F26" s="707" t="s">
        <v>13</v>
      </c>
      <c r="G26" s="707" t="s">
        <v>14</v>
      </c>
      <c r="H26" s="544" t="s">
        <v>93</v>
      </c>
      <c r="I26" s="545" t="s">
        <v>383</v>
      </c>
      <c r="J26" s="777" t="s">
        <v>519</v>
      </c>
      <c r="K26" s="546"/>
      <c r="L26" s="675" t="s">
        <v>390</v>
      </c>
      <c r="M26" s="675" t="s">
        <v>391</v>
      </c>
      <c r="N26" s="675" t="s">
        <v>523</v>
      </c>
      <c r="O26" s="675" t="s">
        <v>524</v>
      </c>
    </row>
    <row r="27" spans="2:15" ht="10">
      <c r="B27" s="204"/>
      <c r="C27" s="173"/>
      <c r="D27" s="704"/>
      <c r="E27" s="708"/>
      <c r="F27" s="708"/>
      <c r="G27" s="704"/>
      <c r="H27" s="554"/>
      <c r="I27" s="554"/>
      <c r="J27" s="554"/>
      <c r="K27" s="554"/>
      <c r="L27" s="718"/>
      <c r="M27" s="718"/>
      <c r="N27" s="709"/>
      <c r="O27" s="709"/>
    </row>
    <row r="28" spans="2:15" ht="12" customHeight="1">
      <c r="B28" s="36" t="s">
        <v>60</v>
      </c>
      <c r="C28" s="149"/>
      <c r="D28" s="710">
        <v>51.324367000000002</v>
      </c>
      <c r="E28" s="710">
        <v>47.445976000000002</v>
      </c>
      <c r="F28" s="711">
        <v>47.564315643731049</v>
      </c>
      <c r="G28" s="711">
        <v>51.066220000000001</v>
      </c>
      <c r="H28" s="711">
        <v>53.571544024720474</v>
      </c>
      <c r="I28" s="711">
        <v>52.01047388515844</v>
      </c>
      <c r="J28" s="711">
        <v>53</v>
      </c>
      <c r="K28" s="711"/>
      <c r="L28" s="711">
        <v>50.656444464872706</v>
      </c>
      <c r="M28" s="711">
        <v>53.361556163468762</v>
      </c>
      <c r="N28" s="1083">
        <v>51.6</v>
      </c>
      <c r="O28" s="1083">
        <v>54.4</v>
      </c>
    </row>
    <row r="29" spans="2:15" ht="12" customHeight="1">
      <c r="B29" s="36" t="s">
        <v>61</v>
      </c>
      <c r="C29" s="149"/>
      <c r="D29" s="710">
        <v>37.651513000000001</v>
      </c>
      <c r="E29" s="710">
        <v>42.067414999999997</v>
      </c>
      <c r="F29" s="711">
        <v>42.027216391006483</v>
      </c>
      <c r="G29" s="711">
        <v>43.321669999999997</v>
      </c>
      <c r="H29" s="711">
        <v>43.392544962966532</v>
      </c>
      <c r="I29" s="711">
        <v>45.16423334531968</v>
      </c>
      <c r="J29" s="711">
        <v>44.9</v>
      </c>
      <c r="K29" s="711"/>
      <c r="L29" s="711">
        <v>43.823716999323082</v>
      </c>
      <c r="M29" s="711">
        <v>46.511804097466694</v>
      </c>
      <c r="N29" s="1083">
        <v>43.5</v>
      </c>
      <c r="O29" s="1083">
        <v>46.3</v>
      </c>
    </row>
    <row r="30" spans="2:15" ht="12" customHeight="1">
      <c r="B30" s="204" t="s">
        <v>62</v>
      </c>
      <c r="C30" s="149"/>
      <c r="D30" s="710">
        <v>11.024120999999999</v>
      </c>
      <c r="E30" s="710">
        <v>10.486609</v>
      </c>
      <c r="F30" s="711">
        <v>10.408467965262474</v>
      </c>
      <c r="G30" s="711">
        <v>5.6121100000000004</v>
      </c>
      <c r="H30" s="711">
        <v>3.0359110123131483</v>
      </c>
      <c r="I30" s="711">
        <v>2.8252927695222039</v>
      </c>
      <c r="J30" s="711">
        <v>2.1</v>
      </c>
      <c r="K30" s="711"/>
      <c r="L30" s="711">
        <v>2.4190628823140843</v>
      </c>
      <c r="M30" s="711">
        <v>3.2974350843715556</v>
      </c>
      <c r="N30" s="1083">
        <v>1.7</v>
      </c>
      <c r="O30" s="1083">
        <v>2.5</v>
      </c>
    </row>
    <row r="31" spans="2:15" ht="12" customHeight="1">
      <c r="B31" s="204"/>
      <c r="C31" s="149"/>
      <c r="D31" s="710"/>
      <c r="E31" s="710"/>
      <c r="F31" s="711"/>
      <c r="G31" s="711"/>
      <c r="H31" s="711"/>
      <c r="I31" s="711"/>
      <c r="J31" s="711"/>
      <c r="K31" s="711"/>
      <c r="L31" s="986"/>
      <c r="M31" s="986"/>
      <c r="N31" s="329"/>
      <c r="O31" s="329"/>
    </row>
    <row r="32" spans="2:15" ht="12" customHeight="1">
      <c r="B32" s="116" t="s">
        <v>17</v>
      </c>
      <c r="C32" s="685"/>
      <c r="D32" s="318">
        <v>9135</v>
      </c>
      <c r="E32" s="318">
        <v>2166</v>
      </c>
      <c r="F32" s="318">
        <v>2184</v>
      </c>
      <c r="G32" s="318">
        <v>7287</v>
      </c>
      <c r="H32" s="318">
        <v>7513</v>
      </c>
      <c r="I32" s="520">
        <v>7858</v>
      </c>
      <c r="J32" s="520">
        <v>7818</v>
      </c>
      <c r="K32" s="520"/>
      <c r="L32" s="137" t="s">
        <v>143</v>
      </c>
      <c r="M32" s="137" t="s">
        <v>143</v>
      </c>
      <c r="N32" s="137" t="s">
        <v>143</v>
      </c>
      <c r="O32" s="137" t="s">
        <v>143</v>
      </c>
    </row>
    <row r="33" spans="2:13" ht="10">
      <c r="B33" s="233"/>
      <c r="C33" s="329"/>
      <c r="D33" s="332"/>
      <c r="E33" s="332"/>
      <c r="F33" s="332"/>
      <c r="G33" s="332"/>
      <c r="H33" s="193"/>
      <c r="I33" s="193"/>
      <c r="J33" s="193"/>
      <c r="K33" s="193"/>
      <c r="L33" s="117"/>
      <c r="M33" s="117"/>
    </row>
    <row r="34" spans="2:13" ht="11.65" customHeight="1">
      <c r="B34" s="36" t="s">
        <v>208</v>
      </c>
      <c r="C34" s="149"/>
      <c r="D34" s="149"/>
      <c r="E34" s="149"/>
      <c r="F34" s="149"/>
      <c r="G34" s="149"/>
      <c r="H34" s="149"/>
      <c r="I34" s="149"/>
      <c r="J34" s="149"/>
      <c r="K34" s="149"/>
      <c r="L34" s="149"/>
    </row>
    <row r="35" spans="2:13" ht="11.65" customHeight="1">
      <c r="B35" s="51" t="s">
        <v>254</v>
      </c>
      <c r="C35" s="71"/>
    </row>
    <row r="36" spans="2:13" ht="11.65" customHeight="1">
      <c r="B36" s="51" t="s">
        <v>575</v>
      </c>
      <c r="C36" s="71"/>
    </row>
    <row r="37" spans="2:13" ht="11.65" customHeight="1">
      <c r="B37" s="51"/>
      <c r="C37" s="71"/>
    </row>
    <row r="38" spans="2:13" ht="11.65" customHeight="1">
      <c r="B38" s="149" t="s">
        <v>239</v>
      </c>
      <c r="C38" s="71"/>
    </row>
    <row r="39" spans="2:13" ht="11.65" customHeight="1">
      <c r="B39" s="149" t="s">
        <v>240</v>
      </c>
      <c r="C39" s="71"/>
    </row>
    <row r="40" spans="2:13" ht="11.65" customHeight="1">
      <c r="B40" s="149" t="s">
        <v>241</v>
      </c>
      <c r="C40" s="71"/>
      <c r="G40" s="71"/>
      <c r="H40" s="71"/>
      <c r="I40" s="71"/>
      <c r="J40" s="71"/>
      <c r="K40" s="71"/>
      <c r="L40" s="71"/>
    </row>
    <row r="41" spans="2:13" ht="11.65" customHeight="1">
      <c r="C41" s="71"/>
      <c r="G41" s="71"/>
      <c r="H41" s="71"/>
      <c r="I41" s="71"/>
      <c r="J41" s="71"/>
      <c r="K41" s="71"/>
      <c r="L41" s="71"/>
    </row>
    <row r="42" spans="2:13" ht="11.65" customHeight="1">
      <c r="B42" s="1089" t="s">
        <v>568</v>
      </c>
      <c r="C42" s="71"/>
      <c r="G42" s="71"/>
      <c r="H42" s="71"/>
      <c r="I42" s="71"/>
      <c r="J42" s="71"/>
      <c r="K42" s="71"/>
      <c r="L42" s="71"/>
    </row>
  </sheetData>
  <mergeCells count="6">
    <mergeCell ref="D6:G6"/>
    <mergeCell ref="D24:G24"/>
    <mergeCell ref="D25:H25"/>
    <mergeCell ref="D7:H7"/>
    <mergeCell ref="B7:B8"/>
    <mergeCell ref="B25:B26"/>
  </mergeCells>
  <hyperlinks>
    <hyperlink ref="B42" location="Contents!A1" display="Back to contents" xr:uid="{00000000-0004-0000-1B00-000000000000}"/>
  </hyperlinks>
  <pageMargins left="0.7" right="0.7" top="0.75" bottom="0.75"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X59"/>
  <sheetViews>
    <sheetView workbookViewId="0"/>
  </sheetViews>
  <sheetFormatPr defaultColWidth="8.81640625" defaultRowHeight="14.5"/>
  <cols>
    <col min="1" max="1" width="2.7265625" style="987" customWidth="1"/>
    <col min="2" max="2" width="26.453125" style="987" customWidth="1"/>
    <col min="3" max="3" width="23.81640625" style="987" customWidth="1"/>
    <col min="4" max="4" width="4.453125" style="987" customWidth="1"/>
    <col min="5" max="8" width="8.81640625" style="987"/>
    <col min="9" max="9" width="10" style="987" bestFit="1" customWidth="1"/>
    <col min="10" max="11" width="10" style="987" customWidth="1"/>
    <col min="12" max="12" width="2.7265625" style="987" customWidth="1"/>
    <col min="13" max="13" width="9.453125" style="988" customWidth="1"/>
    <col min="14" max="16" width="8.54296875" style="988" customWidth="1"/>
    <col min="17" max="17" width="6.54296875" style="987" customWidth="1"/>
    <col min="18" max="18" width="10.453125" style="987" bestFit="1" customWidth="1"/>
    <col min="19" max="20" width="9.54296875" style="987" bestFit="1" customWidth="1"/>
    <col min="21" max="21" width="10.453125" style="987" bestFit="1" customWidth="1"/>
    <col min="22" max="22" width="10.453125" style="987" customWidth="1"/>
    <col min="23" max="16384" width="8.81640625" style="987"/>
  </cols>
  <sheetData>
    <row r="1" spans="1:24" ht="12" customHeight="1">
      <c r="A1" s="951"/>
    </row>
    <row r="2" spans="1:24" ht="14.5" customHeight="1">
      <c r="B2" s="328" t="s">
        <v>559</v>
      </c>
      <c r="C2" s="989"/>
      <c r="D2" s="989"/>
      <c r="E2" s="989"/>
      <c r="F2" s="989"/>
      <c r="G2" s="989"/>
      <c r="H2" s="989"/>
      <c r="I2" s="989"/>
      <c r="J2" s="989"/>
      <c r="K2" s="989"/>
      <c r="L2" s="989"/>
      <c r="M2" s="990"/>
      <c r="N2" s="990"/>
      <c r="O2" s="990"/>
      <c r="P2" s="990"/>
      <c r="Q2" s="989"/>
      <c r="R2" s="989"/>
    </row>
    <row r="3" spans="1:24" ht="14.5" customHeight="1">
      <c r="B3" s="323" t="s">
        <v>231</v>
      </c>
      <c r="C3" s="989"/>
      <c r="D3" s="989"/>
      <c r="E3" s="989"/>
      <c r="F3" s="989"/>
      <c r="G3" s="989"/>
      <c r="H3" s="989"/>
      <c r="I3" s="989"/>
      <c r="J3" s="989"/>
      <c r="K3" s="989"/>
      <c r="L3" s="989"/>
      <c r="M3" s="990"/>
      <c r="N3" s="990"/>
      <c r="O3" s="990"/>
      <c r="P3" s="990"/>
      <c r="Q3" s="989"/>
      <c r="R3" s="989"/>
    </row>
    <row r="4" spans="1:24" ht="14">
      <c r="B4" s="324" t="s">
        <v>531</v>
      </c>
      <c r="C4" s="204"/>
      <c r="D4" s="204"/>
      <c r="E4" s="204"/>
      <c r="F4" s="204"/>
      <c r="G4" s="204"/>
      <c r="H4" s="204"/>
      <c r="I4" s="204"/>
      <c r="J4" s="204"/>
      <c r="K4" s="204"/>
      <c r="L4" s="204"/>
      <c r="M4" s="101"/>
      <c r="N4" s="101"/>
      <c r="O4" s="101"/>
      <c r="P4" s="101"/>
      <c r="Q4" s="204"/>
      <c r="R4" s="204"/>
    </row>
    <row r="5" spans="1:24" ht="14">
      <c r="B5" s="46"/>
      <c r="C5" s="46"/>
      <c r="D5" s="23"/>
      <c r="E5" s="1128"/>
      <c r="F5" s="1128"/>
      <c r="G5" s="1128"/>
      <c r="H5" s="1128"/>
      <c r="I5" s="1128"/>
      <c r="J5" s="1128"/>
      <c r="K5" s="1128"/>
      <c r="L5" s="1128"/>
      <c r="M5" s="1128"/>
      <c r="N5" s="1128"/>
      <c r="O5" s="1128"/>
      <c r="P5" s="1128"/>
      <c r="Q5" s="1128"/>
      <c r="R5" s="1163"/>
      <c r="S5" s="1163"/>
      <c r="T5" s="1163"/>
      <c r="U5" s="1163"/>
      <c r="V5" s="23"/>
    </row>
    <row r="6" spans="1:24" ht="14.5" customHeight="1">
      <c r="B6" s="1126" t="s">
        <v>9</v>
      </c>
      <c r="C6" s="23"/>
      <c r="D6" s="173"/>
      <c r="E6" s="1164" t="s">
        <v>139</v>
      </c>
      <c r="F6" s="1164"/>
      <c r="G6" s="1164"/>
      <c r="H6" s="1164"/>
      <c r="I6" s="1164"/>
      <c r="J6" s="1165"/>
      <c r="K6" s="1166"/>
      <c r="L6" s="1167"/>
      <c r="M6" s="1164"/>
      <c r="N6" s="1164"/>
      <c r="O6" s="991"/>
      <c r="P6" s="991"/>
      <c r="Q6" s="992"/>
      <c r="R6" s="1168" t="s">
        <v>17</v>
      </c>
      <c r="S6" s="1168"/>
      <c r="T6" s="1168"/>
      <c r="U6" s="1168"/>
      <c r="V6" s="1168"/>
      <c r="W6" s="1168"/>
      <c r="X6" s="1168"/>
    </row>
    <row r="7" spans="1:24" ht="43.5" customHeight="1">
      <c r="B7" s="1125"/>
      <c r="C7" s="46"/>
      <c r="D7" s="210"/>
      <c r="E7" s="612" t="s">
        <v>40</v>
      </c>
      <c r="F7" s="612" t="s">
        <v>46</v>
      </c>
      <c r="G7" s="612" t="s">
        <v>13</v>
      </c>
      <c r="H7" s="612" t="s">
        <v>14</v>
      </c>
      <c r="I7" s="612" t="s">
        <v>93</v>
      </c>
      <c r="J7" s="612" t="s">
        <v>383</v>
      </c>
      <c r="K7" s="612" t="s">
        <v>519</v>
      </c>
      <c r="L7" s="554"/>
      <c r="M7" s="675" t="s">
        <v>390</v>
      </c>
      <c r="N7" s="675" t="s">
        <v>391</v>
      </c>
      <c r="O7" s="675" t="s">
        <v>523</v>
      </c>
      <c r="P7" s="675" t="s">
        <v>524</v>
      </c>
      <c r="Q7" s="993"/>
      <c r="R7" s="612" t="s">
        <v>40</v>
      </c>
      <c r="S7" s="612" t="s">
        <v>46</v>
      </c>
      <c r="T7" s="612" t="s">
        <v>13</v>
      </c>
      <c r="U7" s="612" t="s">
        <v>14</v>
      </c>
      <c r="V7" s="994" t="s">
        <v>93</v>
      </c>
      <c r="W7" s="994" t="s">
        <v>383</v>
      </c>
      <c r="X7" s="994" t="s">
        <v>519</v>
      </c>
    </row>
    <row r="8" spans="1:24" ht="11.25" customHeight="1">
      <c r="B8" s="23"/>
      <c r="C8" s="23"/>
      <c r="D8" s="149"/>
      <c r="E8" s="403"/>
      <c r="F8" s="403"/>
      <c r="G8" s="403"/>
      <c r="H8" s="403"/>
      <c r="I8" s="403"/>
      <c r="J8" s="403"/>
      <c r="K8" s="403"/>
      <c r="L8" s="403"/>
      <c r="M8" s="718"/>
      <c r="N8" s="718"/>
      <c r="O8" s="718"/>
      <c r="P8" s="718"/>
      <c r="Q8" s="393"/>
      <c r="R8" s="403"/>
      <c r="S8" s="403"/>
      <c r="T8" s="403"/>
      <c r="U8" s="403"/>
      <c r="V8" s="329"/>
      <c r="W8" s="354"/>
    </row>
    <row r="9" spans="1:24" ht="12" customHeight="1">
      <c r="B9" s="22" t="s">
        <v>182</v>
      </c>
      <c r="D9" s="149"/>
      <c r="E9" s="690">
        <v>61.760626999999999</v>
      </c>
      <c r="F9" s="690">
        <v>56.768172999999997</v>
      </c>
      <c r="G9" s="690">
        <v>57.986213745946181</v>
      </c>
      <c r="H9" s="359">
        <v>57.997340000000001</v>
      </c>
      <c r="I9" s="690">
        <v>57.491926056035702</v>
      </c>
      <c r="J9" s="690">
        <v>55.79941049087612</v>
      </c>
      <c r="K9" s="690">
        <v>56.7</v>
      </c>
      <c r="L9" s="690"/>
      <c r="M9" s="974">
        <v>54.618244059806287</v>
      </c>
      <c r="N9" s="974">
        <v>56.974052040463206</v>
      </c>
      <c r="O9" s="974">
        <v>55.4</v>
      </c>
      <c r="P9" s="974">
        <v>58</v>
      </c>
      <c r="R9" s="995">
        <v>10097</v>
      </c>
      <c r="S9" s="995">
        <v>2294</v>
      </c>
      <c r="T9" s="995">
        <v>3219</v>
      </c>
      <c r="U9" s="698">
        <v>10158</v>
      </c>
      <c r="V9" s="353">
        <v>10114</v>
      </c>
      <c r="W9" s="370">
        <v>10521</v>
      </c>
      <c r="X9" s="370">
        <v>10154</v>
      </c>
    </row>
    <row r="10" spans="1:24" ht="12" customHeight="1">
      <c r="B10" s="23"/>
      <c r="C10" s="23"/>
      <c r="D10" s="113"/>
      <c r="E10" s="358"/>
      <c r="F10" s="358"/>
      <c r="G10" s="358"/>
      <c r="H10" s="355"/>
      <c r="I10" s="661"/>
      <c r="J10" s="690"/>
      <c r="K10" s="690"/>
      <c r="L10" s="690"/>
      <c r="M10" s="974"/>
      <c r="N10" s="974"/>
      <c r="O10" s="974"/>
      <c r="P10" s="974"/>
      <c r="R10" s="332"/>
      <c r="S10" s="363"/>
      <c r="T10" s="363"/>
      <c r="U10" s="363"/>
      <c r="V10" s="354"/>
      <c r="W10" s="354"/>
      <c r="X10" s="354"/>
    </row>
    <row r="11" spans="1:24" ht="12" customHeight="1">
      <c r="B11" s="149" t="s">
        <v>487</v>
      </c>
      <c r="C11" s="128" t="s">
        <v>453</v>
      </c>
      <c r="D11" s="113"/>
      <c r="E11" s="358">
        <v>63.617526151526349</v>
      </c>
      <c r="F11" s="358">
        <v>57.734149873059259</v>
      </c>
      <c r="G11" s="358">
        <v>57.305741918285477</v>
      </c>
      <c r="H11" s="355">
        <v>58.015365513855443</v>
      </c>
      <c r="I11" s="661">
        <v>56.357963530227337</v>
      </c>
      <c r="J11" s="661">
        <v>54.989052782508139</v>
      </c>
      <c r="K11" s="661">
        <v>55.7</v>
      </c>
      <c r="L11" s="661"/>
      <c r="M11" s="717">
        <v>53.315726986321025</v>
      </c>
      <c r="N11" s="717">
        <v>56.651166274183119</v>
      </c>
      <c r="O11" s="717">
        <v>53.9</v>
      </c>
      <c r="P11" s="717">
        <v>57.4</v>
      </c>
      <c r="R11" s="332">
        <v>4734</v>
      </c>
      <c r="S11" s="363">
        <v>1096</v>
      </c>
      <c r="T11" s="363">
        <v>1479</v>
      </c>
      <c r="U11" s="363">
        <v>4627</v>
      </c>
      <c r="V11" s="354">
        <v>4599</v>
      </c>
      <c r="W11" s="354">
        <v>4740</v>
      </c>
      <c r="X11" s="354">
        <v>4548</v>
      </c>
    </row>
    <row r="12" spans="1:24" ht="12" customHeight="1">
      <c r="B12" s="149"/>
      <c r="C12" s="128" t="s">
        <v>454</v>
      </c>
      <c r="D12" s="113"/>
      <c r="E12" s="358">
        <v>60.017711550065776</v>
      </c>
      <c r="F12" s="358">
        <v>55.843500726965132</v>
      </c>
      <c r="G12" s="358">
        <v>58.814701225464894</v>
      </c>
      <c r="H12" s="355">
        <v>58.124928139142916</v>
      </c>
      <c r="I12" s="661">
        <v>58.602856426118436</v>
      </c>
      <c r="J12" s="661">
        <v>56.42125818838575</v>
      </c>
      <c r="K12" s="661">
        <v>58</v>
      </c>
      <c r="L12" s="661"/>
      <c r="M12" s="717">
        <v>54.935293414297284</v>
      </c>
      <c r="N12" s="717">
        <v>57.895778590254629</v>
      </c>
      <c r="O12" s="717">
        <v>56.4</v>
      </c>
      <c r="P12" s="717">
        <v>59.6</v>
      </c>
      <c r="R12" s="332">
        <v>5354</v>
      </c>
      <c r="S12" s="363">
        <v>1198</v>
      </c>
      <c r="T12" s="363">
        <v>1729</v>
      </c>
      <c r="U12" s="363">
        <v>5436</v>
      </c>
      <c r="V12" s="354">
        <v>5430</v>
      </c>
      <c r="W12" s="354">
        <v>5657</v>
      </c>
      <c r="X12" s="354">
        <v>5491</v>
      </c>
    </row>
    <row r="13" spans="1:24" ht="12" customHeight="1">
      <c r="B13" s="149"/>
      <c r="C13" s="149"/>
      <c r="D13" s="113"/>
      <c r="E13" s="358"/>
      <c r="F13" s="358"/>
      <c r="G13" s="358"/>
      <c r="H13" s="355"/>
      <c r="I13" s="661"/>
      <c r="J13" s="661"/>
      <c r="K13" s="661"/>
      <c r="L13" s="661"/>
      <c r="M13" s="717"/>
      <c r="N13" s="717"/>
      <c r="O13" s="717"/>
      <c r="P13" s="717"/>
      <c r="R13" s="332"/>
      <c r="S13" s="363"/>
      <c r="T13" s="363"/>
      <c r="U13" s="363"/>
      <c r="V13" s="354"/>
      <c r="W13" s="354"/>
      <c r="X13" s="354"/>
    </row>
    <row r="14" spans="1:24" ht="12" customHeight="1">
      <c r="B14" s="149" t="s">
        <v>20</v>
      </c>
      <c r="C14" s="149" t="s">
        <v>21</v>
      </c>
      <c r="D14" s="113"/>
      <c r="E14" s="358">
        <v>48.698751168119045</v>
      </c>
      <c r="F14" s="358">
        <v>43.455404722931583</v>
      </c>
      <c r="G14" s="358">
        <v>44.000084862512097</v>
      </c>
      <c r="H14" s="355">
        <v>43.000952575646664</v>
      </c>
      <c r="I14" s="661">
        <v>41.400871873531173</v>
      </c>
      <c r="J14" s="661">
        <v>40.725462469914163</v>
      </c>
      <c r="K14" s="661">
        <v>44.4</v>
      </c>
      <c r="L14" s="661"/>
      <c r="M14" s="717">
        <v>37.192848662586663</v>
      </c>
      <c r="N14" s="717">
        <v>44.356643407291557</v>
      </c>
      <c r="O14" s="717">
        <v>40.700000000000003</v>
      </c>
      <c r="P14" s="717">
        <v>48.2</v>
      </c>
      <c r="R14" s="332">
        <v>459</v>
      </c>
      <c r="S14" s="363">
        <v>192</v>
      </c>
      <c r="T14" s="363">
        <v>255</v>
      </c>
      <c r="U14" s="363">
        <v>951</v>
      </c>
      <c r="V14" s="354">
        <v>955</v>
      </c>
      <c r="W14" s="354">
        <v>987</v>
      </c>
      <c r="X14" s="354">
        <v>978</v>
      </c>
    </row>
    <row r="15" spans="1:24" ht="12" customHeight="1">
      <c r="B15" s="149"/>
      <c r="C15" s="149" t="s">
        <v>22</v>
      </c>
      <c r="D15" s="113"/>
      <c r="E15" s="358">
        <v>55.719166184005296</v>
      </c>
      <c r="F15" s="358">
        <v>53.055550496404521</v>
      </c>
      <c r="G15" s="358">
        <v>53.773373452482097</v>
      </c>
      <c r="H15" s="355">
        <v>52.446091363913396</v>
      </c>
      <c r="I15" s="661">
        <v>51.217082395192136</v>
      </c>
      <c r="J15" s="661">
        <v>49.693784187219364</v>
      </c>
      <c r="K15" s="661">
        <v>49.9</v>
      </c>
      <c r="L15" s="661"/>
      <c r="M15" s="717">
        <v>46.833669673339323</v>
      </c>
      <c r="N15" s="717">
        <v>52.555904120168528</v>
      </c>
      <c r="O15" s="717">
        <v>47</v>
      </c>
      <c r="P15" s="717">
        <v>52.8</v>
      </c>
      <c r="R15" s="332">
        <v>1269</v>
      </c>
      <c r="S15" s="363">
        <v>334</v>
      </c>
      <c r="T15" s="363">
        <v>400</v>
      </c>
      <c r="U15" s="363">
        <v>1547</v>
      </c>
      <c r="V15" s="354">
        <v>1615</v>
      </c>
      <c r="W15" s="354">
        <v>1672</v>
      </c>
      <c r="X15" s="354">
        <v>1733</v>
      </c>
    </row>
    <row r="16" spans="1:24" ht="12" customHeight="1">
      <c r="B16" s="149"/>
      <c r="C16" s="149" t="s">
        <v>23</v>
      </c>
      <c r="D16" s="113"/>
      <c r="E16" s="358">
        <v>65.610301107001419</v>
      </c>
      <c r="F16" s="358">
        <v>59.487769852157449</v>
      </c>
      <c r="G16" s="358">
        <v>61.956321414899087</v>
      </c>
      <c r="H16" s="355">
        <v>64.346112479581421</v>
      </c>
      <c r="I16" s="661">
        <v>62.207375018624887</v>
      </c>
      <c r="J16" s="661">
        <v>62.512046992421944</v>
      </c>
      <c r="K16" s="661">
        <v>61.6</v>
      </c>
      <c r="L16" s="661"/>
      <c r="M16" s="717">
        <v>60.290441638838011</v>
      </c>
      <c r="N16" s="717">
        <v>64.682170480451489</v>
      </c>
      <c r="O16" s="717">
        <v>59.2</v>
      </c>
      <c r="P16" s="717">
        <v>63.9</v>
      </c>
      <c r="R16" s="332">
        <v>2569</v>
      </c>
      <c r="S16" s="363">
        <v>573</v>
      </c>
      <c r="T16" s="363">
        <v>709</v>
      </c>
      <c r="U16" s="363">
        <v>2565</v>
      </c>
      <c r="V16" s="354">
        <v>2449</v>
      </c>
      <c r="W16" s="354">
        <v>2673</v>
      </c>
      <c r="X16" s="354">
        <v>2557</v>
      </c>
    </row>
    <row r="17" spans="2:24" ht="12" customHeight="1">
      <c r="B17" s="149"/>
      <c r="C17" s="149" t="s">
        <v>24</v>
      </c>
      <c r="D17" s="113"/>
      <c r="E17" s="358">
        <v>66.735604501392473</v>
      </c>
      <c r="F17" s="358">
        <v>61.863945308806002</v>
      </c>
      <c r="G17" s="358">
        <v>66.092174494545603</v>
      </c>
      <c r="H17" s="355">
        <v>63.638103312392992</v>
      </c>
      <c r="I17" s="661">
        <v>64.410106151166289</v>
      </c>
      <c r="J17" s="661">
        <v>61.960858410021224</v>
      </c>
      <c r="K17" s="661">
        <v>62</v>
      </c>
      <c r="L17" s="661"/>
      <c r="M17" s="717">
        <v>59.726181412426193</v>
      </c>
      <c r="N17" s="717">
        <v>64.145975143433915</v>
      </c>
      <c r="O17" s="717">
        <v>59.7</v>
      </c>
      <c r="P17" s="717">
        <v>64.2</v>
      </c>
      <c r="R17" s="332">
        <v>2843</v>
      </c>
      <c r="S17" s="363">
        <v>604</v>
      </c>
      <c r="T17" s="363">
        <v>883</v>
      </c>
      <c r="U17" s="363">
        <v>2509</v>
      </c>
      <c r="V17" s="354">
        <v>2535</v>
      </c>
      <c r="W17" s="354">
        <v>2513</v>
      </c>
      <c r="X17" s="354">
        <v>2449</v>
      </c>
    </row>
    <row r="18" spans="2:24" ht="12" customHeight="1">
      <c r="B18" s="149"/>
      <c r="C18" s="149" t="s">
        <v>25</v>
      </c>
      <c r="D18" s="113"/>
      <c r="E18" s="358">
        <v>69.691983413778317</v>
      </c>
      <c r="F18" s="358">
        <v>64.663504420733958</v>
      </c>
      <c r="G18" s="358">
        <v>63.252236278360094</v>
      </c>
      <c r="H18" s="355">
        <v>65.350720579138567</v>
      </c>
      <c r="I18" s="661">
        <v>65.197239477931532</v>
      </c>
      <c r="J18" s="661">
        <v>58.728199664120005</v>
      </c>
      <c r="K18" s="661">
        <v>62.2</v>
      </c>
      <c r="L18" s="661"/>
      <c r="M18" s="717">
        <v>55.997247768227467</v>
      </c>
      <c r="N18" s="717">
        <v>61.40647423477543</v>
      </c>
      <c r="O18" s="717">
        <v>59.2</v>
      </c>
      <c r="P18" s="717">
        <v>65.099999999999994</v>
      </c>
      <c r="R18" s="332">
        <v>1835</v>
      </c>
      <c r="S18" s="363">
        <v>370</v>
      </c>
      <c r="T18" s="363">
        <v>602</v>
      </c>
      <c r="U18" s="363">
        <v>1614</v>
      </c>
      <c r="V18" s="354">
        <v>1573</v>
      </c>
      <c r="W18" s="354">
        <v>1682</v>
      </c>
      <c r="X18" s="354">
        <v>1518</v>
      </c>
    </row>
    <row r="19" spans="2:24" ht="12" customHeight="1">
      <c r="B19" s="149"/>
      <c r="C19" s="149" t="s">
        <v>26</v>
      </c>
      <c r="D19" s="113"/>
      <c r="E19" s="358">
        <v>59.129770329606721</v>
      </c>
      <c r="F19" s="358">
        <v>55.343812999065747</v>
      </c>
      <c r="G19" s="358">
        <v>49.582884499626992</v>
      </c>
      <c r="H19" s="355">
        <v>50.778653754613856</v>
      </c>
      <c r="I19" s="661">
        <v>51.526192726727785</v>
      </c>
      <c r="J19" s="661">
        <v>51.00639921817195</v>
      </c>
      <c r="K19" s="661">
        <v>52</v>
      </c>
      <c r="L19" s="661"/>
      <c r="M19" s="717">
        <v>47.239920684448286</v>
      </c>
      <c r="N19" s="717">
        <v>54.761485968131495</v>
      </c>
      <c r="O19" s="717">
        <v>48</v>
      </c>
      <c r="P19" s="717">
        <v>56.1</v>
      </c>
      <c r="R19" s="332">
        <v>1070</v>
      </c>
      <c r="S19" s="363">
        <v>206</v>
      </c>
      <c r="T19" s="363">
        <v>354</v>
      </c>
      <c r="U19" s="363">
        <v>923</v>
      </c>
      <c r="V19" s="354">
        <v>939</v>
      </c>
      <c r="W19" s="354">
        <v>927</v>
      </c>
      <c r="X19" s="354">
        <v>849</v>
      </c>
    </row>
    <row r="20" spans="2:24" ht="12" customHeight="1">
      <c r="B20" s="149"/>
      <c r="C20" s="149"/>
      <c r="D20" s="113"/>
      <c r="E20" s="358"/>
      <c r="F20" s="358"/>
      <c r="G20" s="358"/>
      <c r="H20" s="355"/>
      <c r="I20" s="661"/>
      <c r="J20" s="661"/>
      <c r="K20" s="661"/>
      <c r="L20" s="661"/>
      <c r="M20" s="717"/>
      <c r="N20" s="717"/>
      <c r="O20" s="717"/>
      <c r="P20" s="717"/>
      <c r="R20" s="332"/>
      <c r="S20" s="363"/>
      <c r="T20" s="363"/>
      <c r="U20" s="363"/>
      <c r="V20" s="354"/>
      <c r="W20" s="354"/>
      <c r="X20" s="354"/>
    </row>
    <row r="21" spans="2:24" ht="12" customHeight="1">
      <c r="B21" s="149" t="s">
        <v>27</v>
      </c>
      <c r="C21" s="149" t="s">
        <v>28</v>
      </c>
      <c r="D21" s="113"/>
      <c r="E21" s="358">
        <v>61.931492571254275</v>
      </c>
      <c r="F21" s="358">
        <v>56.959361390085483</v>
      </c>
      <c r="G21" s="358">
        <v>56.274485778814089</v>
      </c>
      <c r="H21" s="355">
        <v>57.415860108688065</v>
      </c>
      <c r="I21" s="661">
        <v>57.307793515494673</v>
      </c>
      <c r="J21" s="661">
        <v>55.47600486800097</v>
      </c>
      <c r="K21" s="661">
        <v>55.9</v>
      </c>
      <c r="L21" s="661"/>
      <c r="M21" s="717">
        <v>54.181321985415451</v>
      </c>
      <c r="N21" s="717">
        <v>56.763297905346747</v>
      </c>
      <c r="O21" s="717">
        <v>54.5</v>
      </c>
      <c r="P21" s="717">
        <v>57.3</v>
      </c>
      <c r="R21" s="332">
        <v>9181</v>
      </c>
      <c r="S21" s="363">
        <v>2079</v>
      </c>
      <c r="T21" s="363">
        <v>2938</v>
      </c>
      <c r="U21" s="363">
        <v>7960</v>
      </c>
      <c r="V21" s="354">
        <v>8039</v>
      </c>
      <c r="W21" s="354">
        <v>8498</v>
      </c>
      <c r="X21" s="354">
        <v>7996</v>
      </c>
    </row>
    <row r="22" spans="2:24" ht="12" customHeight="1">
      <c r="B22" s="149"/>
      <c r="C22" s="149" t="s">
        <v>189</v>
      </c>
      <c r="D22" s="113"/>
      <c r="E22" s="358">
        <v>57.935695593321299</v>
      </c>
      <c r="F22" s="358">
        <v>57.022216304168836</v>
      </c>
      <c r="G22" s="358">
        <v>69.204277733346999</v>
      </c>
      <c r="H22" s="355">
        <v>61.628207831351745</v>
      </c>
      <c r="I22" s="661">
        <v>57.711718700819446</v>
      </c>
      <c r="J22" s="661">
        <v>53.915249044380317</v>
      </c>
      <c r="K22" s="661">
        <v>59</v>
      </c>
      <c r="L22" s="661"/>
      <c r="M22" s="717">
        <v>49.770132406742107</v>
      </c>
      <c r="N22" s="717">
        <v>58.006914489459291</v>
      </c>
      <c r="O22" s="717">
        <v>54.6</v>
      </c>
      <c r="P22" s="717">
        <v>63.3</v>
      </c>
      <c r="R22" s="332">
        <v>435</v>
      </c>
      <c r="S22" s="363">
        <v>111</v>
      </c>
      <c r="T22" s="363">
        <v>126</v>
      </c>
      <c r="U22" s="363">
        <v>1096</v>
      </c>
      <c r="V22" s="354">
        <v>914</v>
      </c>
      <c r="W22" s="354">
        <v>896</v>
      </c>
      <c r="X22" s="354">
        <v>786</v>
      </c>
    </row>
    <row r="23" spans="2:24" ht="12" customHeight="1">
      <c r="B23" s="149"/>
      <c r="C23" s="149" t="s">
        <v>188</v>
      </c>
      <c r="D23" s="113"/>
      <c r="E23" s="358">
        <v>70.616209960590965</v>
      </c>
      <c r="F23" s="358" t="s">
        <v>219</v>
      </c>
      <c r="G23" s="358">
        <v>79.080148649965679</v>
      </c>
      <c r="H23" s="355">
        <v>65.308769209799749</v>
      </c>
      <c r="I23" s="661">
        <v>64.360610980365578</v>
      </c>
      <c r="J23" s="661">
        <v>62.677469255405647</v>
      </c>
      <c r="K23" s="661">
        <v>70.8</v>
      </c>
      <c r="L23" s="661"/>
      <c r="M23" s="717">
        <v>56.033951833828347</v>
      </c>
      <c r="N23" s="717">
        <v>68.874736570792223</v>
      </c>
      <c r="O23" s="717">
        <v>65.5</v>
      </c>
      <c r="P23" s="717">
        <v>75.599999999999994</v>
      </c>
      <c r="R23" s="332">
        <v>183</v>
      </c>
      <c r="S23" s="363">
        <v>21</v>
      </c>
      <c r="T23" s="363">
        <v>55</v>
      </c>
      <c r="U23" s="363">
        <v>354</v>
      </c>
      <c r="V23" s="354">
        <v>348</v>
      </c>
      <c r="W23" s="354">
        <v>339</v>
      </c>
      <c r="X23" s="354">
        <v>392</v>
      </c>
    </row>
    <row r="24" spans="2:24" ht="12" customHeight="1">
      <c r="B24" s="149"/>
      <c r="C24" s="149" t="s">
        <v>190</v>
      </c>
      <c r="D24" s="113"/>
      <c r="E24" s="358">
        <v>58.884199174477637</v>
      </c>
      <c r="F24" s="358">
        <v>45.837896992745662</v>
      </c>
      <c r="G24" s="358">
        <v>69.121312566941299</v>
      </c>
      <c r="H24" s="355">
        <v>58.656503509795378</v>
      </c>
      <c r="I24" s="661">
        <v>52.207536608946739</v>
      </c>
      <c r="J24" s="661">
        <v>58.1794560634169</v>
      </c>
      <c r="K24" s="661">
        <v>58.1</v>
      </c>
      <c r="L24" s="661"/>
      <c r="M24" s="717">
        <v>52.537659467648737</v>
      </c>
      <c r="N24" s="717">
        <v>63.615065893747932</v>
      </c>
      <c r="O24" s="717">
        <v>51.8</v>
      </c>
      <c r="P24" s="717">
        <v>64.3</v>
      </c>
      <c r="R24" s="332">
        <v>161</v>
      </c>
      <c r="S24" s="363">
        <v>31</v>
      </c>
      <c r="T24" s="363">
        <v>44</v>
      </c>
      <c r="U24" s="363">
        <v>458</v>
      </c>
      <c r="V24" s="354">
        <v>503</v>
      </c>
      <c r="W24" s="354">
        <v>488</v>
      </c>
      <c r="X24" s="354">
        <v>458</v>
      </c>
    </row>
    <row r="25" spans="2:24" ht="12" customHeight="1">
      <c r="B25" s="149"/>
      <c r="C25" s="149" t="s">
        <v>191</v>
      </c>
      <c r="D25" s="113"/>
      <c r="E25" s="358">
        <v>60.999072595454628</v>
      </c>
      <c r="F25" s="358" t="s">
        <v>219</v>
      </c>
      <c r="G25" s="358">
        <v>47.537772777920139</v>
      </c>
      <c r="H25" s="355">
        <v>58.984260439544741</v>
      </c>
      <c r="I25" s="661">
        <v>57.752735958342186</v>
      </c>
      <c r="J25" s="661">
        <v>60.184525865725938</v>
      </c>
      <c r="K25" s="661">
        <v>52</v>
      </c>
      <c r="L25" s="661"/>
      <c r="M25" s="717">
        <v>50.304160885040673</v>
      </c>
      <c r="N25" s="717">
        <v>69.299371157211837</v>
      </c>
      <c r="O25" s="717">
        <v>41.1</v>
      </c>
      <c r="P25" s="717">
        <v>62.7</v>
      </c>
      <c r="R25" s="332">
        <v>41</v>
      </c>
      <c r="S25" s="363">
        <v>17</v>
      </c>
      <c r="T25" s="363">
        <v>32</v>
      </c>
      <c r="U25" s="363">
        <v>161</v>
      </c>
      <c r="V25" s="354">
        <v>123</v>
      </c>
      <c r="W25" s="354">
        <v>123</v>
      </c>
      <c r="X25" s="354">
        <v>117</v>
      </c>
    </row>
    <row r="26" spans="2:24" ht="12" customHeight="1">
      <c r="B26" s="149"/>
      <c r="C26" s="149"/>
      <c r="D26" s="113"/>
      <c r="E26" s="358"/>
      <c r="F26" s="358"/>
      <c r="G26" s="358"/>
      <c r="H26" s="355"/>
      <c r="I26" s="661"/>
      <c r="J26" s="661"/>
      <c r="K26" s="661"/>
      <c r="L26" s="661"/>
      <c r="M26" s="717"/>
      <c r="N26" s="717"/>
      <c r="O26" s="717"/>
      <c r="P26" s="717"/>
      <c r="R26" s="332"/>
      <c r="S26" s="363"/>
      <c r="T26" s="363"/>
      <c r="U26" s="363"/>
      <c r="V26" s="354"/>
      <c r="W26" s="354"/>
      <c r="X26" s="354"/>
    </row>
    <row r="27" spans="2:24" ht="12" customHeight="1">
      <c r="B27" s="149" t="s">
        <v>245</v>
      </c>
      <c r="C27" s="106" t="s">
        <v>321</v>
      </c>
      <c r="D27" s="113"/>
      <c r="E27" s="358">
        <v>65.047211194137262</v>
      </c>
      <c r="F27" s="358">
        <v>57.383160155973748</v>
      </c>
      <c r="G27" s="358">
        <v>57.782385416807422</v>
      </c>
      <c r="H27" s="355">
        <v>63.155225438588566</v>
      </c>
      <c r="I27" s="661">
        <v>60.277209711897463</v>
      </c>
      <c r="J27" s="661">
        <v>59.772595341751767</v>
      </c>
      <c r="K27" s="661">
        <v>59</v>
      </c>
      <c r="L27" s="661"/>
      <c r="M27" s="717">
        <v>57.045868970814382</v>
      </c>
      <c r="N27" s="717">
        <v>62.440195764288184</v>
      </c>
      <c r="O27" s="717">
        <v>56.3</v>
      </c>
      <c r="P27" s="717">
        <v>61.7</v>
      </c>
      <c r="R27" s="332">
        <v>2117</v>
      </c>
      <c r="S27" s="363">
        <v>464</v>
      </c>
      <c r="T27" s="363">
        <v>493</v>
      </c>
      <c r="U27" s="363">
        <v>1581</v>
      </c>
      <c r="V27" s="354">
        <v>1562</v>
      </c>
      <c r="W27" s="354">
        <v>1788</v>
      </c>
      <c r="X27" s="354">
        <v>1890</v>
      </c>
    </row>
    <row r="28" spans="2:24" ht="12" customHeight="1">
      <c r="B28" s="149"/>
      <c r="C28" s="103" t="s">
        <v>320</v>
      </c>
      <c r="D28" s="113"/>
      <c r="E28" s="358">
        <v>60.750456195402691</v>
      </c>
      <c r="F28" s="358">
        <v>56.359093943896909</v>
      </c>
      <c r="G28" s="358">
        <v>59.282627527510314</v>
      </c>
      <c r="H28" s="355">
        <v>57.209140510732446</v>
      </c>
      <c r="I28" s="661">
        <v>58.150822307850532</v>
      </c>
      <c r="J28" s="661">
        <v>56.458368098537157</v>
      </c>
      <c r="K28" s="661">
        <v>57.6</v>
      </c>
      <c r="L28" s="661"/>
      <c r="M28" s="717">
        <v>54.918385199727823</v>
      </c>
      <c r="N28" s="717">
        <v>57.98599005567273</v>
      </c>
      <c r="O28" s="717">
        <v>56</v>
      </c>
      <c r="P28" s="717">
        <v>59.2</v>
      </c>
      <c r="R28" s="332">
        <v>6996</v>
      </c>
      <c r="S28" s="363">
        <v>1699</v>
      </c>
      <c r="T28" s="363">
        <v>1693</v>
      </c>
      <c r="U28" s="363">
        <v>5663</v>
      </c>
      <c r="V28" s="354">
        <v>5883</v>
      </c>
      <c r="W28" s="354">
        <v>5996</v>
      </c>
      <c r="X28" s="354">
        <v>5846</v>
      </c>
    </row>
    <row r="29" spans="2:24" ht="12" customHeight="1">
      <c r="B29" s="149"/>
      <c r="C29" s="103"/>
      <c r="D29" s="113"/>
      <c r="E29" s="358"/>
      <c r="F29" s="358"/>
      <c r="G29" s="358"/>
      <c r="H29" s="355"/>
      <c r="I29" s="661"/>
      <c r="J29" s="661"/>
      <c r="K29" s="661"/>
      <c r="L29" s="661"/>
      <c r="M29" s="717"/>
      <c r="N29" s="717"/>
      <c r="O29" s="717"/>
      <c r="P29" s="717"/>
      <c r="R29" s="332"/>
      <c r="S29" s="363"/>
      <c r="T29" s="363"/>
      <c r="U29" s="363"/>
      <c r="V29" s="354"/>
      <c r="W29" s="354"/>
      <c r="X29" s="354"/>
    </row>
    <row r="30" spans="2:24" ht="12" customHeight="1">
      <c r="B30" s="149" t="s">
        <v>29</v>
      </c>
      <c r="C30" s="149" t="s">
        <v>30</v>
      </c>
      <c r="D30" s="113"/>
      <c r="E30" s="358">
        <v>55.511192909600112</v>
      </c>
      <c r="F30" s="358">
        <v>40.153768772200557</v>
      </c>
      <c r="G30" s="358">
        <v>49.10014262470461</v>
      </c>
      <c r="H30" s="355">
        <v>51.343873812140195</v>
      </c>
      <c r="I30" s="661">
        <v>52.404496757515908</v>
      </c>
      <c r="J30" s="661">
        <v>48.997937957069453</v>
      </c>
      <c r="K30" s="661">
        <v>52.2</v>
      </c>
      <c r="L30" s="661"/>
      <c r="M30" s="717">
        <v>43.701607721701471</v>
      </c>
      <c r="N30" s="717">
        <v>54.316860353685094</v>
      </c>
      <c r="O30" s="717">
        <v>45.9</v>
      </c>
      <c r="P30" s="717">
        <v>58.4</v>
      </c>
      <c r="R30" s="332">
        <v>492</v>
      </c>
      <c r="S30" s="363">
        <v>115</v>
      </c>
      <c r="T30" s="363">
        <v>169</v>
      </c>
      <c r="U30" s="363">
        <v>298</v>
      </c>
      <c r="V30" s="354">
        <v>314</v>
      </c>
      <c r="W30" s="354">
        <v>430</v>
      </c>
      <c r="X30" s="354">
        <v>381</v>
      </c>
    </row>
    <row r="31" spans="2:24" ht="12" customHeight="1">
      <c r="B31" s="149"/>
      <c r="C31" s="149" t="s">
        <v>31</v>
      </c>
      <c r="D31" s="113"/>
      <c r="E31" s="358">
        <v>62.076401802283307</v>
      </c>
      <c r="F31" s="358">
        <v>52.281489030210878</v>
      </c>
      <c r="G31" s="358">
        <v>56.353646238600916</v>
      </c>
      <c r="H31" s="355">
        <v>52.623380138765128</v>
      </c>
      <c r="I31" s="661">
        <v>57.183419317444162</v>
      </c>
      <c r="J31" s="661">
        <v>54.917820531168402</v>
      </c>
      <c r="K31" s="661">
        <v>56.5</v>
      </c>
      <c r="L31" s="661"/>
      <c r="M31" s="717">
        <v>51.276868531117948</v>
      </c>
      <c r="N31" s="717">
        <v>58.506859357019245</v>
      </c>
      <c r="O31" s="717">
        <v>52.6</v>
      </c>
      <c r="P31" s="717">
        <v>60.3</v>
      </c>
      <c r="R31" s="332">
        <v>1323</v>
      </c>
      <c r="S31" s="363">
        <v>315</v>
      </c>
      <c r="T31" s="363">
        <v>371</v>
      </c>
      <c r="U31" s="363">
        <v>1100</v>
      </c>
      <c r="V31" s="354">
        <v>1093</v>
      </c>
      <c r="W31" s="354">
        <v>1177</v>
      </c>
      <c r="X31" s="354">
        <v>1139</v>
      </c>
    </row>
    <row r="32" spans="2:24" ht="12" customHeight="1">
      <c r="B32" s="149"/>
      <c r="C32" s="149" t="s">
        <v>32</v>
      </c>
      <c r="D32" s="113"/>
      <c r="E32" s="358">
        <v>61.079400475840096</v>
      </c>
      <c r="F32" s="358">
        <v>54.940755222699231</v>
      </c>
      <c r="G32" s="358">
        <v>58.030249119144486</v>
      </c>
      <c r="H32" s="355">
        <v>54.937163218609186</v>
      </c>
      <c r="I32" s="661">
        <v>51.045189870467354</v>
      </c>
      <c r="J32" s="661">
        <v>55.5656758034483</v>
      </c>
      <c r="K32" s="661">
        <v>51.4</v>
      </c>
      <c r="L32" s="661"/>
      <c r="M32" s="717">
        <v>51.670265140776181</v>
      </c>
      <c r="N32" s="717">
        <v>59.393855662314607</v>
      </c>
      <c r="O32" s="717">
        <v>47.4</v>
      </c>
      <c r="P32" s="717">
        <v>55.4</v>
      </c>
      <c r="R32" s="332">
        <v>989</v>
      </c>
      <c r="S32" s="363">
        <v>235</v>
      </c>
      <c r="T32" s="363">
        <v>300</v>
      </c>
      <c r="U32" s="363">
        <v>833</v>
      </c>
      <c r="V32" s="354">
        <v>944</v>
      </c>
      <c r="W32" s="354">
        <v>959</v>
      </c>
      <c r="X32" s="354">
        <v>877</v>
      </c>
    </row>
    <row r="33" spans="2:24" ht="12" customHeight="1">
      <c r="B33" s="149"/>
      <c r="C33" s="149" t="s">
        <v>33</v>
      </c>
      <c r="D33" s="113"/>
      <c r="E33" s="358">
        <v>61.188667318504905</v>
      </c>
      <c r="F33" s="358">
        <v>54.976805228293578</v>
      </c>
      <c r="G33" s="358">
        <v>48.968111026674656</v>
      </c>
      <c r="H33" s="355">
        <v>55.154324873203151</v>
      </c>
      <c r="I33" s="661">
        <v>57.65386141551884</v>
      </c>
      <c r="J33" s="661">
        <v>52.971437162039869</v>
      </c>
      <c r="K33" s="661">
        <v>50</v>
      </c>
      <c r="L33" s="661"/>
      <c r="M33" s="717">
        <v>48.8626643030873</v>
      </c>
      <c r="N33" s="717">
        <v>57.040327627399037</v>
      </c>
      <c r="O33" s="717">
        <v>45.4</v>
      </c>
      <c r="P33" s="717">
        <v>54.6</v>
      </c>
      <c r="R33" s="332">
        <v>828</v>
      </c>
      <c r="S33" s="363">
        <v>188</v>
      </c>
      <c r="T33" s="363">
        <v>325</v>
      </c>
      <c r="U33" s="363">
        <v>747</v>
      </c>
      <c r="V33" s="354">
        <v>750</v>
      </c>
      <c r="W33" s="354">
        <v>822</v>
      </c>
      <c r="X33" s="354">
        <v>807</v>
      </c>
    </row>
    <row r="34" spans="2:24" ht="12" customHeight="1">
      <c r="B34" s="149"/>
      <c r="C34" s="149" t="s">
        <v>34</v>
      </c>
      <c r="D34" s="113"/>
      <c r="E34" s="358">
        <v>58.502675398283444</v>
      </c>
      <c r="F34" s="358">
        <v>57.932725057403367</v>
      </c>
      <c r="G34" s="358">
        <v>55.502489275379695</v>
      </c>
      <c r="H34" s="355">
        <v>54.042288919365802</v>
      </c>
      <c r="I34" s="661">
        <v>55.268394079957083</v>
      </c>
      <c r="J34" s="661">
        <v>51.022277198007892</v>
      </c>
      <c r="K34" s="661">
        <v>55.1</v>
      </c>
      <c r="L34" s="661"/>
      <c r="M34" s="717">
        <v>47.299198016079188</v>
      </c>
      <c r="N34" s="717">
        <v>54.734049991552766</v>
      </c>
      <c r="O34" s="717">
        <v>51</v>
      </c>
      <c r="P34" s="717">
        <v>59</v>
      </c>
      <c r="R34" s="332">
        <v>968</v>
      </c>
      <c r="S34" s="363">
        <v>183</v>
      </c>
      <c r="T34" s="363">
        <v>345</v>
      </c>
      <c r="U34" s="363">
        <v>1097</v>
      </c>
      <c r="V34" s="354">
        <v>970</v>
      </c>
      <c r="W34" s="354">
        <v>1139</v>
      </c>
      <c r="X34" s="354">
        <v>1035</v>
      </c>
    </row>
    <row r="35" spans="2:24" ht="12" customHeight="1">
      <c r="B35" s="149"/>
      <c r="C35" s="149" t="s">
        <v>35</v>
      </c>
      <c r="D35" s="113"/>
      <c r="E35" s="358">
        <v>61.520946524852448</v>
      </c>
      <c r="F35" s="358">
        <v>61.202827015567706</v>
      </c>
      <c r="G35" s="358">
        <v>57.911748910752422</v>
      </c>
      <c r="H35" s="355">
        <v>59.01856780342959</v>
      </c>
      <c r="I35" s="661">
        <v>56.330579971638464</v>
      </c>
      <c r="J35" s="661">
        <v>54.705278778637854</v>
      </c>
      <c r="K35" s="661">
        <v>57.9</v>
      </c>
      <c r="L35" s="661"/>
      <c r="M35" s="717">
        <v>51.160809280653588</v>
      </c>
      <c r="N35" s="717">
        <v>58.202668563339657</v>
      </c>
      <c r="O35" s="717">
        <v>54.1</v>
      </c>
      <c r="P35" s="717">
        <v>61.6</v>
      </c>
      <c r="R35" s="332">
        <v>1263</v>
      </c>
      <c r="S35" s="363">
        <v>281</v>
      </c>
      <c r="T35" s="363">
        <v>406</v>
      </c>
      <c r="U35" s="363">
        <v>983</v>
      </c>
      <c r="V35" s="354">
        <v>1038</v>
      </c>
      <c r="W35" s="354">
        <v>1092</v>
      </c>
      <c r="X35" s="354">
        <v>987</v>
      </c>
    </row>
    <row r="36" spans="2:24" ht="12" customHeight="1">
      <c r="B36" s="149"/>
      <c r="C36" s="149" t="s">
        <v>36</v>
      </c>
      <c r="D36" s="113"/>
      <c r="E36" s="358">
        <v>63.716514596808018</v>
      </c>
      <c r="F36" s="358">
        <v>60.993176594678644</v>
      </c>
      <c r="G36" s="358">
        <v>65.354552998981902</v>
      </c>
      <c r="H36" s="355">
        <v>64.797129268993473</v>
      </c>
      <c r="I36" s="661">
        <v>60.584965374954116</v>
      </c>
      <c r="J36" s="661">
        <v>59.664183978990181</v>
      </c>
      <c r="K36" s="661">
        <v>62.1</v>
      </c>
      <c r="L36" s="661"/>
      <c r="M36" s="717">
        <v>57.302175225570373</v>
      </c>
      <c r="N36" s="717">
        <v>61.982219119381774</v>
      </c>
      <c r="O36" s="717">
        <v>59.9</v>
      </c>
      <c r="P36" s="717">
        <v>64.2</v>
      </c>
      <c r="R36" s="332">
        <v>1168</v>
      </c>
      <c r="S36" s="363">
        <v>259</v>
      </c>
      <c r="T36" s="363">
        <v>332</v>
      </c>
      <c r="U36" s="363">
        <v>2690</v>
      </c>
      <c r="V36" s="354">
        <v>2750</v>
      </c>
      <c r="W36" s="354">
        <v>2541</v>
      </c>
      <c r="X36" s="354">
        <v>2796</v>
      </c>
    </row>
    <row r="37" spans="2:24" ht="12" customHeight="1">
      <c r="B37" s="149"/>
      <c r="C37" s="149" t="s">
        <v>37</v>
      </c>
      <c r="D37" s="113"/>
      <c r="E37" s="358">
        <v>63.346573899354674</v>
      </c>
      <c r="F37" s="358">
        <v>59.611407199842795</v>
      </c>
      <c r="G37" s="358">
        <v>59.834502525052066</v>
      </c>
      <c r="H37" s="355">
        <v>60.931477098241274</v>
      </c>
      <c r="I37" s="661">
        <v>60.201949978704469</v>
      </c>
      <c r="J37" s="661">
        <v>60.598217815490166</v>
      </c>
      <c r="K37" s="661">
        <v>59.3</v>
      </c>
      <c r="L37" s="661"/>
      <c r="M37" s="717">
        <v>57.766417168640494</v>
      </c>
      <c r="N37" s="717">
        <v>63.360575270842787</v>
      </c>
      <c r="O37" s="717">
        <v>55.9</v>
      </c>
      <c r="P37" s="717">
        <v>62.5</v>
      </c>
      <c r="R37" s="332">
        <v>1883</v>
      </c>
      <c r="S37" s="363">
        <v>422</v>
      </c>
      <c r="T37" s="363">
        <v>613</v>
      </c>
      <c r="U37" s="363">
        <v>1609</v>
      </c>
      <c r="V37" s="354">
        <v>1530</v>
      </c>
      <c r="W37" s="354">
        <v>1549</v>
      </c>
      <c r="X37" s="354">
        <v>1401</v>
      </c>
    </row>
    <row r="38" spans="2:24" ht="12" customHeight="1">
      <c r="B38" s="149"/>
      <c r="C38" s="149" t="s">
        <v>38</v>
      </c>
      <c r="D38" s="113"/>
      <c r="E38" s="358">
        <v>63.721949250703915</v>
      </c>
      <c r="F38" s="358">
        <v>56.870440878200526</v>
      </c>
      <c r="G38" s="358">
        <v>60.527128614638315</v>
      </c>
      <c r="H38" s="355">
        <v>61.336772854973511</v>
      </c>
      <c r="I38" s="661">
        <v>60.678593271227712</v>
      </c>
      <c r="J38" s="661">
        <v>55.163730052234293</v>
      </c>
      <c r="K38" s="661">
        <v>57.7</v>
      </c>
      <c r="L38" s="661"/>
      <c r="M38" s="717">
        <v>50.966200665099969</v>
      </c>
      <c r="N38" s="717">
        <v>59.288957152553579</v>
      </c>
      <c r="O38" s="717">
        <v>53.5</v>
      </c>
      <c r="P38" s="717">
        <v>61.9</v>
      </c>
      <c r="R38" s="332">
        <v>1183</v>
      </c>
      <c r="S38" s="363">
        <v>296</v>
      </c>
      <c r="T38" s="363">
        <v>358</v>
      </c>
      <c r="U38" s="363">
        <v>801</v>
      </c>
      <c r="V38" s="354">
        <v>725</v>
      </c>
      <c r="W38" s="354">
        <v>812</v>
      </c>
      <c r="X38" s="354">
        <v>731</v>
      </c>
    </row>
    <row r="39" spans="2:24" ht="12" customHeight="1">
      <c r="B39" s="149"/>
      <c r="C39" s="149"/>
      <c r="D39" s="113"/>
      <c r="E39" s="358"/>
      <c r="F39" s="358"/>
      <c r="G39" s="358"/>
      <c r="H39" s="355"/>
      <c r="I39" s="661"/>
      <c r="J39" s="661"/>
      <c r="K39" s="661"/>
      <c r="L39" s="661"/>
      <c r="M39" s="717"/>
      <c r="N39" s="717"/>
      <c r="O39" s="717"/>
      <c r="P39" s="717"/>
      <c r="R39" s="332"/>
      <c r="S39" s="363"/>
      <c r="T39" s="363"/>
      <c r="U39" s="363"/>
      <c r="V39" s="354"/>
      <c r="W39" s="354"/>
      <c r="X39" s="354"/>
    </row>
    <row r="40" spans="2:24" ht="12" customHeight="1">
      <c r="B40" s="84" t="s">
        <v>316</v>
      </c>
      <c r="C40" s="103" t="s">
        <v>120</v>
      </c>
      <c r="D40" s="113"/>
      <c r="E40" s="358">
        <v>60.243071382683603</v>
      </c>
      <c r="F40" s="358">
        <v>55.238622017879827</v>
      </c>
      <c r="G40" s="358">
        <v>57.20566761456368</v>
      </c>
      <c r="H40" s="355">
        <v>56.431367047090433</v>
      </c>
      <c r="I40" s="661">
        <v>56.982643851712837</v>
      </c>
      <c r="J40" s="661">
        <v>54.833044294025925</v>
      </c>
      <c r="K40" s="661">
        <v>55.6</v>
      </c>
      <c r="L40" s="661"/>
      <c r="M40" s="717">
        <v>53.570968671970441</v>
      </c>
      <c r="N40" s="717">
        <v>56.088933710170096</v>
      </c>
      <c r="O40" s="717">
        <v>54.2</v>
      </c>
      <c r="P40" s="717">
        <v>56.9</v>
      </c>
      <c r="R40" s="332">
        <v>7797</v>
      </c>
      <c r="S40" s="363">
        <v>1765</v>
      </c>
      <c r="T40" s="363">
        <v>2482</v>
      </c>
      <c r="U40" s="363">
        <v>8943</v>
      </c>
      <c r="V40" s="354">
        <v>8964</v>
      </c>
      <c r="W40" s="354">
        <v>9230</v>
      </c>
      <c r="X40" s="354">
        <v>8986</v>
      </c>
    </row>
    <row r="41" spans="2:24" ht="12" customHeight="1">
      <c r="B41" s="149"/>
      <c r="C41" s="103" t="s">
        <v>121</v>
      </c>
      <c r="D41" s="113"/>
      <c r="E41" s="358">
        <v>67.800669774411389</v>
      </c>
      <c r="F41" s="358">
        <v>62.744444610838201</v>
      </c>
      <c r="G41" s="358">
        <v>61.301209483423214</v>
      </c>
      <c r="H41" s="355">
        <v>64.880083768246593</v>
      </c>
      <c r="I41" s="661">
        <v>59.881329482889697</v>
      </c>
      <c r="J41" s="661">
        <v>60.512020721450888</v>
      </c>
      <c r="K41" s="661">
        <v>61.7</v>
      </c>
      <c r="L41" s="661"/>
      <c r="M41" s="717">
        <v>57.275055438544143</v>
      </c>
      <c r="N41" s="717">
        <v>63.659348520518279</v>
      </c>
      <c r="O41" s="717">
        <v>58.3</v>
      </c>
      <c r="P41" s="717">
        <v>65</v>
      </c>
      <c r="R41" s="332">
        <v>2300</v>
      </c>
      <c r="S41" s="363">
        <v>529</v>
      </c>
      <c r="T41" s="363">
        <v>737</v>
      </c>
      <c r="U41" s="363">
        <v>1215</v>
      </c>
      <c r="V41" s="354">
        <v>1150</v>
      </c>
      <c r="W41" s="354">
        <v>1291</v>
      </c>
      <c r="X41" s="354">
        <v>1168</v>
      </c>
    </row>
    <row r="42" spans="2:24" ht="12" customHeight="1">
      <c r="B42" s="149"/>
      <c r="C42" s="103"/>
      <c r="D42" s="996"/>
      <c r="E42" s="358"/>
      <c r="F42" s="358"/>
      <c r="G42" s="358"/>
      <c r="H42" s="355"/>
      <c r="I42" s="661"/>
      <c r="J42" s="661"/>
      <c r="K42" s="661"/>
      <c r="L42" s="661"/>
      <c r="M42" s="717"/>
      <c r="N42" s="717"/>
      <c r="O42" s="717"/>
      <c r="P42" s="717"/>
      <c r="R42" s="332"/>
      <c r="S42" s="363"/>
      <c r="T42" s="363"/>
      <c r="U42" s="363"/>
      <c r="V42" s="354"/>
      <c r="W42" s="354"/>
      <c r="X42" s="354"/>
    </row>
    <row r="43" spans="2:24" ht="12" customHeight="1">
      <c r="B43" s="149" t="s">
        <v>122</v>
      </c>
      <c r="C43" s="128" t="s">
        <v>213</v>
      </c>
      <c r="E43" s="358" t="s">
        <v>207</v>
      </c>
      <c r="F43" s="358" t="s">
        <v>207</v>
      </c>
      <c r="G43" s="358" t="s">
        <v>207</v>
      </c>
      <c r="H43" s="355">
        <v>51.36595399349185</v>
      </c>
      <c r="I43" s="661">
        <v>50.561426790225703</v>
      </c>
      <c r="J43" s="661">
        <v>49.423852822633854</v>
      </c>
      <c r="K43" s="661">
        <v>53.5</v>
      </c>
      <c r="L43" s="661"/>
      <c r="M43" s="717">
        <v>46.999027802694577</v>
      </c>
      <c r="N43" s="717">
        <v>51.851391328829699</v>
      </c>
      <c r="O43" s="717">
        <v>51</v>
      </c>
      <c r="P43" s="717">
        <v>56</v>
      </c>
      <c r="R43" s="332" t="s">
        <v>207</v>
      </c>
      <c r="S43" s="332" t="s">
        <v>207</v>
      </c>
      <c r="T43" s="332" t="s">
        <v>207</v>
      </c>
      <c r="U43" s="363">
        <v>2616</v>
      </c>
      <c r="V43" s="354">
        <v>2463</v>
      </c>
      <c r="W43" s="354">
        <v>2582</v>
      </c>
      <c r="X43" s="354">
        <v>2707</v>
      </c>
    </row>
    <row r="44" spans="2:24" ht="12" customHeight="1">
      <c r="B44" s="149"/>
      <c r="C44" s="128">
        <v>2</v>
      </c>
      <c r="E44" s="358" t="s">
        <v>207</v>
      </c>
      <c r="F44" s="358" t="s">
        <v>207</v>
      </c>
      <c r="G44" s="358" t="s">
        <v>207</v>
      </c>
      <c r="H44" s="355">
        <v>55.091075782262713</v>
      </c>
      <c r="I44" s="661">
        <v>56.981821339763329</v>
      </c>
      <c r="J44" s="661">
        <v>56.066841306637592</v>
      </c>
      <c r="K44" s="661">
        <v>54.4</v>
      </c>
      <c r="L44" s="661"/>
      <c r="M44" s="717">
        <v>53.471453745210987</v>
      </c>
      <c r="N44" s="717">
        <v>58.629466042852705</v>
      </c>
      <c r="O44" s="717">
        <v>51.7</v>
      </c>
      <c r="P44" s="717">
        <v>56.9</v>
      </c>
      <c r="R44" s="332" t="s">
        <v>207</v>
      </c>
      <c r="S44" s="332" t="s">
        <v>207</v>
      </c>
      <c r="T44" s="332" t="s">
        <v>207</v>
      </c>
      <c r="U44" s="363">
        <v>2467</v>
      </c>
      <c r="V44" s="354">
        <v>2328</v>
      </c>
      <c r="W44" s="354">
        <v>2260</v>
      </c>
      <c r="X44" s="354">
        <v>2451</v>
      </c>
    </row>
    <row r="45" spans="2:24" ht="12" customHeight="1">
      <c r="B45" s="149"/>
      <c r="C45" s="128">
        <v>3</v>
      </c>
      <c r="E45" s="358" t="s">
        <v>207</v>
      </c>
      <c r="F45" s="358" t="s">
        <v>207</v>
      </c>
      <c r="G45" s="358" t="s">
        <v>207</v>
      </c>
      <c r="H45" s="355">
        <v>59.278762296764832</v>
      </c>
      <c r="I45" s="661">
        <v>55.886208155910232</v>
      </c>
      <c r="J45" s="661">
        <v>55.193605912698715</v>
      </c>
      <c r="K45" s="661">
        <v>54.6</v>
      </c>
      <c r="L45" s="661"/>
      <c r="M45" s="717">
        <v>52.496323929613908</v>
      </c>
      <c r="N45" s="717">
        <v>57.860672352207729</v>
      </c>
      <c r="O45" s="717">
        <v>51.7</v>
      </c>
      <c r="P45" s="717">
        <v>57.4</v>
      </c>
      <c r="R45" s="332" t="s">
        <v>207</v>
      </c>
      <c r="S45" s="332" t="s">
        <v>207</v>
      </c>
      <c r="T45" s="332" t="s">
        <v>207</v>
      </c>
      <c r="U45" s="363">
        <v>2042</v>
      </c>
      <c r="V45" s="354">
        <v>2012</v>
      </c>
      <c r="W45" s="354">
        <v>2017</v>
      </c>
      <c r="X45" s="354">
        <v>1975</v>
      </c>
    </row>
    <row r="46" spans="2:24" ht="12" customHeight="1">
      <c r="B46" s="149"/>
      <c r="C46" s="128">
        <v>4</v>
      </c>
      <c r="E46" s="358" t="s">
        <v>207</v>
      </c>
      <c r="F46" s="358" t="s">
        <v>207</v>
      </c>
      <c r="G46" s="358" t="s">
        <v>207</v>
      </c>
      <c r="H46" s="355">
        <v>61.063085455538179</v>
      </c>
      <c r="I46" s="661">
        <v>60.885089792895798</v>
      </c>
      <c r="J46" s="661">
        <v>59.223026302617676</v>
      </c>
      <c r="K46" s="661">
        <v>58.9</v>
      </c>
      <c r="L46" s="661"/>
      <c r="M46" s="717">
        <v>56.446971677925951</v>
      </c>
      <c r="N46" s="717">
        <v>61.941438641301481</v>
      </c>
      <c r="O46" s="717">
        <v>56</v>
      </c>
      <c r="P46" s="717">
        <v>61.8</v>
      </c>
      <c r="R46" s="332" t="s">
        <v>207</v>
      </c>
      <c r="S46" s="332" t="s">
        <v>207</v>
      </c>
      <c r="T46" s="332" t="s">
        <v>207</v>
      </c>
      <c r="U46" s="363">
        <v>1487</v>
      </c>
      <c r="V46" s="354">
        <v>1605</v>
      </c>
      <c r="W46" s="354">
        <v>1844</v>
      </c>
      <c r="X46" s="354">
        <v>1629</v>
      </c>
    </row>
    <row r="47" spans="2:24" ht="12" customHeight="1">
      <c r="B47" s="149"/>
      <c r="C47" s="128" t="s">
        <v>214</v>
      </c>
      <c r="E47" s="358" t="s">
        <v>207</v>
      </c>
      <c r="F47" s="358" t="s">
        <v>207</v>
      </c>
      <c r="G47" s="358" t="s">
        <v>207</v>
      </c>
      <c r="H47" s="355">
        <v>63.503150503424678</v>
      </c>
      <c r="I47" s="661">
        <v>63.734036698177299</v>
      </c>
      <c r="J47" s="661">
        <v>59.26623455917813</v>
      </c>
      <c r="K47" s="661">
        <v>62.5</v>
      </c>
      <c r="L47" s="661"/>
      <c r="M47" s="717">
        <v>56.514119301532062</v>
      </c>
      <c r="N47" s="717">
        <v>61.961408846438573</v>
      </c>
      <c r="O47" s="717">
        <v>59.3</v>
      </c>
      <c r="P47" s="717">
        <v>65.599999999999994</v>
      </c>
      <c r="R47" s="332" t="s">
        <v>207</v>
      </c>
      <c r="S47" s="332" t="s">
        <v>207</v>
      </c>
      <c r="T47" s="332" t="s">
        <v>207</v>
      </c>
      <c r="U47" s="363">
        <v>1546</v>
      </c>
      <c r="V47" s="354">
        <v>1706</v>
      </c>
      <c r="W47" s="354">
        <v>1818</v>
      </c>
      <c r="X47" s="354">
        <v>1392</v>
      </c>
    </row>
    <row r="48" spans="2:24" ht="14">
      <c r="B48" s="108"/>
      <c r="C48" s="108"/>
      <c r="D48" s="522"/>
      <c r="E48" s="522"/>
      <c r="F48" s="522"/>
      <c r="G48" s="522"/>
      <c r="H48" s="522"/>
      <c r="I48" s="997"/>
      <c r="J48" s="330"/>
      <c r="K48" s="330"/>
      <c r="L48" s="330"/>
      <c r="M48" s="998"/>
      <c r="N48" s="998"/>
      <c r="O48" s="999"/>
      <c r="P48" s="999"/>
      <c r="Q48" s="108"/>
      <c r="R48" s="35"/>
      <c r="S48" s="35"/>
      <c r="T48" s="35"/>
      <c r="U48" s="35"/>
      <c r="V48" s="108"/>
      <c r="W48" s="1000"/>
      <c r="X48" s="1000"/>
    </row>
    <row r="50" spans="2:2">
      <c r="B50" s="36" t="s">
        <v>208</v>
      </c>
    </row>
    <row r="51" spans="2:2">
      <c r="B51" s="36" t="s">
        <v>549</v>
      </c>
    </row>
    <row r="52" spans="2:2">
      <c r="B52" s="84" t="s">
        <v>445</v>
      </c>
    </row>
    <row r="53" spans="2:2">
      <c r="B53" s="84" t="s">
        <v>246</v>
      </c>
    </row>
    <row r="55" spans="2:2">
      <c r="B55" s="149" t="s">
        <v>239</v>
      </c>
    </row>
    <row r="56" spans="2:2">
      <c r="B56" s="149" t="s">
        <v>240</v>
      </c>
    </row>
    <row r="57" spans="2:2">
      <c r="B57" s="149" t="s">
        <v>241</v>
      </c>
    </row>
    <row r="59" spans="2:2">
      <c r="B59" s="18" t="s">
        <v>568</v>
      </c>
    </row>
  </sheetData>
  <mergeCells count="4">
    <mergeCell ref="E5:U5"/>
    <mergeCell ref="E6:N6"/>
    <mergeCell ref="B6:B7"/>
    <mergeCell ref="R6:X6"/>
  </mergeCells>
  <hyperlinks>
    <hyperlink ref="B59" location="Contents!A1" display="Back to contents" xr:uid="{00000000-0004-0000-1C00-000000000000}"/>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G41"/>
  <sheetViews>
    <sheetView workbookViewId="0"/>
  </sheetViews>
  <sheetFormatPr defaultColWidth="8.7265625" defaultRowHeight="12.5"/>
  <cols>
    <col min="1" max="2" width="2.26953125" style="263" customWidth="1"/>
    <col min="3" max="3" width="14.7265625" style="263" customWidth="1"/>
    <col min="4" max="4" width="2.7265625" style="263" customWidth="1"/>
    <col min="5" max="5" width="27.7265625" style="263" customWidth="1"/>
    <col min="6" max="6" width="4.26953125" style="263" customWidth="1"/>
    <col min="7" max="7" width="14.7265625" style="263" customWidth="1"/>
    <col min="8" max="8" width="2.7265625" style="263" customWidth="1"/>
    <col min="9" max="9" width="27.7265625" style="263" customWidth="1"/>
    <col min="10" max="10" width="2.26953125" style="263" customWidth="1"/>
    <col min="11" max="11" width="13.90625" style="263" customWidth="1"/>
    <col min="12" max="12" width="19.81640625" style="263" hidden="1" customWidth="1"/>
    <col min="13" max="14" width="8.984375E-2" style="263" hidden="1" customWidth="1"/>
    <col min="15" max="15" width="0.1796875" style="263" hidden="1" customWidth="1"/>
    <col min="16" max="16" width="0.26953125" style="263" hidden="1" customWidth="1"/>
    <col min="17" max="17" width="0.90625" style="263" hidden="1" customWidth="1"/>
    <col min="18" max="18" width="16.54296875" style="263" hidden="1" customWidth="1"/>
    <col min="19" max="19" width="18.7265625" style="263" hidden="1" customWidth="1"/>
    <col min="20" max="20" width="26.1796875" style="263" hidden="1" customWidth="1"/>
    <col min="21" max="21" width="20.453125" style="263" hidden="1" customWidth="1"/>
    <col min="22" max="22" width="21.81640625" style="263" hidden="1" customWidth="1"/>
    <col min="23" max="23" width="27.453125" style="263" hidden="1" customWidth="1"/>
    <col min="24" max="24" width="25.453125" style="263" hidden="1" customWidth="1"/>
    <col min="25" max="25" width="8.984375E-2" style="263" hidden="1" customWidth="1"/>
    <col min="26" max="26" width="0.1796875" style="263" hidden="1" customWidth="1"/>
    <col min="27" max="27" width="36.453125" style="263" hidden="1" customWidth="1"/>
    <col min="28" max="28" width="8.7265625" style="263" customWidth="1"/>
    <col min="29" max="16384" width="8.7265625" style="263"/>
  </cols>
  <sheetData>
    <row r="2" spans="2:33" ht="18">
      <c r="B2" s="262" t="s">
        <v>100</v>
      </c>
    </row>
    <row r="3" spans="2:33" ht="13" thickBot="1"/>
    <row r="4" spans="2:33">
      <c r="B4" s="289"/>
      <c r="C4" s="290"/>
      <c r="D4" s="290"/>
      <c r="E4" s="290"/>
      <c r="F4" s="290"/>
      <c r="G4" s="290"/>
      <c r="H4" s="290"/>
      <c r="I4" s="290"/>
      <c r="J4" s="305"/>
    </row>
    <row r="5" spans="2:33" ht="129.75" customHeight="1">
      <c r="B5" s="291"/>
      <c r="C5" s="1093" t="s">
        <v>101</v>
      </c>
      <c r="D5" s="1094"/>
      <c r="E5" s="1094"/>
      <c r="F5" s="1094"/>
      <c r="G5" s="1094"/>
      <c r="H5" s="1094"/>
      <c r="I5" s="1094"/>
      <c r="J5" s="306"/>
      <c r="K5" s="264"/>
      <c r="L5" s="265"/>
      <c r="M5" s="265"/>
      <c r="AC5" s="75"/>
      <c r="AD5" s="20"/>
      <c r="AE5" s="75"/>
    </row>
    <row r="6" spans="2:33" ht="14.5">
      <c r="B6" s="291"/>
      <c r="C6" s="292"/>
      <c r="D6" s="292"/>
      <c r="E6" s="292"/>
      <c r="F6" s="292"/>
      <c r="G6" s="292"/>
      <c r="H6" s="292"/>
      <c r="I6" s="292"/>
      <c r="J6" s="307"/>
      <c r="AC6" s="75"/>
      <c r="AD6" s="20"/>
      <c r="AE6" s="75"/>
      <c r="AF6" s="267"/>
      <c r="AG6" s="268"/>
    </row>
    <row r="7" spans="2:33" s="265" customFormat="1" ht="15.5">
      <c r="B7" s="293"/>
      <c r="C7" s="294" t="s">
        <v>102</v>
      </c>
      <c r="D7" s="295"/>
      <c r="E7" s="295"/>
      <c r="F7" s="295"/>
      <c r="G7" s="294" t="s">
        <v>103</v>
      </c>
      <c r="H7" s="295"/>
      <c r="I7" s="295"/>
      <c r="J7" s="308"/>
      <c r="L7" s="263" t="s">
        <v>107</v>
      </c>
      <c r="M7" s="263">
        <v>1.3</v>
      </c>
      <c r="AF7" s="267"/>
      <c r="AG7" s="268"/>
    </row>
    <row r="8" spans="2:33">
      <c r="B8" s="291"/>
      <c r="C8" s="292"/>
      <c r="D8" s="292"/>
      <c r="E8" s="292"/>
      <c r="F8" s="292"/>
      <c r="G8" s="292"/>
      <c r="H8" s="292"/>
      <c r="I8" s="292"/>
      <c r="J8" s="307"/>
      <c r="L8" s="263" t="s">
        <v>108</v>
      </c>
      <c r="M8" s="263">
        <v>1.3</v>
      </c>
      <c r="AF8" s="266"/>
      <c r="AG8" s="266"/>
    </row>
    <row r="9" spans="2:33" ht="14">
      <c r="B9" s="291"/>
      <c r="C9" s="296" t="s">
        <v>1</v>
      </c>
      <c r="D9" s="292"/>
      <c r="E9" s="511"/>
      <c r="F9" s="292"/>
      <c r="G9" s="296" t="s">
        <v>1</v>
      </c>
      <c r="H9" s="292"/>
      <c r="I9" s="511"/>
      <c r="J9" s="307"/>
      <c r="L9" s="263" t="s">
        <v>105</v>
      </c>
      <c r="M9" s="263">
        <v>1.3</v>
      </c>
    </row>
    <row r="10" spans="2:33" ht="14.5" thickBot="1">
      <c r="B10" s="291"/>
      <c r="C10" s="296"/>
      <c r="D10" s="292"/>
      <c r="E10" s="292"/>
      <c r="F10" s="292"/>
      <c r="G10" s="296"/>
      <c r="H10" s="292"/>
      <c r="I10" s="292"/>
      <c r="J10" s="307"/>
      <c r="L10" s="263" t="s">
        <v>106</v>
      </c>
      <c r="M10" s="263">
        <v>1.4</v>
      </c>
    </row>
    <row r="11" spans="2:33" ht="14.5" thickBot="1">
      <c r="B11" s="291"/>
      <c r="C11" s="296" t="s">
        <v>104</v>
      </c>
      <c r="D11" s="292"/>
      <c r="E11" s="310" t="s">
        <v>384</v>
      </c>
      <c r="F11" s="292"/>
      <c r="G11" s="296" t="s">
        <v>104</v>
      </c>
      <c r="H11" s="292"/>
      <c r="I11" s="311" t="s">
        <v>541</v>
      </c>
      <c r="J11" s="307"/>
      <c r="L11" s="263" t="s">
        <v>229</v>
      </c>
      <c r="M11" s="263">
        <v>1.3</v>
      </c>
    </row>
    <row r="12" spans="2:33" ht="14">
      <c r="B12" s="291"/>
      <c r="C12" s="296"/>
      <c r="D12" s="292"/>
      <c r="E12" s="297"/>
      <c r="F12" s="292"/>
      <c r="G12" s="296"/>
      <c r="H12" s="292"/>
      <c r="I12" s="297"/>
      <c r="J12" s="307"/>
      <c r="L12" s="263" t="s">
        <v>384</v>
      </c>
      <c r="M12" s="263">
        <v>1.22</v>
      </c>
    </row>
    <row r="13" spans="2:33" ht="14">
      <c r="B13" s="291"/>
      <c r="C13" s="296" t="s">
        <v>17</v>
      </c>
      <c r="D13" s="292"/>
      <c r="E13" s="312"/>
      <c r="F13" s="292"/>
      <c r="G13" s="296" t="s">
        <v>17</v>
      </c>
      <c r="H13" s="292"/>
      <c r="I13" s="312"/>
      <c r="J13" s="307"/>
      <c r="L13" s="263" t="s">
        <v>541</v>
      </c>
      <c r="M13" s="852">
        <v>1.25</v>
      </c>
    </row>
    <row r="14" spans="2:33" ht="15.5">
      <c r="B14" s="291"/>
      <c r="C14" s="296"/>
      <c r="D14" s="292"/>
      <c r="E14" s="298"/>
      <c r="F14" s="292"/>
      <c r="G14" s="295"/>
      <c r="H14" s="292"/>
      <c r="I14" s="298"/>
      <c r="J14" s="307"/>
    </row>
    <row r="15" spans="2:33" ht="15.5">
      <c r="B15" s="291"/>
      <c r="C15" s="295"/>
      <c r="D15" s="292"/>
      <c r="E15" s="296"/>
      <c r="F15" s="292"/>
      <c r="G15" s="295"/>
      <c r="H15" s="292"/>
      <c r="I15" s="292"/>
      <c r="J15" s="307"/>
      <c r="L15" s="269"/>
    </row>
    <row r="16" spans="2:33" ht="14">
      <c r="B16" s="291"/>
      <c r="C16" s="292"/>
      <c r="D16" s="292"/>
      <c r="E16" s="296"/>
      <c r="F16" s="292"/>
      <c r="G16" s="292"/>
      <c r="H16" s="292"/>
      <c r="I16" s="292"/>
      <c r="J16" s="307"/>
    </row>
    <row r="17" spans="2:27" ht="14">
      <c r="B17" s="291"/>
      <c r="C17" s="292"/>
      <c r="D17" s="292"/>
      <c r="E17" s="296"/>
      <c r="F17" s="292"/>
      <c r="G17" s="292"/>
      <c r="H17" s="292"/>
      <c r="I17" s="292"/>
      <c r="J17" s="307"/>
    </row>
    <row r="18" spans="2:27" ht="14.5" thickBot="1">
      <c r="B18" s="291"/>
      <c r="C18" s="292"/>
      <c r="D18" s="292"/>
      <c r="E18" s="296"/>
      <c r="F18" s="292"/>
      <c r="G18" s="292"/>
      <c r="H18" s="292"/>
      <c r="I18" s="292"/>
      <c r="J18" s="307"/>
    </row>
    <row r="19" spans="2:27" ht="14.5" thickBot="1">
      <c r="B19" s="291"/>
      <c r="C19" s="299" t="s">
        <v>109</v>
      </c>
      <c r="D19" s="300"/>
      <c r="E19" s="301"/>
      <c r="F19" s="1095" t="e">
        <f>AA25</f>
        <v>#DIV/0!</v>
      </c>
      <c r="G19" s="1096"/>
      <c r="H19" s="1097"/>
      <c r="I19" s="302"/>
      <c r="J19" s="307"/>
    </row>
    <row r="20" spans="2:27" ht="13" thickBot="1">
      <c r="B20" s="303"/>
      <c r="C20" s="304"/>
      <c r="D20" s="304"/>
      <c r="E20" s="304"/>
      <c r="F20" s="304"/>
      <c r="G20" s="304"/>
      <c r="H20" s="304"/>
      <c r="I20" s="304"/>
      <c r="J20" s="309"/>
    </row>
    <row r="22" spans="2:27">
      <c r="B22" s="18" t="s">
        <v>295</v>
      </c>
      <c r="C22" s="18"/>
      <c r="D22" s="18"/>
      <c r="E22" s="18"/>
    </row>
    <row r="23" spans="2:27">
      <c r="M23" s="270"/>
    </row>
    <row r="24" spans="2:27">
      <c r="L24" s="271" t="s">
        <v>110</v>
      </c>
      <c r="M24" s="272" t="s">
        <v>111</v>
      </c>
      <c r="N24" s="272" t="s">
        <v>112</v>
      </c>
      <c r="O24" s="273" t="s">
        <v>113</v>
      </c>
      <c r="P24" s="274" t="s">
        <v>114</v>
      </c>
      <c r="Q24" s="275"/>
      <c r="R24" s="271" t="s">
        <v>110</v>
      </c>
      <c r="S24" s="272" t="s">
        <v>111</v>
      </c>
      <c r="T24" s="272" t="s">
        <v>112</v>
      </c>
      <c r="U24" s="273" t="s">
        <v>113</v>
      </c>
      <c r="V24" s="274" t="s">
        <v>114</v>
      </c>
      <c r="W24" s="276"/>
      <c r="X24" s="277" t="s">
        <v>115</v>
      </c>
      <c r="Y24" s="271" t="s">
        <v>116</v>
      </c>
      <c r="Z24" s="278" t="s">
        <v>117</v>
      </c>
      <c r="AA24" s="279" t="s">
        <v>118</v>
      </c>
    </row>
    <row r="25" spans="2:27">
      <c r="L25" s="280">
        <f>E9/100</f>
        <v>0</v>
      </c>
      <c r="M25" s="280">
        <f>E13</f>
        <v>0</v>
      </c>
      <c r="N25" s="281">
        <f>N26</f>
        <v>1.22</v>
      </c>
      <c r="O25" s="280" t="e">
        <f>SQRT(((1-L25)*L25)/M25)</f>
        <v>#DIV/0!</v>
      </c>
      <c r="P25" s="282" t="e">
        <f>O25*N25</f>
        <v>#DIV/0!</v>
      </c>
      <c r="Q25" s="283" t="s">
        <v>119</v>
      </c>
      <c r="R25" s="284">
        <f>I9/100</f>
        <v>0</v>
      </c>
      <c r="S25" s="280">
        <f>I13</f>
        <v>0</v>
      </c>
      <c r="T25" s="281">
        <f>T26</f>
        <v>1.25</v>
      </c>
      <c r="U25" s="280" t="e">
        <f>SQRT(((1-R25)*R25)/S25)</f>
        <v>#DIV/0!</v>
      </c>
      <c r="V25" s="282" t="e">
        <f>U25*T25</f>
        <v>#DIV/0!</v>
      </c>
      <c r="W25" s="283" t="e">
        <f>SQRT((P25*P25)+(V25*V25))</f>
        <v>#DIV/0!</v>
      </c>
      <c r="X25" s="285">
        <f>L25-R25</f>
        <v>0</v>
      </c>
      <c r="Y25" s="286" t="e">
        <f>-1.96*W25</f>
        <v>#DIV/0!</v>
      </c>
      <c r="Z25" s="282" t="e">
        <f>1.96*W25</f>
        <v>#DIV/0!</v>
      </c>
      <c r="AA25" s="287" t="e">
        <f>IF(ABS(X25)&gt;Z25,"Different","No difference")</f>
        <v>#DIV/0!</v>
      </c>
    </row>
    <row r="26" spans="2:27">
      <c r="N26" s="263">
        <f>VLOOKUP(E11, L6:M15,2)</f>
        <v>1.22</v>
      </c>
      <c r="T26" s="263">
        <f>VLOOKUP(I11, L7:M15,2)</f>
        <v>1.25</v>
      </c>
    </row>
    <row r="28" spans="2:27">
      <c r="C28" s="288"/>
    </row>
    <row r="29" spans="2:27">
      <c r="C29" s="1098"/>
      <c r="D29" s="1098"/>
      <c r="E29" s="1098"/>
      <c r="F29" s="1098"/>
      <c r="G29" s="1098"/>
      <c r="H29" s="1098"/>
      <c r="I29" s="1098"/>
      <c r="J29" s="1098"/>
    </row>
    <row r="35" spans="5:10">
      <c r="E35" s="71"/>
      <c r="F35" s="71"/>
      <c r="G35" s="71"/>
      <c r="H35" s="30"/>
      <c r="I35" s="30"/>
      <c r="J35" s="30"/>
    </row>
    <row r="36" spans="5:10">
      <c r="E36" s="75"/>
      <c r="F36" s="75"/>
      <c r="G36" s="55"/>
      <c r="H36" s="56"/>
      <c r="I36" s="30"/>
      <c r="J36" s="30"/>
    </row>
    <row r="37" spans="5:10">
      <c r="E37" s="71"/>
      <c r="F37" s="71"/>
      <c r="G37" s="55"/>
      <c r="H37" s="56"/>
      <c r="I37" s="30"/>
      <c r="J37" s="30"/>
    </row>
    <row r="38" spans="5:10">
      <c r="E38" s="71"/>
      <c r="F38" s="71"/>
      <c r="G38" s="55"/>
      <c r="H38" s="56"/>
      <c r="I38" s="30"/>
      <c r="J38" s="30"/>
    </row>
    <row r="39" spans="5:10">
      <c r="E39" s="71"/>
      <c r="F39" s="71"/>
      <c r="G39" s="55"/>
      <c r="H39" s="56"/>
      <c r="I39" s="30"/>
      <c r="J39" s="30"/>
    </row>
    <row r="40" spans="5:10">
      <c r="E40" s="71"/>
      <c r="F40" s="71"/>
      <c r="G40" s="55"/>
      <c r="H40" s="56"/>
      <c r="I40" s="30"/>
      <c r="J40" s="30"/>
    </row>
    <row r="41" spans="5:10">
      <c r="E41" s="317"/>
      <c r="F41" s="317"/>
      <c r="G41" s="317"/>
      <c r="H41" s="317"/>
      <c r="I41" s="317"/>
      <c r="J41" s="317"/>
    </row>
  </sheetData>
  <mergeCells count="3">
    <mergeCell ref="C5:I5"/>
    <mergeCell ref="F19:H19"/>
    <mergeCell ref="C29:J29"/>
  </mergeCells>
  <conditionalFormatting sqref="AA25">
    <cfRule type="expression" dxfId="1" priority="1" stopIfTrue="1">
      <formula>ISERROR(AA25)</formula>
    </cfRule>
  </conditionalFormatting>
  <conditionalFormatting sqref="F19:H19">
    <cfRule type="expression" dxfId="0" priority="2" stopIfTrue="1">
      <formula>ISERROR(F19)</formula>
    </cfRule>
  </conditionalFormatting>
  <dataValidations count="1">
    <dataValidation type="list" allowBlank="1" showInputMessage="1" showErrorMessage="1" sqref="I11 E11" xr:uid="{00000000-0002-0000-0200-000000000000}">
      <formula1>$L$7:$L$13</formula1>
    </dataValidation>
  </dataValidations>
  <hyperlinks>
    <hyperlink ref="B22" location="'Ready Reckoner info'!A1" display="For further information see overleaf" xr:uid="{00000000-0004-0000-0200-000000000000}"/>
  </hyperlinks>
  <pageMargins left="0.7" right="0.7" top="0.75" bottom="0.75" header="0.3" footer="0.3"/>
  <pageSetup paperSize="9"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2"/>
  </sheetPr>
  <dimension ref="A1:L127"/>
  <sheetViews>
    <sheetView workbookViewId="0"/>
  </sheetViews>
  <sheetFormatPr defaultColWidth="8.81640625" defaultRowHeight="13"/>
  <cols>
    <col min="1" max="1" width="2.7265625" style="1001" customWidth="1"/>
    <col min="2" max="2" width="77.7265625" style="1001" customWidth="1"/>
    <col min="3" max="5" width="9.81640625" style="1001" customWidth="1"/>
    <col min="6" max="7" width="9.81640625" style="19" customWidth="1"/>
    <col min="8" max="16384" width="8.81640625" style="1001"/>
  </cols>
  <sheetData>
    <row r="1" spans="1:12" ht="15.5">
      <c r="A1" s="951"/>
    </row>
    <row r="2" spans="1:12" ht="15.75" customHeight="1">
      <c r="B2" s="345" t="s">
        <v>417</v>
      </c>
    </row>
    <row r="3" spans="1:12" ht="13.5" customHeight="1">
      <c r="B3" s="1001" t="s">
        <v>232</v>
      </c>
    </row>
    <row r="4" spans="1:12">
      <c r="B4" s="19" t="s">
        <v>533</v>
      </c>
    </row>
    <row r="5" spans="1:12">
      <c r="B5" s="19"/>
    </row>
    <row r="6" spans="1:12" ht="35.15" customHeight="1">
      <c r="B6" s="1002" t="s">
        <v>571</v>
      </c>
      <c r="C6" s="1002"/>
      <c r="D6" s="1171" t="s">
        <v>383</v>
      </c>
      <c r="E6" s="1171" t="s">
        <v>519</v>
      </c>
      <c r="F6" s="1169" t="s">
        <v>390</v>
      </c>
      <c r="G6" s="1169" t="s">
        <v>391</v>
      </c>
      <c r="H6" s="1169" t="s">
        <v>523</v>
      </c>
      <c r="I6" s="1169" t="s">
        <v>524</v>
      </c>
    </row>
    <row r="7" spans="1:12" ht="13.5" customHeight="1">
      <c r="B7" s="1003" t="s">
        <v>9</v>
      </c>
      <c r="C7" s="1004"/>
      <c r="D7" s="1125"/>
      <c r="E7" s="1125"/>
      <c r="F7" s="1170"/>
      <c r="G7" s="1170"/>
      <c r="H7" s="1170"/>
      <c r="I7" s="1170"/>
    </row>
    <row r="8" spans="1:12" ht="12.5">
      <c r="B8" s="1005"/>
      <c r="C8" s="1006"/>
      <c r="D8" s="1006"/>
      <c r="E8" s="1006"/>
      <c r="F8" s="1007"/>
      <c r="G8" s="1007"/>
      <c r="H8" s="1007"/>
      <c r="I8" s="1007"/>
    </row>
    <row r="9" spans="1:12" ht="13.5" customHeight="1">
      <c r="B9" s="84" t="s">
        <v>405</v>
      </c>
      <c r="C9" s="30"/>
      <c r="D9" s="355">
        <v>45.767242605366512</v>
      </c>
      <c r="E9" s="355">
        <v>46.4</v>
      </c>
      <c r="F9" s="754">
        <v>44.417065448231583</v>
      </c>
      <c r="G9" s="754">
        <v>47.123666064635884</v>
      </c>
      <c r="H9" s="754">
        <v>45.1</v>
      </c>
      <c r="I9" s="754">
        <v>47.8</v>
      </c>
      <c r="L9" s="1008"/>
    </row>
    <row r="10" spans="1:12" ht="13.5" customHeight="1">
      <c r="B10" s="84" t="s">
        <v>406</v>
      </c>
      <c r="C10" s="30"/>
      <c r="D10" s="355">
        <v>42.533031940653565</v>
      </c>
      <c r="E10" s="355">
        <v>43.9</v>
      </c>
      <c r="F10" s="754">
        <v>41.213952138178371</v>
      </c>
      <c r="G10" s="754">
        <v>43.862829061232667</v>
      </c>
      <c r="H10" s="754">
        <v>42.6</v>
      </c>
      <c r="I10" s="754">
        <v>45.3</v>
      </c>
      <c r="L10" s="1008"/>
    </row>
    <row r="11" spans="1:12" ht="12.5">
      <c r="B11" s="84" t="s">
        <v>407</v>
      </c>
      <c r="C11" s="30"/>
      <c r="D11" s="355">
        <v>35.910804222562348</v>
      </c>
      <c r="E11" s="355">
        <v>38.200000000000003</v>
      </c>
      <c r="F11" s="754">
        <v>34.643129113491504</v>
      </c>
      <c r="G11" s="754">
        <v>37.198464859765942</v>
      </c>
      <c r="H11" s="754">
        <v>36.799999999999997</v>
      </c>
      <c r="I11" s="754">
        <v>39.6</v>
      </c>
      <c r="L11" s="1008"/>
    </row>
    <row r="12" spans="1:12" ht="12.5">
      <c r="B12" s="84" t="s">
        <v>408</v>
      </c>
      <c r="C12" s="30"/>
      <c r="D12" s="355">
        <v>34.079735935596013</v>
      </c>
      <c r="E12" s="355">
        <v>32.200000000000003</v>
      </c>
      <c r="F12" s="754">
        <v>32.792520363069343</v>
      </c>
      <c r="G12" s="754">
        <v>35.390871665963566</v>
      </c>
      <c r="H12" s="754">
        <v>30.9</v>
      </c>
      <c r="I12" s="754">
        <v>33.5</v>
      </c>
      <c r="L12" s="1008"/>
    </row>
    <row r="13" spans="1:12" ht="12.5">
      <c r="B13" s="84" t="s">
        <v>409</v>
      </c>
      <c r="C13" s="30"/>
      <c r="D13" s="355">
        <v>44.159610183511177</v>
      </c>
      <c r="E13" s="355">
        <v>47.1</v>
      </c>
      <c r="F13" s="754">
        <v>42.817964994794835</v>
      </c>
      <c r="G13" s="754">
        <v>45.509836460936263</v>
      </c>
      <c r="H13" s="754">
        <v>45.7</v>
      </c>
      <c r="I13" s="754">
        <v>48.5</v>
      </c>
      <c r="L13" s="1008"/>
    </row>
    <row r="14" spans="1:12" ht="12.5">
      <c r="B14" s="84" t="s">
        <v>410</v>
      </c>
      <c r="C14" s="30"/>
      <c r="D14" s="355">
        <v>3.8180812293157631</v>
      </c>
      <c r="E14" s="355">
        <v>3.6</v>
      </c>
      <c r="F14" s="754">
        <v>3.3633737003705262</v>
      </c>
      <c r="G14" s="754">
        <v>4.3315070205465611</v>
      </c>
      <c r="H14" s="754">
        <v>3.1</v>
      </c>
      <c r="I14" s="754">
        <v>4.0999999999999996</v>
      </c>
      <c r="L14" s="1008"/>
    </row>
    <row r="15" spans="1:12" ht="12.5">
      <c r="B15" s="84" t="s">
        <v>411</v>
      </c>
      <c r="C15" s="30"/>
      <c r="D15" s="355">
        <v>5.8778479921872853</v>
      </c>
      <c r="E15" s="355">
        <v>5.4</v>
      </c>
      <c r="F15" s="754">
        <v>5.3133185292867449</v>
      </c>
      <c r="G15" s="754">
        <v>6.4982412119537774</v>
      </c>
      <c r="H15" s="754">
        <v>4.9000000000000004</v>
      </c>
      <c r="I15" s="754">
        <v>6.1</v>
      </c>
    </row>
    <row r="16" spans="1:12" ht="13.5" customHeight="1">
      <c r="B16" s="84" t="s">
        <v>412</v>
      </c>
      <c r="C16" s="30"/>
      <c r="D16" s="355">
        <v>24.145809580236357</v>
      </c>
      <c r="E16" s="355">
        <v>22</v>
      </c>
      <c r="F16" s="754">
        <v>23.032459135250988</v>
      </c>
      <c r="G16" s="754">
        <v>25.29529046351275</v>
      </c>
      <c r="H16" s="754">
        <v>20.9</v>
      </c>
      <c r="I16" s="754">
        <v>23.1</v>
      </c>
    </row>
    <row r="17" spans="2:9" ht="13.5" customHeight="1">
      <c r="B17" s="84" t="s">
        <v>413</v>
      </c>
      <c r="C17" s="71"/>
      <c r="D17" s="358">
        <v>33.931130914107328</v>
      </c>
      <c r="E17" s="358">
        <v>32.799999999999997</v>
      </c>
      <c r="F17" s="371">
        <v>32.696591620893507</v>
      </c>
      <c r="G17" s="371">
        <v>35.187912775051423</v>
      </c>
      <c r="H17" s="371">
        <v>31.6</v>
      </c>
      <c r="I17" s="371">
        <v>34.1</v>
      </c>
    </row>
    <row r="18" spans="2:9" ht="12.5">
      <c r="B18" s="84" t="s">
        <v>414</v>
      </c>
      <c r="C18" s="30"/>
      <c r="D18" s="355">
        <v>11.525651723265582</v>
      </c>
      <c r="E18" s="355">
        <v>10.7</v>
      </c>
      <c r="F18" s="754">
        <v>10.733607894951477</v>
      </c>
      <c r="G18" s="754">
        <v>12.368043494778126</v>
      </c>
      <c r="H18" s="754">
        <v>9.9</v>
      </c>
      <c r="I18" s="754">
        <v>11.5</v>
      </c>
    </row>
    <row r="19" spans="2:9" ht="12.5">
      <c r="B19" s="84" t="s">
        <v>415</v>
      </c>
      <c r="C19" s="30"/>
      <c r="D19" s="355">
        <v>7.1793983166943356</v>
      </c>
      <c r="E19" s="355">
        <v>7</v>
      </c>
      <c r="F19" s="754">
        <v>6.5600920487410228</v>
      </c>
      <c r="G19" s="754">
        <v>7.852257081234935</v>
      </c>
      <c r="H19" s="754">
        <v>6.4</v>
      </c>
      <c r="I19" s="754">
        <v>7.6</v>
      </c>
    </row>
    <row r="20" spans="2:9" ht="12.5">
      <c r="B20" s="84" t="s">
        <v>416</v>
      </c>
      <c r="C20" s="30"/>
      <c r="D20" s="355">
        <v>0.59214618157517052</v>
      </c>
      <c r="E20" s="355">
        <v>0.5</v>
      </c>
      <c r="F20" s="754">
        <v>0.42688874401683269</v>
      </c>
      <c r="G20" s="754">
        <v>0.82085079465113708</v>
      </c>
      <c r="H20" s="754">
        <v>0.4</v>
      </c>
      <c r="I20" s="754">
        <v>0.8</v>
      </c>
    </row>
    <row r="21" spans="2:9">
      <c r="D21" s="1009"/>
      <c r="E21" s="1010"/>
      <c r="F21" s="1011"/>
      <c r="G21" s="1011"/>
      <c r="H21" s="1011"/>
      <c r="I21" s="1011"/>
    </row>
    <row r="22" spans="2:9" ht="12.5">
      <c r="B22" s="84" t="s">
        <v>573</v>
      </c>
      <c r="C22" s="30"/>
      <c r="D22" s="355">
        <v>5.367053069529053</v>
      </c>
      <c r="E22" s="355">
        <v>6.1</v>
      </c>
      <c r="F22" s="754">
        <v>4.3305130749658005</v>
      </c>
      <c r="G22" s="754">
        <v>6.634491011272754</v>
      </c>
      <c r="H22" s="754">
        <v>5</v>
      </c>
      <c r="I22" s="754">
        <v>7.5</v>
      </c>
    </row>
    <row r="23" spans="2:9" ht="13.5" customHeight="1">
      <c r="B23" s="84"/>
      <c r="C23" s="30"/>
      <c r="D23" s="30"/>
      <c r="E23" s="30"/>
      <c r="F23" s="799"/>
      <c r="G23" s="799"/>
    </row>
    <row r="24" spans="2:9" ht="13.5" customHeight="1">
      <c r="B24" s="1012" t="s">
        <v>17</v>
      </c>
      <c r="C24" s="1013"/>
      <c r="D24" s="1013">
        <v>7715</v>
      </c>
      <c r="E24" s="1013">
        <v>7676</v>
      </c>
      <c r="F24" s="1013"/>
      <c r="G24" s="1013"/>
    </row>
    <row r="25" spans="2:9">
      <c r="B25" s="1014"/>
      <c r="C25" s="1014"/>
      <c r="D25" s="1014"/>
      <c r="E25" s="1014"/>
      <c r="F25" s="1015"/>
      <c r="G25" s="1015"/>
      <c r="H25" s="1015"/>
      <c r="I25" s="1015"/>
    </row>
    <row r="27" spans="2:9">
      <c r="B27" s="84" t="s">
        <v>572</v>
      </c>
    </row>
    <row r="28" spans="2:9" ht="13.5" customHeight="1">
      <c r="B28" s="84"/>
    </row>
    <row r="29" spans="2:9" ht="13.5" customHeight="1">
      <c r="B29" s="149" t="s">
        <v>239</v>
      </c>
    </row>
    <row r="30" spans="2:9" ht="13.5" customHeight="1">
      <c r="B30" s="149" t="s">
        <v>240</v>
      </c>
    </row>
    <row r="31" spans="2:9">
      <c r="B31" s="149" t="s">
        <v>241</v>
      </c>
    </row>
    <row r="33" spans="2:2">
      <c r="B33" s="18" t="s">
        <v>568</v>
      </c>
    </row>
    <row r="36" spans="2:2" ht="13.5" customHeight="1"/>
    <row r="37" spans="2:2" ht="13.5" customHeight="1"/>
    <row r="43" spans="2:2" ht="13.5" customHeight="1"/>
    <row r="44" spans="2:2" ht="13.5" customHeight="1"/>
    <row r="50" ht="13.5" customHeight="1"/>
    <row r="51" ht="13.5" customHeight="1"/>
    <row r="57" ht="13.5" customHeight="1"/>
    <row r="58" ht="13.5" customHeight="1"/>
    <row r="64" ht="13.5" customHeight="1"/>
    <row r="65" ht="13.5" customHeight="1"/>
    <row r="71" ht="13.5" customHeight="1"/>
    <row r="72" ht="13.5" customHeight="1"/>
    <row r="78" ht="13.5" customHeight="1"/>
    <row r="79" ht="13.5" customHeight="1"/>
    <row r="85" ht="13.5" customHeight="1"/>
    <row r="86" ht="13.5" customHeight="1"/>
    <row r="92" ht="13.5" customHeight="1"/>
    <row r="93" ht="13.5" customHeight="1"/>
    <row r="99" ht="13.5" customHeight="1"/>
    <row r="100" ht="13.5" customHeight="1"/>
    <row r="105" ht="13.5" customHeight="1"/>
    <row r="106" ht="13.5" customHeight="1"/>
    <row r="112" ht="13.5" customHeight="1"/>
    <row r="113" ht="13.5" customHeight="1"/>
    <row r="119" ht="13.5" customHeight="1"/>
    <row r="120" ht="13.5" customHeight="1"/>
    <row r="126" ht="13.5" customHeight="1"/>
    <row r="127" ht="13.5" customHeight="1"/>
  </sheetData>
  <mergeCells count="6">
    <mergeCell ref="I6:I7"/>
    <mergeCell ref="D6:D7"/>
    <mergeCell ref="F6:F7"/>
    <mergeCell ref="G6:G7"/>
    <mergeCell ref="E6:E7"/>
    <mergeCell ref="H6:H7"/>
  </mergeCells>
  <hyperlinks>
    <hyperlink ref="B33" location="Contents!A1" display="Back to contents" xr:uid="{00000000-0004-0000-1D00-000000000000}"/>
  </hyperlinks>
  <pageMargins left="0.7" right="0.7" top="0.75" bottom="0.75" header="0.3" footer="0.3"/>
  <pageSetup paperSize="9"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2"/>
  </sheetPr>
  <dimension ref="A1:I98"/>
  <sheetViews>
    <sheetView workbookViewId="0"/>
  </sheetViews>
  <sheetFormatPr defaultColWidth="8.81640625" defaultRowHeight="13"/>
  <cols>
    <col min="1" max="1" width="2.7265625" style="1001" customWidth="1"/>
    <col min="2" max="2" width="77.453125" style="1001" customWidth="1"/>
    <col min="3" max="5" width="9.81640625" style="1001" customWidth="1"/>
    <col min="6" max="7" width="9.81640625" style="19" customWidth="1"/>
    <col min="8" max="16384" width="8.81640625" style="1001"/>
  </cols>
  <sheetData>
    <row r="1" spans="1:9" ht="15.5">
      <c r="A1" s="951"/>
    </row>
    <row r="2" spans="1:9" ht="14">
      <c r="B2" s="345" t="s">
        <v>418</v>
      </c>
    </row>
    <row r="3" spans="1:9">
      <c r="B3" s="1001" t="s">
        <v>403</v>
      </c>
    </row>
    <row r="4" spans="1:9">
      <c r="B4" s="19" t="s">
        <v>533</v>
      </c>
    </row>
    <row r="5" spans="1:9">
      <c r="B5" s="19"/>
    </row>
    <row r="6" spans="1:9" ht="35.15" customHeight="1">
      <c r="B6" s="1159" t="s">
        <v>560</v>
      </c>
      <c r="C6" s="1159"/>
      <c r="D6" s="1174" t="s">
        <v>383</v>
      </c>
      <c r="E6" s="1174" t="s">
        <v>519</v>
      </c>
      <c r="F6" s="1172" t="s">
        <v>390</v>
      </c>
      <c r="G6" s="1172" t="s">
        <v>391</v>
      </c>
      <c r="H6" s="1172" t="s">
        <v>523</v>
      </c>
      <c r="I6" s="1172" t="s">
        <v>524</v>
      </c>
    </row>
    <row r="7" spans="1:9" ht="13.5" customHeight="1">
      <c r="B7" s="1016" t="s">
        <v>9</v>
      </c>
      <c r="C7" s="1016"/>
      <c r="D7" s="1175"/>
      <c r="E7" s="1175"/>
      <c r="F7" s="1173"/>
      <c r="G7" s="1173"/>
      <c r="H7" s="1173"/>
      <c r="I7" s="1173"/>
    </row>
    <row r="8" spans="1:9" ht="12.5">
      <c r="B8" s="1005"/>
      <c r="C8" s="1006"/>
      <c r="D8" s="1017"/>
      <c r="E8" s="1017"/>
      <c r="F8" s="1018"/>
      <c r="G8" s="1018"/>
      <c r="H8" s="1018"/>
      <c r="I8" s="1018"/>
    </row>
    <row r="9" spans="1:9" ht="12.5">
      <c r="B9" s="84" t="s">
        <v>467</v>
      </c>
      <c r="C9" s="30"/>
      <c r="D9" s="355">
        <v>41.84669843387173</v>
      </c>
      <c r="E9" s="355">
        <v>41.5</v>
      </c>
      <c r="F9" s="754">
        <v>40.523767860452487</v>
      </c>
      <c r="G9" s="754">
        <v>43.181461305234201</v>
      </c>
      <c r="H9" s="754">
        <v>40.1</v>
      </c>
      <c r="I9" s="754">
        <v>42.8</v>
      </c>
    </row>
    <row r="10" spans="1:9" ht="12.5">
      <c r="B10" s="84" t="s">
        <v>466</v>
      </c>
      <c r="C10" s="30"/>
      <c r="D10" s="355">
        <v>36.816193089315618</v>
      </c>
      <c r="E10" s="355">
        <v>34.9</v>
      </c>
      <c r="F10" s="754">
        <v>35.539510522516267</v>
      </c>
      <c r="G10" s="754">
        <v>38.111622266952246</v>
      </c>
      <c r="H10" s="754">
        <v>33.6</v>
      </c>
      <c r="I10" s="754">
        <v>36.200000000000003</v>
      </c>
    </row>
    <row r="11" spans="1:9" ht="12.5">
      <c r="B11" s="84" t="s">
        <v>465</v>
      </c>
      <c r="C11" s="30"/>
      <c r="D11" s="355">
        <v>46.215518419326628</v>
      </c>
      <c r="E11" s="355">
        <v>45.2</v>
      </c>
      <c r="F11" s="754">
        <v>44.884203690671995</v>
      </c>
      <c r="G11" s="754">
        <v>47.552252123771709</v>
      </c>
      <c r="H11" s="754">
        <v>43.8</v>
      </c>
      <c r="I11" s="754">
        <v>46.5</v>
      </c>
    </row>
    <row r="12" spans="1:9" ht="12.5">
      <c r="B12" s="84" t="s">
        <v>464</v>
      </c>
      <c r="C12" s="30"/>
      <c r="D12" s="355">
        <v>50.902811216058744</v>
      </c>
      <c r="E12" s="355">
        <v>51.5</v>
      </c>
      <c r="F12" s="754">
        <v>49.585223614989623</v>
      </c>
      <c r="G12" s="754">
        <v>52.219145750042898</v>
      </c>
      <c r="H12" s="754">
        <v>50.1</v>
      </c>
      <c r="I12" s="754">
        <v>52.9</v>
      </c>
    </row>
    <row r="13" spans="1:9" ht="13.5" customHeight="1">
      <c r="B13" s="84" t="s">
        <v>463</v>
      </c>
      <c r="C13" s="30"/>
      <c r="D13" s="355">
        <v>16.985179381864381</v>
      </c>
      <c r="E13" s="355">
        <v>17.399999999999999</v>
      </c>
      <c r="F13" s="754">
        <v>16.042020817361998</v>
      </c>
      <c r="G13" s="754">
        <v>17.97191928542868</v>
      </c>
      <c r="H13" s="754">
        <v>16.399999999999999</v>
      </c>
      <c r="I13" s="754">
        <v>18.399999999999999</v>
      </c>
    </row>
    <row r="14" spans="1:9" ht="13.5" customHeight="1">
      <c r="B14" s="84" t="s">
        <v>462</v>
      </c>
      <c r="C14" s="30"/>
      <c r="D14" s="355">
        <v>18.753561146807201</v>
      </c>
      <c r="E14" s="355">
        <v>19.3</v>
      </c>
      <c r="F14" s="754">
        <v>17.745914312938382</v>
      </c>
      <c r="G14" s="754">
        <v>19.804647935258934</v>
      </c>
      <c r="H14" s="754">
        <v>18.3</v>
      </c>
      <c r="I14" s="754">
        <v>20.399999999999999</v>
      </c>
    </row>
    <row r="15" spans="1:9" ht="12.5">
      <c r="B15" s="84" t="s">
        <v>461</v>
      </c>
      <c r="C15" s="30"/>
      <c r="D15" s="355">
        <v>10.029578657071808</v>
      </c>
      <c r="E15" s="355">
        <v>9.9</v>
      </c>
      <c r="F15" s="754">
        <v>9.2955005186499768</v>
      </c>
      <c r="G15" s="754">
        <v>10.814716020010156</v>
      </c>
      <c r="H15" s="754">
        <v>9.1999999999999993</v>
      </c>
      <c r="I15" s="754">
        <v>10.7</v>
      </c>
    </row>
    <row r="16" spans="1:9" ht="12.5">
      <c r="B16" s="84" t="s">
        <v>460</v>
      </c>
      <c r="C16" s="30"/>
      <c r="D16" s="355">
        <v>19.246672650799859</v>
      </c>
      <c r="E16" s="355">
        <v>19.399999999999999</v>
      </c>
      <c r="F16" s="754">
        <v>18.288867037884152</v>
      </c>
      <c r="G16" s="754">
        <v>20.242213085441666</v>
      </c>
      <c r="H16" s="754">
        <v>18.399999999999999</v>
      </c>
      <c r="I16" s="754">
        <v>20.5</v>
      </c>
    </row>
    <row r="17" spans="2:9" ht="12.5">
      <c r="B17" s="84" t="s">
        <v>404</v>
      </c>
      <c r="C17" s="30"/>
      <c r="D17" s="355">
        <v>0.51860245927207471</v>
      </c>
      <c r="E17" s="355">
        <v>0.7</v>
      </c>
      <c r="F17" s="754">
        <v>0.37911523047848172</v>
      </c>
      <c r="G17" s="754">
        <v>0.70904571312810882</v>
      </c>
      <c r="H17" s="754">
        <v>0.5</v>
      </c>
      <c r="I17" s="754">
        <v>0.9</v>
      </c>
    </row>
    <row r="18" spans="2:9" ht="12.5">
      <c r="B18" s="84"/>
      <c r="C18" s="71"/>
      <c r="D18" s="358"/>
      <c r="E18" s="358"/>
      <c r="F18" s="371"/>
      <c r="G18" s="371"/>
      <c r="H18" s="371"/>
      <c r="I18" s="371"/>
    </row>
    <row r="19" spans="2:9" ht="12.5">
      <c r="B19" s="84" t="s">
        <v>468</v>
      </c>
      <c r="C19" s="30"/>
      <c r="D19" s="355">
        <v>1.7334694552851655</v>
      </c>
      <c r="E19" s="355">
        <v>1.6</v>
      </c>
      <c r="F19" s="754">
        <v>1.4164846018210504</v>
      </c>
      <c r="G19" s="754">
        <v>2.119864710309785</v>
      </c>
      <c r="H19" s="754">
        <v>1.3</v>
      </c>
      <c r="I19" s="754">
        <v>2</v>
      </c>
    </row>
    <row r="20" spans="2:9" ht="13.5" customHeight="1">
      <c r="B20" s="84"/>
      <c r="C20" s="30"/>
      <c r="D20" s="30"/>
      <c r="E20" s="30"/>
      <c r="F20" s="799"/>
      <c r="G20" s="799"/>
    </row>
    <row r="21" spans="2:9" ht="13.5" customHeight="1">
      <c r="B21" s="1012" t="s">
        <v>17</v>
      </c>
      <c r="C21" s="1013"/>
      <c r="D21" s="1013">
        <v>7784</v>
      </c>
      <c r="E21" s="1013">
        <v>7722</v>
      </c>
      <c r="F21" s="354" t="s">
        <v>143</v>
      </c>
      <c r="G21" s="354" t="s">
        <v>143</v>
      </c>
    </row>
    <row r="22" spans="2:9">
      <c r="B22" s="1014"/>
      <c r="C22" s="1014"/>
      <c r="D22" s="1014"/>
      <c r="E22" s="1014"/>
      <c r="F22" s="1015"/>
      <c r="G22" s="1015"/>
      <c r="H22" s="1015"/>
      <c r="I22" s="1015"/>
    </row>
    <row r="24" spans="2:9">
      <c r="B24" s="84" t="s">
        <v>469</v>
      </c>
    </row>
    <row r="25" spans="2:9">
      <c r="B25" s="84" t="s">
        <v>371</v>
      </c>
    </row>
    <row r="26" spans="2:9">
      <c r="B26" s="84"/>
    </row>
    <row r="27" spans="2:9" ht="13.5" customHeight="1">
      <c r="B27" s="149" t="s">
        <v>239</v>
      </c>
    </row>
    <row r="28" spans="2:9" ht="13.5" customHeight="1">
      <c r="B28" s="149" t="s">
        <v>240</v>
      </c>
    </row>
    <row r="29" spans="2:9">
      <c r="B29" s="149" t="s">
        <v>241</v>
      </c>
    </row>
    <row r="31" spans="2:9">
      <c r="B31" s="18" t="s">
        <v>568</v>
      </c>
    </row>
    <row r="34" ht="13.5" customHeight="1"/>
    <row r="35" ht="13.5" customHeight="1"/>
    <row r="41" ht="13.5" customHeight="1"/>
    <row r="42" ht="13.5" customHeight="1"/>
    <row r="48" ht="13.5" customHeight="1"/>
    <row r="49" ht="13.5" customHeight="1"/>
    <row r="55" ht="13.5" customHeight="1"/>
    <row r="56" ht="13.5" customHeight="1"/>
    <row r="62" ht="13.5" customHeight="1"/>
    <row r="63" ht="13.5" customHeight="1"/>
    <row r="69" ht="13.5" customHeight="1"/>
    <row r="70" ht="13.5" customHeight="1"/>
    <row r="76" ht="13.5" customHeight="1"/>
    <row r="77" ht="13.5" customHeight="1"/>
    <row r="83" ht="13.5" customHeight="1"/>
    <row r="84" ht="13.5" customHeight="1"/>
    <row r="90" ht="13.5" customHeight="1"/>
    <row r="91" ht="13.5" customHeight="1"/>
    <row r="97" ht="13.5" customHeight="1"/>
    <row r="98" ht="13.5" customHeight="1"/>
  </sheetData>
  <mergeCells count="7">
    <mergeCell ref="H6:H7"/>
    <mergeCell ref="I6:I7"/>
    <mergeCell ref="B6:C6"/>
    <mergeCell ref="D6:D7"/>
    <mergeCell ref="F6:F7"/>
    <mergeCell ref="G6:G7"/>
    <mergeCell ref="E6:E7"/>
  </mergeCells>
  <hyperlinks>
    <hyperlink ref="B31" location="Contents!A1" display="Back to contents" xr:uid="{00000000-0004-0000-1E00-000000000000}"/>
  </hyperlinks>
  <pageMargins left="0.7" right="0.7" top="0.75" bottom="0.75" header="0.3" footer="0.3"/>
  <pageSetup paperSize="9"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X63"/>
  <sheetViews>
    <sheetView workbookViewId="0"/>
  </sheetViews>
  <sheetFormatPr defaultColWidth="8.7265625" defaultRowHeight="11.65" customHeight="1"/>
  <cols>
    <col min="1" max="1" width="2.7265625" style="149" customWidth="1"/>
    <col min="2" max="2" width="27.7265625" style="149" customWidth="1"/>
    <col min="3" max="3" width="18.7265625" style="38" customWidth="1"/>
    <col min="4" max="4" width="1.7265625" style="149" customWidth="1"/>
    <col min="5" max="11" width="9.7265625" style="149" customWidth="1"/>
    <col min="12" max="12" width="2.7265625" style="149" customWidth="1"/>
    <col min="13" max="13" width="9.7265625" style="149" customWidth="1"/>
    <col min="14" max="14" width="10.54296875" style="149" customWidth="1"/>
    <col min="15" max="16" width="9.7265625" style="149" customWidth="1"/>
    <col min="17" max="17" width="5.26953125" style="149" customWidth="1"/>
    <col min="18" max="21" width="9.7265625" style="149" customWidth="1"/>
    <col min="22" max="22" width="9.7265625" style="171" customWidth="1"/>
    <col min="23" max="23" width="9.7265625" style="485" customWidth="1"/>
    <col min="24" max="24" width="9.7265625" style="149" customWidth="1"/>
    <col min="25" max="16384" width="8.7265625" style="149"/>
  </cols>
  <sheetData>
    <row r="1" spans="1:24" ht="12" customHeight="1">
      <c r="A1" s="951"/>
    </row>
    <row r="2" spans="1:24" ht="16">
      <c r="B2" s="328" t="s">
        <v>434</v>
      </c>
    </row>
    <row r="3" spans="1:24" ht="12.5">
      <c r="B3" s="323" t="s">
        <v>231</v>
      </c>
    </row>
    <row r="4" spans="1:24" ht="13">
      <c r="B4" s="324" t="s">
        <v>531</v>
      </c>
    </row>
    <row r="5" spans="1:24" ht="10">
      <c r="I5" s="46"/>
      <c r="J5" s="210"/>
      <c r="K5" s="210"/>
      <c r="L5" s="210"/>
      <c r="M5" s="46"/>
      <c r="N5" s="46"/>
      <c r="O5" s="210"/>
      <c r="P5" s="210"/>
      <c r="Q5" s="46"/>
      <c r="R5" s="46"/>
      <c r="V5" s="182"/>
    </row>
    <row r="6" spans="1:24" ht="28" customHeight="1">
      <c r="B6" s="1126" t="s">
        <v>9</v>
      </c>
      <c r="C6" s="747"/>
      <c r="D6" s="47"/>
      <c r="E6" s="1134" t="s">
        <v>432</v>
      </c>
      <c r="F6" s="1134"/>
      <c r="G6" s="1134"/>
      <c r="H6" s="1134"/>
      <c r="I6" s="1134"/>
      <c r="J6" s="1134"/>
      <c r="K6" s="925"/>
      <c r="L6" s="927"/>
      <c r="M6" s="931"/>
      <c r="N6" s="931"/>
      <c r="O6" s="928"/>
      <c r="P6" s="928"/>
      <c r="R6" s="1160" t="s">
        <v>17</v>
      </c>
      <c r="S6" s="1160"/>
      <c r="T6" s="1160"/>
      <c r="U6" s="1160"/>
      <c r="V6" s="1160"/>
      <c r="W6" s="1160"/>
      <c r="X6" s="1160"/>
    </row>
    <row r="7" spans="1:24" ht="30">
      <c r="B7" s="1125"/>
      <c r="C7" s="748"/>
      <c r="D7" s="47"/>
      <c r="E7" s="931" t="s">
        <v>11</v>
      </c>
      <c r="F7" s="931" t="s">
        <v>12</v>
      </c>
      <c r="G7" s="931" t="s">
        <v>13</v>
      </c>
      <c r="H7" s="931" t="s">
        <v>14</v>
      </c>
      <c r="I7" s="208" t="s">
        <v>93</v>
      </c>
      <c r="J7" s="421" t="s">
        <v>383</v>
      </c>
      <c r="K7" s="421" t="s">
        <v>519</v>
      </c>
      <c r="L7" s="486"/>
      <c r="M7" s="421" t="s">
        <v>390</v>
      </c>
      <c r="N7" s="421" t="s">
        <v>391</v>
      </c>
      <c r="O7" s="421" t="s">
        <v>523</v>
      </c>
      <c r="P7" s="421" t="s">
        <v>524</v>
      </c>
      <c r="Q7" s="27"/>
      <c r="R7" s="931" t="s">
        <v>11</v>
      </c>
      <c r="S7" s="931" t="s">
        <v>12</v>
      </c>
      <c r="T7" s="931" t="s">
        <v>13</v>
      </c>
      <c r="U7" s="931" t="s">
        <v>14</v>
      </c>
      <c r="V7" s="487" t="s">
        <v>93</v>
      </c>
      <c r="W7" s="488" t="s">
        <v>383</v>
      </c>
      <c r="X7" s="488" t="s">
        <v>519</v>
      </c>
    </row>
    <row r="8" spans="1:24" ht="10">
      <c r="E8" s="98"/>
      <c r="F8" s="98"/>
      <c r="G8" s="98"/>
      <c r="H8" s="98"/>
      <c r="I8" s="98"/>
      <c r="J8" s="98"/>
      <c r="K8" s="98"/>
      <c r="L8" s="98"/>
      <c r="M8" s="98"/>
      <c r="N8" s="98"/>
      <c r="O8" s="98"/>
      <c r="P8" s="98"/>
      <c r="R8" s="98"/>
      <c r="S8" s="98"/>
      <c r="T8" s="98"/>
      <c r="U8" s="98"/>
      <c r="V8" s="176"/>
      <c r="W8" s="117"/>
    </row>
    <row r="9" spans="1:24" ht="11.25" customHeight="1">
      <c r="E9" s="98"/>
      <c r="F9" s="98"/>
      <c r="G9" s="98"/>
      <c r="H9" s="98"/>
      <c r="I9" s="98"/>
      <c r="J9" s="98"/>
      <c r="K9" s="98"/>
      <c r="L9" s="98"/>
      <c r="M9" s="98"/>
      <c r="N9" s="98"/>
      <c r="O9" s="98"/>
      <c r="P9" s="98"/>
      <c r="R9" s="98"/>
      <c r="S9" s="98"/>
      <c r="T9" s="98"/>
      <c r="U9" s="98"/>
      <c r="V9" s="176"/>
      <c r="W9" s="117"/>
    </row>
    <row r="10" spans="1:24" ht="11.25" customHeight="1">
      <c r="B10" s="122" t="s">
        <v>182</v>
      </c>
      <c r="C10" s="352"/>
      <c r="D10" s="329"/>
      <c r="E10" s="713">
        <v>18.604607999999999</v>
      </c>
      <c r="F10" s="713">
        <v>15.738757</v>
      </c>
      <c r="G10" s="713">
        <v>15.772667</v>
      </c>
      <c r="H10" s="713">
        <v>15.9</v>
      </c>
      <c r="I10" s="713">
        <v>14.914932090293462</v>
      </c>
      <c r="J10" s="359">
        <v>14.762346364689741</v>
      </c>
      <c r="K10" s="359">
        <v>16.100000000000001</v>
      </c>
      <c r="L10" s="359"/>
      <c r="M10" s="713">
        <v>13.954390578487388</v>
      </c>
      <c r="N10" s="713">
        <v>15.608596662124658</v>
      </c>
      <c r="O10" s="713">
        <v>15.2</v>
      </c>
      <c r="P10" s="713">
        <v>17.100000000000001</v>
      </c>
      <c r="R10" s="388">
        <v>10153</v>
      </c>
      <c r="S10" s="388">
        <v>2304</v>
      </c>
      <c r="T10" s="388">
        <v>3233</v>
      </c>
      <c r="U10" s="388">
        <v>10109</v>
      </c>
      <c r="V10" s="353">
        <v>10069</v>
      </c>
      <c r="W10" s="350">
        <v>10447</v>
      </c>
      <c r="X10" s="1019">
        <v>10085</v>
      </c>
    </row>
    <row r="11" spans="1:24" ht="11.25" customHeight="1">
      <c r="D11" s="393"/>
      <c r="E11" s="403"/>
      <c r="F11" s="403"/>
      <c r="G11" s="403"/>
      <c r="H11" s="403"/>
      <c r="I11" s="403"/>
      <c r="J11" s="358"/>
      <c r="K11" s="358"/>
      <c r="L11" s="358"/>
      <c r="M11" s="371"/>
      <c r="N11" s="371"/>
      <c r="O11" s="371"/>
      <c r="P11" s="371"/>
      <c r="R11" s="403"/>
      <c r="S11" s="403"/>
      <c r="T11" s="403"/>
      <c r="U11" s="403"/>
      <c r="V11" s="399"/>
      <c r="W11" s="317"/>
      <c r="X11" s="221"/>
    </row>
    <row r="12" spans="1:24" ht="11.25" customHeight="1">
      <c r="B12" s="149" t="s">
        <v>491</v>
      </c>
      <c r="C12" s="128" t="s">
        <v>453</v>
      </c>
      <c r="D12" s="393"/>
      <c r="E12" s="358">
        <v>18.577683</v>
      </c>
      <c r="F12" s="358">
        <v>16.386289999999999</v>
      </c>
      <c r="G12" s="358">
        <v>16.319514000000002</v>
      </c>
      <c r="H12" s="358">
        <v>15.99897</v>
      </c>
      <c r="I12" s="358">
        <v>14.740306669856862</v>
      </c>
      <c r="J12" s="358">
        <v>14.46950376744274</v>
      </c>
      <c r="K12" s="358">
        <v>16.399999999999999</v>
      </c>
      <c r="L12" s="358"/>
      <c r="M12" s="371">
        <v>13.360520775383018</v>
      </c>
      <c r="N12" s="371">
        <v>15.653905738151083</v>
      </c>
      <c r="O12" s="371">
        <v>15.1</v>
      </c>
      <c r="P12" s="371">
        <v>17.7</v>
      </c>
      <c r="R12" s="253">
        <v>4749</v>
      </c>
      <c r="S12" s="253">
        <v>1098</v>
      </c>
      <c r="T12" s="253">
        <v>1489</v>
      </c>
      <c r="U12" s="253">
        <v>4613</v>
      </c>
      <c r="V12" s="193">
        <v>4589</v>
      </c>
      <c r="W12" s="221">
        <v>4699</v>
      </c>
      <c r="X12" s="221">
        <v>4514</v>
      </c>
    </row>
    <row r="13" spans="1:24" ht="11.25" customHeight="1">
      <c r="C13" s="128" t="s">
        <v>454</v>
      </c>
      <c r="D13" s="393"/>
      <c r="E13" s="358">
        <v>18.623214000000001</v>
      </c>
      <c r="F13" s="358">
        <v>15.122895</v>
      </c>
      <c r="G13" s="358">
        <v>15.194604999999999</v>
      </c>
      <c r="H13" s="358">
        <v>15.74188</v>
      </c>
      <c r="I13" s="358">
        <v>15.150742290346386</v>
      </c>
      <c r="J13" s="358">
        <v>15.047072502686925</v>
      </c>
      <c r="K13" s="358">
        <v>15.9</v>
      </c>
      <c r="L13" s="358"/>
      <c r="M13" s="371">
        <v>14.03883966721224</v>
      </c>
      <c r="N13" s="371">
        <v>16.114140380806521</v>
      </c>
      <c r="O13" s="371">
        <v>14.8</v>
      </c>
      <c r="P13" s="371">
        <v>17.100000000000001</v>
      </c>
      <c r="R13" s="253">
        <v>5394</v>
      </c>
      <c r="S13" s="253">
        <v>1206</v>
      </c>
      <c r="T13" s="253">
        <v>1734</v>
      </c>
      <c r="U13" s="253">
        <v>5406</v>
      </c>
      <c r="V13" s="193">
        <v>5397</v>
      </c>
      <c r="W13" s="221">
        <v>5625</v>
      </c>
      <c r="X13" s="221">
        <v>5460</v>
      </c>
    </row>
    <row r="14" spans="1:24" ht="11.25" customHeight="1">
      <c r="B14" s="31"/>
      <c r="C14" s="63"/>
      <c r="D14" s="393"/>
      <c r="E14" s="358"/>
      <c r="F14" s="358"/>
      <c r="G14" s="358"/>
      <c r="H14" s="358"/>
      <c r="I14" s="358"/>
      <c r="J14" s="358"/>
      <c r="K14" s="358"/>
      <c r="L14" s="358"/>
      <c r="M14" s="371"/>
      <c r="N14" s="371"/>
      <c r="O14" s="371"/>
      <c r="P14" s="371"/>
      <c r="R14" s="253"/>
      <c r="S14" s="253"/>
      <c r="T14" s="253"/>
      <c r="U14" s="253"/>
      <c r="V14" s="354"/>
      <c r="W14" s="221"/>
      <c r="X14" s="221"/>
    </row>
    <row r="15" spans="1:24" ht="11.25" customHeight="1">
      <c r="B15" s="31" t="s">
        <v>20</v>
      </c>
      <c r="C15" s="63" t="s">
        <v>21</v>
      </c>
      <c r="D15" s="393"/>
      <c r="E15" s="358">
        <v>10.919222893598358</v>
      </c>
      <c r="F15" s="358">
        <v>14.145639244570244</v>
      </c>
      <c r="G15" s="358">
        <v>14.691269540635158</v>
      </c>
      <c r="H15" s="358">
        <v>10.710034</v>
      </c>
      <c r="I15" s="358">
        <v>11.16415937232318</v>
      </c>
      <c r="J15" s="358">
        <v>12.465153385504731</v>
      </c>
      <c r="K15" s="358">
        <v>13.9</v>
      </c>
      <c r="L15" s="358"/>
      <c r="M15" s="371">
        <v>10.311139380889625</v>
      </c>
      <c r="N15" s="371">
        <v>14.993918627186172</v>
      </c>
      <c r="O15" s="371">
        <v>11.4</v>
      </c>
      <c r="P15" s="371">
        <v>16.8</v>
      </c>
      <c r="R15" s="253">
        <v>461</v>
      </c>
      <c r="S15" s="253">
        <v>193</v>
      </c>
      <c r="T15" s="253">
        <v>254</v>
      </c>
      <c r="U15" s="253">
        <v>951</v>
      </c>
      <c r="V15" s="354">
        <v>955</v>
      </c>
      <c r="W15" s="221">
        <v>987</v>
      </c>
      <c r="X15" s="221">
        <v>973</v>
      </c>
    </row>
    <row r="16" spans="1:24" ht="11.25" customHeight="1">
      <c r="B16" s="31"/>
      <c r="C16" s="63" t="s">
        <v>22</v>
      </c>
      <c r="D16" s="393"/>
      <c r="E16" s="358">
        <v>13.170619148846793</v>
      </c>
      <c r="F16" s="358">
        <v>9.1728163776467486</v>
      </c>
      <c r="G16" s="358">
        <v>12.587019643285855</v>
      </c>
      <c r="H16" s="358">
        <v>9.3989550000000008</v>
      </c>
      <c r="I16" s="358">
        <v>9.733808876137898</v>
      </c>
      <c r="J16" s="358">
        <v>8.9730357943918531</v>
      </c>
      <c r="K16" s="358">
        <v>10.5</v>
      </c>
      <c r="L16" s="358"/>
      <c r="M16" s="371">
        <v>7.4735659513234385</v>
      </c>
      <c r="N16" s="371">
        <v>10.738438092043621</v>
      </c>
      <c r="O16" s="371">
        <v>8.9</v>
      </c>
      <c r="P16" s="371">
        <v>12.3</v>
      </c>
      <c r="R16" s="253">
        <v>1282</v>
      </c>
      <c r="S16" s="253">
        <v>337</v>
      </c>
      <c r="T16" s="253">
        <v>397</v>
      </c>
      <c r="U16" s="253">
        <v>1547</v>
      </c>
      <c r="V16" s="354">
        <v>1617</v>
      </c>
      <c r="W16" s="221">
        <v>1667</v>
      </c>
      <c r="X16" s="221">
        <v>1736</v>
      </c>
    </row>
    <row r="17" spans="2:24" ht="11.25" customHeight="1">
      <c r="B17" s="31"/>
      <c r="C17" s="63" t="s">
        <v>23</v>
      </c>
      <c r="D17" s="393"/>
      <c r="E17" s="358">
        <v>19.216706984452003</v>
      </c>
      <c r="F17" s="358">
        <v>12.490650319546228</v>
      </c>
      <c r="G17" s="358">
        <v>16.999864653312603</v>
      </c>
      <c r="H17" s="358">
        <v>15.68496</v>
      </c>
      <c r="I17" s="358">
        <v>14.82088391427942</v>
      </c>
      <c r="J17" s="358">
        <v>15.078157555304115</v>
      </c>
      <c r="K17" s="358">
        <v>16.899999999999999</v>
      </c>
      <c r="L17" s="358"/>
      <c r="M17" s="371">
        <v>13.577507518085186</v>
      </c>
      <c r="N17" s="371">
        <v>16.712592298376933</v>
      </c>
      <c r="O17" s="371">
        <v>15.2</v>
      </c>
      <c r="P17" s="371">
        <v>18.8</v>
      </c>
      <c r="R17" s="253">
        <v>2579</v>
      </c>
      <c r="S17" s="253">
        <v>574</v>
      </c>
      <c r="T17" s="253">
        <v>715</v>
      </c>
      <c r="U17" s="253">
        <v>2563</v>
      </c>
      <c r="V17" s="354">
        <v>2439</v>
      </c>
      <c r="W17" s="221">
        <v>2652</v>
      </c>
      <c r="X17" s="221">
        <v>2537</v>
      </c>
    </row>
    <row r="18" spans="2:24" ht="11.25" customHeight="1">
      <c r="B18" s="31"/>
      <c r="C18" s="63" t="s">
        <v>24</v>
      </c>
      <c r="D18" s="393"/>
      <c r="E18" s="358">
        <v>21.455521826685569</v>
      </c>
      <c r="F18" s="358">
        <v>17.769217451422776</v>
      </c>
      <c r="G18" s="358">
        <v>18.214189978189012</v>
      </c>
      <c r="H18" s="358">
        <v>17.76371</v>
      </c>
      <c r="I18" s="358">
        <v>17.304526598858207</v>
      </c>
      <c r="J18" s="358">
        <v>15.920833289369057</v>
      </c>
      <c r="K18" s="358">
        <v>16.5</v>
      </c>
      <c r="L18" s="358"/>
      <c r="M18" s="371">
        <v>14.383078112413623</v>
      </c>
      <c r="N18" s="371">
        <v>17.589220216369963</v>
      </c>
      <c r="O18" s="371">
        <v>14.8</v>
      </c>
      <c r="P18" s="371">
        <v>18.3</v>
      </c>
      <c r="R18" s="253">
        <v>2858</v>
      </c>
      <c r="S18" s="253">
        <v>606</v>
      </c>
      <c r="T18" s="253">
        <v>888</v>
      </c>
      <c r="U18" s="253">
        <v>2497</v>
      </c>
      <c r="V18" s="354">
        <v>2532</v>
      </c>
      <c r="W18" s="221">
        <v>2509</v>
      </c>
      <c r="X18" s="221">
        <v>2437</v>
      </c>
    </row>
    <row r="19" spans="2:24" ht="11.25" customHeight="1">
      <c r="B19" s="31"/>
      <c r="C19" s="63" t="s">
        <v>25</v>
      </c>
      <c r="D19" s="393"/>
      <c r="E19" s="358">
        <v>25.579885703856142</v>
      </c>
      <c r="F19" s="358">
        <v>26.730993638537441</v>
      </c>
      <c r="G19" s="358">
        <v>16.954984076825486</v>
      </c>
      <c r="H19" s="358">
        <v>24.410789999999999</v>
      </c>
      <c r="I19" s="358">
        <v>20.488908405468027</v>
      </c>
      <c r="J19" s="358">
        <v>20.033738078592851</v>
      </c>
      <c r="K19" s="358">
        <v>23.5</v>
      </c>
      <c r="L19" s="358"/>
      <c r="M19" s="371">
        <v>17.848922837317254</v>
      </c>
      <c r="N19" s="371">
        <v>22.413024487036747</v>
      </c>
      <c r="O19" s="371">
        <v>21</v>
      </c>
      <c r="P19" s="371">
        <v>26.2</v>
      </c>
      <c r="R19" s="253">
        <v>1845</v>
      </c>
      <c r="S19" s="253">
        <v>374</v>
      </c>
      <c r="T19" s="253">
        <v>607</v>
      </c>
      <c r="U19" s="253">
        <v>1596</v>
      </c>
      <c r="V19" s="354">
        <v>1564</v>
      </c>
      <c r="W19" s="221">
        <v>1661</v>
      </c>
      <c r="X19" s="221">
        <v>1510</v>
      </c>
    </row>
    <row r="20" spans="2:24" ht="11.25" customHeight="1">
      <c r="B20" s="31"/>
      <c r="C20" s="63" t="s">
        <v>26</v>
      </c>
      <c r="D20" s="393"/>
      <c r="E20" s="358">
        <v>22.219739586347142</v>
      </c>
      <c r="F20" s="358">
        <v>20.434862975306707</v>
      </c>
      <c r="G20" s="358">
        <v>12.623441268486143</v>
      </c>
      <c r="H20" s="358">
        <v>20.039459999999998</v>
      </c>
      <c r="I20" s="358">
        <v>16.459284326815233</v>
      </c>
      <c r="J20" s="358">
        <v>17.978330978199143</v>
      </c>
      <c r="K20" s="358">
        <v>16.8</v>
      </c>
      <c r="L20" s="358"/>
      <c r="M20" s="371">
        <v>15.337807192675882</v>
      </c>
      <c r="N20" s="371">
        <v>20.960893796461104</v>
      </c>
      <c r="O20" s="371">
        <v>14</v>
      </c>
      <c r="P20" s="371">
        <v>20</v>
      </c>
      <c r="R20" s="253">
        <v>1074</v>
      </c>
      <c r="S20" s="253">
        <v>206</v>
      </c>
      <c r="T20" s="253">
        <v>355</v>
      </c>
      <c r="U20" s="253">
        <v>908</v>
      </c>
      <c r="V20" s="354">
        <v>913</v>
      </c>
      <c r="W20" s="221">
        <v>904</v>
      </c>
      <c r="X20" s="221">
        <v>823</v>
      </c>
    </row>
    <row r="21" spans="2:24" ht="11.25" customHeight="1">
      <c r="D21" s="393"/>
      <c r="E21" s="393"/>
      <c r="F21" s="358"/>
      <c r="G21" s="358"/>
      <c r="H21" s="358"/>
      <c r="I21" s="358"/>
      <c r="J21" s="358"/>
      <c r="K21" s="358"/>
      <c r="L21" s="358"/>
      <c r="M21" s="371"/>
      <c r="N21" s="371"/>
      <c r="O21" s="371"/>
      <c r="P21" s="371"/>
      <c r="R21" s="253"/>
      <c r="S21" s="253"/>
      <c r="T21" s="253"/>
      <c r="U21" s="253"/>
      <c r="V21" s="354"/>
      <c r="W21" s="221"/>
      <c r="X21" s="221"/>
    </row>
    <row r="22" spans="2:24" ht="11.25" customHeight="1">
      <c r="B22" s="31" t="s">
        <v>27</v>
      </c>
      <c r="C22" s="63" t="s">
        <v>28</v>
      </c>
      <c r="D22" s="393"/>
      <c r="E22" s="355">
        <v>19.037058849847252</v>
      </c>
      <c r="F22" s="358">
        <v>16.453896522009671</v>
      </c>
      <c r="G22" s="358">
        <v>15.211485272144836</v>
      </c>
      <c r="H22" s="358">
        <v>16.102255302702719</v>
      </c>
      <c r="I22" s="358">
        <v>15.191185160409651</v>
      </c>
      <c r="J22" s="358">
        <v>14.806479619781188</v>
      </c>
      <c r="K22" s="358">
        <v>16.2</v>
      </c>
      <c r="L22" s="358"/>
      <c r="M22" s="371">
        <v>13.929916698355749</v>
      </c>
      <c r="N22" s="371">
        <v>15.728122127529328</v>
      </c>
      <c r="O22" s="371">
        <v>15.2</v>
      </c>
      <c r="P22" s="371">
        <v>17.2</v>
      </c>
      <c r="R22" s="253">
        <v>9231</v>
      </c>
      <c r="S22" s="253">
        <v>2088</v>
      </c>
      <c r="T22" s="253">
        <v>2947</v>
      </c>
      <c r="U22" s="253">
        <v>7916</v>
      </c>
      <c r="V22" s="354">
        <v>8013</v>
      </c>
      <c r="W22" s="221">
        <v>8439</v>
      </c>
      <c r="X22" s="221">
        <v>7956</v>
      </c>
    </row>
    <row r="23" spans="2:24" ht="11.25" customHeight="1">
      <c r="B23" s="31"/>
      <c r="C23" s="63" t="s">
        <v>189</v>
      </c>
      <c r="D23" s="393"/>
      <c r="E23" s="355">
        <v>20.926821522803046</v>
      </c>
      <c r="F23" s="358" t="s">
        <v>219</v>
      </c>
      <c r="G23" s="358">
        <v>24.960565969994054</v>
      </c>
      <c r="H23" s="358">
        <v>19.43058730861258</v>
      </c>
      <c r="I23" s="358">
        <v>10.018680854965174</v>
      </c>
      <c r="J23" s="358">
        <v>14.853180537337357</v>
      </c>
      <c r="K23" s="358">
        <v>13.3</v>
      </c>
      <c r="L23" s="358"/>
      <c r="M23" s="371">
        <v>10.356803963268636</v>
      </c>
      <c r="N23" s="371">
        <v>20.847662979775595</v>
      </c>
      <c r="O23" s="371">
        <v>10.7</v>
      </c>
      <c r="P23" s="371">
        <v>16.399999999999999</v>
      </c>
      <c r="R23" s="253">
        <v>182</v>
      </c>
      <c r="S23" s="253">
        <v>21</v>
      </c>
      <c r="T23" s="253">
        <v>56</v>
      </c>
      <c r="U23" s="253">
        <v>353</v>
      </c>
      <c r="V23" s="354">
        <v>347</v>
      </c>
      <c r="W23" s="221">
        <v>339</v>
      </c>
      <c r="X23" s="221">
        <v>783</v>
      </c>
    </row>
    <row r="24" spans="2:24" ht="11.25" customHeight="1">
      <c r="B24" s="31"/>
      <c r="C24" s="63" t="s">
        <v>188</v>
      </c>
      <c r="D24" s="393"/>
      <c r="E24" s="355">
        <v>12.612709475792272</v>
      </c>
      <c r="F24" s="358">
        <v>6.4949515283546715</v>
      </c>
      <c r="G24" s="358">
        <v>20.471189620692588</v>
      </c>
      <c r="H24" s="358">
        <v>12.752260801984052</v>
      </c>
      <c r="I24" s="358">
        <v>13.575402268736658</v>
      </c>
      <c r="J24" s="358">
        <v>13.48927084785643</v>
      </c>
      <c r="K24" s="358">
        <v>17.600000000000001</v>
      </c>
      <c r="L24" s="358"/>
      <c r="M24" s="371">
        <v>11.023230320714163</v>
      </c>
      <c r="N24" s="371">
        <v>16.405278669695974</v>
      </c>
      <c r="O24" s="371">
        <v>13.6</v>
      </c>
      <c r="P24" s="371">
        <v>22.4</v>
      </c>
      <c r="R24" s="253">
        <v>438</v>
      </c>
      <c r="S24" s="253">
        <v>114</v>
      </c>
      <c r="T24" s="253">
        <v>130</v>
      </c>
      <c r="U24" s="253">
        <v>1099</v>
      </c>
      <c r="V24" s="354">
        <v>918</v>
      </c>
      <c r="W24" s="221">
        <v>892</v>
      </c>
      <c r="X24" s="221">
        <v>384</v>
      </c>
    </row>
    <row r="25" spans="2:24" ht="11.25" customHeight="1">
      <c r="B25" s="31"/>
      <c r="C25" s="63" t="s">
        <v>190</v>
      </c>
      <c r="D25" s="393"/>
      <c r="E25" s="355">
        <v>20.416552679683541</v>
      </c>
      <c r="F25" s="358">
        <v>25.847834420179648</v>
      </c>
      <c r="G25" s="358">
        <v>11.667634398424177</v>
      </c>
      <c r="H25" s="358">
        <v>16.257294351027603</v>
      </c>
      <c r="I25" s="358">
        <v>13.951042059099311</v>
      </c>
      <c r="J25" s="358">
        <v>14.907303812252554</v>
      </c>
      <c r="K25" s="358">
        <v>14.4</v>
      </c>
      <c r="L25" s="358"/>
      <c r="M25" s="371">
        <v>11.483574813323196</v>
      </c>
      <c r="N25" s="371">
        <v>19.131170958310069</v>
      </c>
      <c r="O25" s="371">
        <v>10.6</v>
      </c>
      <c r="P25" s="371">
        <v>19.100000000000001</v>
      </c>
      <c r="R25" s="253">
        <v>160</v>
      </c>
      <c r="S25" s="253">
        <v>30</v>
      </c>
      <c r="T25" s="253">
        <v>45</v>
      </c>
      <c r="U25" s="253">
        <v>455</v>
      </c>
      <c r="V25" s="354">
        <v>494</v>
      </c>
      <c r="W25" s="221">
        <v>482</v>
      </c>
      <c r="X25" s="221">
        <v>449</v>
      </c>
    </row>
    <row r="26" spans="2:24" ht="11.25" customHeight="1">
      <c r="B26" s="31"/>
      <c r="C26" s="63" t="s">
        <v>191</v>
      </c>
      <c r="D26" s="393"/>
      <c r="E26" s="355">
        <v>10.639316836230707</v>
      </c>
      <c r="F26" s="358" t="s">
        <v>219</v>
      </c>
      <c r="G26" s="358">
        <v>10.850036597425737</v>
      </c>
      <c r="H26" s="358">
        <v>9.8886785306912994</v>
      </c>
      <c r="I26" s="358">
        <v>14.694697254662278</v>
      </c>
      <c r="J26" s="358">
        <v>16.162677169202976</v>
      </c>
      <c r="K26" s="358">
        <v>17.5</v>
      </c>
      <c r="L26" s="358"/>
      <c r="M26" s="371">
        <v>9.9844107974605834</v>
      </c>
      <c r="N26" s="371">
        <v>25.098059748412755</v>
      </c>
      <c r="O26" s="371">
        <v>11</v>
      </c>
      <c r="P26" s="371">
        <v>26.7</v>
      </c>
      <c r="R26" s="253">
        <v>41</v>
      </c>
      <c r="S26" s="253">
        <v>17</v>
      </c>
      <c r="T26" s="253">
        <v>32</v>
      </c>
      <c r="U26" s="253">
        <v>161</v>
      </c>
      <c r="V26" s="354">
        <v>122</v>
      </c>
      <c r="W26" s="221">
        <v>125</v>
      </c>
      <c r="X26" s="221">
        <v>118</v>
      </c>
    </row>
    <row r="27" spans="2:24" ht="11.25" customHeight="1">
      <c r="B27" s="31"/>
      <c r="C27" s="63"/>
      <c r="D27" s="393"/>
      <c r="E27" s="355"/>
      <c r="F27" s="358"/>
      <c r="G27" s="358"/>
      <c r="H27" s="358"/>
      <c r="I27" s="358"/>
      <c r="J27" s="358"/>
      <c r="K27" s="358"/>
      <c r="L27" s="358"/>
      <c r="M27" s="371"/>
      <c r="N27" s="371"/>
      <c r="O27" s="371"/>
      <c r="P27" s="371"/>
      <c r="R27" s="253"/>
      <c r="S27" s="253"/>
      <c r="T27" s="253"/>
      <c r="U27" s="253"/>
      <c r="V27" s="354"/>
      <c r="W27" s="221"/>
      <c r="X27" s="221"/>
    </row>
    <row r="28" spans="2:24" ht="11.25" customHeight="1">
      <c r="B28" s="31" t="s">
        <v>494</v>
      </c>
      <c r="C28" s="749" t="s">
        <v>321</v>
      </c>
      <c r="D28" s="393"/>
      <c r="E28" s="355">
        <v>20.444968962372855</v>
      </c>
      <c r="F28" s="358">
        <v>17.429699097359201</v>
      </c>
      <c r="G28" s="358">
        <v>18.509157111651781</v>
      </c>
      <c r="H28" s="358">
        <v>18.051469382773835</v>
      </c>
      <c r="I28" s="358">
        <v>17.215051090432009</v>
      </c>
      <c r="J28" s="358">
        <v>17.070433681899633</v>
      </c>
      <c r="K28" s="358">
        <v>19</v>
      </c>
      <c r="L28" s="358"/>
      <c r="M28" s="371">
        <v>15.158063958888446</v>
      </c>
      <c r="N28" s="371">
        <v>19.169558368438405</v>
      </c>
      <c r="O28" s="371">
        <v>16.899999999999999</v>
      </c>
      <c r="P28" s="371">
        <v>21.2</v>
      </c>
      <c r="R28" s="253">
        <v>2132</v>
      </c>
      <c r="S28" s="253">
        <v>468</v>
      </c>
      <c r="T28" s="253">
        <v>496</v>
      </c>
      <c r="U28" s="253">
        <v>1579</v>
      </c>
      <c r="V28" s="354">
        <v>1569</v>
      </c>
      <c r="W28" s="221">
        <v>1794</v>
      </c>
      <c r="X28" s="221">
        <v>1892</v>
      </c>
    </row>
    <row r="29" spans="2:24" ht="11.25" customHeight="1">
      <c r="B29" s="31"/>
      <c r="C29" s="128" t="s">
        <v>320</v>
      </c>
      <c r="D29" s="393"/>
      <c r="E29" s="355">
        <v>18.536656570541986</v>
      </c>
      <c r="F29" s="358">
        <v>15.154916649522733</v>
      </c>
      <c r="G29" s="358">
        <v>15.942882606886538</v>
      </c>
      <c r="H29" s="358">
        <v>15.083316624210319</v>
      </c>
      <c r="I29" s="358">
        <v>14.766928411756346</v>
      </c>
      <c r="J29" s="358">
        <v>15.415161263646423</v>
      </c>
      <c r="K29" s="358">
        <v>16.399999999999999</v>
      </c>
      <c r="L29" s="358"/>
      <c r="M29" s="371">
        <v>14.327548953806096</v>
      </c>
      <c r="N29" s="371">
        <v>16.569367184469858</v>
      </c>
      <c r="O29" s="371">
        <v>15.2</v>
      </c>
      <c r="P29" s="371">
        <v>17.600000000000001</v>
      </c>
      <c r="R29" s="253">
        <v>7022</v>
      </c>
      <c r="S29" s="253">
        <v>1706</v>
      </c>
      <c r="T29" s="253">
        <v>1700</v>
      </c>
      <c r="U29" s="253">
        <v>5680</v>
      </c>
      <c r="V29" s="354">
        <v>5896</v>
      </c>
      <c r="W29" s="221">
        <v>5994</v>
      </c>
      <c r="X29" s="221">
        <v>5836</v>
      </c>
    </row>
    <row r="30" spans="2:24" ht="11.25" customHeight="1">
      <c r="B30" s="31"/>
      <c r="C30" s="63"/>
      <c r="D30" s="393"/>
      <c r="E30" s="355"/>
      <c r="F30" s="358"/>
      <c r="G30" s="358"/>
      <c r="H30" s="358"/>
      <c r="I30" s="358"/>
      <c r="J30" s="358"/>
      <c r="K30" s="358"/>
      <c r="L30" s="358"/>
      <c r="M30" s="371"/>
      <c r="N30" s="371"/>
      <c r="O30" s="371"/>
      <c r="P30" s="371"/>
      <c r="R30" s="253"/>
      <c r="S30" s="253"/>
      <c r="T30" s="253"/>
      <c r="U30" s="253"/>
      <c r="V30" s="354"/>
      <c r="W30" s="221"/>
      <c r="X30" s="221"/>
    </row>
    <row r="31" spans="2:24" ht="11.25" customHeight="1">
      <c r="B31" s="149" t="s">
        <v>29</v>
      </c>
      <c r="C31" s="38" t="s">
        <v>30</v>
      </c>
      <c r="D31" s="393"/>
      <c r="E31" s="355">
        <v>12.956939417749016</v>
      </c>
      <c r="F31" s="358">
        <v>13.151588071788897</v>
      </c>
      <c r="G31" s="358">
        <v>13.576093539766381</v>
      </c>
      <c r="H31" s="358">
        <v>10.718023401856037</v>
      </c>
      <c r="I31" s="358">
        <v>10.193259833505964</v>
      </c>
      <c r="J31" s="358">
        <v>11.42569187272786</v>
      </c>
      <c r="K31" s="358">
        <v>13</v>
      </c>
      <c r="L31" s="358"/>
      <c r="M31" s="371">
        <v>8.5788761100051865</v>
      </c>
      <c r="N31" s="371">
        <v>15.061558894602278</v>
      </c>
      <c r="O31" s="371">
        <v>9.6</v>
      </c>
      <c r="P31" s="371">
        <v>17.399999999999999</v>
      </c>
      <c r="R31" s="253">
        <v>490</v>
      </c>
      <c r="S31" s="253">
        <v>117</v>
      </c>
      <c r="T31" s="253">
        <v>169</v>
      </c>
      <c r="U31" s="253">
        <v>295</v>
      </c>
      <c r="V31" s="354">
        <v>316</v>
      </c>
      <c r="W31" s="221">
        <v>424</v>
      </c>
      <c r="X31" s="221">
        <v>378</v>
      </c>
    </row>
    <row r="32" spans="2:24" ht="11.25" customHeight="1">
      <c r="C32" s="38" t="s">
        <v>31</v>
      </c>
      <c r="D32" s="393"/>
      <c r="E32" s="355">
        <v>14.985058523932498</v>
      </c>
      <c r="F32" s="358">
        <v>14.916440443174608</v>
      </c>
      <c r="G32" s="358">
        <v>12.655666603680071</v>
      </c>
      <c r="H32" s="358">
        <v>15.41802328189266</v>
      </c>
      <c r="I32" s="358">
        <v>13.677148424557528</v>
      </c>
      <c r="J32" s="358">
        <v>13.911747824957384</v>
      </c>
      <c r="K32" s="358">
        <v>15</v>
      </c>
      <c r="L32" s="358"/>
      <c r="M32" s="371">
        <v>11.619594545343977</v>
      </c>
      <c r="N32" s="371">
        <v>16.571284866454803</v>
      </c>
      <c r="O32" s="371">
        <v>12.7</v>
      </c>
      <c r="P32" s="371">
        <v>17.8</v>
      </c>
      <c r="R32" s="253">
        <v>1328</v>
      </c>
      <c r="S32" s="253">
        <v>316</v>
      </c>
      <c r="T32" s="253">
        <v>368</v>
      </c>
      <c r="U32" s="253">
        <v>1098</v>
      </c>
      <c r="V32" s="354">
        <v>1095</v>
      </c>
      <c r="W32" s="221">
        <v>1168</v>
      </c>
      <c r="X32" s="221">
        <v>1132</v>
      </c>
    </row>
    <row r="33" spans="2:24" ht="11.25" customHeight="1">
      <c r="C33" s="38" t="s">
        <v>32</v>
      </c>
      <c r="D33" s="393"/>
      <c r="E33" s="355">
        <v>14.819330736232287</v>
      </c>
      <c r="F33" s="358">
        <v>15.744789616952815</v>
      </c>
      <c r="G33" s="358">
        <v>12.810787962666808</v>
      </c>
      <c r="H33" s="358">
        <v>15.944915279794353</v>
      </c>
      <c r="I33" s="358">
        <v>11.812925406782556</v>
      </c>
      <c r="J33" s="358">
        <v>13.905170265121871</v>
      </c>
      <c r="K33" s="358">
        <v>16.2</v>
      </c>
      <c r="L33" s="358"/>
      <c r="M33" s="371">
        <v>11.562667134399025</v>
      </c>
      <c r="N33" s="371">
        <v>16.63298972468823</v>
      </c>
      <c r="O33" s="371">
        <v>13.3</v>
      </c>
      <c r="P33" s="371">
        <v>19.7</v>
      </c>
      <c r="R33" s="253">
        <v>994</v>
      </c>
      <c r="S33" s="253">
        <v>234</v>
      </c>
      <c r="T33" s="253">
        <v>301</v>
      </c>
      <c r="U33" s="253">
        <v>829</v>
      </c>
      <c r="V33" s="354">
        <v>937</v>
      </c>
      <c r="W33" s="221">
        <v>948</v>
      </c>
      <c r="X33" s="221">
        <v>871</v>
      </c>
    </row>
    <row r="34" spans="2:24" ht="11.25" customHeight="1">
      <c r="B34" s="32"/>
      <c r="C34" s="38" t="s">
        <v>33</v>
      </c>
      <c r="D34" s="393"/>
      <c r="E34" s="355">
        <v>22.04979494778857</v>
      </c>
      <c r="F34" s="358">
        <v>15.017051749249873</v>
      </c>
      <c r="G34" s="358">
        <v>12.495325206044262</v>
      </c>
      <c r="H34" s="358">
        <v>16.048560856540099</v>
      </c>
      <c r="I34" s="358">
        <v>13.344810052497289</v>
      </c>
      <c r="J34" s="358">
        <v>14.760264562285933</v>
      </c>
      <c r="K34" s="358">
        <v>15.4</v>
      </c>
      <c r="L34" s="358"/>
      <c r="M34" s="371">
        <v>12.054596816147333</v>
      </c>
      <c r="N34" s="371">
        <v>17.949277163142611</v>
      </c>
      <c r="O34" s="371">
        <v>12.5</v>
      </c>
      <c r="P34" s="371">
        <v>18.899999999999999</v>
      </c>
      <c r="R34" s="253">
        <v>832</v>
      </c>
      <c r="S34" s="253">
        <v>189</v>
      </c>
      <c r="T34" s="253">
        <v>328</v>
      </c>
      <c r="U34" s="253">
        <v>750</v>
      </c>
      <c r="V34" s="354">
        <v>745</v>
      </c>
      <c r="W34" s="221">
        <v>821</v>
      </c>
      <c r="X34" s="221">
        <v>800</v>
      </c>
    </row>
    <row r="35" spans="2:24" ht="11.25" customHeight="1">
      <c r="B35" s="32"/>
      <c r="C35" s="38" t="s">
        <v>34</v>
      </c>
      <c r="D35" s="393"/>
      <c r="E35" s="355">
        <v>17.403546581925454</v>
      </c>
      <c r="F35" s="358">
        <v>12.684286565587586</v>
      </c>
      <c r="G35" s="358">
        <v>16.346626432555684</v>
      </c>
      <c r="H35" s="358">
        <v>14.997015701064473</v>
      </c>
      <c r="I35" s="358">
        <v>14.105174102073301</v>
      </c>
      <c r="J35" s="358">
        <v>8.5168333149175179</v>
      </c>
      <c r="K35" s="358">
        <v>15</v>
      </c>
      <c r="L35" s="358"/>
      <c r="M35" s="371">
        <v>6.903932463444737</v>
      </c>
      <c r="N35" s="371">
        <v>10.464187175192482</v>
      </c>
      <c r="O35" s="371">
        <v>12.5</v>
      </c>
      <c r="P35" s="371">
        <v>17.899999999999999</v>
      </c>
      <c r="R35" s="253">
        <v>970</v>
      </c>
      <c r="S35" s="253">
        <v>185</v>
      </c>
      <c r="T35" s="253">
        <v>347</v>
      </c>
      <c r="U35" s="253">
        <v>1089</v>
      </c>
      <c r="V35" s="354">
        <v>960</v>
      </c>
      <c r="W35" s="221">
        <v>1138</v>
      </c>
      <c r="X35" s="221">
        <v>1027</v>
      </c>
    </row>
    <row r="36" spans="2:24" ht="11.25" customHeight="1">
      <c r="C36" s="38" t="s">
        <v>35</v>
      </c>
      <c r="D36" s="393"/>
      <c r="E36" s="355">
        <v>19.303413000208238</v>
      </c>
      <c r="F36" s="358">
        <v>14.951307643739959</v>
      </c>
      <c r="G36" s="358">
        <v>16.447677176474311</v>
      </c>
      <c r="H36" s="358">
        <v>14.154652275951879</v>
      </c>
      <c r="I36" s="358">
        <v>16.17664281040031</v>
      </c>
      <c r="J36" s="358">
        <v>15.160586739869778</v>
      </c>
      <c r="K36" s="358">
        <v>14.5</v>
      </c>
      <c r="L36" s="358"/>
      <c r="M36" s="371">
        <v>12.813719984544383</v>
      </c>
      <c r="N36" s="371">
        <v>17.849290026704836</v>
      </c>
      <c r="O36" s="371">
        <v>12.1</v>
      </c>
      <c r="P36" s="371">
        <v>17.3</v>
      </c>
      <c r="R36" s="253">
        <v>1278</v>
      </c>
      <c r="S36" s="253">
        <v>281</v>
      </c>
      <c r="T36" s="253">
        <v>412</v>
      </c>
      <c r="U36" s="253">
        <v>976</v>
      </c>
      <c r="V36" s="354">
        <v>1037</v>
      </c>
      <c r="W36" s="221">
        <v>1078</v>
      </c>
      <c r="X36" s="221">
        <v>985</v>
      </c>
    </row>
    <row r="37" spans="2:24" ht="11.25" customHeight="1">
      <c r="C37" s="38" t="s">
        <v>36</v>
      </c>
      <c r="D37" s="393"/>
      <c r="E37" s="355">
        <v>20.909459759564911</v>
      </c>
      <c r="F37" s="358">
        <v>15.751345618336643</v>
      </c>
      <c r="G37" s="358">
        <v>18.799367207530004</v>
      </c>
      <c r="H37" s="358">
        <v>16.482141368703061</v>
      </c>
      <c r="I37" s="358">
        <v>15.256416701281264</v>
      </c>
      <c r="J37" s="358">
        <v>16.607990361226435</v>
      </c>
      <c r="K37" s="358">
        <v>16</v>
      </c>
      <c r="L37" s="358"/>
      <c r="M37" s="371">
        <v>14.804669229175477</v>
      </c>
      <c r="N37" s="371">
        <v>18.583057203704531</v>
      </c>
      <c r="O37" s="371">
        <v>14.5</v>
      </c>
      <c r="P37" s="371">
        <v>17.7</v>
      </c>
      <c r="R37" s="253">
        <v>1177</v>
      </c>
      <c r="S37" s="253">
        <v>261</v>
      </c>
      <c r="T37" s="253">
        <v>337</v>
      </c>
      <c r="U37" s="253">
        <v>2680</v>
      </c>
      <c r="V37" s="354">
        <v>2730</v>
      </c>
      <c r="W37" s="221">
        <v>2527</v>
      </c>
      <c r="X37" s="221">
        <v>2769</v>
      </c>
    </row>
    <row r="38" spans="2:24" ht="11.25" customHeight="1">
      <c r="C38" s="38" t="s">
        <v>37</v>
      </c>
      <c r="D38" s="393"/>
      <c r="E38" s="355">
        <v>20.610970518499986</v>
      </c>
      <c r="F38" s="358">
        <v>18.12221789293455</v>
      </c>
      <c r="G38" s="358">
        <v>16.590548035516733</v>
      </c>
      <c r="H38" s="358">
        <v>16.947319289500744</v>
      </c>
      <c r="I38" s="358">
        <v>17.466057643738512</v>
      </c>
      <c r="J38" s="358">
        <v>17.151570111694092</v>
      </c>
      <c r="K38" s="358">
        <v>17.8</v>
      </c>
      <c r="L38" s="358"/>
      <c r="M38" s="371">
        <v>15.081119447640912</v>
      </c>
      <c r="N38" s="371">
        <v>19.441192874595529</v>
      </c>
      <c r="O38" s="371">
        <v>15.4</v>
      </c>
      <c r="P38" s="371">
        <v>20.5</v>
      </c>
      <c r="R38" s="253">
        <v>1896</v>
      </c>
      <c r="S38" s="253">
        <v>425</v>
      </c>
      <c r="T38" s="253">
        <v>612</v>
      </c>
      <c r="U38" s="253">
        <v>1598</v>
      </c>
      <c r="V38" s="354">
        <v>1526</v>
      </c>
      <c r="W38" s="221">
        <v>1538</v>
      </c>
      <c r="X38" s="221">
        <v>1399</v>
      </c>
    </row>
    <row r="39" spans="2:24" ht="11.25" customHeight="1">
      <c r="C39" s="38" t="s">
        <v>38</v>
      </c>
      <c r="D39" s="393"/>
      <c r="E39" s="355">
        <v>20.636652506812066</v>
      </c>
      <c r="F39" s="358">
        <v>18.831858880321704</v>
      </c>
      <c r="G39" s="358">
        <v>19.17728046931833</v>
      </c>
      <c r="H39" s="358">
        <v>18.969000419396476</v>
      </c>
      <c r="I39" s="358">
        <v>17.815137642171571</v>
      </c>
      <c r="J39" s="358">
        <v>17.535672393169097</v>
      </c>
      <c r="K39" s="358">
        <v>19.899999999999999</v>
      </c>
      <c r="L39" s="358"/>
      <c r="M39" s="371">
        <v>14.587265418563385</v>
      </c>
      <c r="N39" s="371">
        <v>20.933957764060519</v>
      </c>
      <c r="O39" s="371">
        <v>16.7</v>
      </c>
      <c r="P39" s="371">
        <v>23.5</v>
      </c>
      <c r="R39" s="253">
        <v>1188</v>
      </c>
      <c r="S39" s="253">
        <v>296</v>
      </c>
      <c r="T39" s="253">
        <v>359</v>
      </c>
      <c r="U39" s="253">
        <v>794</v>
      </c>
      <c r="V39" s="354">
        <v>723</v>
      </c>
      <c r="W39" s="221">
        <v>805</v>
      </c>
      <c r="X39" s="221">
        <v>724</v>
      </c>
    </row>
    <row r="40" spans="2:24" ht="11.25" customHeight="1">
      <c r="D40" s="393"/>
      <c r="E40" s="355"/>
      <c r="F40" s="358"/>
      <c r="G40" s="358"/>
      <c r="H40" s="358"/>
      <c r="I40" s="358"/>
      <c r="J40" s="358"/>
      <c r="K40" s="358"/>
      <c r="L40" s="358"/>
      <c r="M40" s="371"/>
      <c r="N40" s="371"/>
      <c r="O40" s="371"/>
      <c r="P40" s="371"/>
      <c r="R40" s="253"/>
      <c r="S40" s="253"/>
      <c r="T40" s="253"/>
      <c r="U40" s="253"/>
      <c r="V40" s="354"/>
      <c r="W40" s="221"/>
      <c r="X40" s="221"/>
    </row>
    <row r="41" spans="2:24" ht="11.25" customHeight="1">
      <c r="B41" s="84" t="s">
        <v>316</v>
      </c>
      <c r="C41" s="38" t="s">
        <v>120</v>
      </c>
      <c r="D41" s="393"/>
      <c r="E41" s="355">
        <v>16.5181225099352</v>
      </c>
      <c r="F41" s="358">
        <v>13.532996301834341</v>
      </c>
      <c r="G41" s="358">
        <v>14.122679924301407</v>
      </c>
      <c r="H41" s="358">
        <v>14.116732077393667</v>
      </c>
      <c r="I41" s="358">
        <v>13.365494840332589</v>
      </c>
      <c r="J41" s="358">
        <v>13.348236433283969</v>
      </c>
      <c r="K41" s="358">
        <v>14.5</v>
      </c>
      <c r="L41" s="358"/>
      <c r="M41" s="371">
        <v>12.530251345436797</v>
      </c>
      <c r="N41" s="371">
        <v>14.210944727835194</v>
      </c>
      <c r="O41" s="371">
        <v>13.7</v>
      </c>
      <c r="P41" s="371">
        <v>15.5</v>
      </c>
      <c r="R41" s="253">
        <v>7838</v>
      </c>
      <c r="S41" s="253">
        <v>1773</v>
      </c>
      <c r="T41" s="253">
        <v>2493</v>
      </c>
      <c r="U41" s="253">
        <v>8902</v>
      </c>
      <c r="V41" s="354">
        <v>8925</v>
      </c>
      <c r="W41" s="221">
        <v>9155</v>
      </c>
      <c r="X41" s="221">
        <v>8914</v>
      </c>
    </row>
    <row r="42" spans="2:24" ht="11.25" customHeight="1">
      <c r="C42" s="38" t="s">
        <v>121</v>
      </c>
      <c r="D42" s="393"/>
      <c r="E42" s="355">
        <v>26.903024354431508</v>
      </c>
      <c r="F42" s="358">
        <v>24.375947644606597</v>
      </c>
      <c r="G42" s="358">
        <v>22.784812747715442</v>
      </c>
      <c r="H42" s="358">
        <v>23.693947127181264</v>
      </c>
      <c r="I42" s="358">
        <v>22.196249501404917</v>
      </c>
      <c r="J42" s="358">
        <v>21.5973701685073</v>
      </c>
      <c r="K42" s="358">
        <v>23.1</v>
      </c>
      <c r="L42" s="358"/>
      <c r="M42" s="371">
        <v>19.121824350983825</v>
      </c>
      <c r="N42" s="371">
        <v>24.297124591329311</v>
      </c>
      <c r="O42" s="371">
        <v>20.399999999999999</v>
      </c>
      <c r="P42" s="371">
        <v>26.1</v>
      </c>
      <c r="R42" s="253">
        <v>2315</v>
      </c>
      <c r="S42" s="253">
        <v>531</v>
      </c>
      <c r="T42" s="253">
        <v>740</v>
      </c>
      <c r="U42" s="253">
        <v>1207</v>
      </c>
      <c r="V42" s="354">
        <v>1144</v>
      </c>
      <c r="W42" s="221">
        <v>1292</v>
      </c>
      <c r="X42" s="221">
        <v>1171</v>
      </c>
    </row>
    <row r="43" spans="2:24" ht="11.25" customHeight="1">
      <c r="D43" s="393"/>
      <c r="E43" s="355"/>
      <c r="F43" s="358"/>
      <c r="G43" s="358"/>
      <c r="H43" s="358"/>
      <c r="I43" s="358"/>
      <c r="J43" s="358"/>
      <c r="K43" s="358"/>
      <c r="L43" s="358"/>
      <c r="M43" s="371"/>
      <c r="N43" s="371"/>
      <c r="O43" s="371"/>
      <c r="P43" s="371"/>
      <c r="R43" s="253"/>
      <c r="S43" s="253"/>
      <c r="T43" s="253"/>
      <c r="U43" s="253"/>
      <c r="V43" s="354"/>
      <c r="W43" s="221"/>
      <c r="X43" s="221"/>
    </row>
    <row r="44" spans="2:24" ht="11.25" customHeight="1">
      <c r="B44" s="149" t="s">
        <v>122</v>
      </c>
      <c r="C44" s="38" t="s">
        <v>213</v>
      </c>
      <c r="D44" s="393"/>
      <c r="E44" s="355" t="s">
        <v>207</v>
      </c>
      <c r="F44" s="355" t="s">
        <v>207</v>
      </c>
      <c r="G44" s="355" t="s">
        <v>207</v>
      </c>
      <c r="H44" s="358">
        <v>11.820324220136571</v>
      </c>
      <c r="I44" s="358">
        <v>10.138874403427115</v>
      </c>
      <c r="J44" s="358">
        <v>11.263644560802227</v>
      </c>
      <c r="K44" s="358">
        <v>13</v>
      </c>
      <c r="L44" s="358"/>
      <c r="M44" s="371">
        <v>9.8150339384413652</v>
      </c>
      <c r="N44" s="371">
        <v>12.895485683131232</v>
      </c>
      <c r="O44" s="371">
        <v>11.5</v>
      </c>
      <c r="P44" s="371">
        <v>14.6</v>
      </c>
      <c r="R44" s="355" t="s">
        <v>207</v>
      </c>
      <c r="S44" s="355" t="s">
        <v>207</v>
      </c>
      <c r="T44" s="355" t="s">
        <v>207</v>
      </c>
      <c r="U44" s="253">
        <v>2605</v>
      </c>
      <c r="V44" s="354">
        <v>2448</v>
      </c>
      <c r="W44" s="221">
        <v>2555</v>
      </c>
      <c r="X44" s="221">
        <v>2677</v>
      </c>
    </row>
    <row r="45" spans="2:24" ht="11.25" customHeight="1">
      <c r="C45" s="38">
        <v>2</v>
      </c>
      <c r="D45" s="393"/>
      <c r="E45" s="355" t="s">
        <v>207</v>
      </c>
      <c r="F45" s="355" t="s">
        <v>207</v>
      </c>
      <c r="G45" s="355" t="s">
        <v>207</v>
      </c>
      <c r="H45" s="358">
        <v>15.116601616363635</v>
      </c>
      <c r="I45" s="358">
        <v>12.581863160916695</v>
      </c>
      <c r="J45" s="358">
        <v>12.933245816578331</v>
      </c>
      <c r="K45" s="358">
        <v>13.4</v>
      </c>
      <c r="L45" s="358"/>
      <c r="M45" s="371">
        <v>11.398171504960105</v>
      </c>
      <c r="N45" s="371">
        <v>14.640897283842531</v>
      </c>
      <c r="O45" s="371">
        <v>11.7</v>
      </c>
      <c r="P45" s="371">
        <v>15.1</v>
      </c>
      <c r="R45" s="355" t="s">
        <v>207</v>
      </c>
      <c r="S45" s="355" t="s">
        <v>207</v>
      </c>
      <c r="T45" s="355" t="s">
        <v>207</v>
      </c>
      <c r="U45" s="253">
        <v>2449</v>
      </c>
      <c r="V45" s="354">
        <v>2313</v>
      </c>
      <c r="W45" s="221">
        <v>2249</v>
      </c>
      <c r="X45" s="221">
        <v>2437</v>
      </c>
    </row>
    <row r="46" spans="2:24" ht="11.25" customHeight="1">
      <c r="C46" s="38">
        <v>3</v>
      </c>
      <c r="D46" s="393"/>
      <c r="E46" s="355" t="s">
        <v>207</v>
      </c>
      <c r="F46" s="355" t="s">
        <v>207</v>
      </c>
      <c r="G46" s="355" t="s">
        <v>207</v>
      </c>
      <c r="H46" s="358">
        <v>15.910235368291245</v>
      </c>
      <c r="I46" s="358">
        <v>14.367840197765776</v>
      </c>
      <c r="J46" s="358">
        <v>15.077086442732751</v>
      </c>
      <c r="K46" s="358">
        <v>16.2</v>
      </c>
      <c r="L46" s="358"/>
      <c r="M46" s="371">
        <v>13.310930069332713</v>
      </c>
      <c r="N46" s="371">
        <v>17.031544240076382</v>
      </c>
      <c r="O46" s="371">
        <v>14.3</v>
      </c>
      <c r="P46" s="371">
        <v>18.3</v>
      </c>
      <c r="R46" s="355" t="s">
        <v>207</v>
      </c>
      <c r="S46" s="355" t="s">
        <v>207</v>
      </c>
      <c r="T46" s="355" t="s">
        <v>207</v>
      </c>
      <c r="U46" s="253">
        <v>2026</v>
      </c>
      <c r="V46" s="354">
        <v>1998</v>
      </c>
      <c r="W46" s="221">
        <v>2006</v>
      </c>
      <c r="X46" s="221">
        <v>1959</v>
      </c>
    </row>
    <row r="47" spans="2:24" ht="11.25" customHeight="1">
      <c r="C47" s="38">
        <v>4</v>
      </c>
      <c r="D47" s="393"/>
      <c r="E47" s="355" t="s">
        <v>207</v>
      </c>
      <c r="F47" s="355" t="s">
        <v>207</v>
      </c>
      <c r="G47" s="355" t="s">
        <v>207</v>
      </c>
      <c r="H47" s="358">
        <v>17.204864079968196</v>
      </c>
      <c r="I47" s="358">
        <v>18.032513015982282</v>
      </c>
      <c r="J47" s="358">
        <v>16.016194068769888</v>
      </c>
      <c r="K47" s="358">
        <v>19.7</v>
      </c>
      <c r="L47" s="358"/>
      <c r="M47" s="371">
        <v>14.170248427523861</v>
      </c>
      <c r="N47" s="371">
        <v>18.052032923025592</v>
      </c>
      <c r="O47" s="371">
        <v>17.399999999999999</v>
      </c>
      <c r="P47" s="371">
        <v>22.2</v>
      </c>
      <c r="R47" s="355" t="s">
        <v>207</v>
      </c>
      <c r="S47" s="355" t="s">
        <v>207</v>
      </c>
      <c r="T47" s="355" t="s">
        <v>207</v>
      </c>
      <c r="U47" s="253">
        <v>1481</v>
      </c>
      <c r="V47" s="354">
        <v>1607</v>
      </c>
      <c r="W47" s="221">
        <v>1832</v>
      </c>
      <c r="X47" s="221">
        <v>1625</v>
      </c>
    </row>
    <row r="48" spans="2:24" ht="11.25" customHeight="1">
      <c r="C48" s="38" t="s">
        <v>214</v>
      </c>
      <c r="D48" s="393"/>
      <c r="E48" s="355" t="s">
        <v>207</v>
      </c>
      <c r="F48" s="355" t="s">
        <v>207</v>
      </c>
      <c r="G48" s="355" t="s">
        <v>207</v>
      </c>
      <c r="H48" s="358">
        <v>19.59650252303387</v>
      </c>
      <c r="I48" s="358">
        <v>19.887708001453962</v>
      </c>
      <c r="J48" s="358">
        <v>18.607278359648515</v>
      </c>
      <c r="K48" s="358">
        <v>18.7</v>
      </c>
      <c r="L48" s="358"/>
      <c r="M48" s="371">
        <v>16.486598878438187</v>
      </c>
      <c r="N48" s="371">
        <v>20.932369444158024</v>
      </c>
      <c r="O48" s="371">
        <v>16.3</v>
      </c>
      <c r="P48" s="371">
        <v>21.2</v>
      </c>
      <c r="R48" s="355" t="s">
        <v>207</v>
      </c>
      <c r="S48" s="355" t="s">
        <v>207</v>
      </c>
      <c r="T48" s="355" t="s">
        <v>207</v>
      </c>
      <c r="U48" s="253">
        <v>1548</v>
      </c>
      <c r="V48" s="354">
        <v>1703</v>
      </c>
      <c r="W48" s="221">
        <v>1805</v>
      </c>
      <c r="X48" s="221">
        <v>1387</v>
      </c>
    </row>
    <row r="49" spans="2:24" ht="11.25" customHeight="1">
      <c r="E49" s="30"/>
      <c r="F49" s="30"/>
      <c r="G49" s="30"/>
      <c r="H49" s="71"/>
      <c r="I49" s="71"/>
      <c r="J49" s="71"/>
      <c r="K49" s="71"/>
      <c r="L49" s="71"/>
      <c r="M49" s="71"/>
      <c r="N49" s="71"/>
      <c r="O49" s="880"/>
      <c r="P49" s="880"/>
      <c r="R49" s="30"/>
      <c r="S49" s="30"/>
      <c r="T49" s="30"/>
      <c r="U49" s="68"/>
    </row>
    <row r="50" spans="2:24" ht="11.25" customHeight="1">
      <c r="B50" s="46"/>
      <c r="C50" s="750"/>
      <c r="D50" s="46"/>
      <c r="E50" s="215"/>
      <c r="F50" s="215"/>
      <c r="G50" s="215"/>
      <c r="H50" s="215"/>
      <c r="I50" s="215"/>
      <c r="J50" s="257"/>
      <c r="K50" s="257"/>
      <c r="L50" s="257"/>
      <c r="M50" s="215"/>
      <c r="N50" s="215"/>
      <c r="O50" s="1079"/>
      <c r="P50" s="1079"/>
      <c r="Q50" s="46"/>
      <c r="R50" s="143"/>
      <c r="S50" s="143"/>
      <c r="T50" s="143"/>
      <c r="U50" s="143"/>
      <c r="V50" s="182"/>
      <c r="W50" s="500"/>
      <c r="X50" s="500"/>
    </row>
    <row r="51" spans="2:24" ht="10">
      <c r="B51" s="23"/>
      <c r="C51" s="36"/>
      <c r="D51" s="23"/>
      <c r="E51" s="71"/>
      <c r="F51" s="71"/>
      <c r="G51" s="71"/>
      <c r="H51" s="71"/>
      <c r="I51" s="71"/>
      <c r="J51" s="71"/>
      <c r="K51" s="71"/>
      <c r="L51" s="71"/>
      <c r="M51" s="71"/>
      <c r="N51" s="71"/>
      <c r="O51" s="880"/>
      <c r="P51" s="880"/>
      <c r="Q51" s="23"/>
      <c r="R51" s="68"/>
      <c r="S51" s="68"/>
      <c r="T51" s="68"/>
      <c r="U51" s="68"/>
      <c r="V51" s="183"/>
    </row>
    <row r="52" spans="2:24" ht="10">
      <c r="B52" s="36" t="s">
        <v>208</v>
      </c>
      <c r="C52" s="36"/>
      <c r="F52" s="71"/>
      <c r="G52" s="71"/>
      <c r="H52" s="71"/>
      <c r="I52" s="71"/>
      <c r="J52" s="71"/>
      <c r="K52" s="71"/>
      <c r="L52" s="71"/>
      <c r="M52" s="71"/>
      <c r="N52" s="71"/>
      <c r="O52" s="880"/>
      <c r="P52" s="880"/>
      <c r="R52" s="68"/>
      <c r="S52" s="68"/>
      <c r="T52" s="68"/>
      <c r="U52" s="68"/>
    </row>
    <row r="53" spans="2:24" ht="10.5" customHeight="1">
      <c r="B53" s="38" t="s">
        <v>260</v>
      </c>
      <c r="C53" s="204"/>
      <c r="F53" s="71"/>
      <c r="G53" s="71"/>
      <c r="H53" s="71"/>
      <c r="I53" s="71"/>
      <c r="J53" s="71"/>
      <c r="K53" s="71"/>
      <c r="L53" s="71"/>
      <c r="M53" s="71"/>
      <c r="N53" s="71"/>
      <c r="O53" s="880"/>
      <c r="P53" s="880"/>
      <c r="R53" s="68"/>
      <c r="S53" s="68"/>
      <c r="T53" s="68"/>
      <c r="U53" s="68"/>
    </row>
    <row r="54" spans="2:24" ht="10.5" customHeight="1">
      <c r="B54" s="38" t="s">
        <v>547</v>
      </c>
      <c r="C54" s="204"/>
      <c r="F54" s="71"/>
      <c r="G54" s="71"/>
      <c r="H54" s="71"/>
      <c r="I54" s="71"/>
      <c r="J54" s="71"/>
      <c r="K54" s="71"/>
      <c r="L54" s="71"/>
      <c r="M54" s="71"/>
      <c r="N54" s="71"/>
      <c r="O54" s="880"/>
      <c r="P54" s="880"/>
      <c r="R54" s="68"/>
      <c r="S54" s="68"/>
      <c r="T54" s="68"/>
      <c r="U54" s="68"/>
    </row>
    <row r="55" spans="2:24" ht="10">
      <c r="B55" s="84" t="s">
        <v>489</v>
      </c>
      <c r="D55" s="30"/>
      <c r="E55" s="23"/>
      <c r="O55" s="1080"/>
      <c r="P55" s="1080"/>
    </row>
    <row r="56" spans="2:24" ht="11.25" customHeight="1">
      <c r="B56" s="84" t="s">
        <v>495</v>
      </c>
      <c r="D56" s="204"/>
      <c r="E56" s="204"/>
    </row>
    <row r="57" spans="2:24" ht="10"/>
    <row r="58" spans="2:24" ht="10"/>
    <row r="59" spans="2:24" ht="11.65" customHeight="1">
      <c r="B59" s="149" t="s">
        <v>239</v>
      </c>
    </row>
    <row r="60" spans="2:24" ht="11.65" customHeight="1">
      <c r="B60" s="149" t="s">
        <v>240</v>
      </c>
    </row>
    <row r="61" spans="2:24" ht="11.65" customHeight="1">
      <c r="B61" s="149" t="s">
        <v>241</v>
      </c>
    </row>
    <row r="63" spans="2:24" ht="11.65" customHeight="1">
      <c r="B63" s="18" t="s">
        <v>568</v>
      </c>
    </row>
  </sheetData>
  <mergeCells count="3">
    <mergeCell ref="B6:B7"/>
    <mergeCell ref="E6:J6"/>
    <mergeCell ref="R6:X6"/>
  </mergeCells>
  <hyperlinks>
    <hyperlink ref="B63" location="Contents!A1" display="Back to contents" xr:uid="{00000000-0004-0000-1F00-000000000000}"/>
  </hyperlinks>
  <pageMargins left="0.7" right="0.7" top="0.75" bottom="0.75" header="0.3" footer="0.3"/>
  <pageSetup paperSize="9"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X60"/>
  <sheetViews>
    <sheetView workbookViewId="0"/>
  </sheetViews>
  <sheetFormatPr defaultColWidth="8.7265625" defaultRowHeight="14.5"/>
  <cols>
    <col min="1" max="1" width="2.7265625" style="987" customWidth="1"/>
    <col min="2" max="2" width="27.7265625" style="987" customWidth="1"/>
    <col min="3" max="3" width="22.453125" style="987" customWidth="1"/>
    <col min="4" max="4" width="3.54296875" style="987" customWidth="1"/>
    <col min="5" max="11" width="8.7265625" style="987"/>
    <col min="12" max="12" width="3.26953125" style="987" customWidth="1"/>
    <col min="13" max="16" width="8.7265625" style="987"/>
    <col min="17" max="17" width="5.26953125" style="987" customWidth="1"/>
    <col min="18" max="21" width="8.7265625" style="988"/>
    <col min="22" max="22" width="8.7265625" style="1020"/>
    <col min="23" max="23" width="8.54296875" style="988" customWidth="1"/>
    <col min="24" max="16384" width="8.7265625" style="987"/>
  </cols>
  <sheetData>
    <row r="1" spans="1:24" ht="12" customHeight="1">
      <c r="A1" s="951"/>
    </row>
    <row r="2" spans="1:24" ht="16.5">
      <c r="B2" s="345" t="s">
        <v>561</v>
      </c>
    </row>
    <row r="3" spans="1:24">
      <c r="B3" s="1001" t="s">
        <v>232</v>
      </c>
    </row>
    <row r="4" spans="1:24">
      <c r="B4" s="19" t="s">
        <v>525</v>
      </c>
    </row>
    <row r="5" spans="1:24" s="149" customFormat="1" ht="10">
      <c r="B5" s="210"/>
      <c r="C5" s="210"/>
      <c r="D5" s="210"/>
      <c r="R5" s="485"/>
      <c r="S5" s="485"/>
      <c r="T5" s="485"/>
      <c r="U5" s="25"/>
      <c r="V5" s="221"/>
      <c r="W5" s="485"/>
    </row>
    <row r="6" spans="1:24" s="149" customFormat="1" ht="15" customHeight="1">
      <c r="B6" s="1126" t="s">
        <v>9</v>
      </c>
      <c r="C6" s="204"/>
      <c r="D6" s="26"/>
      <c r="E6" s="1177" t="s">
        <v>262</v>
      </c>
      <c r="F6" s="1177"/>
      <c r="G6" s="1177"/>
      <c r="H6" s="1177"/>
      <c r="I6" s="1177"/>
      <c r="J6" s="1177"/>
      <c r="K6" s="847"/>
      <c r="L6" s="933"/>
      <c r="M6" s="922"/>
      <c r="N6" s="922"/>
      <c r="O6" s="470"/>
      <c r="P6" s="470"/>
      <c r="Q6" s="933"/>
      <c r="R6" s="1176" t="s">
        <v>17</v>
      </c>
      <c r="S6" s="1176"/>
      <c r="T6" s="1176"/>
      <c r="U6" s="1176"/>
      <c r="V6" s="1176"/>
      <c r="W6" s="1021"/>
      <c r="X6" s="1021"/>
    </row>
    <row r="7" spans="1:24" s="149" customFormat="1" ht="37" customHeight="1">
      <c r="B7" s="1124"/>
      <c r="C7" s="23"/>
      <c r="D7" s="26"/>
      <c r="E7" s="1122"/>
      <c r="F7" s="1122"/>
      <c r="G7" s="1122"/>
      <c r="H7" s="1122"/>
      <c r="I7" s="1122"/>
      <c r="J7" s="1122"/>
      <c r="K7" s="923"/>
      <c r="L7" s="923"/>
      <c r="M7" s="923"/>
      <c r="N7" s="923"/>
      <c r="O7" s="923"/>
      <c r="P7" s="923"/>
      <c r="Q7" s="923"/>
      <c r="R7" s="1170"/>
      <c r="S7" s="1170"/>
      <c r="T7" s="1170"/>
      <c r="U7" s="1170"/>
      <c r="V7" s="1170"/>
      <c r="W7" s="500"/>
      <c r="X7" s="500"/>
    </row>
    <row r="8" spans="1:24" s="149" customFormat="1" ht="30">
      <c r="B8" s="1125"/>
      <c r="C8" s="46"/>
      <c r="D8" s="210"/>
      <c r="E8" s="544" t="s">
        <v>11</v>
      </c>
      <c r="F8" s="544" t="s">
        <v>12</v>
      </c>
      <c r="G8" s="544" t="s">
        <v>13</v>
      </c>
      <c r="H8" s="544" t="s">
        <v>14</v>
      </c>
      <c r="I8" s="544" t="s">
        <v>93</v>
      </c>
      <c r="J8" s="613" t="s">
        <v>383</v>
      </c>
      <c r="K8" s="613" t="s">
        <v>519</v>
      </c>
      <c r="L8" s="614"/>
      <c r="M8" s="620" t="s">
        <v>390</v>
      </c>
      <c r="N8" s="620" t="s">
        <v>391</v>
      </c>
      <c r="O8" s="620" t="s">
        <v>523</v>
      </c>
      <c r="P8" s="620" t="s">
        <v>524</v>
      </c>
      <c r="Q8" s="555"/>
      <c r="R8" s="715" t="s">
        <v>11</v>
      </c>
      <c r="S8" s="715" t="s">
        <v>12</v>
      </c>
      <c r="T8" s="715" t="s">
        <v>13</v>
      </c>
      <c r="U8" s="715" t="s">
        <v>14</v>
      </c>
      <c r="V8" s="1022" t="s">
        <v>93</v>
      </c>
      <c r="W8" s="1023" t="s">
        <v>383</v>
      </c>
      <c r="X8" s="1023" t="s">
        <v>519</v>
      </c>
    </row>
    <row r="9" spans="1:24" s="149" customFormat="1" ht="11.25" customHeight="1">
      <c r="B9" s="23"/>
      <c r="C9" s="23"/>
      <c r="D9" s="23"/>
      <c r="E9" s="403"/>
      <c r="F9" s="403"/>
      <c r="G9" s="403"/>
      <c r="H9" s="403"/>
      <c r="I9" s="557"/>
      <c r="J9" s="403"/>
      <c r="K9" s="403"/>
      <c r="L9" s="403"/>
      <c r="M9" s="403"/>
      <c r="N9" s="403"/>
      <c r="O9" s="403"/>
      <c r="P9" s="403"/>
      <c r="Q9" s="403"/>
      <c r="R9" s="718"/>
      <c r="S9" s="718"/>
      <c r="T9" s="1024"/>
      <c r="U9" s="718"/>
      <c r="V9" s="1025"/>
      <c r="W9" s="353"/>
    </row>
    <row r="10" spans="1:24" s="149" customFormat="1" ht="11.25" customHeight="1">
      <c r="B10" s="122" t="s">
        <v>182</v>
      </c>
      <c r="C10" s="122"/>
      <c r="D10" s="71"/>
      <c r="E10" s="359">
        <v>40.294938000000002</v>
      </c>
      <c r="F10" s="359">
        <v>37.497709999999998</v>
      </c>
      <c r="G10" s="359">
        <v>37.730885999999998</v>
      </c>
      <c r="H10" s="359">
        <v>38.485112999999998</v>
      </c>
      <c r="I10" s="359">
        <v>37.730259646815611</v>
      </c>
      <c r="J10" s="359">
        <v>32.566165282935003</v>
      </c>
      <c r="K10" s="359">
        <v>32.4</v>
      </c>
      <c r="L10" s="359"/>
      <c r="M10" s="359">
        <v>31.306159344113667</v>
      </c>
      <c r="N10" s="359">
        <v>33.851892942514517</v>
      </c>
      <c r="O10" s="359">
        <v>31.1</v>
      </c>
      <c r="P10" s="359">
        <v>33.700000000000003</v>
      </c>
      <c r="R10" s="368">
        <v>9252</v>
      </c>
      <c r="S10" s="368">
        <v>2187</v>
      </c>
      <c r="T10" s="368">
        <v>2181</v>
      </c>
      <c r="U10" s="368">
        <v>7266</v>
      </c>
      <c r="V10" s="353">
        <v>7468</v>
      </c>
      <c r="W10" s="353">
        <v>7819</v>
      </c>
      <c r="X10" s="353">
        <v>7750</v>
      </c>
    </row>
    <row r="11" spans="1:24" s="149" customFormat="1" ht="11.25" customHeight="1">
      <c r="B11" s="122"/>
      <c r="C11" s="122"/>
      <c r="D11" s="71"/>
      <c r="E11" s="359"/>
      <c r="F11" s="359"/>
      <c r="G11" s="359"/>
      <c r="H11" s="359"/>
      <c r="I11" s="358"/>
      <c r="J11" s="359"/>
      <c r="K11" s="359"/>
      <c r="L11" s="359"/>
      <c r="M11" s="358"/>
      <c r="N11" s="358"/>
      <c r="O11" s="358"/>
      <c r="P11" s="358"/>
      <c r="R11" s="368"/>
      <c r="S11" s="368"/>
      <c r="T11" s="368"/>
      <c r="U11" s="368"/>
      <c r="V11" s="193"/>
      <c r="W11" s="102"/>
      <c r="X11" s="193"/>
    </row>
    <row r="12" spans="1:24" s="149" customFormat="1" ht="11.25" customHeight="1">
      <c r="B12" s="149" t="s">
        <v>491</v>
      </c>
      <c r="C12" s="128" t="s">
        <v>453</v>
      </c>
      <c r="D12" s="71"/>
      <c r="E12" s="358">
        <v>39.738059999999997</v>
      </c>
      <c r="F12" s="358">
        <v>35.747777999999997</v>
      </c>
      <c r="G12" s="358">
        <v>35.323396000000002</v>
      </c>
      <c r="H12" s="358">
        <v>37.176614813287436</v>
      </c>
      <c r="I12" s="358">
        <v>35.776965957459716</v>
      </c>
      <c r="J12" s="358">
        <v>31.708310170772286</v>
      </c>
      <c r="K12" s="358">
        <v>31.4</v>
      </c>
      <c r="L12" s="359"/>
      <c r="M12" s="358">
        <v>29.986743008584206</v>
      </c>
      <c r="N12" s="358">
        <v>33.481448805241165</v>
      </c>
      <c r="O12" s="358">
        <v>29.7</v>
      </c>
      <c r="P12" s="358">
        <v>33.200000000000003</v>
      </c>
      <c r="R12" s="253">
        <v>4410</v>
      </c>
      <c r="S12" s="193">
        <v>1050</v>
      </c>
      <c r="T12" s="193">
        <v>1027</v>
      </c>
      <c r="U12" s="332">
        <v>3446</v>
      </c>
      <c r="V12" s="193">
        <v>3535</v>
      </c>
      <c r="W12" s="193">
        <v>3602</v>
      </c>
      <c r="X12" s="193">
        <v>3526</v>
      </c>
    </row>
    <row r="13" spans="1:24" s="149" customFormat="1" ht="11.25" customHeight="1">
      <c r="C13" s="128" t="s">
        <v>454</v>
      </c>
      <c r="D13" s="71"/>
      <c r="E13" s="358">
        <v>40.825710999999998</v>
      </c>
      <c r="F13" s="358">
        <v>39.168199999999999</v>
      </c>
      <c r="G13" s="358">
        <v>40.001257000000003</v>
      </c>
      <c r="H13" s="358">
        <v>39.741065163800101</v>
      </c>
      <c r="I13" s="358">
        <v>39.611041607865602</v>
      </c>
      <c r="J13" s="358">
        <v>33.497694859969862</v>
      </c>
      <c r="K13" s="358">
        <v>33.4</v>
      </c>
      <c r="L13" s="359"/>
      <c r="M13" s="358">
        <v>31.874523496856916</v>
      </c>
      <c r="N13" s="358">
        <v>35.160862860410283</v>
      </c>
      <c r="O13" s="358">
        <v>31.7</v>
      </c>
      <c r="P13" s="358">
        <v>35.1</v>
      </c>
      <c r="R13" s="253">
        <v>4842</v>
      </c>
      <c r="S13" s="332">
        <v>1137</v>
      </c>
      <c r="T13" s="332">
        <v>1154</v>
      </c>
      <c r="U13" s="332">
        <v>3820</v>
      </c>
      <c r="V13" s="193">
        <v>3933</v>
      </c>
      <c r="W13" s="193">
        <v>4192</v>
      </c>
      <c r="X13" s="193">
        <v>4194</v>
      </c>
    </row>
    <row r="14" spans="1:24" s="149" customFormat="1" ht="11.25" customHeight="1">
      <c r="B14" s="31"/>
      <c r="C14" s="31"/>
      <c r="D14" s="71"/>
      <c r="E14" s="393"/>
      <c r="F14" s="393"/>
      <c r="G14" s="393"/>
      <c r="H14" s="355"/>
      <c r="I14" s="358"/>
      <c r="J14" s="358"/>
      <c r="K14" s="358"/>
      <c r="L14" s="359"/>
      <c r="M14" s="358"/>
      <c r="N14" s="358"/>
      <c r="O14" s="358"/>
      <c r="P14" s="358"/>
      <c r="R14" s="253"/>
      <c r="S14" s="371"/>
      <c r="T14" s="371"/>
      <c r="U14" s="363"/>
      <c r="V14" s="354"/>
      <c r="W14" s="193"/>
      <c r="X14" s="193"/>
    </row>
    <row r="15" spans="1:24" s="149" customFormat="1" ht="11.25" customHeight="1">
      <c r="B15" s="31" t="s">
        <v>20</v>
      </c>
      <c r="C15" s="31" t="s">
        <v>21</v>
      </c>
      <c r="D15" s="71"/>
      <c r="E15" s="358">
        <v>31.84516874066956</v>
      </c>
      <c r="F15" s="358">
        <v>30.716306446856823</v>
      </c>
      <c r="G15" s="358">
        <v>28.321331150506218</v>
      </c>
      <c r="H15" s="358">
        <v>26.517561883322049</v>
      </c>
      <c r="I15" s="358">
        <v>28.155519404283453</v>
      </c>
      <c r="J15" s="358">
        <v>26.932281019239511</v>
      </c>
      <c r="K15" s="358">
        <v>26.9</v>
      </c>
      <c r="L15" s="359"/>
      <c r="M15" s="358">
        <v>23.546673643561267</v>
      </c>
      <c r="N15" s="358">
        <v>30.609782561774946</v>
      </c>
      <c r="O15" s="358">
        <v>23.6</v>
      </c>
      <c r="P15" s="358">
        <v>30.5</v>
      </c>
      <c r="R15" s="253">
        <v>459</v>
      </c>
      <c r="S15" s="371">
        <v>190</v>
      </c>
      <c r="T15" s="371">
        <v>203</v>
      </c>
      <c r="U15" s="332">
        <v>794</v>
      </c>
      <c r="V15" s="354">
        <v>818</v>
      </c>
      <c r="W15" s="193">
        <v>861</v>
      </c>
      <c r="X15" s="193">
        <v>849</v>
      </c>
    </row>
    <row r="16" spans="1:24" s="149" customFormat="1" ht="11.25" customHeight="1">
      <c r="B16" s="31"/>
      <c r="C16" s="31" t="s">
        <v>22</v>
      </c>
      <c r="D16" s="71"/>
      <c r="E16" s="358">
        <v>32.825790357402887</v>
      </c>
      <c r="F16" s="358">
        <v>24.765998727060147</v>
      </c>
      <c r="G16" s="358">
        <v>27.242187081259694</v>
      </c>
      <c r="H16" s="358">
        <v>27.729410502300926</v>
      </c>
      <c r="I16" s="358">
        <v>30.308225693127333</v>
      </c>
      <c r="J16" s="358">
        <v>25.381769285753137</v>
      </c>
      <c r="K16" s="358">
        <v>24.6</v>
      </c>
      <c r="L16" s="359"/>
      <c r="M16" s="358">
        <v>22.735102320394262</v>
      </c>
      <c r="N16" s="358">
        <v>28.223995292367565</v>
      </c>
      <c r="O16" s="358">
        <v>22.1</v>
      </c>
      <c r="P16" s="358">
        <v>27.4</v>
      </c>
      <c r="R16" s="253">
        <v>1263</v>
      </c>
      <c r="S16" s="371">
        <v>333</v>
      </c>
      <c r="T16" s="371">
        <v>293</v>
      </c>
      <c r="U16" s="332">
        <v>1208</v>
      </c>
      <c r="V16" s="354">
        <v>1243</v>
      </c>
      <c r="W16" s="193">
        <v>1396</v>
      </c>
      <c r="X16" s="193">
        <v>1454</v>
      </c>
    </row>
    <row r="17" spans="2:24" s="149" customFormat="1" ht="11.25" customHeight="1">
      <c r="B17" s="31"/>
      <c r="C17" s="31" t="s">
        <v>23</v>
      </c>
      <c r="D17" s="71"/>
      <c r="E17" s="358">
        <v>41.911369327391824</v>
      </c>
      <c r="F17" s="358">
        <v>36.157301432303221</v>
      </c>
      <c r="G17" s="358">
        <v>38.673122030915778</v>
      </c>
      <c r="H17" s="358">
        <v>38.693901215413149</v>
      </c>
      <c r="I17" s="358">
        <v>36.798909586083958</v>
      </c>
      <c r="J17" s="358">
        <v>34.701947091869293</v>
      </c>
      <c r="K17" s="358">
        <v>33.200000000000003</v>
      </c>
      <c r="L17" s="359"/>
      <c r="M17" s="358">
        <v>32.338154564844871</v>
      </c>
      <c r="N17" s="358">
        <v>37.143672041270392</v>
      </c>
      <c r="O17" s="358">
        <v>30.9</v>
      </c>
      <c r="P17" s="358">
        <v>35.6</v>
      </c>
      <c r="R17" s="253">
        <v>2514</v>
      </c>
      <c r="S17" s="371">
        <v>565</v>
      </c>
      <c r="T17" s="371">
        <v>539</v>
      </c>
      <c r="U17" s="332">
        <v>1930</v>
      </c>
      <c r="V17" s="354">
        <v>1915</v>
      </c>
      <c r="W17" s="193">
        <v>2113</v>
      </c>
      <c r="X17" s="193">
        <v>2102</v>
      </c>
    </row>
    <row r="18" spans="2:24" s="149" customFormat="1" ht="11.25" customHeight="1">
      <c r="B18" s="31"/>
      <c r="C18" s="31" t="s">
        <v>24</v>
      </c>
      <c r="D18" s="71"/>
      <c r="E18" s="358">
        <v>42.784047052557966</v>
      </c>
      <c r="F18" s="358">
        <v>43.066221455829485</v>
      </c>
      <c r="G18" s="358">
        <v>42.465050461110224</v>
      </c>
      <c r="H18" s="358">
        <v>42.009412544559908</v>
      </c>
      <c r="I18" s="358">
        <v>39.775935860109293</v>
      </c>
      <c r="J18" s="358">
        <v>33.772672293882962</v>
      </c>
      <c r="K18" s="358">
        <v>34.1</v>
      </c>
      <c r="L18" s="359"/>
      <c r="M18" s="358">
        <v>31.41787755228038</v>
      </c>
      <c r="N18" s="358">
        <v>36.210773584998293</v>
      </c>
      <c r="O18" s="358">
        <v>31.6</v>
      </c>
      <c r="P18" s="358">
        <v>36.700000000000003</v>
      </c>
      <c r="R18" s="253">
        <v>2708</v>
      </c>
      <c r="S18" s="371">
        <v>579</v>
      </c>
      <c r="T18" s="371">
        <v>636</v>
      </c>
      <c r="U18" s="332">
        <v>1805</v>
      </c>
      <c r="V18" s="354">
        <v>1889</v>
      </c>
      <c r="W18" s="193">
        <v>1897</v>
      </c>
      <c r="X18" s="193">
        <v>1826</v>
      </c>
    </row>
    <row r="19" spans="2:24" s="149" customFormat="1" ht="11.25" customHeight="1">
      <c r="B19" s="31"/>
      <c r="C19" s="31" t="s">
        <v>25</v>
      </c>
      <c r="D19" s="71"/>
      <c r="E19" s="358">
        <v>48.148534140117846</v>
      </c>
      <c r="F19" s="358">
        <v>49.468544945650528</v>
      </c>
      <c r="G19" s="358">
        <v>44.06870009387552</v>
      </c>
      <c r="H19" s="358">
        <v>50.767977731548299</v>
      </c>
      <c r="I19" s="358">
        <v>46.764788209436581</v>
      </c>
      <c r="J19" s="358">
        <v>39.019484819394066</v>
      </c>
      <c r="K19" s="358">
        <v>39.1</v>
      </c>
      <c r="L19" s="359"/>
      <c r="M19" s="358">
        <v>35.780653946948995</v>
      </c>
      <c r="N19" s="358">
        <v>42.358117166718962</v>
      </c>
      <c r="O19" s="358">
        <v>35.799999999999997</v>
      </c>
      <c r="P19" s="358">
        <v>42.6</v>
      </c>
      <c r="R19" s="253">
        <v>1576</v>
      </c>
      <c r="S19" s="371">
        <v>342</v>
      </c>
      <c r="T19" s="371">
        <v>365</v>
      </c>
      <c r="U19" s="332">
        <v>1058</v>
      </c>
      <c r="V19" s="354">
        <v>1119</v>
      </c>
      <c r="W19" s="193">
        <v>1084</v>
      </c>
      <c r="X19" s="193">
        <v>1053</v>
      </c>
    </row>
    <row r="20" spans="2:24" s="149" customFormat="1" ht="11.25" customHeight="1">
      <c r="B20" s="31"/>
      <c r="C20" s="31" t="s">
        <v>26</v>
      </c>
      <c r="D20" s="71"/>
      <c r="E20" s="358">
        <v>46.545031955572824</v>
      </c>
      <c r="F20" s="358">
        <v>47.170090980553233</v>
      </c>
      <c r="G20" s="358">
        <v>47.305069965940284</v>
      </c>
      <c r="H20" s="358">
        <v>50.201313564322717</v>
      </c>
      <c r="I20" s="358">
        <v>49.54628952881037</v>
      </c>
      <c r="J20" s="358">
        <v>36.350178575288403</v>
      </c>
      <c r="K20" s="358">
        <v>37.700000000000003</v>
      </c>
      <c r="L20" s="359"/>
      <c r="M20" s="358">
        <v>31.40417757631403</v>
      </c>
      <c r="N20" s="358">
        <v>41.602711872261402</v>
      </c>
      <c r="O20" s="358">
        <v>32.6</v>
      </c>
      <c r="P20" s="358">
        <v>43.2</v>
      </c>
      <c r="R20" s="253">
        <v>682</v>
      </c>
      <c r="S20" s="371">
        <v>164</v>
      </c>
      <c r="T20" s="371">
        <v>136</v>
      </c>
      <c r="U20" s="332">
        <v>440</v>
      </c>
      <c r="V20" s="354">
        <v>455</v>
      </c>
      <c r="W20" s="193">
        <v>420</v>
      </c>
      <c r="X20" s="193">
        <v>416</v>
      </c>
    </row>
    <row r="21" spans="2:24" s="149" customFormat="1" ht="11.25" customHeight="1">
      <c r="B21" s="31"/>
      <c r="C21" s="31"/>
      <c r="D21" s="71"/>
      <c r="E21" s="358"/>
      <c r="F21" s="358"/>
      <c r="G21" s="358"/>
      <c r="H21" s="358"/>
      <c r="I21" s="358"/>
      <c r="J21" s="358"/>
      <c r="K21" s="358"/>
      <c r="L21" s="359"/>
      <c r="M21" s="358"/>
      <c r="N21" s="358"/>
      <c r="O21" s="358"/>
      <c r="P21" s="358"/>
      <c r="R21" s="253"/>
      <c r="S21" s="371"/>
      <c r="T21" s="371"/>
      <c r="U21" s="332"/>
      <c r="V21" s="354"/>
      <c r="W21" s="193"/>
      <c r="X21" s="193"/>
    </row>
    <row r="22" spans="2:24" s="149" customFormat="1" ht="11.25" customHeight="1">
      <c r="B22" s="31" t="s">
        <v>27</v>
      </c>
      <c r="C22" s="31" t="s">
        <v>28</v>
      </c>
      <c r="D22" s="71"/>
      <c r="E22" s="358">
        <v>41.999614344983719</v>
      </c>
      <c r="F22" s="358">
        <v>39.348048741407069</v>
      </c>
      <c r="G22" s="358">
        <v>37.050737427353411</v>
      </c>
      <c r="H22" s="358">
        <v>40.155190452498374</v>
      </c>
      <c r="I22" s="358">
        <v>39.230524003611613</v>
      </c>
      <c r="J22" s="358">
        <v>33.770358802298098</v>
      </c>
      <c r="K22" s="358">
        <v>34</v>
      </c>
      <c r="L22" s="359"/>
      <c r="M22" s="358">
        <v>32.39125885179638</v>
      </c>
      <c r="N22" s="358">
        <v>35.177624592968293</v>
      </c>
      <c r="O22" s="358">
        <v>32.6</v>
      </c>
      <c r="P22" s="358">
        <v>35.5</v>
      </c>
      <c r="R22" s="253">
        <v>8385</v>
      </c>
      <c r="S22" s="371">
        <v>1981</v>
      </c>
      <c r="T22" s="371">
        <v>1967</v>
      </c>
      <c r="U22" s="332">
        <v>5765</v>
      </c>
      <c r="V22" s="354">
        <v>6049</v>
      </c>
      <c r="W22" s="193">
        <v>6417</v>
      </c>
      <c r="X22" s="193">
        <v>6196</v>
      </c>
    </row>
    <row r="23" spans="2:24" s="149" customFormat="1" ht="11.25" customHeight="1">
      <c r="B23" s="31"/>
      <c r="C23" s="31" t="s">
        <v>188</v>
      </c>
      <c r="D23" s="71"/>
      <c r="E23" s="358">
        <v>23.818001899250639</v>
      </c>
      <c r="F23" s="358">
        <v>20</v>
      </c>
      <c r="G23" s="358">
        <v>36.41197990119818</v>
      </c>
      <c r="H23" s="358">
        <v>23.56595557552934</v>
      </c>
      <c r="I23" s="358">
        <v>27.18952838459461</v>
      </c>
      <c r="J23" s="358">
        <v>21.16514292707091</v>
      </c>
      <c r="K23" s="358">
        <v>23.7</v>
      </c>
      <c r="L23" s="359"/>
      <c r="M23" s="358">
        <v>17.924484647678014</v>
      </c>
      <c r="N23" s="358">
        <v>24.814557813789051</v>
      </c>
      <c r="O23" s="358">
        <v>18.5</v>
      </c>
      <c r="P23" s="358">
        <v>29.8</v>
      </c>
      <c r="R23" s="253">
        <v>415</v>
      </c>
      <c r="S23" s="371">
        <v>112</v>
      </c>
      <c r="T23" s="371">
        <v>116</v>
      </c>
      <c r="U23" s="332">
        <v>977</v>
      </c>
      <c r="V23" s="354">
        <v>850</v>
      </c>
      <c r="W23" s="193">
        <v>822</v>
      </c>
      <c r="X23" s="193">
        <v>251</v>
      </c>
    </row>
    <row r="24" spans="2:24" s="149" customFormat="1" ht="11.25" customHeight="1">
      <c r="B24" s="31"/>
      <c r="C24" s="31" t="s">
        <v>189</v>
      </c>
      <c r="D24" s="71"/>
      <c r="E24" s="358">
        <v>34.848513301128357</v>
      </c>
      <c r="F24" s="358" t="s">
        <v>219</v>
      </c>
      <c r="G24" s="358">
        <v>54.175374223768102</v>
      </c>
      <c r="H24" s="358">
        <v>33.930797184524863</v>
      </c>
      <c r="I24" s="358">
        <v>24.106118625909694</v>
      </c>
      <c r="J24" s="358">
        <v>30.35002165578744</v>
      </c>
      <c r="K24" s="358">
        <v>23.7</v>
      </c>
      <c r="L24" s="359"/>
      <c r="M24" s="358">
        <v>23.249540177306933</v>
      </c>
      <c r="N24" s="358">
        <v>38.530374187119733</v>
      </c>
      <c r="O24" s="358">
        <v>20.399999999999999</v>
      </c>
      <c r="P24" s="358">
        <v>27.3</v>
      </c>
      <c r="R24" s="253">
        <v>172</v>
      </c>
      <c r="S24" s="371">
        <v>18</v>
      </c>
      <c r="T24" s="371">
        <v>35</v>
      </c>
      <c r="U24" s="332">
        <v>195</v>
      </c>
      <c r="V24" s="354">
        <v>230</v>
      </c>
      <c r="W24" s="193">
        <v>212</v>
      </c>
      <c r="X24" s="193">
        <v>719</v>
      </c>
    </row>
    <row r="25" spans="2:24" s="149" customFormat="1" ht="11.25" customHeight="1">
      <c r="B25" s="31"/>
      <c r="C25" s="31" t="s">
        <v>190</v>
      </c>
      <c r="D25" s="71"/>
      <c r="E25" s="358">
        <v>34.718070819129821</v>
      </c>
      <c r="F25" s="358" t="s">
        <v>219</v>
      </c>
      <c r="G25" s="358" t="s">
        <v>219</v>
      </c>
      <c r="H25" s="358">
        <v>35.424039855396479</v>
      </c>
      <c r="I25" s="358">
        <v>33.104791539849266</v>
      </c>
      <c r="J25" s="358">
        <v>32.504586255124501</v>
      </c>
      <c r="K25" s="358">
        <v>24.6</v>
      </c>
      <c r="L25" s="359"/>
      <c r="M25" s="358">
        <v>24.911042330912238</v>
      </c>
      <c r="N25" s="358">
        <v>41.144511014391433</v>
      </c>
      <c r="O25" s="358">
        <v>17.7</v>
      </c>
      <c r="P25" s="358">
        <v>33</v>
      </c>
      <c r="R25" s="253">
        <v>152</v>
      </c>
      <c r="S25" s="371">
        <v>27</v>
      </c>
      <c r="T25" s="371">
        <v>26</v>
      </c>
      <c r="U25" s="332">
        <v>142</v>
      </c>
      <c r="V25" s="354">
        <v>197</v>
      </c>
      <c r="W25" s="193">
        <v>199</v>
      </c>
      <c r="X25" s="193">
        <v>204</v>
      </c>
    </row>
    <row r="26" spans="2:24" s="149" customFormat="1" ht="11.25" customHeight="1">
      <c r="B26" s="31"/>
      <c r="C26" s="31" t="s">
        <v>191</v>
      </c>
      <c r="D26" s="71"/>
      <c r="E26" s="358">
        <v>21.806705481800236</v>
      </c>
      <c r="F26" s="358" t="s">
        <v>219</v>
      </c>
      <c r="G26" s="358" t="s">
        <v>219</v>
      </c>
      <c r="H26" s="358">
        <v>23.223200006672219</v>
      </c>
      <c r="I26" s="358">
        <v>24.728735226823822</v>
      </c>
      <c r="J26" s="358">
        <v>22.203497492861338</v>
      </c>
      <c r="K26" s="358">
        <v>32.9</v>
      </c>
      <c r="L26" s="359"/>
      <c r="M26" s="358">
        <v>13.970577671694716</v>
      </c>
      <c r="N26" s="358">
        <v>33.404253353187087</v>
      </c>
      <c r="O26" s="358">
        <v>22.8</v>
      </c>
      <c r="P26" s="358">
        <v>44.8</v>
      </c>
      <c r="R26" s="253">
        <v>37</v>
      </c>
      <c r="S26" s="371">
        <v>16</v>
      </c>
      <c r="T26" s="371">
        <v>26</v>
      </c>
      <c r="U26" s="332">
        <v>120</v>
      </c>
      <c r="V26" s="354">
        <v>86</v>
      </c>
      <c r="W26" s="193">
        <v>96</v>
      </c>
      <c r="X26" s="193">
        <v>78</v>
      </c>
    </row>
    <row r="27" spans="2:24" s="149" customFormat="1" ht="11.25" customHeight="1">
      <c r="B27" s="31"/>
      <c r="C27" s="31"/>
      <c r="D27" s="71"/>
      <c r="E27" s="358"/>
      <c r="F27" s="358"/>
      <c r="G27" s="358"/>
      <c r="H27" s="358"/>
      <c r="I27" s="358"/>
      <c r="J27" s="358"/>
      <c r="K27" s="358"/>
      <c r="L27" s="359"/>
      <c r="M27" s="358"/>
      <c r="N27" s="358"/>
      <c r="O27" s="358"/>
      <c r="P27" s="358"/>
      <c r="R27" s="253"/>
      <c r="S27" s="371"/>
      <c r="T27" s="371"/>
      <c r="U27" s="332"/>
      <c r="V27" s="354"/>
      <c r="W27" s="193"/>
      <c r="X27" s="193"/>
    </row>
    <row r="28" spans="2:24" s="149" customFormat="1" ht="11.25" customHeight="1">
      <c r="B28" s="31" t="s">
        <v>496</v>
      </c>
      <c r="C28" s="31" t="s">
        <v>321</v>
      </c>
      <c r="D28" s="71"/>
      <c r="E28" s="358">
        <v>41.530360457847365</v>
      </c>
      <c r="F28" s="358">
        <v>42.881633254142145</v>
      </c>
      <c r="G28" s="358">
        <v>38.209026746808242</v>
      </c>
      <c r="H28" s="358">
        <v>40.662611562512296</v>
      </c>
      <c r="I28" s="358">
        <v>41.110970901301854</v>
      </c>
      <c r="J28" s="358">
        <v>34.622450610268842</v>
      </c>
      <c r="K28" s="358">
        <v>36.799999999999997</v>
      </c>
      <c r="L28" s="359"/>
      <c r="M28" s="358">
        <v>32.118379112258921</v>
      </c>
      <c r="N28" s="358">
        <v>37.214719860627511</v>
      </c>
      <c r="O28" s="358">
        <v>34.1</v>
      </c>
      <c r="P28" s="358">
        <v>39.5</v>
      </c>
      <c r="R28" s="253">
        <v>2113</v>
      </c>
      <c r="S28" s="371">
        <v>468</v>
      </c>
      <c r="T28" s="371">
        <v>490</v>
      </c>
      <c r="U28" s="332">
        <v>1569</v>
      </c>
      <c r="V28" s="354">
        <v>1558</v>
      </c>
      <c r="W28" s="193">
        <v>1791</v>
      </c>
      <c r="X28" s="193">
        <v>1878</v>
      </c>
    </row>
    <row r="29" spans="2:24" s="149" customFormat="1" ht="11.25" customHeight="1">
      <c r="B29" s="31"/>
      <c r="C29" s="31" t="s">
        <v>320</v>
      </c>
      <c r="D29" s="71"/>
      <c r="E29" s="358">
        <v>40.057643414362019</v>
      </c>
      <c r="F29" s="358">
        <v>35.994667960700745</v>
      </c>
      <c r="G29" s="358">
        <v>37.371694264436535</v>
      </c>
      <c r="H29" s="358">
        <v>37.773575802445905</v>
      </c>
      <c r="I29" s="358">
        <v>36.866209219645476</v>
      </c>
      <c r="J29" s="358">
        <v>32.001948576356</v>
      </c>
      <c r="K29" s="358">
        <v>30.8</v>
      </c>
      <c r="L29" s="359"/>
      <c r="M29" s="358">
        <v>30.57523768948241</v>
      </c>
      <c r="N29" s="358">
        <v>33.463144201316162</v>
      </c>
      <c r="O29" s="358">
        <v>29.4</v>
      </c>
      <c r="P29" s="358">
        <v>32.299999999999997</v>
      </c>
      <c r="R29" s="253">
        <v>6944</v>
      </c>
      <c r="S29" s="371">
        <v>1684</v>
      </c>
      <c r="T29" s="371">
        <v>1665</v>
      </c>
      <c r="U29" s="332">
        <v>5621</v>
      </c>
      <c r="V29" s="354">
        <v>5845</v>
      </c>
      <c r="W29" s="193">
        <v>5961</v>
      </c>
      <c r="X29" s="193">
        <v>5807</v>
      </c>
    </row>
    <row r="30" spans="2:24" s="149" customFormat="1" ht="11.25" customHeight="1">
      <c r="B30" s="31"/>
      <c r="C30" s="31"/>
      <c r="D30" s="71"/>
      <c r="E30" s="358"/>
      <c r="F30" s="358"/>
      <c r="G30" s="358"/>
      <c r="H30" s="358"/>
      <c r="I30" s="358"/>
      <c r="J30" s="358"/>
      <c r="K30" s="358"/>
      <c r="L30" s="359"/>
      <c r="M30" s="358"/>
      <c r="N30" s="358"/>
      <c r="O30" s="358"/>
      <c r="P30" s="358"/>
      <c r="R30" s="253"/>
      <c r="S30" s="371"/>
      <c r="T30" s="371"/>
      <c r="U30" s="332"/>
      <c r="V30" s="354"/>
      <c r="W30" s="193"/>
      <c r="X30" s="193"/>
    </row>
    <row r="31" spans="2:24" s="149" customFormat="1" ht="11.25" customHeight="1">
      <c r="B31" s="149" t="s">
        <v>29</v>
      </c>
      <c r="C31" s="149" t="s">
        <v>30</v>
      </c>
      <c r="D31" s="71"/>
      <c r="E31" s="358">
        <v>34.387313998797502</v>
      </c>
      <c r="F31" s="358">
        <v>22.062620185343128</v>
      </c>
      <c r="G31" s="358">
        <v>28.268254497143737</v>
      </c>
      <c r="H31" s="358">
        <v>29.323839500028193</v>
      </c>
      <c r="I31" s="358">
        <v>30.776888519378392</v>
      </c>
      <c r="J31" s="358">
        <v>31.722028517296387</v>
      </c>
      <c r="K31" s="358">
        <v>31.3</v>
      </c>
      <c r="L31" s="359"/>
      <c r="M31" s="358">
        <v>25.772670132400126</v>
      </c>
      <c r="N31" s="358">
        <v>38.335455806363164</v>
      </c>
      <c r="O31" s="358">
        <v>25.2</v>
      </c>
      <c r="P31" s="358">
        <v>38.200000000000003</v>
      </c>
      <c r="R31" s="253">
        <v>439</v>
      </c>
      <c r="S31" s="371">
        <v>110</v>
      </c>
      <c r="T31" s="371">
        <v>103</v>
      </c>
      <c r="U31" s="332">
        <v>196</v>
      </c>
      <c r="V31" s="354">
        <v>213</v>
      </c>
      <c r="W31" s="193">
        <v>292</v>
      </c>
      <c r="X31" s="193">
        <v>278</v>
      </c>
    </row>
    <row r="32" spans="2:24" s="149" customFormat="1" ht="11.25" customHeight="1">
      <c r="C32" s="149" t="s">
        <v>31</v>
      </c>
      <c r="D32" s="71"/>
      <c r="E32" s="358">
        <v>34.632306725401889</v>
      </c>
      <c r="F32" s="358">
        <v>34.798800227112913</v>
      </c>
      <c r="G32" s="358">
        <v>29.209561151378864</v>
      </c>
      <c r="H32" s="358">
        <v>37.298831768573351</v>
      </c>
      <c r="I32" s="358">
        <v>35.648855446504868</v>
      </c>
      <c r="J32" s="358">
        <v>32.27588789101128</v>
      </c>
      <c r="K32" s="358">
        <v>31</v>
      </c>
      <c r="L32" s="359"/>
      <c r="M32" s="358">
        <v>28.58072130707837</v>
      </c>
      <c r="N32" s="358">
        <v>36.206601942227813</v>
      </c>
      <c r="O32" s="358">
        <v>27.3</v>
      </c>
      <c r="P32" s="358">
        <v>35</v>
      </c>
      <c r="R32" s="253">
        <v>1208</v>
      </c>
      <c r="S32" s="371">
        <v>297</v>
      </c>
      <c r="T32" s="371">
        <v>244</v>
      </c>
      <c r="U32" s="332">
        <v>769</v>
      </c>
      <c r="V32" s="354">
        <v>808</v>
      </c>
      <c r="W32" s="193">
        <v>856</v>
      </c>
      <c r="X32" s="193">
        <v>857</v>
      </c>
    </row>
    <row r="33" spans="2:24" s="149" customFormat="1" ht="11.25" customHeight="1">
      <c r="C33" s="149" t="s">
        <v>230</v>
      </c>
      <c r="D33" s="71"/>
      <c r="E33" s="358">
        <v>36.566355703014949</v>
      </c>
      <c r="F33" s="358">
        <v>36.613548665968011</v>
      </c>
      <c r="G33" s="358">
        <v>42.894597414320728</v>
      </c>
      <c r="H33" s="358">
        <v>34.730205410357108</v>
      </c>
      <c r="I33" s="358">
        <v>35.322178543154692</v>
      </c>
      <c r="J33" s="358">
        <v>33.195773810654138</v>
      </c>
      <c r="K33" s="358">
        <v>32.799999999999997</v>
      </c>
      <c r="L33" s="359"/>
      <c r="M33" s="358">
        <v>28.892373406607735</v>
      </c>
      <c r="N33" s="358">
        <v>37.799418931402577</v>
      </c>
      <c r="O33" s="358">
        <v>28.4</v>
      </c>
      <c r="P33" s="358">
        <v>37.4</v>
      </c>
      <c r="R33" s="253">
        <v>891</v>
      </c>
      <c r="S33" s="371">
        <v>224</v>
      </c>
      <c r="T33" s="371">
        <v>187</v>
      </c>
      <c r="U33" s="332">
        <v>562</v>
      </c>
      <c r="V33" s="354">
        <v>674</v>
      </c>
      <c r="W33" s="193">
        <v>714</v>
      </c>
      <c r="X33" s="193">
        <v>651</v>
      </c>
    </row>
    <row r="34" spans="2:24" s="149" customFormat="1" ht="11.25" customHeight="1">
      <c r="B34" s="32"/>
      <c r="C34" s="149" t="s">
        <v>33</v>
      </c>
      <c r="D34" s="71"/>
      <c r="E34" s="358">
        <v>44.49431224234732</v>
      </c>
      <c r="F34" s="358">
        <v>39.263270062363681</v>
      </c>
      <c r="G34" s="358">
        <v>30.785628550659606</v>
      </c>
      <c r="H34" s="358">
        <v>41.080454276196043</v>
      </c>
      <c r="I34" s="358">
        <v>35.886292487777389</v>
      </c>
      <c r="J34" s="358">
        <v>34.231013797235306</v>
      </c>
      <c r="K34" s="358">
        <v>30.6</v>
      </c>
      <c r="L34" s="359"/>
      <c r="M34" s="358">
        <v>29.904447149975372</v>
      </c>
      <c r="N34" s="358">
        <v>38.836727599112614</v>
      </c>
      <c r="O34" s="358">
        <v>25.9</v>
      </c>
      <c r="P34" s="358">
        <v>35.700000000000003</v>
      </c>
      <c r="R34" s="253">
        <v>750</v>
      </c>
      <c r="S34" s="371">
        <v>178</v>
      </c>
      <c r="T34" s="371">
        <v>223</v>
      </c>
      <c r="U34" s="332">
        <v>531</v>
      </c>
      <c r="V34" s="354">
        <v>561</v>
      </c>
      <c r="W34" s="193">
        <v>594</v>
      </c>
      <c r="X34" s="193">
        <v>611</v>
      </c>
    </row>
    <row r="35" spans="2:24" s="149" customFormat="1" ht="11.25" customHeight="1">
      <c r="B35" s="32"/>
      <c r="C35" s="149" t="s">
        <v>34</v>
      </c>
      <c r="D35" s="71"/>
      <c r="E35" s="358">
        <v>39.317363846840109</v>
      </c>
      <c r="F35" s="358">
        <v>30.675309557692536</v>
      </c>
      <c r="G35" s="358">
        <v>38.763351589069543</v>
      </c>
      <c r="H35" s="358">
        <v>33.878072603536815</v>
      </c>
      <c r="I35" s="358">
        <v>34.046924078412999</v>
      </c>
      <c r="J35" s="358">
        <v>23.353267787990276</v>
      </c>
      <c r="K35" s="358">
        <v>31.7</v>
      </c>
      <c r="L35" s="359"/>
      <c r="M35" s="358">
        <v>19.917936014292497</v>
      </c>
      <c r="N35" s="358">
        <v>27.180008132598836</v>
      </c>
      <c r="O35" s="358">
        <v>27.6</v>
      </c>
      <c r="P35" s="358">
        <v>36.1</v>
      </c>
      <c r="R35" s="253">
        <v>902</v>
      </c>
      <c r="S35" s="371">
        <v>169</v>
      </c>
      <c r="T35" s="371">
        <v>210</v>
      </c>
      <c r="U35" s="332">
        <v>708</v>
      </c>
      <c r="V35" s="354">
        <v>708</v>
      </c>
      <c r="W35" s="193">
        <v>793</v>
      </c>
      <c r="X35" s="193">
        <v>759</v>
      </c>
    </row>
    <row r="36" spans="2:24" s="149" customFormat="1" ht="11.25" customHeight="1">
      <c r="C36" s="149" t="s">
        <v>35</v>
      </c>
      <c r="D36" s="71"/>
      <c r="E36" s="358">
        <v>41.172987581977772</v>
      </c>
      <c r="F36" s="358">
        <v>37.942922702842033</v>
      </c>
      <c r="G36" s="358">
        <v>42.841658893745368</v>
      </c>
      <c r="H36" s="358">
        <v>37.607978374569292</v>
      </c>
      <c r="I36" s="358">
        <v>39.990064978053894</v>
      </c>
      <c r="J36" s="358">
        <v>34.458120193639338</v>
      </c>
      <c r="K36" s="358">
        <v>33.299999999999997</v>
      </c>
      <c r="L36" s="359"/>
      <c r="M36" s="358">
        <v>30.694186682078605</v>
      </c>
      <c r="N36" s="358">
        <v>38.427694336331299</v>
      </c>
      <c r="O36" s="358">
        <v>29.5</v>
      </c>
      <c r="P36" s="358">
        <v>37.4</v>
      </c>
      <c r="R36" s="253">
        <v>1163</v>
      </c>
      <c r="S36" s="371">
        <v>273</v>
      </c>
      <c r="T36" s="371">
        <v>285</v>
      </c>
      <c r="U36" s="332">
        <v>766</v>
      </c>
      <c r="V36" s="354">
        <v>782</v>
      </c>
      <c r="W36" s="193">
        <v>856</v>
      </c>
      <c r="X36" s="193">
        <v>794</v>
      </c>
    </row>
    <row r="37" spans="2:24" s="149" customFormat="1" ht="11.25" customHeight="1">
      <c r="C37" s="149" t="s">
        <v>36</v>
      </c>
      <c r="D37" s="71"/>
      <c r="E37" s="358">
        <v>39.390442121288352</v>
      </c>
      <c r="F37" s="358">
        <v>36.186791991794678</v>
      </c>
      <c r="G37" s="358">
        <v>36.543326333977149</v>
      </c>
      <c r="H37" s="358">
        <v>37.284228516790499</v>
      </c>
      <c r="I37" s="358">
        <v>34.544224294420523</v>
      </c>
      <c r="J37" s="358">
        <v>31.26956700965437</v>
      </c>
      <c r="K37" s="358">
        <v>32.1</v>
      </c>
      <c r="L37" s="359"/>
      <c r="M37" s="358">
        <v>28.567622590033785</v>
      </c>
      <c r="N37" s="358">
        <v>34.105051161353394</v>
      </c>
      <c r="O37" s="358">
        <v>29.6</v>
      </c>
      <c r="P37" s="358">
        <v>34.6</v>
      </c>
      <c r="R37" s="253">
        <v>1085</v>
      </c>
      <c r="S37" s="371">
        <v>249</v>
      </c>
      <c r="T37" s="371">
        <v>257</v>
      </c>
      <c r="U37" s="332">
        <v>1832</v>
      </c>
      <c r="V37" s="354">
        <v>1773</v>
      </c>
      <c r="W37" s="193">
        <v>1729</v>
      </c>
      <c r="X37" s="193">
        <v>1910</v>
      </c>
    </row>
    <row r="38" spans="2:24" s="149" customFormat="1" ht="11.25" customHeight="1">
      <c r="C38" s="149" t="s">
        <v>37</v>
      </c>
      <c r="D38" s="71"/>
      <c r="E38" s="358">
        <v>42.849983522723925</v>
      </c>
      <c r="F38" s="358">
        <v>41.542402359434377</v>
      </c>
      <c r="G38" s="358">
        <v>39.415485202753878</v>
      </c>
      <c r="H38" s="358">
        <v>42.267094430688012</v>
      </c>
      <c r="I38" s="358">
        <v>42.263098800051573</v>
      </c>
      <c r="J38" s="358">
        <v>35.525566351563384</v>
      </c>
      <c r="K38" s="358">
        <v>32.1</v>
      </c>
      <c r="L38" s="359"/>
      <c r="M38" s="358">
        <v>32.450898857769552</v>
      </c>
      <c r="N38" s="358">
        <v>38.724545722713259</v>
      </c>
      <c r="O38" s="358">
        <v>29.2</v>
      </c>
      <c r="P38" s="358">
        <v>35.200000000000003</v>
      </c>
      <c r="R38" s="253">
        <v>1731</v>
      </c>
      <c r="S38" s="371">
        <v>406</v>
      </c>
      <c r="T38" s="371">
        <v>435</v>
      </c>
      <c r="U38" s="332">
        <v>1297</v>
      </c>
      <c r="V38" s="354">
        <v>1302</v>
      </c>
      <c r="W38" s="193">
        <v>1301</v>
      </c>
      <c r="X38" s="193">
        <v>1228</v>
      </c>
    </row>
    <row r="39" spans="2:24" s="149" customFormat="1" ht="11.25" customHeight="1">
      <c r="C39" s="149" t="s">
        <v>38</v>
      </c>
      <c r="D39" s="71"/>
      <c r="E39" s="358">
        <v>47.91882920724111</v>
      </c>
      <c r="F39" s="358">
        <v>49.824321644055338</v>
      </c>
      <c r="G39" s="358">
        <v>46.875130094287407</v>
      </c>
      <c r="H39" s="358">
        <v>47.2964167772897</v>
      </c>
      <c r="I39" s="358">
        <v>46.687761190020353</v>
      </c>
      <c r="J39" s="358">
        <v>35.934972673658237</v>
      </c>
      <c r="K39" s="358">
        <v>36.4</v>
      </c>
      <c r="L39" s="359"/>
      <c r="M39" s="358">
        <v>31.752056105931647</v>
      </c>
      <c r="N39" s="358">
        <v>40.343196444069982</v>
      </c>
      <c r="O39" s="358">
        <v>32</v>
      </c>
      <c r="P39" s="358">
        <v>41</v>
      </c>
      <c r="R39" s="253">
        <v>1083</v>
      </c>
      <c r="S39" s="371">
        <v>281</v>
      </c>
      <c r="T39" s="371">
        <v>237</v>
      </c>
      <c r="U39" s="332">
        <v>605</v>
      </c>
      <c r="V39" s="354">
        <v>647</v>
      </c>
      <c r="W39" s="193">
        <v>684</v>
      </c>
      <c r="X39" s="193">
        <v>662</v>
      </c>
    </row>
    <row r="40" spans="2:24" s="149" customFormat="1" ht="11.25" customHeight="1">
      <c r="D40" s="71"/>
      <c r="E40" s="358"/>
      <c r="F40" s="358"/>
      <c r="G40" s="358"/>
      <c r="H40" s="358"/>
      <c r="I40" s="358"/>
      <c r="J40" s="358"/>
      <c r="K40" s="358"/>
      <c r="L40" s="359"/>
      <c r="M40" s="358"/>
      <c r="N40" s="358"/>
      <c r="O40" s="358"/>
      <c r="P40" s="358"/>
      <c r="R40" s="253"/>
      <c r="S40" s="371"/>
      <c r="T40" s="371"/>
      <c r="U40" s="332"/>
      <c r="V40" s="354"/>
      <c r="W40" s="193"/>
      <c r="X40" s="193"/>
    </row>
    <row r="41" spans="2:24" s="149" customFormat="1" ht="11.25" customHeight="1">
      <c r="B41" s="84" t="s">
        <v>316</v>
      </c>
      <c r="C41" s="149" t="s">
        <v>120</v>
      </c>
      <c r="D41" s="71"/>
      <c r="E41" s="358">
        <v>35.943680530998975</v>
      </c>
      <c r="F41" s="358">
        <v>32.808098988490023</v>
      </c>
      <c r="G41" s="358">
        <v>34.599494459714684</v>
      </c>
      <c r="H41" s="358">
        <v>34.390141605291824</v>
      </c>
      <c r="I41" s="358">
        <v>34.419475834432248</v>
      </c>
      <c r="J41" s="358">
        <v>30.218911481205481</v>
      </c>
      <c r="K41" s="358">
        <v>29.6</v>
      </c>
      <c r="L41" s="359"/>
      <c r="M41" s="358">
        <v>28.884863682575972</v>
      </c>
      <c r="N41" s="358">
        <v>31.58720564562142</v>
      </c>
      <c r="O41" s="358">
        <v>28.2</v>
      </c>
      <c r="P41" s="358">
        <v>30.9</v>
      </c>
      <c r="R41" s="253">
        <v>7161</v>
      </c>
      <c r="S41" s="371">
        <v>1693</v>
      </c>
      <c r="T41" s="371">
        <v>1663</v>
      </c>
      <c r="U41" s="332">
        <v>6261</v>
      </c>
      <c r="V41" s="354">
        <v>6437</v>
      </c>
      <c r="W41" s="193">
        <v>6704</v>
      </c>
      <c r="X41" s="193">
        <v>6691</v>
      </c>
    </row>
    <row r="42" spans="2:24" s="149" customFormat="1" ht="11.25" customHeight="1">
      <c r="C42" s="149" t="s">
        <v>121</v>
      </c>
      <c r="D42" s="71"/>
      <c r="E42" s="358">
        <v>57.302561562441156</v>
      </c>
      <c r="F42" s="358">
        <v>55.888080040403068</v>
      </c>
      <c r="G42" s="358">
        <v>50.916380494141222</v>
      </c>
      <c r="H42" s="358">
        <v>55.939239163820652</v>
      </c>
      <c r="I42" s="358">
        <v>53.039178113430864</v>
      </c>
      <c r="J42" s="358">
        <v>43.558889567988231</v>
      </c>
      <c r="K42" s="358">
        <v>44.4</v>
      </c>
      <c r="L42" s="359"/>
      <c r="M42" s="358">
        <v>40.040661726379689</v>
      </c>
      <c r="N42" s="358">
        <v>47.143193940585526</v>
      </c>
      <c r="O42" s="358">
        <v>40.9</v>
      </c>
      <c r="P42" s="358">
        <v>48</v>
      </c>
      <c r="R42" s="253">
        <v>2091</v>
      </c>
      <c r="S42" s="371">
        <v>494</v>
      </c>
      <c r="T42" s="371">
        <v>518</v>
      </c>
      <c r="U42" s="332">
        <v>1005</v>
      </c>
      <c r="V42" s="354">
        <v>1031</v>
      </c>
      <c r="W42" s="193">
        <v>1115</v>
      </c>
      <c r="X42" s="193">
        <v>1059</v>
      </c>
    </row>
    <row r="43" spans="2:24" s="149" customFormat="1" ht="11.25" customHeight="1">
      <c r="D43" s="71"/>
      <c r="E43" s="358"/>
      <c r="F43" s="358"/>
      <c r="G43" s="358"/>
      <c r="H43" s="358"/>
      <c r="I43" s="358"/>
      <c r="J43" s="358"/>
      <c r="K43" s="358"/>
      <c r="L43" s="359"/>
      <c r="M43" s="358"/>
      <c r="N43" s="358"/>
      <c r="O43" s="358"/>
      <c r="P43" s="358"/>
      <c r="R43" s="253"/>
      <c r="S43" s="371"/>
      <c r="T43" s="371"/>
      <c r="U43" s="332"/>
      <c r="V43" s="354"/>
      <c r="W43" s="193"/>
      <c r="X43" s="193"/>
    </row>
    <row r="44" spans="2:24" s="149" customFormat="1" ht="11.25" customHeight="1">
      <c r="B44" s="149" t="s">
        <v>122</v>
      </c>
      <c r="C44" s="149" t="s">
        <v>213</v>
      </c>
      <c r="D44" s="71"/>
      <c r="E44" s="358"/>
      <c r="F44" s="358" t="s">
        <v>207</v>
      </c>
      <c r="G44" s="358" t="s">
        <v>207</v>
      </c>
      <c r="H44" s="358">
        <v>24.086730738575454</v>
      </c>
      <c r="I44" s="358">
        <v>25.601336643035811</v>
      </c>
      <c r="J44" s="358">
        <v>22.932371203672968</v>
      </c>
      <c r="K44" s="358">
        <v>22.4</v>
      </c>
      <c r="L44" s="359"/>
      <c r="M44" s="358">
        <v>20.382509192414144</v>
      </c>
      <c r="N44" s="358">
        <v>25.698261639782473</v>
      </c>
      <c r="O44" s="358">
        <v>20</v>
      </c>
      <c r="P44" s="358">
        <v>25</v>
      </c>
      <c r="R44" s="371" t="s">
        <v>207</v>
      </c>
      <c r="S44" s="371" t="s">
        <v>207</v>
      </c>
      <c r="T44" s="371" t="s">
        <v>207</v>
      </c>
      <c r="U44" s="332">
        <v>1483</v>
      </c>
      <c r="V44" s="354">
        <v>1430</v>
      </c>
      <c r="W44" s="193">
        <v>1581</v>
      </c>
      <c r="X44" s="193">
        <v>1730</v>
      </c>
    </row>
    <row r="45" spans="2:24" s="149" customFormat="1" ht="11.25" customHeight="1">
      <c r="C45" s="38">
        <v>2</v>
      </c>
      <c r="D45" s="71"/>
      <c r="E45" s="358" t="s">
        <v>207</v>
      </c>
      <c r="F45" s="358" t="s">
        <v>207</v>
      </c>
      <c r="G45" s="358" t="s">
        <v>207</v>
      </c>
      <c r="H45" s="358">
        <v>32.258462609681629</v>
      </c>
      <c r="I45" s="358">
        <v>32.743567881367383</v>
      </c>
      <c r="J45" s="358">
        <v>29.118702493393194</v>
      </c>
      <c r="K45" s="358">
        <v>27.6</v>
      </c>
      <c r="L45" s="359"/>
      <c r="M45" s="358">
        <v>26.471839838567902</v>
      </c>
      <c r="N45" s="358">
        <v>31.915344549174225</v>
      </c>
      <c r="O45" s="358">
        <v>25</v>
      </c>
      <c r="P45" s="358">
        <v>30.4</v>
      </c>
      <c r="R45" s="371" t="s">
        <v>207</v>
      </c>
      <c r="S45" s="371" t="s">
        <v>207</v>
      </c>
      <c r="T45" s="371" t="s">
        <v>207</v>
      </c>
      <c r="U45" s="332">
        <v>1450</v>
      </c>
      <c r="V45" s="354">
        <v>1549</v>
      </c>
      <c r="W45" s="193">
        <v>1569</v>
      </c>
      <c r="X45" s="193">
        <v>1736</v>
      </c>
    </row>
    <row r="46" spans="2:24" s="149" customFormat="1" ht="11.25" customHeight="1">
      <c r="C46" s="38">
        <v>3</v>
      </c>
      <c r="D46" s="71"/>
      <c r="E46" s="358" t="s">
        <v>207</v>
      </c>
      <c r="F46" s="358" t="s">
        <v>207</v>
      </c>
      <c r="G46" s="358" t="s">
        <v>207</v>
      </c>
      <c r="H46" s="358">
        <v>41.707708258944393</v>
      </c>
      <c r="I46" s="358">
        <v>38.411545555800394</v>
      </c>
      <c r="J46" s="358">
        <v>33.074809462881163</v>
      </c>
      <c r="K46" s="358">
        <v>33.1</v>
      </c>
      <c r="L46" s="359"/>
      <c r="M46" s="358">
        <v>30.140553180860241</v>
      </c>
      <c r="N46" s="358">
        <v>36.146917108720551</v>
      </c>
      <c r="O46" s="358">
        <v>30.2</v>
      </c>
      <c r="P46" s="358">
        <v>36.200000000000003</v>
      </c>
      <c r="R46" s="371" t="s">
        <v>207</v>
      </c>
      <c r="S46" s="371" t="s">
        <v>207</v>
      </c>
      <c r="T46" s="371" t="s">
        <v>207</v>
      </c>
      <c r="U46" s="332">
        <v>1457</v>
      </c>
      <c r="V46" s="354">
        <v>1510</v>
      </c>
      <c r="W46" s="193">
        <v>1504</v>
      </c>
      <c r="X46" s="193">
        <v>1491</v>
      </c>
    </row>
    <row r="47" spans="2:24" s="149" customFormat="1" ht="11.25" customHeight="1">
      <c r="C47" s="38">
        <v>4</v>
      </c>
      <c r="D47" s="71"/>
      <c r="E47" s="358" t="s">
        <v>207</v>
      </c>
      <c r="F47" s="358" t="s">
        <v>207</v>
      </c>
      <c r="G47" s="358" t="s">
        <v>207</v>
      </c>
      <c r="H47" s="358">
        <v>46.225246978161877</v>
      </c>
      <c r="I47" s="358">
        <v>42.824861996860179</v>
      </c>
      <c r="J47" s="358">
        <v>37.324126887264306</v>
      </c>
      <c r="K47" s="358">
        <v>38.1</v>
      </c>
      <c r="L47" s="359"/>
      <c r="M47" s="358">
        <v>34.456248871096783</v>
      </c>
      <c r="N47" s="358">
        <v>40.283997140014243</v>
      </c>
      <c r="O47" s="358">
        <v>35</v>
      </c>
      <c r="P47" s="358">
        <v>41.3</v>
      </c>
      <c r="R47" s="371" t="s">
        <v>207</v>
      </c>
      <c r="S47" s="371" t="s">
        <v>207</v>
      </c>
      <c r="T47" s="371" t="s">
        <v>207</v>
      </c>
      <c r="U47" s="332">
        <v>1404</v>
      </c>
      <c r="V47" s="354">
        <v>1381</v>
      </c>
      <c r="W47" s="193">
        <v>1530</v>
      </c>
      <c r="X47" s="193">
        <v>1457</v>
      </c>
    </row>
    <row r="48" spans="2:24" s="149" customFormat="1" ht="11.25" customHeight="1">
      <c r="C48" s="149" t="s">
        <v>214</v>
      </c>
      <c r="D48" s="71"/>
      <c r="E48" s="358" t="s">
        <v>207</v>
      </c>
      <c r="F48" s="358" t="s">
        <v>207</v>
      </c>
      <c r="G48" s="358" t="s">
        <v>207</v>
      </c>
      <c r="H48" s="358">
        <v>48.661318054364564</v>
      </c>
      <c r="I48" s="358">
        <v>49.27594654947714</v>
      </c>
      <c r="J48" s="358">
        <v>40.541397578094376</v>
      </c>
      <c r="K48" s="358">
        <v>41</v>
      </c>
      <c r="L48" s="359"/>
      <c r="M48" s="358">
        <v>37.674561180624181</v>
      </c>
      <c r="N48" s="358">
        <v>43.47421693297931</v>
      </c>
      <c r="O48" s="358">
        <v>37.9</v>
      </c>
      <c r="P48" s="358">
        <v>44.2</v>
      </c>
      <c r="R48" s="371" t="s">
        <v>207</v>
      </c>
      <c r="S48" s="371" t="s">
        <v>207</v>
      </c>
      <c r="T48" s="371" t="s">
        <v>207</v>
      </c>
      <c r="U48" s="332">
        <v>1472</v>
      </c>
      <c r="V48" s="354">
        <v>1598</v>
      </c>
      <c r="W48" s="193">
        <v>1635</v>
      </c>
      <c r="X48" s="193">
        <v>1336</v>
      </c>
    </row>
    <row r="49" spans="2:24" s="149" customFormat="1" ht="10.5">
      <c r="B49" s="33"/>
      <c r="C49" s="33"/>
      <c r="D49" s="71"/>
      <c r="E49" s="34"/>
      <c r="F49" s="34"/>
      <c r="G49" s="34"/>
      <c r="H49" s="34"/>
      <c r="I49" s="34"/>
      <c r="J49" s="423"/>
      <c r="K49" s="423"/>
      <c r="L49" s="423"/>
      <c r="M49" s="34"/>
      <c r="N49" s="46"/>
      <c r="O49" s="423"/>
      <c r="P49" s="423"/>
      <c r="Q49" s="423"/>
      <c r="R49" s="35"/>
      <c r="S49" s="35"/>
      <c r="T49" s="35"/>
      <c r="U49" s="35"/>
      <c r="V49" s="1026"/>
      <c r="W49" s="1027"/>
      <c r="X49" s="1027"/>
    </row>
    <row r="50" spans="2:24" s="149" customFormat="1" ht="10">
      <c r="C50" s="51"/>
      <c r="D50" s="1028"/>
      <c r="E50" s="51"/>
      <c r="R50" s="485"/>
      <c r="S50" s="485"/>
      <c r="T50" s="485"/>
      <c r="U50" s="485"/>
      <c r="V50" s="221"/>
      <c r="W50" s="485"/>
    </row>
    <row r="51" spans="2:24">
      <c r="B51" s="36" t="s">
        <v>208</v>
      </c>
    </row>
    <row r="52" spans="2:24">
      <c r="B52" s="36" t="s">
        <v>475</v>
      </c>
    </row>
    <row r="53" spans="2:24">
      <c r="B53" s="36" t="s">
        <v>547</v>
      </c>
    </row>
    <row r="54" spans="2:24">
      <c r="B54" s="84" t="s">
        <v>489</v>
      </c>
    </row>
    <row r="55" spans="2:24">
      <c r="B55" s="84"/>
    </row>
    <row r="56" spans="2:24">
      <c r="B56" s="149" t="s">
        <v>239</v>
      </c>
    </row>
    <row r="57" spans="2:24">
      <c r="B57" s="149" t="s">
        <v>240</v>
      </c>
    </row>
    <row r="58" spans="2:24">
      <c r="B58" s="149" t="s">
        <v>241</v>
      </c>
    </row>
    <row r="60" spans="2:24">
      <c r="B60" s="1089" t="s">
        <v>568</v>
      </c>
    </row>
  </sheetData>
  <mergeCells count="3">
    <mergeCell ref="R6:V7"/>
    <mergeCell ref="B6:B8"/>
    <mergeCell ref="E6:J7"/>
  </mergeCells>
  <hyperlinks>
    <hyperlink ref="B60" location="Contents!A1" display="Back to contents" xr:uid="{00000000-0004-0000-2000-000000000000}"/>
  </hyperlinks>
  <pageMargins left="0.7" right="0.7" top="0.75" bottom="0.75" header="0.3" footer="0.3"/>
  <pageSetup paperSize="9"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I67"/>
  <sheetViews>
    <sheetView workbookViewId="0"/>
  </sheetViews>
  <sheetFormatPr defaultColWidth="8.7265625" defaultRowHeight="14.5"/>
  <cols>
    <col min="1" max="1" width="2.7265625" style="987" customWidth="1"/>
    <col min="2" max="2" width="24.54296875" style="987" customWidth="1"/>
    <col min="3" max="3" width="24.1796875" style="987" customWidth="1"/>
    <col min="4" max="10" width="8.7265625" style="987"/>
    <col min="11" max="11" width="2.54296875" style="987" customWidth="1"/>
    <col min="12" max="13" width="8.7265625" style="987"/>
    <col min="14" max="15" width="8.7265625" style="988"/>
    <col min="16" max="16" width="3.1796875" style="84" customWidth="1"/>
    <col min="17" max="27" width="8.7265625" style="987"/>
    <col min="28" max="28" width="2.54296875" style="987" customWidth="1"/>
    <col min="29" max="33" width="8.7265625" style="987"/>
    <col min="34" max="34" width="9" style="1029" bestFit="1" customWidth="1"/>
    <col min="35" max="35" width="9.54296875" style="987" bestFit="1" customWidth="1"/>
    <col min="36" max="16384" width="8.7265625" style="987"/>
  </cols>
  <sheetData>
    <row r="1" spans="1:35" ht="12" customHeight="1">
      <c r="A1" s="951"/>
    </row>
    <row r="2" spans="1:35" ht="16.5">
      <c r="B2" s="345" t="s">
        <v>562</v>
      </c>
    </row>
    <row r="3" spans="1:35">
      <c r="B3" s="1001" t="s">
        <v>231</v>
      </c>
    </row>
    <row r="4" spans="1:35">
      <c r="B4" s="19" t="s">
        <v>525</v>
      </c>
    </row>
    <row r="6" spans="1:35" ht="19.5" customHeight="1">
      <c r="B6" s="1126" t="s">
        <v>9</v>
      </c>
      <c r="C6" s="1030"/>
      <c r="D6" s="1181" t="s">
        <v>222</v>
      </c>
      <c r="E6" s="1181"/>
      <c r="F6" s="1181"/>
      <c r="G6" s="1181"/>
      <c r="H6" s="1181"/>
      <c r="I6" s="1181"/>
      <c r="J6" s="1181"/>
      <c r="K6" s="1181"/>
      <c r="L6" s="1181"/>
      <c r="M6" s="1181"/>
      <c r="N6" s="1181"/>
      <c r="O6" s="1181"/>
      <c r="P6" s="1181"/>
      <c r="Q6" s="1181"/>
      <c r="R6" s="1181"/>
      <c r="S6" s="1181"/>
      <c r="T6" s="1181"/>
      <c r="U6" s="1181"/>
      <c r="V6" s="1181"/>
      <c r="W6" s="1181"/>
      <c r="X6" s="1181"/>
      <c r="Y6" s="1181"/>
      <c r="Z6" s="1181"/>
      <c r="AA6" s="1181"/>
      <c r="AB6" s="1181"/>
      <c r="AC6" s="1181"/>
      <c r="AD6" s="1181"/>
      <c r="AE6" s="1181"/>
      <c r="AF6" s="1181"/>
      <c r="AG6" s="1181"/>
      <c r="AH6" s="1181"/>
      <c r="AI6" s="1181"/>
    </row>
    <row r="7" spans="1:35" ht="14">
      <c r="B7" s="1124"/>
      <c r="C7" s="1031"/>
      <c r="D7" s="1179" t="s">
        <v>223</v>
      </c>
      <c r="E7" s="1179"/>
      <c r="F7" s="1179"/>
      <c r="G7" s="1179"/>
      <c r="H7" s="1179"/>
      <c r="I7" s="1179"/>
      <c r="J7" s="1180"/>
      <c r="K7" s="1179"/>
      <c r="L7" s="480"/>
      <c r="M7" s="480"/>
      <c r="N7" s="1032"/>
      <c r="O7" s="1033"/>
      <c r="P7" s="1034"/>
      <c r="Q7" s="1179" t="s">
        <v>224</v>
      </c>
      <c r="R7" s="1179"/>
      <c r="S7" s="1179"/>
      <c r="T7" s="1179"/>
      <c r="U7" s="1179"/>
      <c r="V7" s="1179"/>
      <c r="W7" s="935"/>
      <c r="X7" s="480"/>
      <c r="Y7" s="480"/>
      <c r="Z7" s="463"/>
      <c r="AA7" s="463"/>
      <c r="AC7" s="1178" t="s">
        <v>17</v>
      </c>
      <c r="AD7" s="1178"/>
      <c r="AE7" s="1178"/>
      <c r="AF7" s="1178"/>
      <c r="AG7" s="1178"/>
      <c r="AH7" s="1035"/>
      <c r="AI7" s="1036"/>
    </row>
    <row r="8" spans="1:35" ht="30">
      <c r="B8" s="1125"/>
      <c r="C8" s="1037"/>
      <c r="D8" s="544" t="s">
        <v>40</v>
      </c>
      <c r="E8" s="544" t="s">
        <v>12</v>
      </c>
      <c r="F8" s="553" t="s">
        <v>13</v>
      </c>
      <c r="G8" s="553" t="s">
        <v>14</v>
      </c>
      <c r="H8" s="553" t="s">
        <v>93</v>
      </c>
      <c r="I8" s="555" t="s">
        <v>383</v>
      </c>
      <c r="J8" s="555" t="s">
        <v>519</v>
      </c>
      <c r="K8" s="554"/>
      <c r="L8" s="975" t="s">
        <v>390</v>
      </c>
      <c r="M8" s="975" t="s">
        <v>391</v>
      </c>
      <c r="N8" s="975" t="s">
        <v>523</v>
      </c>
      <c r="O8" s="975" t="s">
        <v>524</v>
      </c>
      <c r="P8" s="393"/>
      <c r="Q8" s="545" t="s">
        <v>40</v>
      </c>
      <c r="R8" s="545" t="s">
        <v>12</v>
      </c>
      <c r="S8" s="545" t="s">
        <v>13</v>
      </c>
      <c r="T8" s="545" t="s">
        <v>14</v>
      </c>
      <c r="U8" s="553" t="s">
        <v>221</v>
      </c>
      <c r="V8" s="553" t="s">
        <v>383</v>
      </c>
      <c r="W8" s="553" t="s">
        <v>519</v>
      </c>
      <c r="X8" s="757" t="s">
        <v>392</v>
      </c>
      <c r="Y8" s="757" t="s">
        <v>393</v>
      </c>
      <c r="Z8" s="757" t="s">
        <v>534</v>
      </c>
      <c r="AA8" s="757" t="s">
        <v>535</v>
      </c>
      <c r="AB8" s="1038"/>
      <c r="AC8" s="714" t="s">
        <v>40</v>
      </c>
      <c r="AD8" s="714" t="s">
        <v>46</v>
      </c>
      <c r="AE8" s="714" t="s">
        <v>47</v>
      </c>
      <c r="AF8" s="714" t="s">
        <v>14</v>
      </c>
      <c r="AG8" s="715" t="s">
        <v>221</v>
      </c>
      <c r="AH8" s="716" t="s">
        <v>383</v>
      </c>
      <c r="AI8" s="716" t="s">
        <v>519</v>
      </c>
    </row>
    <row r="9" spans="1:35" ht="11.25" customHeight="1">
      <c r="D9" s="403"/>
      <c r="E9" s="403"/>
      <c r="F9" s="403"/>
      <c r="G9" s="403"/>
      <c r="H9" s="403"/>
      <c r="I9" s="403"/>
      <c r="J9" s="403"/>
      <c r="K9" s="403"/>
      <c r="L9" s="718"/>
      <c r="M9" s="718"/>
      <c r="N9" s="718"/>
      <c r="O9" s="718"/>
      <c r="P9" s="393"/>
      <c r="Q9" s="403"/>
      <c r="R9" s="403"/>
      <c r="S9" s="403"/>
      <c r="T9" s="403"/>
      <c r="U9" s="403"/>
      <c r="V9" s="403"/>
      <c r="W9" s="403"/>
      <c r="X9" s="718"/>
      <c r="Y9" s="718"/>
      <c r="Z9" s="718"/>
      <c r="AA9" s="718"/>
      <c r="AB9" s="1038"/>
      <c r="AC9" s="717"/>
      <c r="AD9" s="717"/>
      <c r="AE9" s="717"/>
      <c r="AF9" s="717"/>
      <c r="AG9" s="718"/>
      <c r="AH9" s="634"/>
    </row>
    <row r="10" spans="1:35" ht="11.25" customHeight="1">
      <c r="B10" s="23"/>
      <c r="C10" s="22" t="s">
        <v>182</v>
      </c>
      <c r="D10" s="359">
        <v>26.924598</v>
      </c>
      <c r="E10" s="359">
        <v>24.962834999999998</v>
      </c>
      <c r="F10" s="359">
        <v>21.178388999999999</v>
      </c>
      <c r="G10" s="359">
        <v>22.415299999999998</v>
      </c>
      <c r="H10" s="359">
        <v>22.154190580679394</v>
      </c>
      <c r="I10" s="359">
        <v>21.519886001561726</v>
      </c>
      <c r="J10" s="359">
        <v>22.6</v>
      </c>
      <c r="K10" s="359"/>
      <c r="L10" s="713">
        <v>20.585902128423278</v>
      </c>
      <c r="M10" s="713">
        <v>22.484247322842858</v>
      </c>
      <c r="N10" s="713">
        <v>21.6</v>
      </c>
      <c r="O10" s="713">
        <v>23.6</v>
      </c>
      <c r="P10" s="1046"/>
      <c r="Q10" s="689">
        <v>44.642730999999998</v>
      </c>
      <c r="R10" s="689">
        <v>39.552985</v>
      </c>
      <c r="S10" s="689">
        <v>37.220550000000003</v>
      </c>
      <c r="T10" s="689">
        <v>37.211680000000001</v>
      </c>
      <c r="U10" s="689">
        <v>37.520742438269025</v>
      </c>
      <c r="V10" s="689">
        <v>35.507225198431719</v>
      </c>
      <c r="W10" s="689">
        <v>37.200000000000003</v>
      </c>
      <c r="X10" s="800">
        <v>34.408584718747058</v>
      </c>
      <c r="Y10" s="800">
        <v>36.621359077619843</v>
      </c>
      <c r="Z10" s="800">
        <v>36</v>
      </c>
      <c r="AA10" s="800">
        <v>38.4</v>
      </c>
      <c r="AB10" s="1039"/>
      <c r="AC10" s="666">
        <v>10215</v>
      </c>
      <c r="AD10" s="666">
        <v>2323</v>
      </c>
      <c r="AE10" s="666">
        <v>3256</v>
      </c>
      <c r="AF10" s="666">
        <v>10256</v>
      </c>
      <c r="AG10" s="666">
        <v>10217</v>
      </c>
      <c r="AH10" s="370">
        <v>10627</v>
      </c>
      <c r="AI10" s="370">
        <v>10243</v>
      </c>
    </row>
    <row r="11" spans="1:35" ht="11.25" customHeight="1">
      <c r="B11" s="23"/>
      <c r="C11" s="23"/>
      <c r="D11" s="358"/>
      <c r="E11" s="358"/>
      <c r="F11" s="358"/>
      <c r="G11" s="358"/>
      <c r="H11" s="358"/>
      <c r="I11" s="358"/>
      <c r="J11" s="358"/>
      <c r="K11" s="358"/>
      <c r="L11" s="371"/>
      <c r="M11" s="371"/>
      <c r="N11" s="371"/>
      <c r="O11" s="371"/>
      <c r="P11" s="1046"/>
      <c r="Q11" s="355"/>
      <c r="R11" s="355"/>
      <c r="S11" s="355"/>
      <c r="T11" s="355"/>
      <c r="U11" s="355"/>
      <c r="V11" s="689"/>
      <c r="W11" s="689"/>
      <c r="X11" s="754"/>
      <c r="Y11" s="754"/>
      <c r="Z11" s="754"/>
      <c r="AA11" s="754"/>
      <c r="AB11" s="1038"/>
      <c r="AC11" s="399"/>
      <c r="AD11" s="399"/>
      <c r="AE11" s="399"/>
      <c r="AF11" s="399"/>
      <c r="AG11" s="399"/>
      <c r="AH11" s="354"/>
      <c r="AI11" s="354"/>
    </row>
    <row r="12" spans="1:35" ht="11.25" customHeight="1">
      <c r="B12" s="149" t="s">
        <v>491</v>
      </c>
      <c r="C12" s="128" t="s">
        <v>453</v>
      </c>
      <c r="D12" s="358">
        <v>26.684018803673588</v>
      </c>
      <c r="E12" s="358">
        <v>25.136818644281323</v>
      </c>
      <c r="F12" s="358">
        <v>20.545707236069859</v>
      </c>
      <c r="G12" s="358">
        <v>21.614959229209095</v>
      </c>
      <c r="H12" s="358">
        <v>20.982833090338733</v>
      </c>
      <c r="I12" s="358">
        <v>20.865695009146457</v>
      </c>
      <c r="J12" s="358">
        <v>21.7</v>
      </c>
      <c r="K12" s="358"/>
      <c r="L12" s="371">
        <v>19.554176767337886</v>
      </c>
      <c r="M12" s="371">
        <v>22.240858452291235</v>
      </c>
      <c r="N12" s="371">
        <v>20.3</v>
      </c>
      <c r="O12" s="371">
        <v>23.2</v>
      </c>
      <c r="P12" s="1046"/>
      <c r="Q12" s="355">
        <v>44.317042777207639</v>
      </c>
      <c r="R12" s="355">
        <v>38.495324539942764</v>
      </c>
      <c r="S12" s="355">
        <v>34.039723170580778</v>
      </c>
      <c r="T12" s="355">
        <v>35.360702575521024</v>
      </c>
      <c r="U12" s="355">
        <v>35.265336305986878</v>
      </c>
      <c r="V12" s="355">
        <v>34.10322959792115</v>
      </c>
      <c r="W12" s="355">
        <v>36</v>
      </c>
      <c r="X12" s="754">
        <v>32.554666094117628</v>
      </c>
      <c r="Y12" s="754">
        <v>35.68647938088121</v>
      </c>
      <c r="Z12" s="754">
        <v>34.299999999999997</v>
      </c>
      <c r="AA12" s="754">
        <v>37.700000000000003</v>
      </c>
      <c r="AB12" s="1038"/>
      <c r="AC12" s="399">
        <v>4777</v>
      </c>
      <c r="AD12" s="399">
        <v>1107</v>
      </c>
      <c r="AE12" s="399">
        <v>1495</v>
      </c>
      <c r="AF12" s="399">
        <v>4659</v>
      </c>
      <c r="AG12" s="399">
        <v>4650</v>
      </c>
      <c r="AH12" s="354">
        <v>4777</v>
      </c>
      <c r="AI12" s="354">
        <v>4580</v>
      </c>
    </row>
    <row r="13" spans="1:35" ht="11.25" customHeight="1">
      <c r="B13" s="149"/>
      <c r="C13" s="128" t="s">
        <v>454</v>
      </c>
      <c r="D13" s="358">
        <v>27.160928536561574</v>
      </c>
      <c r="E13" s="358">
        <v>24.796981209472289</v>
      </c>
      <c r="F13" s="358">
        <v>21.805572466455235</v>
      </c>
      <c r="G13" s="358">
        <v>23.270681985606974</v>
      </c>
      <c r="H13" s="358">
        <v>23.391095596622606</v>
      </c>
      <c r="I13" s="358">
        <v>22.370443247901882</v>
      </c>
      <c r="J13" s="358">
        <v>23.5</v>
      </c>
      <c r="K13" s="358"/>
      <c r="L13" s="371">
        <v>21.175479151759514</v>
      </c>
      <c r="M13" s="371">
        <v>23.612640576200388</v>
      </c>
      <c r="N13" s="371">
        <v>22.2</v>
      </c>
      <c r="O13" s="371">
        <v>24.9</v>
      </c>
      <c r="P13" s="1046"/>
      <c r="Q13" s="355">
        <v>44.971945099256175</v>
      </c>
      <c r="R13" s="355">
        <v>40.561226377169099</v>
      </c>
      <c r="S13" s="355">
        <v>40.16366534103669</v>
      </c>
      <c r="T13" s="355">
        <v>39.232373222822019</v>
      </c>
      <c r="U13" s="355">
        <v>39.965586934528119</v>
      </c>
      <c r="V13" s="355">
        <v>37.159001985467874</v>
      </c>
      <c r="W13" s="355">
        <v>38.6</v>
      </c>
      <c r="X13" s="754">
        <v>35.757529513909056</v>
      </c>
      <c r="Y13" s="754">
        <v>38.582414476244523</v>
      </c>
      <c r="Z13" s="754">
        <v>37.1</v>
      </c>
      <c r="AA13" s="754">
        <v>40.200000000000003</v>
      </c>
      <c r="AB13" s="1038"/>
      <c r="AC13" s="399">
        <v>5428</v>
      </c>
      <c r="AD13" s="399">
        <v>1216</v>
      </c>
      <c r="AE13" s="399">
        <v>1750</v>
      </c>
      <c r="AF13" s="399">
        <v>5498</v>
      </c>
      <c r="AG13" s="399">
        <v>5476</v>
      </c>
      <c r="AH13" s="354">
        <v>5718</v>
      </c>
      <c r="AI13" s="354">
        <v>5541</v>
      </c>
    </row>
    <row r="14" spans="1:35" ht="11.25" customHeight="1">
      <c r="B14" s="23"/>
      <c r="C14" s="23"/>
      <c r="D14" s="358"/>
      <c r="E14" s="358"/>
      <c r="F14" s="358"/>
      <c r="G14" s="358"/>
      <c r="H14" s="358"/>
      <c r="I14" s="358"/>
      <c r="J14" s="358"/>
      <c r="K14" s="358"/>
      <c r="L14" s="371"/>
      <c r="M14" s="371"/>
      <c r="N14" s="371"/>
      <c r="O14" s="371"/>
      <c r="P14" s="1046"/>
      <c r="Q14" s="355"/>
      <c r="R14" s="355"/>
      <c r="S14" s="355"/>
      <c r="T14" s="355"/>
      <c r="U14" s="355"/>
      <c r="V14" s="355"/>
      <c r="W14" s="355"/>
      <c r="X14" s="754"/>
      <c r="Y14" s="754"/>
      <c r="Z14" s="754"/>
      <c r="AA14" s="754"/>
      <c r="AB14" s="1038"/>
      <c r="AC14" s="399"/>
      <c r="AD14" s="399"/>
      <c r="AE14" s="399"/>
      <c r="AF14" s="399"/>
      <c r="AG14" s="399"/>
      <c r="AH14" s="354"/>
      <c r="AI14" s="354"/>
    </row>
    <row r="15" spans="1:35" ht="11.25" customHeight="1">
      <c r="B15" s="149" t="s">
        <v>20</v>
      </c>
      <c r="C15" s="149" t="s">
        <v>21</v>
      </c>
      <c r="D15" s="358">
        <v>30.259566345244103</v>
      </c>
      <c r="E15" s="358">
        <v>34.094730757248861</v>
      </c>
      <c r="F15" s="358">
        <v>23.219219974206855</v>
      </c>
      <c r="G15" s="358">
        <v>20.176851699533174</v>
      </c>
      <c r="H15" s="358">
        <v>23.802827481153503</v>
      </c>
      <c r="I15" s="358">
        <v>21.458620522689557</v>
      </c>
      <c r="J15" s="358">
        <v>23.1</v>
      </c>
      <c r="K15" s="358"/>
      <c r="L15" s="371">
        <v>18.608861691216642</v>
      </c>
      <c r="M15" s="371">
        <v>24.61281942588618</v>
      </c>
      <c r="N15" s="371">
        <v>20</v>
      </c>
      <c r="O15" s="371">
        <v>26.4</v>
      </c>
      <c r="P15" s="1046"/>
      <c r="Q15" s="355">
        <v>47.812707100947236</v>
      </c>
      <c r="R15" s="355">
        <v>43.696138448851109</v>
      </c>
      <c r="S15" s="355">
        <v>35.636333290204867</v>
      </c>
      <c r="T15" s="355">
        <v>37.550031118602973</v>
      </c>
      <c r="U15" s="355">
        <v>38.892442118721689</v>
      </c>
      <c r="V15" s="355">
        <v>34.514128293677345</v>
      </c>
      <c r="W15" s="355">
        <v>39.6</v>
      </c>
      <c r="X15" s="754">
        <v>31.125918557460118</v>
      </c>
      <c r="Y15" s="754">
        <v>38.067309471530173</v>
      </c>
      <c r="Z15" s="754">
        <v>35.9</v>
      </c>
      <c r="AA15" s="754">
        <v>43.4</v>
      </c>
      <c r="AB15" s="1038"/>
      <c r="AC15" s="399">
        <v>465</v>
      </c>
      <c r="AD15" s="399">
        <v>197</v>
      </c>
      <c r="AE15" s="399">
        <v>257</v>
      </c>
      <c r="AF15" s="399">
        <v>959</v>
      </c>
      <c r="AG15" s="399">
        <v>965</v>
      </c>
      <c r="AH15" s="354">
        <v>996</v>
      </c>
      <c r="AI15" s="354">
        <v>982</v>
      </c>
    </row>
    <row r="16" spans="1:35" ht="11.25" customHeight="1">
      <c r="B16" s="149"/>
      <c r="C16" s="149" t="s">
        <v>22</v>
      </c>
      <c r="D16" s="358">
        <v>17.256420315433481</v>
      </c>
      <c r="E16" s="358">
        <v>13.476116558742401</v>
      </c>
      <c r="F16" s="358">
        <v>15.471491556245331</v>
      </c>
      <c r="G16" s="358">
        <v>14.728823602554447</v>
      </c>
      <c r="H16" s="358">
        <v>14.513382289545012</v>
      </c>
      <c r="I16" s="358">
        <v>14.613074437461837</v>
      </c>
      <c r="J16" s="358">
        <v>15.6</v>
      </c>
      <c r="K16" s="358"/>
      <c r="L16" s="371">
        <v>12.654376850979739</v>
      </c>
      <c r="M16" s="371">
        <v>16.81657735623434</v>
      </c>
      <c r="N16" s="371">
        <v>13.6</v>
      </c>
      <c r="O16" s="371">
        <v>17.8</v>
      </c>
      <c r="P16" s="1046"/>
      <c r="Q16" s="355">
        <v>37.563770897522105</v>
      </c>
      <c r="R16" s="355">
        <v>29.974165693675936</v>
      </c>
      <c r="S16" s="355">
        <v>30.151251363373405</v>
      </c>
      <c r="T16" s="355">
        <v>29.702089698220124</v>
      </c>
      <c r="U16" s="355">
        <v>29.834106825368995</v>
      </c>
      <c r="V16" s="355">
        <v>28.779653550389632</v>
      </c>
      <c r="W16" s="355">
        <v>29.3</v>
      </c>
      <c r="X16" s="754">
        <v>26.270193334903563</v>
      </c>
      <c r="Y16" s="754">
        <v>31.426653129052472</v>
      </c>
      <c r="Z16" s="754">
        <v>26.7</v>
      </c>
      <c r="AA16" s="754">
        <v>32.1</v>
      </c>
      <c r="AB16" s="1038"/>
      <c r="AC16" s="399">
        <v>1283</v>
      </c>
      <c r="AD16" s="399">
        <v>337</v>
      </c>
      <c r="AE16" s="399">
        <v>403</v>
      </c>
      <c r="AF16" s="399">
        <v>1559</v>
      </c>
      <c r="AG16" s="399">
        <v>1634</v>
      </c>
      <c r="AH16" s="354">
        <v>1683</v>
      </c>
      <c r="AI16" s="354">
        <v>1746</v>
      </c>
    </row>
    <row r="17" spans="2:35" ht="11.25" customHeight="1">
      <c r="B17" s="149"/>
      <c r="C17" s="149" t="s">
        <v>23</v>
      </c>
      <c r="D17" s="358">
        <v>26.277703150369973</v>
      </c>
      <c r="E17" s="358">
        <v>21.697468015875277</v>
      </c>
      <c r="F17" s="358">
        <v>18.832350983761188</v>
      </c>
      <c r="G17" s="358">
        <v>21.570138547765087</v>
      </c>
      <c r="H17" s="358">
        <v>20.837093428685531</v>
      </c>
      <c r="I17" s="358">
        <v>21.812032979310892</v>
      </c>
      <c r="J17" s="358">
        <v>21.2</v>
      </c>
      <c r="K17" s="358"/>
      <c r="L17" s="371">
        <v>20.041707327297953</v>
      </c>
      <c r="M17" s="371">
        <v>23.692399323975753</v>
      </c>
      <c r="N17" s="371">
        <v>19.3</v>
      </c>
      <c r="O17" s="371">
        <v>23.3</v>
      </c>
      <c r="P17" s="1046"/>
      <c r="Q17" s="355">
        <v>47.191803983355236</v>
      </c>
      <c r="R17" s="355">
        <v>39.620884285585198</v>
      </c>
      <c r="S17" s="355">
        <v>42.282141762016622</v>
      </c>
      <c r="T17" s="355">
        <v>40.875508677308645</v>
      </c>
      <c r="U17" s="355">
        <v>41.424488634549647</v>
      </c>
      <c r="V17" s="355">
        <v>40.163684512681023</v>
      </c>
      <c r="W17" s="355">
        <v>41.3</v>
      </c>
      <c r="X17" s="754">
        <v>38.031938133132797</v>
      </c>
      <c r="Y17" s="754">
        <v>42.333290885902016</v>
      </c>
      <c r="Z17" s="754">
        <v>39</v>
      </c>
      <c r="AA17" s="754">
        <v>43.6</v>
      </c>
      <c r="AB17" s="1038"/>
      <c r="AC17" s="399">
        <v>2586</v>
      </c>
      <c r="AD17" s="399">
        <v>580</v>
      </c>
      <c r="AE17" s="399">
        <v>717</v>
      </c>
      <c r="AF17" s="399">
        <v>2589</v>
      </c>
      <c r="AG17" s="399">
        <v>2466</v>
      </c>
      <c r="AH17" s="354">
        <v>2696</v>
      </c>
      <c r="AI17" s="354">
        <v>2571</v>
      </c>
    </row>
    <row r="18" spans="2:35" ht="11.25" customHeight="1">
      <c r="B18" s="149"/>
      <c r="C18" s="149" t="s">
        <v>24</v>
      </c>
      <c r="D18" s="358">
        <v>27.904611372156911</v>
      </c>
      <c r="E18" s="358">
        <v>23.806457018902137</v>
      </c>
      <c r="F18" s="358">
        <v>23.333561370274516</v>
      </c>
      <c r="G18" s="358">
        <v>22.501015139032596</v>
      </c>
      <c r="H18" s="358">
        <v>23.930205035360792</v>
      </c>
      <c r="I18" s="358">
        <v>21.810941687732178</v>
      </c>
      <c r="J18" s="358">
        <v>23.1</v>
      </c>
      <c r="K18" s="358"/>
      <c r="L18" s="371">
        <v>20.040151253616113</v>
      </c>
      <c r="M18" s="371">
        <v>23.69184114580883</v>
      </c>
      <c r="N18" s="371">
        <v>21.2</v>
      </c>
      <c r="O18" s="371">
        <v>25.2</v>
      </c>
      <c r="P18" s="1046"/>
      <c r="Q18" s="355">
        <v>44.372076976697841</v>
      </c>
      <c r="R18" s="355">
        <v>38.372166325175833</v>
      </c>
      <c r="S18" s="355">
        <v>38.468296774245111</v>
      </c>
      <c r="T18" s="355">
        <v>36.354136847057589</v>
      </c>
      <c r="U18" s="355">
        <v>38.472264995140065</v>
      </c>
      <c r="V18" s="355">
        <v>36.364521416913703</v>
      </c>
      <c r="W18" s="355">
        <v>36.799999999999997</v>
      </c>
      <c r="X18" s="754">
        <v>34.241132325224463</v>
      </c>
      <c r="Y18" s="754">
        <v>38.542409482731259</v>
      </c>
      <c r="Z18" s="754">
        <v>34.5</v>
      </c>
      <c r="AA18" s="754">
        <v>39.1</v>
      </c>
      <c r="AB18" s="1038"/>
      <c r="AC18" s="399">
        <v>2869</v>
      </c>
      <c r="AD18" s="399">
        <v>608</v>
      </c>
      <c r="AE18" s="399">
        <v>890</v>
      </c>
      <c r="AF18" s="399">
        <v>2530</v>
      </c>
      <c r="AG18" s="399">
        <v>2560</v>
      </c>
      <c r="AH18" s="354">
        <v>2539</v>
      </c>
      <c r="AI18" s="354">
        <v>2472</v>
      </c>
    </row>
    <row r="19" spans="2:35" ht="11.25" customHeight="1">
      <c r="B19" s="149"/>
      <c r="C19" s="149" t="s">
        <v>25</v>
      </c>
      <c r="D19" s="358">
        <v>36.077333236914718</v>
      </c>
      <c r="E19" s="358">
        <v>35.624487053522444</v>
      </c>
      <c r="F19" s="358">
        <v>28.056794380659916</v>
      </c>
      <c r="G19" s="358">
        <v>31.652468732997725</v>
      </c>
      <c r="H19" s="358">
        <v>28.592342975391883</v>
      </c>
      <c r="I19" s="358">
        <v>28.273823955155269</v>
      </c>
      <c r="J19" s="358">
        <v>30.9</v>
      </c>
      <c r="K19" s="358"/>
      <c r="L19" s="371">
        <v>25.892654027409495</v>
      </c>
      <c r="M19" s="371">
        <v>30.783013002082882</v>
      </c>
      <c r="N19" s="371">
        <v>28.2</v>
      </c>
      <c r="O19" s="371">
        <v>33.799999999999997</v>
      </c>
      <c r="P19" s="1046"/>
      <c r="Q19" s="355">
        <v>49.986142759517278</v>
      </c>
      <c r="R19" s="355">
        <v>48.664021574298872</v>
      </c>
      <c r="S19" s="355">
        <v>38.743822060433544</v>
      </c>
      <c r="T19" s="355">
        <v>41.542041934863128</v>
      </c>
      <c r="U19" s="355">
        <v>41.604036940846953</v>
      </c>
      <c r="V19" s="355">
        <v>38.636224749380574</v>
      </c>
      <c r="W19" s="355">
        <v>41.8</v>
      </c>
      <c r="X19" s="754">
        <v>36.002427200555829</v>
      </c>
      <c r="Y19" s="754">
        <v>41.338243058277492</v>
      </c>
      <c r="Z19" s="754">
        <v>38.9</v>
      </c>
      <c r="AA19" s="754">
        <v>44.8</v>
      </c>
      <c r="AB19" s="1038"/>
      <c r="AC19" s="399">
        <v>1853</v>
      </c>
      <c r="AD19" s="399">
        <v>375</v>
      </c>
      <c r="AE19" s="399">
        <v>610</v>
      </c>
      <c r="AF19" s="399">
        <v>1629</v>
      </c>
      <c r="AG19" s="399">
        <v>1587</v>
      </c>
      <c r="AH19" s="354">
        <v>1703</v>
      </c>
      <c r="AI19" s="354">
        <v>1534</v>
      </c>
    </row>
    <row r="20" spans="2:35" ht="11.25" customHeight="1">
      <c r="B20" s="149"/>
      <c r="C20" s="149" t="s">
        <v>26</v>
      </c>
      <c r="D20" s="358">
        <v>28.088164948347693</v>
      </c>
      <c r="E20" s="358">
        <v>31.396596686029017</v>
      </c>
      <c r="F20" s="358">
        <v>21.53248401877665</v>
      </c>
      <c r="G20" s="358">
        <v>29.177457450473334</v>
      </c>
      <c r="H20" s="358">
        <v>24.536410615194189</v>
      </c>
      <c r="I20" s="358">
        <v>23.606889545618689</v>
      </c>
      <c r="J20" s="358">
        <v>25.1</v>
      </c>
      <c r="K20" s="358"/>
      <c r="L20" s="371">
        <v>20.695714504303702</v>
      </c>
      <c r="M20" s="371">
        <v>26.789235647181986</v>
      </c>
      <c r="N20" s="371">
        <v>21.8</v>
      </c>
      <c r="O20" s="371">
        <v>28.6</v>
      </c>
      <c r="P20" s="1046"/>
      <c r="Q20" s="355">
        <v>40.053604316975196</v>
      </c>
      <c r="R20" s="355">
        <v>43.172769663991943</v>
      </c>
      <c r="S20" s="355">
        <v>34.5451911953947</v>
      </c>
      <c r="T20" s="355">
        <v>36.738892777356511</v>
      </c>
      <c r="U20" s="355">
        <v>32.388159490393399</v>
      </c>
      <c r="V20" s="355">
        <v>31.139386789136793</v>
      </c>
      <c r="W20" s="355">
        <v>32.799999999999997</v>
      </c>
      <c r="X20" s="754">
        <v>27.92159405247514</v>
      </c>
      <c r="Y20" s="754">
        <v>34.550255357649213</v>
      </c>
      <c r="Z20" s="754">
        <v>29.2</v>
      </c>
      <c r="AA20" s="754">
        <v>36.6</v>
      </c>
      <c r="AB20" s="1038"/>
      <c r="AC20" s="399">
        <v>1101</v>
      </c>
      <c r="AD20" s="399">
        <v>209</v>
      </c>
      <c r="AE20" s="399">
        <v>362</v>
      </c>
      <c r="AF20" s="399">
        <v>939</v>
      </c>
      <c r="AG20" s="399">
        <v>955</v>
      </c>
      <c r="AH20" s="354">
        <v>942</v>
      </c>
      <c r="AI20" s="354">
        <v>864</v>
      </c>
    </row>
    <row r="21" spans="2:35" ht="11.25" customHeight="1">
      <c r="B21" s="149"/>
      <c r="C21" s="1040"/>
      <c r="D21" s="358"/>
      <c r="E21" s="358"/>
      <c r="F21" s="358"/>
      <c r="G21" s="358"/>
      <c r="H21" s="358"/>
      <c r="I21" s="358"/>
      <c r="J21" s="358"/>
      <c r="K21" s="358"/>
      <c r="L21" s="371"/>
      <c r="M21" s="371"/>
      <c r="N21" s="371"/>
      <c r="O21" s="371"/>
      <c r="P21" s="1046"/>
      <c r="Q21" s="355"/>
      <c r="R21" s="355"/>
      <c r="S21" s="355"/>
      <c r="T21" s="355"/>
      <c r="U21" s="355"/>
      <c r="V21" s="355"/>
      <c r="W21" s="355"/>
      <c r="X21" s="754"/>
      <c r="Y21" s="754"/>
      <c r="Z21" s="754"/>
      <c r="AA21" s="754"/>
      <c r="AB21" s="1038"/>
      <c r="AC21" s="399"/>
      <c r="AD21" s="399"/>
      <c r="AE21" s="399"/>
      <c r="AF21" s="399"/>
      <c r="AG21" s="399"/>
      <c r="AH21" s="354"/>
      <c r="AI21" s="354"/>
    </row>
    <row r="22" spans="2:35" ht="11.25" customHeight="1">
      <c r="B22" s="149" t="s">
        <v>27</v>
      </c>
      <c r="C22" s="149" t="s">
        <v>28</v>
      </c>
      <c r="D22" s="358">
        <v>27.336787999999999</v>
      </c>
      <c r="E22" s="358">
        <v>25.994579290423253</v>
      </c>
      <c r="F22" s="358">
        <v>20.938670609188726</v>
      </c>
      <c r="G22" s="358">
        <v>23.016703414687907</v>
      </c>
      <c r="H22" s="358">
        <v>22.553603897433231</v>
      </c>
      <c r="I22" s="358">
        <v>21.945133557919167</v>
      </c>
      <c r="J22" s="358">
        <v>23.4</v>
      </c>
      <c r="K22" s="358"/>
      <c r="L22" s="371">
        <v>20.926919664834244</v>
      </c>
      <c r="M22" s="371">
        <v>22.998480048414532</v>
      </c>
      <c r="N22" s="371">
        <v>22.3</v>
      </c>
      <c r="O22" s="371">
        <v>24.6</v>
      </c>
      <c r="P22" s="1046"/>
      <c r="Q22" s="355">
        <v>44.791393738996554</v>
      </c>
      <c r="R22" s="355">
        <v>40.456607737350922</v>
      </c>
      <c r="S22" s="355">
        <v>36.782966706175927</v>
      </c>
      <c r="T22" s="355">
        <v>37.360886266034242</v>
      </c>
      <c r="U22" s="355">
        <v>37.779908081424779</v>
      </c>
      <c r="V22" s="355">
        <v>35.492312913771805</v>
      </c>
      <c r="W22" s="355">
        <v>37.700000000000003</v>
      </c>
      <c r="X22" s="754">
        <v>34.300517342931094</v>
      </c>
      <c r="Y22" s="754">
        <v>36.702385086164931</v>
      </c>
      <c r="Z22" s="754">
        <v>36.4</v>
      </c>
      <c r="AA22" s="754">
        <v>39</v>
      </c>
      <c r="AB22" s="1038"/>
      <c r="AC22" s="399">
        <v>9278</v>
      </c>
      <c r="AD22" s="399">
        <v>2100</v>
      </c>
      <c r="AE22" s="399">
        <v>2964</v>
      </c>
      <c r="AF22" s="399">
        <v>8022</v>
      </c>
      <c r="AG22" s="399">
        <v>8108</v>
      </c>
      <c r="AH22" s="354">
        <v>8560</v>
      </c>
      <c r="AI22" s="354">
        <v>8057</v>
      </c>
    </row>
    <row r="23" spans="2:35" ht="11.25" customHeight="1">
      <c r="B23" s="149"/>
      <c r="C23" s="149" t="s">
        <v>189</v>
      </c>
      <c r="D23" s="358">
        <v>20.791185482033708</v>
      </c>
      <c r="E23" s="358">
        <v>12.374791291451468</v>
      </c>
      <c r="F23" s="358">
        <v>15.366110762791326</v>
      </c>
      <c r="G23" s="358">
        <v>16.540360971192854</v>
      </c>
      <c r="H23" s="358">
        <v>18.209889098088279</v>
      </c>
      <c r="I23" s="358">
        <v>16.118302640169425</v>
      </c>
      <c r="J23" s="358">
        <v>14.6</v>
      </c>
      <c r="K23" s="358"/>
      <c r="L23" s="371">
        <v>13.178151825514197</v>
      </c>
      <c r="M23" s="371">
        <v>19.566591737981643</v>
      </c>
      <c r="N23" s="371">
        <v>11.8</v>
      </c>
      <c r="O23" s="371">
        <v>17.8</v>
      </c>
      <c r="P23" s="1046"/>
      <c r="Q23" s="355">
        <v>39.834227137869796</v>
      </c>
      <c r="R23" s="355">
        <v>31.307208852938224</v>
      </c>
      <c r="S23" s="355">
        <v>36.221337429967505</v>
      </c>
      <c r="T23" s="355">
        <v>36.398167031091518</v>
      </c>
      <c r="U23" s="355">
        <v>36.069020283206541</v>
      </c>
      <c r="V23" s="355">
        <v>36.033434746410414</v>
      </c>
      <c r="W23" s="355">
        <v>35.1</v>
      </c>
      <c r="X23" s="754">
        <v>32.129514989169643</v>
      </c>
      <c r="Y23" s="754">
        <v>40.13122490761797</v>
      </c>
      <c r="Z23" s="754">
        <v>31</v>
      </c>
      <c r="AA23" s="754">
        <v>39.4</v>
      </c>
      <c r="AB23" s="1038"/>
      <c r="AC23" s="399">
        <v>442</v>
      </c>
      <c r="AD23" s="399">
        <v>114</v>
      </c>
      <c r="AE23" s="399">
        <v>132</v>
      </c>
      <c r="AF23" s="399">
        <v>1111</v>
      </c>
      <c r="AG23" s="399">
        <v>926</v>
      </c>
      <c r="AH23" s="354">
        <v>909</v>
      </c>
      <c r="AI23" s="354">
        <v>798</v>
      </c>
    </row>
    <row r="24" spans="2:35" ht="11.25" customHeight="1">
      <c r="B24" s="149"/>
      <c r="C24" s="149" t="s">
        <v>188</v>
      </c>
      <c r="D24" s="358">
        <v>32.169971830766904</v>
      </c>
      <c r="E24" s="358" t="s">
        <v>143</v>
      </c>
      <c r="F24" s="358">
        <v>38.014127790501817</v>
      </c>
      <c r="G24" s="358">
        <v>24.699132349240042</v>
      </c>
      <c r="H24" s="358">
        <v>23.868923404832156</v>
      </c>
      <c r="I24" s="358">
        <v>25.096412515767202</v>
      </c>
      <c r="J24" s="358">
        <v>23.9</v>
      </c>
      <c r="K24" s="358"/>
      <c r="L24" s="371">
        <v>19.660946596195949</v>
      </c>
      <c r="M24" s="371">
        <v>31.446383621626151</v>
      </c>
      <c r="N24" s="371">
        <v>19.3</v>
      </c>
      <c r="O24" s="371">
        <v>29.2</v>
      </c>
      <c r="P24" s="1046"/>
      <c r="Q24" s="355">
        <v>53.15032655129707</v>
      </c>
      <c r="R24" s="355" t="s">
        <v>219</v>
      </c>
      <c r="S24" s="355">
        <v>51.997128759001477</v>
      </c>
      <c r="T24" s="355">
        <v>41.348864038788207</v>
      </c>
      <c r="U24" s="355">
        <v>40.408630343965143</v>
      </c>
      <c r="V24" s="355">
        <v>38.019164723398788</v>
      </c>
      <c r="W24" s="355">
        <v>38.6</v>
      </c>
      <c r="X24" s="754">
        <v>31.679987428908284</v>
      </c>
      <c r="Y24" s="754">
        <v>44.795119772661032</v>
      </c>
      <c r="Z24" s="754">
        <v>33.1</v>
      </c>
      <c r="AA24" s="754">
        <v>44.4</v>
      </c>
      <c r="AB24" s="1038"/>
      <c r="AC24" s="399">
        <v>184</v>
      </c>
      <c r="AD24" s="399">
        <v>21</v>
      </c>
      <c r="AE24" s="399">
        <v>57</v>
      </c>
      <c r="AF24" s="399">
        <v>360</v>
      </c>
      <c r="AG24" s="399">
        <v>353</v>
      </c>
      <c r="AH24" s="354">
        <v>348</v>
      </c>
      <c r="AI24" s="354">
        <v>396</v>
      </c>
    </row>
    <row r="25" spans="2:35" ht="11.25" customHeight="1">
      <c r="B25" s="149"/>
      <c r="C25" s="149" t="s">
        <v>190</v>
      </c>
      <c r="D25" s="358">
        <v>33.555077537074482</v>
      </c>
      <c r="E25" s="358">
        <v>25.196630422503819</v>
      </c>
      <c r="F25" s="358">
        <v>26.198500993315619</v>
      </c>
      <c r="G25" s="358">
        <v>16.30675527504394</v>
      </c>
      <c r="H25" s="358">
        <v>19.314779030638089</v>
      </c>
      <c r="I25" s="358">
        <v>18.611701242192787</v>
      </c>
      <c r="J25" s="358">
        <v>19.100000000000001</v>
      </c>
      <c r="K25" s="358"/>
      <c r="L25" s="371">
        <v>14.89242301323452</v>
      </c>
      <c r="M25" s="371">
        <v>23.00872601301489</v>
      </c>
      <c r="N25" s="371">
        <v>14.7</v>
      </c>
      <c r="O25" s="371">
        <v>24.4</v>
      </c>
      <c r="P25" s="1046"/>
      <c r="Q25" s="355">
        <v>51.464884946813804</v>
      </c>
      <c r="R25" s="355">
        <v>43.455425185544655</v>
      </c>
      <c r="S25" s="355">
        <v>33.717271778433776</v>
      </c>
      <c r="T25" s="355">
        <v>28.134425763216655</v>
      </c>
      <c r="U25" s="355">
        <v>34.35684214732354</v>
      </c>
      <c r="V25" s="355">
        <v>34.877917505120834</v>
      </c>
      <c r="W25" s="355">
        <v>31.8</v>
      </c>
      <c r="X25" s="754">
        <v>29.856539277858946</v>
      </c>
      <c r="Y25" s="754">
        <v>40.25909744129639</v>
      </c>
      <c r="Z25" s="754">
        <v>26.1</v>
      </c>
      <c r="AA25" s="754">
        <v>38.1</v>
      </c>
      <c r="AB25" s="1038"/>
      <c r="AC25" s="399">
        <v>162</v>
      </c>
      <c r="AD25" s="399">
        <v>31</v>
      </c>
      <c r="AE25" s="399">
        <v>45</v>
      </c>
      <c r="AF25" s="399">
        <v>467</v>
      </c>
      <c r="AG25" s="399">
        <v>510</v>
      </c>
      <c r="AH25" s="354">
        <v>499</v>
      </c>
      <c r="AI25" s="354">
        <v>464</v>
      </c>
    </row>
    <row r="26" spans="2:35" ht="11.25" customHeight="1">
      <c r="B26" s="149"/>
      <c r="C26" s="149" t="s">
        <v>191</v>
      </c>
      <c r="D26" s="358">
        <v>14.748807532207625</v>
      </c>
      <c r="E26" s="358" t="s">
        <v>143</v>
      </c>
      <c r="F26" s="358">
        <v>29.265868979237865</v>
      </c>
      <c r="G26" s="358">
        <v>23.325928862925046</v>
      </c>
      <c r="H26" s="358">
        <v>18.071016588830247</v>
      </c>
      <c r="I26" s="358">
        <v>22.230400421165548</v>
      </c>
      <c r="J26" s="358">
        <v>17.600000000000001</v>
      </c>
      <c r="K26" s="358"/>
      <c r="L26" s="371">
        <v>14.025930049830727</v>
      </c>
      <c r="M26" s="371">
        <v>33.371242528926928</v>
      </c>
      <c r="N26" s="371">
        <v>9.3000000000000007</v>
      </c>
      <c r="O26" s="371">
        <v>30.8</v>
      </c>
      <c r="P26" s="1046"/>
      <c r="Q26" s="355">
        <v>45.288563309883791</v>
      </c>
      <c r="R26" s="355" t="s">
        <v>219</v>
      </c>
      <c r="S26" s="355">
        <v>47.550353089546107</v>
      </c>
      <c r="T26" s="355">
        <v>44.134295161366701</v>
      </c>
      <c r="U26" s="355">
        <v>28.721299476695528</v>
      </c>
      <c r="V26" s="355">
        <v>31.931784312406791</v>
      </c>
      <c r="W26" s="355">
        <v>33.9</v>
      </c>
      <c r="X26" s="754">
        <v>22.305258403158874</v>
      </c>
      <c r="Y26" s="754">
        <v>43.3925742290131</v>
      </c>
      <c r="Z26" s="754">
        <v>23.4</v>
      </c>
      <c r="AA26" s="754">
        <v>46.4</v>
      </c>
      <c r="AB26" s="1038"/>
      <c r="AC26" s="399">
        <v>42</v>
      </c>
      <c r="AD26" s="399">
        <v>17</v>
      </c>
      <c r="AE26" s="399">
        <v>32</v>
      </c>
      <c r="AF26" s="399">
        <v>163</v>
      </c>
      <c r="AG26" s="399">
        <v>124</v>
      </c>
      <c r="AH26" s="354">
        <v>125</v>
      </c>
      <c r="AI26" s="354">
        <v>118</v>
      </c>
    </row>
    <row r="27" spans="2:35" ht="11.25" customHeight="1">
      <c r="B27" s="149"/>
      <c r="C27" s="149"/>
      <c r="D27" s="358"/>
      <c r="E27" s="358"/>
      <c r="F27" s="358"/>
      <c r="G27" s="358"/>
      <c r="H27" s="358"/>
      <c r="I27" s="358"/>
      <c r="J27" s="358"/>
      <c r="K27" s="358"/>
      <c r="L27" s="371"/>
      <c r="M27" s="371"/>
      <c r="N27" s="371"/>
      <c r="O27" s="371"/>
      <c r="P27" s="1046"/>
      <c r="Q27" s="355"/>
      <c r="R27" s="355"/>
      <c r="S27" s="355"/>
      <c r="T27" s="355"/>
      <c r="U27" s="355"/>
      <c r="V27" s="355"/>
      <c r="W27" s="355"/>
      <c r="X27" s="754"/>
      <c r="Y27" s="754"/>
      <c r="Z27" s="754"/>
      <c r="AA27" s="754"/>
      <c r="AB27" s="1038"/>
      <c r="AC27" s="399"/>
      <c r="AD27" s="399"/>
      <c r="AE27" s="399"/>
      <c r="AF27" s="399"/>
      <c r="AG27" s="399"/>
      <c r="AH27" s="354"/>
      <c r="AI27" s="354"/>
    </row>
    <row r="28" spans="2:35" ht="11.25" customHeight="1">
      <c r="B28" s="149" t="s">
        <v>494</v>
      </c>
      <c r="C28" s="106" t="s">
        <v>321</v>
      </c>
      <c r="D28" s="358">
        <v>29.047529088940461</v>
      </c>
      <c r="E28" s="358">
        <v>25.201244768252018</v>
      </c>
      <c r="F28" s="358">
        <v>23.143545401094631</v>
      </c>
      <c r="G28" s="358">
        <v>24.418341082273027</v>
      </c>
      <c r="H28" s="358">
        <v>23.674230023217387</v>
      </c>
      <c r="I28" s="358">
        <v>23.143544977136195</v>
      </c>
      <c r="J28" s="358">
        <v>25.6</v>
      </c>
      <c r="K28" s="358"/>
      <c r="L28" s="371">
        <v>20.996347140779605</v>
      </c>
      <c r="M28" s="371">
        <v>25.439619425721478</v>
      </c>
      <c r="N28" s="371">
        <v>23.3</v>
      </c>
      <c r="O28" s="371">
        <v>28.1</v>
      </c>
      <c r="P28" s="1046"/>
      <c r="Q28" s="355">
        <v>44.12869718305425</v>
      </c>
      <c r="R28" s="355">
        <v>38.283507101739232</v>
      </c>
      <c r="S28" s="355">
        <v>37.684346983064458</v>
      </c>
      <c r="T28" s="355">
        <v>37.588579777572029</v>
      </c>
      <c r="U28" s="355">
        <v>37.614757119510216</v>
      </c>
      <c r="V28" s="355">
        <v>37.486356201728725</v>
      </c>
      <c r="W28" s="355">
        <v>39</v>
      </c>
      <c r="X28" s="754">
        <v>34.977304331765687</v>
      </c>
      <c r="Y28" s="754">
        <v>40.064492677818407</v>
      </c>
      <c r="Z28" s="754">
        <v>36.5</v>
      </c>
      <c r="AA28" s="754">
        <v>41.6</v>
      </c>
      <c r="AB28" s="1038"/>
      <c r="AC28" s="399">
        <v>2138</v>
      </c>
      <c r="AD28" s="399">
        <v>471</v>
      </c>
      <c r="AE28" s="399">
        <v>499</v>
      </c>
      <c r="AF28" s="399">
        <v>1586</v>
      </c>
      <c r="AG28" s="399">
        <v>1571</v>
      </c>
      <c r="AH28" s="354">
        <v>1803</v>
      </c>
      <c r="AI28" s="354">
        <v>1903</v>
      </c>
    </row>
    <row r="29" spans="2:35" ht="11.25" customHeight="1">
      <c r="B29" s="149"/>
      <c r="C29" s="103" t="s">
        <v>320</v>
      </c>
      <c r="D29" s="358">
        <v>27.057528737031934</v>
      </c>
      <c r="E29" s="358">
        <v>25.805113068675301</v>
      </c>
      <c r="F29" s="358">
        <v>23.252715143648516</v>
      </c>
      <c r="G29" s="358">
        <v>24.352101717842753</v>
      </c>
      <c r="H29" s="358">
        <v>24.229448785332345</v>
      </c>
      <c r="I29" s="358">
        <v>24.106083618846409</v>
      </c>
      <c r="J29" s="358">
        <v>24.6</v>
      </c>
      <c r="K29" s="358"/>
      <c r="L29" s="371">
        <v>22.820322081912547</v>
      </c>
      <c r="M29" s="371">
        <v>25.4404093752206</v>
      </c>
      <c r="N29" s="371">
        <v>23.2</v>
      </c>
      <c r="O29" s="371">
        <v>26</v>
      </c>
      <c r="P29" s="1046"/>
      <c r="Q29" s="355">
        <v>45.730001024649894</v>
      </c>
      <c r="R29" s="355">
        <v>40.945851150410306</v>
      </c>
      <c r="S29" s="355">
        <v>41.278113115309594</v>
      </c>
      <c r="T29" s="355">
        <v>40.527033879342476</v>
      </c>
      <c r="U29" s="355">
        <v>41.861562137074067</v>
      </c>
      <c r="V29" s="355">
        <v>39.648374390779693</v>
      </c>
      <c r="W29" s="355">
        <v>41</v>
      </c>
      <c r="X29" s="754">
        <v>38.167253856134835</v>
      </c>
      <c r="Y29" s="754">
        <v>41.148721698483882</v>
      </c>
      <c r="Z29" s="754">
        <v>39.4</v>
      </c>
      <c r="AA29" s="754">
        <v>42.5</v>
      </c>
      <c r="AB29" s="1038"/>
      <c r="AC29" s="399">
        <v>7038</v>
      </c>
      <c r="AD29" s="399">
        <v>1715</v>
      </c>
      <c r="AE29" s="399">
        <v>1707</v>
      </c>
      <c r="AF29" s="399">
        <v>5702</v>
      </c>
      <c r="AG29" s="399">
        <v>5919</v>
      </c>
      <c r="AH29" s="354">
        <v>6030</v>
      </c>
      <c r="AI29" s="354">
        <v>5877</v>
      </c>
    </row>
    <row r="30" spans="2:35" ht="11.25" customHeight="1">
      <c r="B30" s="149"/>
      <c r="C30" s="149"/>
      <c r="D30" s="358"/>
      <c r="E30" s="358"/>
      <c r="F30" s="358"/>
      <c r="G30" s="358"/>
      <c r="H30" s="358"/>
      <c r="I30" s="358"/>
      <c r="J30" s="358"/>
      <c r="K30" s="358"/>
      <c r="L30" s="371"/>
      <c r="M30" s="371"/>
      <c r="N30" s="371"/>
      <c r="O30" s="371"/>
      <c r="P30" s="1046"/>
      <c r="Q30" s="355"/>
      <c r="R30" s="355"/>
      <c r="S30" s="355"/>
      <c r="T30" s="355"/>
      <c r="U30" s="355"/>
      <c r="V30" s="355"/>
      <c r="W30" s="355"/>
      <c r="X30" s="754"/>
      <c r="Y30" s="754"/>
      <c r="Z30" s="754"/>
      <c r="AA30" s="754"/>
      <c r="AB30" s="1038"/>
      <c r="AC30" s="399"/>
      <c r="AD30" s="399"/>
      <c r="AE30" s="399"/>
      <c r="AF30" s="399"/>
      <c r="AG30" s="399"/>
      <c r="AH30" s="354"/>
      <c r="AI30" s="354"/>
    </row>
    <row r="31" spans="2:35" ht="11.25" customHeight="1">
      <c r="B31" s="149" t="s">
        <v>499</v>
      </c>
      <c r="C31" s="149" t="s">
        <v>140</v>
      </c>
      <c r="D31" s="358">
        <v>25.411833688312026</v>
      </c>
      <c r="E31" s="358">
        <v>21.84222839841707</v>
      </c>
      <c r="F31" s="358">
        <v>22.133576310454419</v>
      </c>
      <c r="G31" s="358">
        <v>22.00497716531104</v>
      </c>
      <c r="H31" s="358">
        <v>21.720480328795944</v>
      </c>
      <c r="I31" s="358">
        <v>21.95784556665296</v>
      </c>
      <c r="J31" s="358">
        <v>22.3</v>
      </c>
      <c r="K31" s="358"/>
      <c r="L31" s="371">
        <v>20.629662614639024</v>
      </c>
      <c r="M31" s="371">
        <v>23.346387121603755</v>
      </c>
      <c r="N31" s="371">
        <v>21</v>
      </c>
      <c r="O31" s="371">
        <v>23.8</v>
      </c>
      <c r="P31" s="1046"/>
      <c r="Q31" s="355">
        <v>45.516716910647979</v>
      </c>
      <c r="R31" s="355">
        <v>38.258176809557682</v>
      </c>
      <c r="S31" s="355">
        <v>41.879797567826166</v>
      </c>
      <c r="T31" s="355">
        <v>39.901681944481446</v>
      </c>
      <c r="U31" s="355">
        <v>41.442444213320435</v>
      </c>
      <c r="V31" s="355">
        <v>39.458714591986222</v>
      </c>
      <c r="W31" s="355">
        <v>39.9</v>
      </c>
      <c r="X31" s="754">
        <v>37.867440357686945</v>
      </c>
      <c r="Y31" s="754">
        <v>41.072654116524866</v>
      </c>
      <c r="Z31" s="754">
        <v>38.299999999999997</v>
      </c>
      <c r="AA31" s="754">
        <v>41.6</v>
      </c>
      <c r="AB31" s="1038"/>
      <c r="AC31" s="399">
        <v>5657</v>
      </c>
      <c r="AD31" s="399">
        <v>1338</v>
      </c>
      <c r="AE31" s="399">
        <v>1355</v>
      </c>
      <c r="AF31" s="399">
        <v>4533</v>
      </c>
      <c r="AG31" s="399">
        <v>4709</v>
      </c>
      <c r="AH31" s="354">
        <v>4966</v>
      </c>
      <c r="AI31" s="354">
        <v>4866</v>
      </c>
    </row>
    <row r="32" spans="2:35" ht="11.25" customHeight="1">
      <c r="B32" s="149"/>
      <c r="C32" s="149" t="s">
        <v>141</v>
      </c>
      <c r="D32" s="358">
        <v>23.314925970070057</v>
      </c>
      <c r="E32" s="358">
        <v>21.554721681206473</v>
      </c>
      <c r="F32" s="358">
        <v>27.055998555514609</v>
      </c>
      <c r="G32" s="358">
        <v>23.151782470618304</v>
      </c>
      <c r="H32" s="358">
        <v>19.361470008390029</v>
      </c>
      <c r="I32" s="358">
        <v>16.743975510942828</v>
      </c>
      <c r="J32" s="358">
        <v>19.100000000000001</v>
      </c>
      <c r="K32" s="358"/>
      <c r="L32" s="371">
        <v>11.42123842118478</v>
      </c>
      <c r="M32" s="371">
        <v>23.878605638223004</v>
      </c>
      <c r="N32" s="371">
        <v>13.5</v>
      </c>
      <c r="O32" s="371">
        <v>26.3</v>
      </c>
      <c r="P32" s="1046"/>
      <c r="Q32" s="355">
        <v>39.407369989688043</v>
      </c>
      <c r="R32" s="355">
        <v>37.980643220757891</v>
      </c>
      <c r="S32" s="355">
        <v>39.340846753668544</v>
      </c>
      <c r="T32" s="355">
        <v>38.406493101778082</v>
      </c>
      <c r="U32" s="355">
        <v>33.983302754243724</v>
      </c>
      <c r="V32" s="355">
        <v>26.741405189556684</v>
      </c>
      <c r="W32" s="355">
        <v>37.9</v>
      </c>
      <c r="X32" s="754">
        <v>20.270763668083813</v>
      </c>
      <c r="Y32" s="754">
        <v>34.386708110899924</v>
      </c>
      <c r="Z32" s="754">
        <v>30.2</v>
      </c>
      <c r="AA32" s="754">
        <v>46.3</v>
      </c>
      <c r="AB32" s="1038"/>
      <c r="AC32" s="399">
        <v>267</v>
      </c>
      <c r="AD32" s="399">
        <v>56</v>
      </c>
      <c r="AE32" s="399">
        <v>52</v>
      </c>
      <c r="AF32" s="399">
        <v>193</v>
      </c>
      <c r="AG32" s="399">
        <v>191</v>
      </c>
      <c r="AH32" s="354">
        <v>166</v>
      </c>
      <c r="AI32" s="354">
        <v>182</v>
      </c>
    </row>
    <row r="33" spans="2:35" ht="11.25" customHeight="1">
      <c r="B33" s="149"/>
      <c r="C33" s="149" t="s">
        <v>142</v>
      </c>
      <c r="D33" s="358">
        <v>31.229558602128044</v>
      </c>
      <c r="E33" s="358">
        <v>32.083275031587036</v>
      </c>
      <c r="F33" s="358">
        <v>24.675258282740966</v>
      </c>
      <c r="G33" s="358">
        <v>28.675565180876262</v>
      </c>
      <c r="H33" s="358">
        <v>28.573617725220839</v>
      </c>
      <c r="I33" s="358">
        <v>27.274238562758217</v>
      </c>
      <c r="J33" s="358">
        <v>29</v>
      </c>
      <c r="K33" s="358"/>
      <c r="L33" s="371">
        <v>25.323047110565927</v>
      </c>
      <c r="M33" s="371">
        <v>29.316751337700591</v>
      </c>
      <c r="N33" s="371">
        <v>27</v>
      </c>
      <c r="O33" s="371">
        <v>31.1</v>
      </c>
      <c r="P33" s="1046"/>
      <c r="Q33" s="355">
        <v>45.225719540957307</v>
      </c>
      <c r="R33" s="355">
        <v>43.381461386424952</v>
      </c>
      <c r="S33" s="355">
        <v>37.878209668839055</v>
      </c>
      <c r="T33" s="355">
        <v>40.103303836200361</v>
      </c>
      <c r="U33" s="355">
        <v>40.381844505851369</v>
      </c>
      <c r="V33" s="355">
        <v>39.188175518918584</v>
      </c>
      <c r="W33" s="355">
        <v>41.4</v>
      </c>
      <c r="X33" s="754">
        <v>37.02037550751318</v>
      </c>
      <c r="Y33" s="754">
        <v>41.399471804259498</v>
      </c>
      <c r="Z33" s="754">
        <v>39.1</v>
      </c>
      <c r="AA33" s="754">
        <v>43.7</v>
      </c>
      <c r="AB33" s="1038"/>
      <c r="AC33" s="399">
        <v>3463</v>
      </c>
      <c r="AD33" s="399">
        <v>832</v>
      </c>
      <c r="AE33" s="399">
        <v>826</v>
      </c>
      <c r="AF33" s="399">
        <v>2639</v>
      </c>
      <c r="AG33" s="399">
        <v>2658</v>
      </c>
      <c r="AH33" s="354">
        <v>2770</v>
      </c>
      <c r="AI33" s="354">
        <v>2801</v>
      </c>
    </row>
    <row r="34" spans="2:35" ht="11.25" customHeight="1">
      <c r="B34" s="149"/>
      <c r="C34" s="149"/>
      <c r="D34" s="358"/>
      <c r="E34" s="358"/>
      <c r="F34" s="358"/>
      <c r="G34" s="358"/>
      <c r="H34" s="358"/>
      <c r="I34" s="358"/>
      <c r="J34" s="358"/>
      <c r="K34" s="358"/>
      <c r="L34" s="371"/>
      <c r="M34" s="371"/>
      <c r="N34" s="371"/>
      <c r="O34" s="371"/>
      <c r="P34" s="1046"/>
      <c r="Q34" s="355"/>
      <c r="R34" s="355"/>
      <c r="S34" s="355"/>
      <c r="T34" s="355"/>
      <c r="U34" s="355"/>
      <c r="V34" s="355"/>
      <c r="W34" s="355"/>
      <c r="X34" s="754"/>
      <c r="Y34" s="754"/>
      <c r="Z34" s="754"/>
      <c r="AA34" s="754"/>
      <c r="AB34" s="1038"/>
      <c r="AC34" s="399"/>
      <c r="AD34" s="399"/>
      <c r="AE34" s="399"/>
      <c r="AF34" s="399"/>
      <c r="AG34" s="399"/>
      <c r="AH34" s="354"/>
      <c r="AI34" s="354"/>
    </row>
    <row r="35" spans="2:35" ht="11.25" customHeight="1">
      <c r="B35" s="149" t="s">
        <v>29</v>
      </c>
      <c r="C35" s="149" t="s">
        <v>30</v>
      </c>
      <c r="D35" s="358">
        <v>22.670622666881105</v>
      </c>
      <c r="E35" s="358">
        <v>17.160614585620589</v>
      </c>
      <c r="F35" s="358">
        <v>17.290078733462234</v>
      </c>
      <c r="G35" s="358">
        <v>14.55171</v>
      </c>
      <c r="H35" s="358">
        <v>16.319367738103704</v>
      </c>
      <c r="I35" s="358">
        <v>16.270770057784727</v>
      </c>
      <c r="J35" s="358">
        <v>22.3</v>
      </c>
      <c r="K35" s="358"/>
      <c r="L35" s="371">
        <v>12.903306866044886</v>
      </c>
      <c r="M35" s="371">
        <v>20.312108109410083</v>
      </c>
      <c r="N35" s="371">
        <v>17.7</v>
      </c>
      <c r="O35" s="371">
        <v>27.6</v>
      </c>
      <c r="P35" s="1046"/>
      <c r="Q35" s="355">
        <v>36.953479290670529</v>
      </c>
      <c r="R35" s="355">
        <v>24.000992414613769</v>
      </c>
      <c r="S35" s="355">
        <v>35.545275781271407</v>
      </c>
      <c r="T35" s="355">
        <v>25.52732</v>
      </c>
      <c r="U35" s="355">
        <v>27.189059370544332</v>
      </c>
      <c r="V35" s="355">
        <v>30.225156144094324</v>
      </c>
      <c r="W35" s="355">
        <v>34.4</v>
      </c>
      <c r="X35" s="754">
        <v>25.237033572846979</v>
      </c>
      <c r="Y35" s="754">
        <v>35.728036364265982</v>
      </c>
      <c r="Z35" s="754">
        <v>28.8</v>
      </c>
      <c r="AA35" s="754">
        <v>40.4</v>
      </c>
      <c r="AB35" s="1038"/>
      <c r="AC35" s="399">
        <v>494</v>
      </c>
      <c r="AD35" s="399">
        <v>118</v>
      </c>
      <c r="AE35" s="399">
        <v>170</v>
      </c>
      <c r="AF35" s="399">
        <v>302</v>
      </c>
      <c r="AG35" s="399">
        <v>321</v>
      </c>
      <c r="AH35" s="354">
        <v>432</v>
      </c>
      <c r="AI35" s="354">
        <v>383</v>
      </c>
    </row>
    <row r="36" spans="2:35" ht="11.25" customHeight="1">
      <c r="B36" s="149"/>
      <c r="C36" s="149" t="s">
        <v>31</v>
      </c>
      <c r="D36" s="358">
        <v>27.031948364546281</v>
      </c>
      <c r="E36" s="358">
        <v>20.71948132537673</v>
      </c>
      <c r="F36" s="358">
        <v>16.228696313817455</v>
      </c>
      <c r="G36" s="358">
        <v>21.501860000000001</v>
      </c>
      <c r="H36" s="358">
        <v>21.111441257660662</v>
      </c>
      <c r="I36" s="358">
        <v>20.328913324490838</v>
      </c>
      <c r="J36" s="358">
        <v>22.8</v>
      </c>
      <c r="K36" s="358"/>
      <c r="L36" s="371">
        <v>17.673251760882298</v>
      </c>
      <c r="M36" s="371">
        <v>23.270828822834392</v>
      </c>
      <c r="N36" s="371">
        <v>19.899999999999999</v>
      </c>
      <c r="O36" s="371">
        <v>26.1</v>
      </c>
      <c r="P36" s="1046"/>
      <c r="Q36" s="355">
        <v>45.41837064407283</v>
      </c>
      <c r="R36" s="355">
        <v>34.948674364072723</v>
      </c>
      <c r="S36" s="355">
        <v>31.097970930940939</v>
      </c>
      <c r="T36" s="355">
        <v>35.853549999999998</v>
      </c>
      <c r="U36" s="355">
        <v>35.731570242253738</v>
      </c>
      <c r="V36" s="355">
        <v>33.651131383847272</v>
      </c>
      <c r="W36" s="355">
        <v>36.700000000000003</v>
      </c>
      <c r="X36" s="754">
        <v>30.481762369487374</v>
      </c>
      <c r="Y36" s="754">
        <v>36.974766555431792</v>
      </c>
      <c r="Z36" s="754">
        <v>33.4</v>
      </c>
      <c r="AA36" s="754">
        <v>40.200000000000003</v>
      </c>
      <c r="AB36" s="1038"/>
      <c r="AC36" s="399">
        <v>1337</v>
      </c>
      <c r="AD36" s="399">
        <v>320</v>
      </c>
      <c r="AE36" s="399">
        <v>374</v>
      </c>
      <c r="AF36" s="399">
        <v>1111</v>
      </c>
      <c r="AG36" s="399">
        <v>1107</v>
      </c>
      <c r="AH36" s="354">
        <v>1186</v>
      </c>
      <c r="AI36" s="354">
        <v>1150</v>
      </c>
    </row>
    <row r="37" spans="2:35" ht="11.25" customHeight="1">
      <c r="B37" s="32"/>
      <c r="C37" s="149" t="s">
        <v>32</v>
      </c>
      <c r="D37" s="358">
        <v>25.172267207160665</v>
      </c>
      <c r="E37" s="358">
        <v>29.344574484352226</v>
      </c>
      <c r="F37" s="358">
        <v>17.158360286338713</v>
      </c>
      <c r="G37" s="358">
        <v>20.660990000000002</v>
      </c>
      <c r="H37" s="358">
        <v>21.892153602493348</v>
      </c>
      <c r="I37" s="358">
        <v>17.813371935801786</v>
      </c>
      <c r="J37" s="358">
        <v>19.5</v>
      </c>
      <c r="K37" s="358"/>
      <c r="L37" s="371">
        <v>15.08873768252313</v>
      </c>
      <c r="M37" s="371">
        <v>20.908852993943672</v>
      </c>
      <c r="N37" s="371">
        <v>16.5</v>
      </c>
      <c r="O37" s="371">
        <v>22.8</v>
      </c>
      <c r="P37" s="1046"/>
      <c r="Q37" s="355">
        <v>42.248593745119642</v>
      </c>
      <c r="R37" s="355">
        <v>41.264963958170227</v>
      </c>
      <c r="S37" s="355">
        <v>33.279751567453431</v>
      </c>
      <c r="T37" s="355">
        <v>34.963630000000002</v>
      </c>
      <c r="U37" s="355">
        <v>35.041808838466729</v>
      </c>
      <c r="V37" s="355">
        <v>30.293947845747617</v>
      </c>
      <c r="W37" s="355">
        <v>32.1</v>
      </c>
      <c r="X37" s="754">
        <v>26.861731326283945</v>
      </c>
      <c r="Y37" s="754">
        <v>33.961075711448061</v>
      </c>
      <c r="Z37" s="754">
        <v>28.2</v>
      </c>
      <c r="AA37" s="754">
        <v>36.1</v>
      </c>
      <c r="AB37" s="1038"/>
      <c r="AC37" s="399">
        <v>1002</v>
      </c>
      <c r="AD37" s="399">
        <v>236</v>
      </c>
      <c r="AE37" s="399">
        <v>305</v>
      </c>
      <c r="AF37" s="399">
        <v>841</v>
      </c>
      <c r="AG37" s="399">
        <v>957</v>
      </c>
      <c r="AH37" s="354">
        <v>969</v>
      </c>
      <c r="AI37" s="354">
        <v>891</v>
      </c>
    </row>
    <row r="38" spans="2:35" ht="11.25" customHeight="1">
      <c r="B38" s="32"/>
      <c r="C38" s="149" t="s">
        <v>33</v>
      </c>
      <c r="D38" s="358">
        <v>28.607001956814965</v>
      </c>
      <c r="E38" s="358">
        <v>22.062301654991458</v>
      </c>
      <c r="F38" s="358">
        <v>14.87341879318779</v>
      </c>
      <c r="G38" s="358">
        <v>24.95553</v>
      </c>
      <c r="H38" s="358">
        <v>20.22698462344523</v>
      </c>
      <c r="I38" s="358">
        <v>23.45099738451087</v>
      </c>
      <c r="J38" s="358">
        <v>20.2</v>
      </c>
      <c r="K38" s="358"/>
      <c r="L38" s="371">
        <v>20.016295000146567</v>
      </c>
      <c r="M38" s="371">
        <v>27.274102924812262</v>
      </c>
      <c r="N38" s="371">
        <v>17</v>
      </c>
      <c r="O38" s="371">
        <v>23.9</v>
      </c>
      <c r="P38" s="1046"/>
      <c r="Q38" s="355">
        <v>46.472925095458663</v>
      </c>
      <c r="R38" s="355">
        <v>37.721556620721657</v>
      </c>
      <c r="S38" s="355">
        <v>32.741134719775694</v>
      </c>
      <c r="T38" s="355">
        <v>40.447719999999997</v>
      </c>
      <c r="U38" s="355">
        <v>33.798537501880666</v>
      </c>
      <c r="V38" s="355">
        <v>35.212379473716751</v>
      </c>
      <c r="W38" s="355">
        <v>36</v>
      </c>
      <c r="X38" s="754">
        <v>31.270215867416969</v>
      </c>
      <c r="Y38" s="754">
        <v>39.366863944589269</v>
      </c>
      <c r="Z38" s="754">
        <v>31.6</v>
      </c>
      <c r="AA38" s="754">
        <v>40.5</v>
      </c>
      <c r="AB38" s="1038"/>
      <c r="AC38" s="399">
        <v>839</v>
      </c>
      <c r="AD38" s="399">
        <v>189</v>
      </c>
      <c r="AE38" s="399">
        <v>331</v>
      </c>
      <c r="AF38" s="399">
        <v>755</v>
      </c>
      <c r="AG38" s="399">
        <v>757</v>
      </c>
      <c r="AH38" s="354">
        <v>834</v>
      </c>
      <c r="AI38" s="354">
        <v>812</v>
      </c>
    </row>
    <row r="39" spans="2:35" ht="11.25" customHeight="1">
      <c r="B39" s="149"/>
      <c r="C39" s="149" t="s">
        <v>34</v>
      </c>
      <c r="D39" s="358">
        <v>26.196064852413858</v>
      </c>
      <c r="E39" s="358">
        <v>20.693038713371475</v>
      </c>
      <c r="F39" s="358">
        <v>24.915584039329673</v>
      </c>
      <c r="G39" s="358">
        <v>20.400670000000002</v>
      </c>
      <c r="H39" s="358">
        <v>22.625810833563907</v>
      </c>
      <c r="I39" s="358">
        <v>18.340998986828836</v>
      </c>
      <c r="J39" s="358">
        <v>18.8</v>
      </c>
      <c r="K39" s="358"/>
      <c r="L39" s="371">
        <v>15.831254405911821</v>
      </c>
      <c r="M39" s="371">
        <v>21.14864456882993</v>
      </c>
      <c r="N39" s="371">
        <v>15.9</v>
      </c>
      <c r="O39" s="371">
        <v>22.1</v>
      </c>
      <c r="P39" s="1046"/>
      <c r="Q39" s="355">
        <v>44.069610936352781</v>
      </c>
      <c r="R39" s="355">
        <v>34.442254732618103</v>
      </c>
      <c r="S39" s="355">
        <v>40.877258150638724</v>
      </c>
      <c r="T39" s="355">
        <v>31.38964</v>
      </c>
      <c r="U39" s="355">
        <v>36.480452257241602</v>
      </c>
      <c r="V39" s="355">
        <v>28.92576001267793</v>
      </c>
      <c r="W39" s="355">
        <v>31.4</v>
      </c>
      <c r="X39" s="754">
        <v>25.943998488888472</v>
      </c>
      <c r="Y39" s="754">
        <v>32.101666213401174</v>
      </c>
      <c r="Z39" s="754">
        <v>27.9</v>
      </c>
      <c r="AA39" s="754">
        <v>35.1</v>
      </c>
      <c r="AB39" s="1038"/>
      <c r="AC39" s="399">
        <v>975</v>
      </c>
      <c r="AD39" s="399">
        <v>186</v>
      </c>
      <c r="AE39" s="399">
        <v>347</v>
      </c>
      <c r="AF39" s="399">
        <v>1110</v>
      </c>
      <c r="AG39" s="399">
        <v>974</v>
      </c>
      <c r="AH39" s="354">
        <v>1152</v>
      </c>
      <c r="AI39" s="354">
        <v>1040</v>
      </c>
    </row>
    <row r="40" spans="2:35" ht="11.25" customHeight="1">
      <c r="B40" s="149"/>
      <c r="C40" s="149" t="s">
        <v>35</v>
      </c>
      <c r="D40" s="358">
        <v>28.142568653924631</v>
      </c>
      <c r="E40" s="358">
        <v>23.960154340856533</v>
      </c>
      <c r="F40" s="358">
        <v>26.020063511086196</v>
      </c>
      <c r="G40" s="358">
        <v>22.962599999999998</v>
      </c>
      <c r="H40" s="358">
        <v>22.933854195897506</v>
      </c>
      <c r="I40" s="358">
        <v>24.184398720394089</v>
      </c>
      <c r="J40" s="358">
        <v>25</v>
      </c>
      <c r="K40" s="358"/>
      <c r="L40" s="371">
        <v>21.294936555919243</v>
      </c>
      <c r="M40" s="371">
        <v>27.329783814699464</v>
      </c>
      <c r="N40" s="371">
        <v>21.9</v>
      </c>
      <c r="O40" s="371">
        <v>28.3</v>
      </c>
      <c r="P40" s="1046"/>
      <c r="Q40" s="355">
        <v>46.013861799886264</v>
      </c>
      <c r="R40" s="355">
        <v>38.90544742267798</v>
      </c>
      <c r="S40" s="355">
        <v>43.54187720023149</v>
      </c>
      <c r="T40" s="355">
        <v>38.9069</v>
      </c>
      <c r="U40" s="355">
        <v>40.042537856726476</v>
      </c>
      <c r="V40" s="355">
        <v>38.959693086094568</v>
      </c>
      <c r="W40" s="355">
        <v>39.9</v>
      </c>
      <c r="X40" s="754">
        <v>35.437908545064005</v>
      </c>
      <c r="Y40" s="754">
        <v>42.600531377143156</v>
      </c>
      <c r="Z40" s="754">
        <v>36.1</v>
      </c>
      <c r="AA40" s="754">
        <v>43.9</v>
      </c>
      <c r="AB40" s="1038"/>
      <c r="AC40" s="399">
        <v>1282</v>
      </c>
      <c r="AD40" s="399">
        <v>283</v>
      </c>
      <c r="AE40" s="399">
        <v>413</v>
      </c>
      <c r="AF40" s="399">
        <v>986</v>
      </c>
      <c r="AG40" s="399">
        <v>1046</v>
      </c>
      <c r="AH40" s="354">
        <v>1097</v>
      </c>
      <c r="AI40" s="354">
        <v>995</v>
      </c>
    </row>
    <row r="41" spans="2:35" ht="11.25" customHeight="1">
      <c r="B41" s="149"/>
      <c r="C41" s="149" t="s">
        <v>36</v>
      </c>
      <c r="D41" s="358">
        <v>23.975702097598923</v>
      </c>
      <c r="E41" s="358">
        <v>29.884422733619019</v>
      </c>
      <c r="F41" s="358">
        <v>22.216089911985389</v>
      </c>
      <c r="G41" s="358">
        <v>19.503430000000002</v>
      </c>
      <c r="H41" s="358">
        <v>20.066742421745985</v>
      </c>
      <c r="I41" s="358">
        <v>18.714462420376542</v>
      </c>
      <c r="J41" s="358">
        <v>19.600000000000001</v>
      </c>
      <c r="K41" s="358"/>
      <c r="L41" s="371">
        <v>16.966089620503748</v>
      </c>
      <c r="M41" s="371">
        <v>20.598311454758619</v>
      </c>
      <c r="N41" s="371">
        <v>17.899999999999999</v>
      </c>
      <c r="O41" s="371">
        <v>21.4</v>
      </c>
      <c r="P41" s="1046"/>
      <c r="Q41" s="355">
        <v>40.601902262451297</v>
      </c>
      <c r="R41" s="355">
        <v>45.132099444219989</v>
      </c>
      <c r="S41" s="355">
        <v>36.836630224992128</v>
      </c>
      <c r="T41" s="355">
        <v>35.984830000000002</v>
      </c>
      <c r="U41" s="355">
        <v>36.967080158004784</v>
      </c>
      <c r="V41" s="355">
        <v>34.230907399464996</v>
      </c>
      <c r="W41" s="355">
        <v>35.6</v>
      </c>
      <c r="X41" s="754">
        <v>32.067159913270423</v>
      </c>
      <c r="Y41" s="754">
        <v>36.462290775319481</v>
      </c>
      <c r="Z41" s="754">
        <v>33.5</v>
      </c>
      <c r="AA41" s="754">
        <v>37.799999999999997</v>
      </c>
      <c r="AB41" s="1038"/>
      <c r="AC41" s="399">
        <v>1185</v>
      </c>
      <c r="AD41" s="399">
        <v>265</v>
      </c>
      <c r="AE41" s="399">
        <v>339</v>
      </c>
      <c r="AF41" s="399">
        <v>2722</v>
      </c>
      <c r="AG41" s="399">
        <v>2784</v>
      </c>
      <c r="AH41" s="354">
        <v>2585</v>
      </c>
      <c r="AI41" s="354">
        <v>2823</v>
      </c>
    </row>
    <row r="42" spans="2:35" ht="11.25" customHeight="1">
      <c r="B42" s="149"/>
      <c r="C42" s="149" t="s">
        <v>37</v>
      </c>
      <c r="D42" s="358">
        <v>28.214148666954852</v>
      </c>
      <c r="E42" s="358">
        <v>30.588881529935868</v>
      </c>
      <c r="F42" s="358">
        <v>23.430365395312013</v>
      </c>
      <c r="G42" s="358">
        <v>24.989799999999999</v>
      </c>
      <c r="H42" s="358">
        <v>25.423944722152015</v>
      </c>
      <c r="I42" s="358">
        <v>25.912891493774392</v>
      </c>
      <c r="J42" s="358">
        <v>26</v>
      </c>
      <c r="K42" s="358"/>
      <c r="L42" s="371">
        <v>23.43013540112031</v>
      </c>
      <c r="M42" s="371">
        <v>28.560600686707694</v>
      </c>
      <c r="N42" s="371">
        <v>23.3</v>
      </c>
      <c r="O42" s="371">
        <v>28.8</v>
      </c>
      <c r="P42" s="1046"/>
      <c r="Q42" s="355">
        <v>48.095072845206722</v>
      </c>
      <c r="R42" s="355">
        <v>46.856665965462277</v>
      </c>
      <c r="S42" s="355">
        <v>40.211541695862373</v>
      </c>
      <c r="T42" s="355">
        <v>41.52975</v>
      </c>
      <c r="U42" s="355">
        <v>41.435323708404027</v>
      </c>
      <c r="V42" s="355">
        <v>40.346847230252202</v>
      </c>
      <c r="W42" s="355">
        <v>42.2</v>
      </c>
      <c r="X42" s="754">
        <v>37.493287407030039</v>
      </c>
      <c r="Y42" s="754">
        <v>43.267254775574976</v>
      </c>
      <c r="Z42" s="754">
        <v>39.200000000000003</v>
      </c>
      <c r="AA42" s="754">
        <v>45.3</v>
      </c>
      <c r="AB42" s="1038"/>
      <c r="AC42" s="399">
        <v>1903</v>
      </c>
      <c r="AD42" s="399">
        <v>427</v>
      </c>
      <c r="AE42" s="399">
        <v>615</v>
      </c>
      <c r="AF42" s="399">
        <v>1621</v>
      </c>
      <c r="AG42" s="399">
        <v>1541</v>
      </c>
      <c r="AH42" s="354">
        <v>1557</v>
      </c>
      <c r="AI42" s="354">
        <v>1415</v>
      </c>
    </row>
    <row r="43" spans="2:35" ht="11.25" customHeight="1">
      <c r="B43" s="149"/>
      <c r="C43" s="149" t="s">
        <v>38</v>
      </c>
      <c r="D43" s="358">
        <v>30.953395151120048</v>
      </c>
      <c r="E43" s="358">
        <v>21.441496819948259</v>
      </c>
      <c r="F43" s="358">
        <v>24.374983042018794</v>
      </c>
      <c r="G43" s="358">
        <v>28.70213</v>
      </c>
      <c r="H43" s="358">
        <v>24.84993046291077</v>
      </c>
      <c r="I43" s="358">
        <v>25.154929294199015</v>
      </c>
      <c r="J43" s="358">
        <v>27.8</v>
      </c>
      <c r="K43" s="358"/>
      <c r="L43" s="371">
        <v>21.877902846726379</v>
      </c>
      <c r="M43" s="371">
        <v>28.742218982290218</v>
      </c>
      <c r="N43" s="371">
        <v>23.9</v>
      </c>
      <c r="O43" s="371">
        <v>32</v>
      </c>
      <c r="P43" s="1046"/>
      <c r="Q43" s="355">
        <v>47.822372077712316</v>
      </c>
      <c r="R43" s="355">
        <v>38.748644048889204</v>
      </c>
      <c r="S43" s="355">
        <v>38.69469789472538</v>
      </c>
      <c r="T43" s="355">
        <v>43.065959999999997</v>
      </c>
      <c r="U43" s="355">
        <v>43.160365028835876</v>
      </c>
      <c r="V43" s="355">
        <v>42.893823520305247</v>
      </c>
      <c r="W43" s="355">
        <v>42.7</v>
      </c>
      <c r="X43" s="754">
        <v>39.05243419000201</v>
      </c>
      <c r="Y43" s="754">
        <v>46.822782572226615</v>
      </c>
      <c r="Z43" s="754">
        <v>38.4</v>
      </c>
      <c r="AA43" s="754">
        <v>47.2</v>
      </c>
      <c r="AB43" s="1038"/>
      <c r="AC43" s="399">
        <v>1198</v>
      </c>
      <c r="AD43" s="399">
        <v>299</v>
      </c>
      <c r="AE43" s="399">
        <v>362</v>
      </c>
      <c r="AF43" s="399">
        <v>808</v>
      </c>
      <c r="AG43" s="399">
        <v>730</v>
      </c>
      <c r="AH43" s="354">
        <v>815</v>
      </c>
      <c r="AI43" s="354">
        <v>734</v>
      </c>
    </row>
    <row r="44" spans="2:35" ht="11.25" customHeight="1">
      <c r="B44" s="149"/>
      <c r="C44" s="149"/>
      <c r="D44" s="358"/>
      <c r="E44" s="358"/>
      <c r="F44" s="358"/>
      <c r="G44" s="358"/>
      <c r="H44" s="358"/>
      <c r="I44" s="358"/>
      <c r="J44" s="358"/>
      <c r="K44" s="358"/>
      <c r="L44" s="371"/>
      <c r="M44" s="371"/>
      <c r="N44" s="371"/>
      <c r="O44" s="371"/>
      <c r="P44" s="1046"/>
      <c r="Q44" s="355"/>
      <c r="R44" s="355"/>
      <c r="S44" s="355"/>
      <c r="T44" s="355"/>
      <c r="U44" s="355"/>
      <c r="V44" s="355"/>
      <c r="W44" s="355"/>
      <c r="X44" s="754"/>
      <c r="Y44" s="754"/>
      <c r="Z44" s="754"/>
      <c r="AA44" s="754"/>
      <c r="AB44" s="1038"/>
      <c r="AC44" s="399"/>
      <c r="AD44" s="399"/>
      <c r="AE44" s="399"/>
      <c r="AF44" s="399"/>
      <c r="AG44" s="399"/>
      <c r="AH44" s="354"/>
      <c r="AI44" s="354"/>
    </row>
    <row r="45" spans="2:35" ht="11.25" customHeight="1">
      <c r="B45" s="84" t="s">
        <v>316</v>
      </c>
      <c r="C45" s="149" t="s">
        <v>120</v>
      </c>
      <c r="D45" s="358">
        <v>25.239670356152565</v>
      </c>
      <c r="E45" s="358">
        <v>23.825686942949829</v>
      </c>
      <c r="F45" s="358">
        <v>19.918448021321218</v>
      </c>
      <c r="G45" s="358">
        <v>20.649019155204378</v>
      </c>
      <c r="H45" s="358">
        <v>20.607495099397816</v>
      </c>
      <c r="I45" s="358">
        <v>19.905247265565603</v>
      </c>
      <c r="J45" s="358">
        <v>21.1</v>
      </c>
      <c r="K45" s="358"/>
      <c r="L45" s="371">
        <v>18.945307566818471</v>
      </c>
      <c r="M45" s="371">
        <v>20.901283732884849</v>
      </c>
      <c r="N45" s="371">
        <v>20</v>
      </c>
      <c r="O45" s="371">
        <v>22.1</v>
      </c>
      <c r="P45" s="1046"/>
      <c r="Q45" s="355">
        <v>42.88548340036354</v>
      </c>
      <c r="R45" s="355">
        <v>37.565677693400247</v>
      </c>
      <c r="S45" s="355">
        <v>34.680232568637997</v>
      </c>
      <c r="T45" s="355">
        <v>35.112594886067015</v>
      </c>
      <c r="U45" s="355">
        <v>35.185670866736992</v>
      </c>
      <c r="V45" s="355">
        <v>33.689009094905458</v>
      </c>
      <c r="W45" s="355">
        <v>35.200000000000003</v>
      </c>
      <c r="X45" s="754">
        <v>32.534663234645087</v>
      </c>
      <c r="Y45" s="754">
        <v>34.863147045372664</v>
      </c>
      <c r="Z45" s="754">
        <v>33.9</v>
      </c>
      <c r="AA45" s="754">
        <v>36.4</v>
      </c>
      <c r="AB45" s="1038"/>
      <c r="AC45" s="399">
        <v>7889</v>
      </c>
      <c r="AD45" s="399">
        <v>1789</v>
      </c>
      <c r="AE45" s="399">
        <v>2514</v>
      </c>
      <c r="AF45" s="399">
        <v>9037</v>
      </c>
      <c r="AG45" s="399">
        <v>9064</v>
      </c>
      <c r="AH45" s="354">
        <v>9329</v>
      </c>
      <c r="AI45" s="354">
        <v>9063</v>
      </c>
    </row>
    <row r="46" spans="2:35" ht="11.25" customHeight="1">
      <c r="B46" s="149"/>
      <c r="C46" s="149" t="s">
        <v>121</v>
      </c>
      <c r="D46" s="358">
        <v>33.635162844295778</v>
      </c>
      <c r="E46" s="358">
        <v>29.439500476005758</v>
      </c>
      <c r="F46" s="358">
        <v>26.568032281639887</v>
      </c>
      <c r="G46" s="358">
        <v>30.231738762671519</v>
      </c>
      <c r="H46" s="358">
        <v>29.461731639092942</v>
      </c>
      <c r="I46" s="358">
        <v>29.424695767681079</v>
      </c>
      <c r="J46" s="358">
        <v>29.3</v>
      </c>
      <c r="K46" s="358"/>
      <c r="L46" s="371">
        <v>26.620336492948727</v>
      </c>
      <c r="M46" s="371">
        <v>32.394064687875378</v>
      </c>
      <c r="N46" s="371">
        <v>26.3</v>
      </c>
      <c r="O46" s="371">
        <v>32.5</v>
      </c>
      <c r="P46" s="1046"/>
      <c r="Q46" s="355">
        <v>51.641325934885216</v>
      </c>
      <c r="R46" s="355">
        <v>47.376510924131104</v>
      </c>
      <c r="S46" s="355">
        <v>48.087259566874927</v>
      </c>
      <c r="T46" s="355">
        <v>46.500919699385953</v>
      </c>
      <c r="U46" s="355">
        <v>48.553057195641578</v>
      </c>
      <c r="V46" s="355">
        <v>44.408691570847843</v>
      </c>
      <c r="W46" s="355">
        <v>46.3</v>
      </c>
      <c r="X46" s="754">
        <v>41.227800281983043</v>
      </c>
      <c r="Y46" s="754">
        <v>47.636084605302962</v>
      </c>
      <c r="Z46" s="754">
        <v>42.9</v>
      </c>
      <c r="AA46" s="754">
        <v>49.8</v>
      </c>
      <c r="AB46" s="1038"/>
      <c r="AC46" s="399">
        <v>2326</v>
      </c>
      <c r="AD46" s="399">
        <v>534</v>
      </c>
      <c r="AE46" s="399">
        <v>742</v>
      </c>
      <c r="AF46" s="399">
        <v>1219</v>
      </c>
      <c r="AG46" s="399">
        <v>1153</v>
      </c>
      <c r="AH46" s="354">
        <v>1298</v>
      </c>
      <c r="AI46" s="354">
        <v>1180</v>
      </c>
    </row>
    <row r="47" spans="2:35" ht="11.25" customHeight="1">
      <c r="B47" s="149"/>
      <c r="C47" s="149"/>
      <c r="D47" s="358"/>
      <c r="E47" s="358"/>
      <c r="F47" s="358"/>
      <c r="G47" s="358"/>
      <c r="H47" s="358"/>
      <c r="I47" s="358"/>
      <c r="J47" s="358"/>
      <c r="K47" s="358"/>
      <c r="L47" s="371"/>
      <c r="M47" s="371"/>
      <c r="N47" s="371"/>
      <c r="O47" s="371"/>
      <c r="P47" s="1046"/>
      <c r="Q47" s="355"/>
      <c r="R47" s="355"/>
      <c r="S47" s="355"/>
      <c r="T47" s="355"/>
      <c r="U47" s="355"/>
      <c r="V47" s="355"/>
      <c r="W47" s="355"/>
      <c r="X47" s="754"/>
      <c r="Y47" s="754"/>
      <c r="Z47" s="754"/>
      <c r="AA47" s="754"/>
      <c r="AB47" s="1038"/>
      <c r="AC47" s="399"/>
      <c r="AD47" s="399"/>
      <c r="AE47" s="399"/>
      <c r="AF47" s="399"/>
      <c r="AG47" s="399"/>
      <c r="AH47" s="354"/>
      <c r="AI47" s="354"/>
    </row>
    <row r="48" spans="2:35" ht="11.25" customHeight="1">
      <c r="B48" s="149" t="s">
        <v>122</v>
      </c>
      <c r="C48" s="38" t="s">
        <v>213</v>
      </c>
      <c r="D48" s="358" t="s">
        <v>207</v>
      </c>
      <c r="E48" s="358" t="s">
        <v>207</v>
      </c>
      <c r="F48" s="358" t="s">
        <v>207</v>
      </c>
      <c r="G48" s="358">
        <v>15.149980145469694</v>
      </c>
      <c r="H48" s="358">
        <v>15.200850990240539</v>
      </c>
      <c r="I48" s="358">
        <v>13.627287804562</v>
      </c>
      <c r="J48" s="358">
        <v>15.1</v>
      </c>
      <c r="K48" s="358"/>
      <c r="L48" s="371">
        <v>12.059098155309531</v>
      </c>
      <c r="M48" s="371">
        <v>15.363780184081882</v>
      </c>
      <c r="N48" s="371">
        <v>13.5</v>
      </c>
      <c r="O48" s="371">
        <v>16.899999999999999</v>
      </c>
      <c r="P48" s="1046"/>
      <c r="Q48" s="355" t="s">
        <v>207</v>
      </c>
      <c r="R48" s="355" t="s">
        <v>207</v>
      </c>
      <c r="S48" s="355" t="s">
        <v>207</v>
      </c>
      <c r="T48" s="355">
        <v>27.037438116713986</v>
      </c>
      <c r="U48" s="355">
        <v>25.89169965830818</v>
      </c>
      <c r="V48" s="355">
        <v>25.00675818153158</v>
      </c>
      <c r="W48" s="355">
        <v>25.9</v>
      </c>
      <c r="X48" s="754">
        <v>22.980040275639517</v>
      </c>
      <c r="Y48" s="754">
        <v>27.149214732053135</v>
      </c>
      <c r="Z48" s="754">
        <v>23.9</v>
      </c>
      <c r="AA48" s="754">
        <v>28</v>
      </c>
      <c r="AB48" s="1038"/>
      <c r="AC48" s="399" t="s">
        <v>207</v>
      </c>
      <c r="AD48" s="399" t="s">
        <v>207</v>
      </c>
      <c r="AE48" s="399" t="s">
        <v>207</v>
      </c>
      <c r="AF48" s="399">
        <v>2654</v>
      </c>
      <c r="AG48" s="399">
        <v>2497</v>
      </c>
      <c r="AH48" s="354">
        <v>2622</v>
      </c>
      <c r="AI48" s="354">
        <v>2738</v>
      </c>
    </row>
    <row r="49" spans="2:35" ht="11.25" customHeight="1">
      <c r="B49" s="52"/>
      <c r="C49" s="38">
        <v>2</v>
      </c>
      <c r="D49" s="358" t="s">
        <v>207</v>
      </c>
      <c r="E49" s="358" t="s">
        <v>207</v>
      </c>
      <c r="F49" s="358" t="s">
        <v>207</v>
      </c>
      <c r="G49" s="358">
        <v>18.048064364230452</v>
      </c>
      <c r="H49" s="358">
        <v>18.815330640032048</v>
      </c>
      <c r="I49" s="358">
        <v>19.052851197219397</v>
      </c>
      <c r="J49" s="358">
        <v>19.2</v>
      </c>
      <c r="K49" s="358"/>
      <c r="L49" s="371">
        <v>17.140277275620448</v>
      </c>
      <c r="M49" s="371">
        <v>21.124429341146588</v>
      </c>
      <c r="N49" s="371">
        <v>17.3</v>
      </c>
      <c r="O49" s="371">
        <v>21.4</v>
      </c>
      <c r="P49" s="1046"/>
      <c r="Q49" s="355" t="s">
        <v>207</v>
      </c>
      <c r="R49" s="355" t="s">
        <v>207</v>
      </c>
      <c r="S49" s="355" t="s">
        <v>207</v>
      </c>
      <c r="T49" s="355">
        <v>31.866716809814704</v>
      </c>
      <c r="U49" s="355">
        <v>33.79343306855975</v>
      </c>
      <c r="V49" s="355">
        <v>32.968880184204608</v>
      </c>
      <c r="W49" s="355">
        <v>32.6</v>
      </c>
      <c r="X49" s="754">
        <v>30.625347438711614</v>
      </c>
      <c r="Y49" s="754">
        <v>35.400236725754226</v>
      </c>
      <c r="Z49" s="754">
        <v>30.2</v>
      </c>
      <c r="AA49" s="754">
        <v>35.1</v>
      </c>
      <c r="AB49" s="1038"/>
      <c r="AC49" s="399" t="s">
        <v>207</v>
      </c>
      <c r="AD49" s="399" t="s">
        <v>207</v>
      </c>
      <c r="AE49" s="399" t="s">
        <v>207</v>
      </c>
      <c r="AF49" s="399">
        <v>2500</v>
      </c>
      <c r="AG49" s="399">
        <v>2354</v>
      </c>
      <c r="AH49" s="354">
        <v>2289</v>
      </c>
      <c r="AI49" s="354">
        <v>2474</v>
      </c>
    </row>
    <row r="50" spans="2:35" ht="11.25" customHeight="1">
      <c r="B50" s="149"/>
      <c r="C50" s="38">
        <v>3</v>
      </c>
      <c r="D50" s="358" t="s">
        <v>207</v>
      </c>
      <c r="E50" s="358" t="s">
        <v>207</v>
      </c>
      <c r="F50" s="358" t="s">
        <v>207</v>
      </c>
      <c r="G50" s="358">
        <v>23.609410672177791</v>
      </c>
      <c r="H50" s="358">
        <v>23.439716581335372</v>
      </c>
      <c r="I50" s="358">
        <v>19.962347187662072</v>
      </c>
      <c r="J50" s="358">
        <v>22.2</v>
      </c>
      <c r="K50" s="358"/>
      <c r="L50" s="371">
        <v>18.013233444071766</v>
      </c>
      <c r="M50" s="371">
        <v>22.06560228703469</v>
      </c>
      <c r="N50" s="371">
        <v>20.100000000000001</v>
      </c>
      <c r="O50" s="371">
        <v>24.6</v>
      </c>
      <c r="P50" s="1046"/>
      <c r="Q50" s="355" t="s">
        <v>207</v>
      </c>
      <c r="R50" s="355" t="s">
        <v>207</v>
      </c>
      <c r="S50" s="355" t="s">
        <v>207</v>
      </c>
      <c r="T50" s="355">
        <v>37.776905331422803</v>
      </c>
      <c r="U50" s="355">
        <v>39.723400587786394</v>
      </c>
      <c r="V50" s="355">
        <v>34.313754431524139</v>
      </c>
      <c r="W50" s="355">
        <v>36.5</v>
      </c>
      <c r="X50" s="754">
        <v>31.917264354956515</v>
      </c>
      <c r="Y50" s="754">
        <v>36.792941804800712</v>
      </c>
      <c r="Z50" s="754">
        <v>34</v>
      </c>
      <c r="AA50" s="754">
        <v>39.200000000000003</v>
      </c>
      <c r="AB50" s="1038"/>
      <c r="AC50" s="399" t="s">
        <v>207</v>
      </c>
      <c r="AD50" s="399" t="s">
        <v>207</v>
      </c>
      <c r="AE50" s="399" t="s">
        <v>207</v>
      </c>
      <c r="AF50" s="399">
        <v>2059</v>
      </c>
      <c r="AG50" s="399">
        <v>2031</v>
      </c>
      <c r="AH50" s="354">
        <v>2036</v>
      </c>
      <c r="AI50" s="354">
        <v>1988</v>
      </c>
    </row>
    <row r="51" spans="2:35" ht="11.25" customHeight="1">
      <c r="B51" s="23"/>
      <c r="C51" s="36">
        <v>4</v>
      </c>
      <c r="D51" s="358" t="s">
        <v>207</v>
      </c>
      <c r="E51" s="358" t="s">
        <v>207</v>
      </c>
      <c r="F51" s="358" t="s">
        <v>207</v>
      </c>
      <c r="G51" s="358">
        <v>26.901950882200971</v>
      </c>
      <c r="H51" s="358">
        <v>24.393141760322045</v>
      </c>
      <c r="I51" s="358">
        <v>26.147322973086752</v>
      </c>
      <c r="J51" s="358">
        <v>25.6</v>
      </c>
      <c r="K51" s="358"/>
      <c r="L51" s="371">
        <v>23.813065379888204</v>
      </c>
      <c r="M51" s="371">
        <v>28.624426048139867</v>
      </c>
      <c r="N51" s="371">
        <v>23.1</v>
      </c>
      <c r="O51" s="371">
        <v>28.3</v>
      </c>
      <c r="P51" s="1046"/>
      <c r="Q51" s="355" t="s">
        <v>207</v>
      </c>
      <c r="R51" s="355" t="s">
        <v>207</v>
      </c>
      <c r="S51" s="355" t="s">
        <v>207</v>
      </c>
      <c r="T51" s="355">
        <v>43.834674049068461</v>
      </c>
      <c r="U51" s="355">
        <v>41.769614195944392</v>
      </c>
      <c r="V51" s="355">
        <v>41.849996908106732</v>
      </c>
      <c r="W51" s="355">
        <v>44</v>
      </c>
      <c r="X51" s="754">
        <v>39.153862674053862</v>
      </c>
      <c r="Y51" s="754">
        <v>44.595714969681502</v>
      </c>
      <c r="Z51" s="754">
        <v>41.1</v>
      </c>
      <c r="AA51" s="754">
        <v>46.9</v>
      </c>
      <c r="AB51" s="1038"/>
      <c r="AC51" s="399" t="s">
        <v>207</v>
      </c>
      <c r="AD51" s="399" t="s">
        <v>207</v>
      </c>
      <c r="AE51" s="399" t="s">
        <v>207</v>
      </c>
      <c r="AF51" s="399">
        <v>1490</v>
      </c>
      <c r="AG51" s="399">
        <v>1622</v>
      </c>
      <c r="AH51" s="354">
        <v>1856</v>
      </c>
      <c r="AI51" s="354">
        <v>1642</v>
      </c>
    </row>
    <row r="52" spans="2:35" ht="11.25" customHeight="1">
      <c r="B52" s="485"/>
      <c r="C52" s="1041" t="s">
        <v>214</v>
      </c>
      <c r="D52" s="358" t="s">
        <v>207</v>
      </c>
      <c r="E52" s="358" t="s">
        <v>207</v>
      </c>
      <c r="F52" s="358" t="s">
        <v>207</v>
      </c>
      <c r="G52" s="358">
        <v>28.826795137125387</v>
      </c>
      <c r="H52" s="358">
        <v>29.35899763924802</v>
      </c>
      <c r="I52" s="358">
        <v>29.100705565047395</v>
      </c>
      <c r="J52" s="358">
        <v>31.2</v>
      </c>
      <c r="K52" s="358"/>
      <c r="L52" s="371">
        <v>26.72043002113994</v>
      </c>
      <c r="M52" s="371">
        <v>31.601577664559109</v>
      </c>
      <c r="N52" s="371">
        <v>28.4</v>
      </c>
      <c r="O52" s="371">
        <v>34.200000000000003</v>
      </c>
      <c r="P52" s="1046"/>
      <c r="Q52" s="355" t="s">
        <v>207</v>
      </c>
      <c r="R52" s="355" t="s">
        <v>207</v>
      </c>
      <c r="S52" s="355" t="s">
        <v>207</v>
      </c>
      <c r="T52" s="355">
        <v>46.225702872886373</v>
      </c>
      <c r="U52" s="355">
        <v>47.167939782974663</v>
      </c>
      <c r="V52" s="355">
        <v>43.800876822971539</v>
      </c>
      <c r="W52" s="355">
        <v>48</v>
      </c>
      <c r="X52" s="754">
        <v>41.098902911305082</v>
      </c>
      <c r="Y52" s="754">
        <v>46.540129468941785</v>
      </c>
      <c r="Z52" s="754">
        <v>44.7</v>
      </c>
      <c r="AA52" s="754">
        <v>51.3</v>
      </c>
      <c r="AB52" s="1038"/>
      <c r="AC52" s="399" t="s">
        <v>207</v>
      </c>
      <c r="AD52" s="399" t="s">
        <v>207</v>
      </c>
      <c r="AE52" s="399" t="s">
        <v>207</v>
      </c>
      <c r="AF52" s="399">
        <v>1553</v>
      </c>
      <c r="AG52" s="399">
        <v>1713</v>
      </c>
      <c r="AH52" s="354">
        <v>1824</v>
      </c>
      <c r="AI52" s="354">
        <v>1401</v>
      </c>
    </row>
    <row r="53" spans="2:35" ht="11.25" customHeight="1">
      <c r="B53" s="1037"/>
      <c r="C53" s="1037"/>
      <c r="D53" s="1037"/>
      <c r="E53" s="1037"/>
      <c r="F53" s="1037"/>
      <c r="G53" s="1037"/>
      <c r="H53" s="1037"/>
      <c r="I53" s="1037"/>
      <c r="J53" s="1037"/>
      <c r="K53" s="1037"/>
      <c r="L53" s="1042"/>
      <c r="M53" s="1042"/>
      <c r="N53" s="1043"/>
      <c r="O53" s="1043"/>
      <c r="P53" s="1044"/>
      <c r="Q53" s="257"/>
      <c r="R53" s="257"/>
      <c r="S53" s="257"/>
      <c r="T53" s="257"/>
      <c r="U53" s="257"/>
      <c r="V53" s="257"/>
      <c r="W53" s="257"/>
      <c r="X53" s="257"/>
      <c r="Y53" s="257"/>
      <c r="Z53" s="257"/>
      <c r="AA53" s="257"/>
      <c r="AB53" s="1037"/>
      <c r="AC53" s="211"/>
      <c r="AD53" s="211"/>
      <c r="AE53" s="211"/>
      <c r="AF53" s="211"/>
      <c r="AG53" s="227"/>
      <c r="AH53" s="1045"/>
      <c r="AI53" s="1045"/>
    </row>
    <row r="54" spans="2:35">
      <c r="AC54" s="21"/>
      <c r="AD54" s="21"/>
      <c r="AE54" s="21"/>
      <c r="AF54" s="21"/>
      <c r="AG54" s="71"/>
    </row>
    <row r="55" spans="2:35">
      <c r="B55" s="84" t="s">
        <v>255</v>
      </c>
      <c r="AC55" s="72"/>
      <c r="AD55" s="72"/>
      <c r="AE55" s="72"/>
      <c r="AF55" s="72"/>
      <c r="AG55" s="149"/>
    </row>
    <row r="56" spans="2:35">
      <c r="B56" s="84" t="s">
        <v>379</v>
      </c>
    </row>
    <row r="57" spans="2:35">
      <c r="B57" s="36" t="s">
        <v>547</v>
      </c>
    </row>
    <row r="58" spans="2:35">
      <c r="B58" s="84" t="s">
        <v>489</v>
      </c>
    </row>
    <row r="59" spans="2:35">
      <c r="B59" s="84" t="s">
        <v>495</v>
      </c>
    </row>
    <row r="60" spans="2:35">
      <c r="B60" s="84" t="s">
        <v>498</v>
      </c>
    </row>
    <row r="63" spans="2:35">
      <c r="B63" s="149" t="s">
        <v>239</v>
      </c>
    </row>
    <row r="64" spans="2:35">
      <c r="B64" s="149" t="s">
        <v>240</v>
      </c>
    </row>
    <row r="65" spans="2:2">
      <c r="B65" s="149" t="s">
        <v>241</v>
      </c>
    </row>
    <row r="67" spans="2:2">
      <c r="B67" s="18" t="s">
        <v>568</v>
      </c>
    </row>
  </sheetData>
  <mergeCells count="5">
    <mergeCell ref="AC7:AG7"/>
    <mergeCell ref="B6:B8"/>
    <mergeCell ref="Q7:V7"/>
    <mergeCell ref="D7:K7"/>
    <mergeCell ref="D6:AI6"/>
  </mergeCells>
  <hyperlinks>
    <hyperlink ref="B67" location="Contents!A1" display="Back to contents" xr:uid="{00000000-0004-0000-2100-000000000000}"/>
  </hyperlinks>
  <pageMargins left="0.7" right="0.7" top="0.75" bottom="0.75" header="0.3" footer="0.3"/>
  <pageSetup paperSize="9"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I66"/>
  <sheetViews>
    <sheetView workbookViewId="0"/>
  </sheetViews>
  <sheetFormatPr defaultColWidth="8.7265625" defaultRowHeight="14.5"/>
  <cols>
    <col min="1" max="1" width="2.7265625" style="987" customWidth="1"/>
    <col min="2" max="2" width="25.453125" style="987" customWidth="1"/>
    <col min="3" max="3" width="19.54296875" style="987" customWidth="1"/>
    <col min="4" max="8" width="8.7265625" style="987"/>
    <col min="9" max="10" width="8.7265625" style="987" customWidth="1"/>
    <col min="11" max="11" width="1.7265625" style="987" customWidth="1"/>
    <col min="12" max="13" width="8.7265625" style="987"/>
    <col min="14" max="15" width="8.7265625" style="988"/>
    <col min="16" max="16" width="4.81640625" style="84" bestFit="1" customWidth="1"/>
    <col min="17" max="23" width="8.7265625" style="987"/>
    <col min="24" max="27" width="8.7265625" style="988"/>
    <col min="28" max="28" width="2.7265625" style="987" customWidth="1"/>
    <col min="29" max="33" width="8.7265625" style="987"/>
    <col min="34" max="34" width="9" style="1013" bestFit="1" customWidth="1"/>
    <col min="35" max="35" width="10.453125" style="987" bestFit="1" customWidth="1"/>
    <col min="36" max="16384" width="8.7265625" style="987"/>
  </cols>
  <sheetData>
    <row r="1" spans="1:35" ht="12" customHeight="1">
      <c r="A1" s="951"/>
    </row>
    <row r="2" spans="1:35" ht="16.5">
      <c r="B2" s="345" t="s">
        <v>563</v>
      </c>
    </row>
    <row r="3" spans="1:35">
      <c r="B3" s="1001" t="s">
        <v>231</v>
      </c>
    </row>
    <row r="4" spans="1:35">
      <c r="B4" s="19" t="s">
        <v>525</v>
      </c>
    </row>
    <row r="6" spans="1:35" ht="19.5" customHeight="1">
      <c r="B6" s="1183" t="s">
        <v>9</v>
      </c>
      <c r="C6" s="1183"/>
      <c r="D6" s="1186" t="s">
        <v>225</v>
      </c>
      <c r="E6" s="1186"/>
      <c r="F6" s="1186"/>
      <c r="G6" s="1186"/>
      <c r="H6" s="1186"/>
      <c r="I6" s="1186"/>
      <c r="J6" s="1186"/>
      <c r="K6" s="1186"/>
      <c r="L6" s="1186"/>
      <c r="M6" s="1186"/>
      <c r="N6" s="1186"/>
      <c r="O6" s="1186"/>
      <c r="P6" s="1186"/>
      <c r="Q6" s="1186"/>
      <c r="R6" s="1186"/>
      <c r="S6" s="1186"/>
      <c r="T6" s="1186"/>
      <c r="U6" s="1186"/>
      <c r="V6" s="1186"/>
      <c r="W6" s="1186"/>
      <c r="X6" s="1186"/>
      <c r="Y6" s="1186"/>
      <c r="Z6" s="1186"/>
      <c r="AA6" s="1186"/>
      <c r="AB6" s="1186"/>
      <c r="AC6" s="1186"/>
      <c r="AD6" s="1186"/>
      <c r="AE6" s="1186"/>
      <c r="AF6" s="1186"/>
      <c r="AG6" s="1186"/>
      <c r="AH6" s="1186"/>
      <c r="AI6" s="1186"/>
    </row>
    <row r="7" spans="1:35" ht="14">
      <c r="B7" s="1184"/>
      <c r="C7" s="1184"/>
      <c r="D7" s="1182" t="s">
        <v>226</v>
      </c>
      <c r="E7" s="1182"/>
      <c r="F7" s="1182"/>
      <c r="G7" s="1182"/>
      <c r="H7" s="1182"/>
      <c r="I7" s="1182"/>
      <c r="J7" s="936"/>
      <c r="K7" s="481"/>
      <c r="L7" s="481"/>
      <c r="M7" s="481"/>
      <c r="N7" s="796"/>
      <c r="O7" s="796"/>
      <c r="P7" s="86"/>
      <c r="Q7" s="1182" t="s">
        <v>227</v>
      </c>
      <c r="R7" s="1182"/>
      <c r="S7" s="1182"/>
      <c r="T7" s="1182"/>
      <c r="U7" s="1182"/>
      <c r="V7" s="1182"/>
      <c r="W7" s="936"/>
      <c r="X7" s="481"/>
      <c r="Y7" s="481"/>
      <c r="Z7" s="797"/>
      <c r="AA7" s="797"/>
      <c r="AC7" s="1185" t="s">
        <v>17</v>
      </c>
      <c r="AD7" s="1185"/>
      <c r="AE7" s="1185"/>
      <c r="AF7" s="1185"/>
      <c r="AG7" s="1185"/>
      <c r="AH7" s="1185"/>
      <c r="AI7" s="1185"/>
    </row>
    <row r="8" spans="1:35" ht="30">
      <c r="B8" s="1104"/>
      <c r="C8" s="1104"/>
      <c r="D8" s="931" t="s">
        <v>40</v>
      </c>
      <c r="E8" s="931" t="s">
        <v>12</v>
      </c>
      <c r="F8" s="261" t="s">
        <v>13</v>
      </c>
      <c r="G8" s="261" t="s">
        <v>14</v>
      </c>
      <c r="H8" s="261" t="s">
        <v>93</v>
      </c>
      <c r="I8" s="927" t="s">
        <v>383</v>
      </c>
      <c r="J8" s="927" t="s">
        <v>519</v>
      </c>
      <c r="K8" s="424"/>
      <c r="L8" s="1047" t="s">
        <v>390</v>
      </c>
      <c r="M8" s="1047" t="s">
        <v>391</v>
      </c>
      <c r="N8" s="1047" t="s">
        <v>523</v>
      </c>
      <c r="O8" s="1047" t="s">
        <v>524</v>
      </c>
      <c r="Q8" s="928" t="s">
        <v>40</v>
      </c>
      <c r="R8" s="928" t="s">
        <v>12</v>
      </c>
      <c r="S8" s="928" t="s">
        <v>13</v>
      </c>
      <c r="T8" s="928" t="s">
        <v>14</v>
      </c>
      <c r="U8" s="261" t="s">
        <v>221</v>
      </c>
      <c r="V8" s="923" t="s">
        <v>383</v>
      </c>
      <c r="W8" s="923" t="s">
        <v>519</v>
      </c>
      <c r="X8" s="1047" t="s">
        <v>390</v>
      </c>
      <c r="Y8" s="1048" t="s">
        <v>391</v>
      </c>
      <c r="Z8" s="1047" t="s">
        <v>523</v>
      </c>
      <c r="AA8" s="1047" t="s">
        <v>524</v>
      </c>
      <c r="AC8" s="229" t="s">
        <v>40</v>
      </c>
      <c r="AD8" s="229" t="s">
        <v>46</v>
      </c>
      <c r="AE8" s="229" t="s">
        <v>47</v>
      </c>
      <c r="AF8" s="229" t="s">
        <v>14</v>
      </c>
      <c r="AG8" s="510" t="s">
        <v>221</v>
      </c>
      <c r="AH8" s="404" t="s">
        <v>383</v>
      </c>
      <c r="AI8" s="404" t="s">
        <v>519</v>
      </c>
    </row>
    <row r="9" spans="1:35" ht="11.25" customHeight="1">
      <c r="D9" s="98"/>
      <c r="E9" s="98"/>
      <c r="F9" s="98"/>
      <c r="G9" s="98"/>
      <c r="H9" s="98"/>
      <c r="I9" s="98"/>
      <c r="J9" s="98"/>
      <c r="K9" s="98"/>
      <c r="L9" s="99"/>
      <c r="M9" s="99"/>
      <c r="N9" s="99"/>
      <c r="O9" s="99"/>
      <c r="Q9" s="98"/>
      <c r="R9" s="98"/>
      <c r="S9" s="98"/>
      <c r="T9" s="98"/>
      <c r="U9" s="98"/>
      <c r="V9" s="98"/>
      <c r="W9" s="98"/>
      <c r="X9" s="99"/>
      <c r="Y9" s="99"/>
      <c r="Z9" s="99"/>
      <c r="AA9" s="99"/>
      <c r="AC9" s="230"/>
      <c r="AD9" s="230"/>
      <c r="AE9" s="230"/>
      <c r="AF9" s="230"/>
      <c r="AG9" s="99"/>
    </row>
    <row r="10" spans="1:35" s="345" customFormat="1" ht="11.25" customHeight="1">
      <c r="B10" s="22"/>
      <c r="C10" s="22" t="s">
        <v>182</v>
      </c>
      <c r="D10" s="37">
        <v>30.517104</v>
      </c>
      <c r="E10" s="37">
        <v>27.677536</v>
      </c>
      <c r="F10" s="37">
        <v>28.757525999999999</v>
      </c>
      <c r="G10" s="37">
        <v>27.306058</v>
      </c>
      <c r="H10" s="37">
        <v>26.531327820891352</v>
      </c>
      <c r="I10" s="37">
        <v>26.451178677105013</v>
      </c>
      <c r="J10" s="37">
        <v>27.8</v>
      </c>
      <c r="K10" s="37"/>
      <c r="L10" s="1049">
        <v>25.454530694045285</v>
      </c>
      <c r="M10" s="1049">
        <v>27.472468272646346</v>
      </c>
      <c r="N10" s="1049">
        <v>26.7</v>
      </c>
      <c r="O10" s="1049">
        <v>28.9</v>
      </c>
      <c r="P10" s="1054"/>
      <c r="Q10" s="111">
        <v>57.612920000000003</v>
      </c>
      <c r="R10" s="111">
        <v>54.023943000000003</v>
      </c>
      <c r="S10" s="111">
        <v>54.268129000000002</v>
      </c>
      <c r="T10" s="111">
        <v>51.817039999999999</v>
      </c>
      <c r="U10" s="111">
        <v>52.831513728785318</v>
      </c>
      <c r="V10" s="111">
        <v>51.63721487553493</v>
      </c>
      <c r="W10" s="111">
        <v>53</v>
      </c>
      <c r="X10" s="798">
        <v>50.473273000436457</v>
      </c>
      <c r="Y10" s="798">
        <v>52.799383125378938</v>
      </c>
      <c r="Z10" s="798">
        <v>51.7</v>
      </c>
      <c r="AA10" s="798">
        <v>54.2</v>
      </c>
      <c r="AC10" s="231">
        <v>10215</v>
      </c>
      <c r="AD10" s="231">
        <v>2323</v>
      </c>
      <c r="AE10" s="231">
        <v>3256</v>
      </c>
      <c r="AF10" s="231">
        <v>10256</v>
      </c>
      <c r="AG10" s="231">
        <v>10217</v>
      </c>
      <c r="AH10" s="1050">
        <v>10627</v>
      </c>
      <c r="AI10" s="1050">
        <v>10243</v>
      </c>
    </row>
    <row r="11" spans="1:35" ht="11.25" customHeight="1">
      <c r="B11" s="23"/>
      <c r="C11" s="23"/>
      <c r="D11" s="71"/>
      <c r="E11" s="71"/>
      <c r="F11" s="71"/>
      <c r="G11" s="71"/>
      <c r="H11" s="71"/>
      <c r="I11" s="37"/>
      <c r="J11" s="37"/>
      <c r="K11" s="37"/>
      <c r="L11" s="1051"/>
      <c r="M11" s="1051"/>
      <c r="N11" s="1051"/>
      <c r="O11" s="1051"/>
      <c r="P11" s="1046"/>
      <c r="Q11" s="30"/>
      <c r="R11" s="30"/>
      <c r="S11" s="30"/>
      <c r="T11" s="30"/>
      <c r="U11" s="30"/>
      <c r="V11" s="30"/>
      <c r="W11" s="30"/>
      <c r="X11" s="799"/>
      <c r="Y11" s="799"/>
      <c r="Z11" s="799"/>
      <c r="AA11" s="799"/>
      <c r="AC11" s="187"/>
      <c r="AD11" s="187"/>
      <c r="AE11" s="187"/>
      <c r="AF11" s="187"/>
      <c r="AG11" s="187"/>
      <c r="AI11" s="1013"/>
    </row>
    <row r="12" spans="1:35" ht="11.25" customHeight="1">
      <c r="B12" s="149" t="s">
        <v>491</v>
      </c>
      <c r="C12" s="128" t="s">
        <v>453</v>
      </c>
      <c r="D12" s="71">
        <v>28.063409286256615</v>
      </c>
      <c r="E12" s="71">
        <v>25.748506304493326</v>
      </c>
      <c r="F12" s="71">
        <v>25.430140541635783</v>
      </c>
      <c r="G12" s="71">
        <v>24.407424313242917</v>
      </c>
      <c r="H12" s="71">
        <v>23.66736167003689</v>
      </c>
      <c r="I12" s="71">
        <v>23.625177561118889</v>
      </c>
      <c r="J12" s="71">
        <v>24.7</v>
      </c>
      <c r="K12" s="37"/>
      <c r="L12" s="1051">
        <v>22.267394135432983</v>
      </c>
      <c r="M12" s="1051">
        <v>25.039084597593352</v>
      </c>
      <c r="N12" s="1051">
        <v>23.2</v>
      </c>
      <c r="O12" s="1051">
        <v>26.2</v>
      </c>
      <c r="P12" s="1046"/>
      <c r="Q12" s="30">
        <v>55.42329237121325</v>
      </c>
      <c r="R12" s="30">
        <v>51.962140204821694</v>
      </c>
      <c r="S12" s="30">
        <v>50.385371355886932</v>
      </c>
      <c r="T12" s="30">
        <v>48.76940986334894</v>
      </c>
      <c r="U12" s="30">
        <v>50.006459233968656</v>
      </c>
      <c r="V12" s="30">
        <v>48.461670102643907</v>
      </c>
      <c r="W12" s="30">
        <v>49.5</v>
      </c>
      <c r="X12" s="799">
        <v>46.80489663944627</v>
      </c>
      <c r="Y12" s="799">
        <v>50.121831728558064</v>
      </c>
      <c r="Z12" s="799">
        <v>47.8</v>
      </c>
      <c r="AA12" s="799">
        <v>51.3</v>
      </c>
      <c r="AC12" s="187">
        <v>4777</v>
      </c>
      <c r="AD12" s="187">
        <v>1107</v>
      </c>
      <c r="AE12" s="187">
        <v>1495</v>
      </c>
      <c r="AF12" s="187">
        <v>4659</v>
      </c>
      <c r="AG12" s="187">
        <v>4650</v>
      </c>
      <c r="AH12" s="1013">
        <v>4777</v>
      </c>
      <c r="AI12" s="1013">
        <v>4580</v>
      </c>
    </row>
    <row r="13" spans="1:35" ht="11.25" customHeight="1">
      <c r="B13" s="149"/>
      <c r="C13" s="128" t="s">
        <v>454</v>
      </c>
      <c r="D13" s="71">
        <v>32.861304835714343</v>
      </c>
      <c r="E13" s="71">
        <v>29.516433012871968</v>
      </c>
      <c r="F13" s="71">
        <v>32.007498091429518</v>
      </c>
      <c r="G13" s="71">
        <v>30.22630969859717</v>
      </c>
      <c r="H13" s="71">
        <v>29.433267670658932</v>
      </c>
      <c r="I13" s="71">
        <v>29.2076543131896</v>
      </c>
      <c r="J13" s="71">
        <v>30.8</v>
      </c>
      <c r="K13" s="37"/>
      <c r="L13" s="1051">
        <v>27.890151395280068</v>
      </c>
      <c r="M13" s="1051">
        <v>30.561017746214088</v>
      </c>
      <c r="N13" s="1051">
        <v>29.4</v>
      </c>
      <c r="O13" s="1051">
        <v>32.299999999999997</v>
      </c>
      <c r="P13" s="1046"/>
      <c r="Q13" s="30">
        <v>59.746854805619378</v>
      </c>
      <c r="R13" s="30">
        <v>55.989408056553039</v>
      </c>
      <c r="S13" s="30">
        <v>57.926559398460576</v>
      </c>
      <c r="T13" s="30">
        <v>54.980166506292619</v>
      </c>
      <c r="U13" s="30">
        <v>55.708035277982951</v>
      </c>
      <c r="V13" s="30">
        <v>54.733032532901525</v>
      </c>
      <c r="W13" s="30">
        <v>56.6</v>
      </c>
      <c r="X13" s="799">
        <v>53.272634250097006</v>
      </c>
      <c r="Y13" s="799">
        <v>56.185327463642686</v>
      </c>
      <c r="Z13" s="799">
        <v>55</v>
      </c>
      <c r="AA13" s="799">
        <v>58.1</v>
      </c>
      <c r="AC13" s="187">
        <v>5428</v>
      </c>
      <c r="AD13" s="187">
        <v>1216</v>
      </c>
      <c r="AE13" s="187">
        <v>1750</v>
      </c>
      <c r="AF13" s="187">
        <v>5498</v>
      </c>
      <c r="AG13" s="187">
        <v>5476</v>
      </c>
      <c r="AH13" s="1013">
        <v>5718</v>
      </c>
      <c r="AI13" s="1013">
        <v>5541</v>
      </c>
    </row>
    <row r="14" spans="1:35" ht="11.25" customHeight="1">
      <c r="B14" s="23"/>
      <c r="C14" s="23"/>
      <c r="D14" s="71"/>
      <c r="E14" s="71"/>
      <c r="F14" s="71"/>
      <c r="G14" s="71"/>
      <c r="H14" s="71"/>
      <c r="I14" s="71"/>
      <c r="J14" s="71"/>
      <c r="K14" s="37"/>
      <c r="L14" s="1051"/>
      <c r="M14" s="1051"/>
      <c r="N14" s="1051"/>
      <c r="O14" s="1051"/>
      <c r="P14" s="1046"/>
      <c r="Q14" s="30"/>
      <c r="R14" s="30"/>
      <c r="S14" s="30"/>
      <c r="T14" s="30"/>
      <c r="U14" s="30"/>
      <c r="V14" s="30"/>
      <c r="W14" s="30"/>
      <c r="X14" s="799"/>
      <c r="Y14" s="799"/>
      <c r="Z14" s="799"/>
      <c r="AA14" s="799"/>
      <c r="AC14" s="187"/>
      <c r="AD14" s="187"/>
      <c r="AE14" s="187"/>
      <c r="AF14" s="187"/>
      <c r="AG14" s="187"/>
      <c r="AI14" s="1013"/>
    </row>
    <row r="15" spans="1:35" ht="11.25" customHeight="1">
      <c r="B15" s="149" t="s">
        <v>20</v>
      </c>
      <c r="C15" s="149" t="s">
        <v>21</v>
      </c>
      <c r="D15" s="71">
        <v>28.517894236710351</v>
      </c>
      <c r="E15" s="71">
        <v>30.541866582588263</v>
      </c>
      <c r="F15" s="71">
        <v>29.380714474811732</v>
      </c>
      <c r="G15" s="71">
        <v>29.694660012873886</v>
      </c>
      <c r="H15" s="71">
        <v>27.934921756067872</v>
      </c>
      <c r="I15" s="71">
        <v>27.697874367049693</v>
      </c>
      <c r="J15" s="71">
        <v>29.8</v>
      </c>
      <c r="K15" s="37"/>
      <c r="L15" s="1051">
        <v>24.618331415277151</v>
      </c>
      <c r="M15" s="1051">
        <v>31.004200421308902</v>
      </c>
      <c r="N15" s="1051">
        <v>26.5</v>
      </c>
      <c r="O15" s="1051">
        <v>33.4</v>
      </c>
      <c r="P15" s="1046"/>
      <c r="Q15" s="30">
        <v>50.417632737720552</v>
      </c>
      <c r="R15" s="30">
        <v>52.171145013539153</v>
      </c>
      <c r="S15" s="30">
        <v>51.736075678670566</v>
      </c>
      <c r="T15" s="30">
        <v>48.951117747454262</v>
      </c>
      <c r="U15" s="30">
        <v>48.665940217819816</v>
      </c>
      <c r="V15" s="30">
        <v>45.981714156846976</v>
      </c>
      <c r="W15" s="30">
        <v>48.4</v>
      </c>
      <c r="X15" s="799">
        <v>42.478441582175449</v>
      </c>
      <c r="Y15" s="799">
        <v>49.525151339669875</v>
      </c>
      <c r="Z15" s="799">
        <v>44.6</v>
      </c>
      <c r="AA15" s="799">
        <v>52.2</v>
      </c>
      <c r="AC15" s="187">
        <v>465</v>
      </c>
      <c r="AD15" s="187">
        <v>197</v>
      </c>
      <c r="AE15" s="187">
        <v>257</v>
      </c>
      <c r="AF15" s="187">
        <v>959</v>
      </c>
      <c r="AG15" s="187">
        <v>965</v>
      </c>
      <c r="AH15" s="1013">
        <v>996</v>
      </c>
      <c r="AI15" s="1013">
        <v>982</v>
      </c>
    </row>
    <row r="16" spans="1:35" ht="11.25" customHeight="1">
      <c r="B16" s="149"/>
      <c r="C16" s="149" t="s">
        <v>22</v>
      </c>
      <c r="D16" s="71">
        <v>25.513099062305329</v>
      </c>
      <c r="E16" s="71">
        <v>18.631774396712284</v>
      </c>
      <c r="F16" s="71">
        <v>24.639154953677767</v>
      </c>
      <c r="G16" s="71">
        <v>20.531911764392554</v>
      </c>
      <c r="H16" s="71">
        <v>24.327893173166277</v>
      </c>
      <c r="I16" s="71">
        <v>21.708602985855805</v>
      </c>
      <c r="J16" s="71">
        <v>24</v>
      </c>
      <c r="K16" s="37"/>
      <c r="L16" s="1051">
        <v>19.425382692984961</v>
      </c>
      <c r="M16" s="1051">
        <v>24.179654641732135</v>
      </c>
      <c r="N16" s="1051">
        <v>21.6</v>
      </c>
      <c r="O16" s="1051">
        <v>26.5</v>
      </c>
      <c r="P16" s="1046"/>
      <c r="Q16" s="30">
        <v>54.549351165288272</v>
      </c>
      <c r="R16" s="30">
        <v>45.363484412005853</v>
      </c>
      <c r="S16" s="30">
        <v>49.333612877837659</v>
      </c>
      <c r="T16" s="30">
        <v>46.401543018612152</v>
      </c>
      <c r="U16" s="30">
        <v>51.789794399256117</v>
      </c>
      <c r="V16" s="30">
        <v>47.900474154303488</v>
      </c>
      <c r="W16" s="30">
        <v>49.2</v>
      </c>
      <c r="X16" s="799">
        <v>45.029672680115304</v>
      </c>
      <c r="Y16" s="799">
        <v>50.785209982725142</v>
      </c>
      <c r="Z16" s="799">
        <v>46.3</v>
      </c>
      <c r="AA16" s="799">
        <v>52</v>
      </c>
      <c r="AC16" s="187">
        <v>1283</v>
      </c>
      <c r="AD16" s="187">
        <v>337</v>
      </c>
      <c r="AE16" s="187">
        <v>403</v>
      </c>
      <c r="AF16" s="187">
        <v>1559</v>
      </c>
      <c r="AG16" s="187">
        <v>1634</v>
      </c>
      <c r="AH16" s="1013">
        <v>1683</v>
      </c>
      <c r="AI16" s="1013">
        <v>1746</v>
      </c>
    </row>
    <row r="17" spans="2:35" ht="11.25" customHeight="1">
      <c r="B17" s="149"/>
      <c r="C17" s="149" t="s">
        <v>23</v>
      </c>
      <c r="D17" s="71">
        <v>29.287366475023425</v>
      </c>
      <c r="E17" s="71">
        <v>24.449195763612718</v>
      </c>
      <c r="F17" s="71">
        <v>22.578836779895685</v>
      </c>
      <c r="G17" s="71">
        <v>22.892914448442735</v>
      </c>
      <c r="H17" s="71">
        <v>21.775330731189563</v>
      </c>
      <c r="I17" s="71">
        <v>23.955538284370409</v>
      </c>
      <c r="J17" s="71">
        <v>23.5</v>
      </c>
      <c r="K17" s="37"/>
      <c r="L17" s="1051">
        <v>22.127534566165217</v>
      </c>
      <c r="M17" s="1051">
        <v>25.884360723209777</v>
      </c>
      <c r="N17" s="1051">
        <v>21.6</v>
      </c>
      <c r="O17" s="1051">
        <v>25.5</v>
      </c>
      <c r="P17" s="1046"/>
      <c r="Q17" s="30">
        <v>58.725401237915378</v>
      </c>
      <c r="R17" s="30">
        <v>51.660605918001956</v>
      </c>
      <c r="S17" s="30">
        <v>53.425527035164301</v>
      </c>
      <c r="T17" s="30">
        <v>51.81187844137115</v>
      </c>
      <c r="U17" s="30">
        <v>52.800248871725131</v>
      </c>
      <c r="V17" s="30">
        <v>52.328070546428449</v>
      </c>
      <c r="W17" s="30">
        <v>54.7</v>
      </c>
      <c r="X17" s="799">
        <v>50.145849245812556</v>
      </c>
      <c r="Y17" s="799">
        <v>54.501439449275011</v>
      </c>
      <c r="Z17" s="799">
        <v>52.3</v>
      </c>
      <c r="AA17" s="799">
        <v>57</v>
      </c>
      <c r="AC17" s="187">
        <v>2586</v>
      </c>
      <c r="AD17" s="187">
        <v>580</v>
      </c>
      <c r="AE17" s="187">
        <v>717</v>
      </c>
      <c r="AF17" s="187">
        <v>2589</v>
      </c>
      <c r="AG17" s="187">
        <v>2466</v>
      </c>
      <c r="AH17" s="1013">
        <v>2696</v>
      </c>
      <c r="AI17" s="1013">
        <v>2571</v>
      </c>
    </row>
    <row r="18" spans="2:35" ht="11.25" customHeight="1">
      <c r="B18" s="149"/>
      <c r="C18" s="149" t="s">
        <v>24</v>
      </c>
      <c r="D18" s="71">
        <v>29.993409066238801</v>
      </c>
      <c r="E18" s="71">
        <v>24.293989218652541</v>
      </c>
      <c r="F18" s="71">
        <v>31.274118283081442</v>
      </c>
      <c r="G18" s="71">
        <v>26.413399848257164</v>
      </c>
      <c r="H18" s="71">
        <v>25.460186215372037</v>
      </c>
      <c r="I18" s="71">
        <v>25.805438147867598</v>
      </c>
      <c r="J18" s="71">
        <v>27.4</v>
      </c>
      <c r="K18" s="37"/>
      <c r="L18" s="1051">
        <v>23.944338462632462</v>
      </c>
      <c r="M18" s="1051">
        <v>27.758398036958411</v>
      </c>
      <c r="N18" s="1051">
        <v>25.4</v>
      </c>
      <c r="O18" s="1051">
        <v>29.4</v>
      </c>
      <c r="P18" s="1046"/>
      <c r="Q18" s="30">
        <v>58.950881677767583</v>
      </c>
      <c r="R18" s="30">
        <v>57.035104272590665</v>
      </c>
      <c r="S18" s="30">
        <v>57.114663430552973</v>
      </c>
      <c r="T18" s="30">
        <v>51.200639452676477</v>
      </c>
      <c r="U18" s="30">
        <v>52.29201976151213</v>
      </c>
      <c r="V18" s="30">
        <v>52.679069169819194</v>
      </c>
      <c r="W18" s="30">
        <v>53</v>
      </c>
      <c r="X18" s="799">
        <v>50.44522179462804</v>
      </c>
      <c r="Y18" s="799">
        <v>54.90224200240835</v>
      </c>
      <c r="Z18" s="799">
        <v>50.8</v>
      </c>
      <c r="AA18" s="799">
        <v>55.3</v>
      </c>
      <c r="AC18" s="187">
        <v>2869</v>
      </c>
      <c r="AD18" s="187">
        <v>608</v>
      </c>
      <c r="AE18" s="187">
        <v>890</v>
      </c>
      <c r="AF18" s="187">
        <v>2530</v>
      </c>
      <c r="AG18" s="187">
        <v>2560</v>
      </c>
      <c r="AH18" s="1013">
        <v>2539</v>
      </c>
      <c r="AI18" s="1013">
        <v>2472</v>
      </c>
    </row>
    <row r="19" spans="2:35" ht="11.25" customHeight="1">
      <c r="B19" s="149"/>
      <c r="C19" s="149" t="s">
        <v>25</v>
      </c>
      <c r="D19" s="71">
        <v>39.207691007468341</v>
      </c>
      <c r="E19" s="71">
        <v>35.834814045519053</v>
      </c>
      <c r="F19" s="71">
        <v>38.135597325983298</v>
      </c>
      <c r="G19" s="71">
        <v>39.17595148864492</v>
      </c>
      <c r="H19" s="71">
        <v>33.937222057861227</v>
      </c>
      <c r="I19" s="71">
        <v>32.661434206863568</v>
      </c>
      <c r="J19" s="71">
        <v>35.5</v>
      </c>
      <c r="K19" s="37"/>
      <c r="L19" s="1051">
        <v>30.173849758887322</v>
      </c>
      <c r="M19" s="1051">
        <v>35.25056781789398</v>
      </c>
      <c r="N19" s="1051">
        <v>32.700000000000003</v>
      </c>
      <c r="O19" s="1051">
        <v>38.5</v>
      </c>
      <c r="P19" s="1046"/>
      <c r="Q19" s="30">
        <v>65.252562642451011</v>
      </c>
      <c r="R19" s="30">
        <v>62.763995077931575</v>
      </c>
      <c r="S19" s="30">
        <v>61.605596877106549</v>
      </c>
      <c r="T19" s="30">
        <v>62.546920388866198</v>
      </c>
      <c r="U19" s="30">
        <v>59.732963584849905</v>
      </c>
      <c r="V19" s="30">
        <v>58.120787264390827</v>
      </c>
      <c r="W19" s="30">
        <v>60.5</v>
      </c>
      <c r="X19" s="799">
        <v>55.403220587518312</v>
      </c>
      <c r="Y19" s="799">
        <v>60.789952991888299</v>
      </c>
      <c r="Z19" s="799">
        <v>57.6</v>
      </c>
      <c r="AA19" s="799">
        <v>63.3</v>
      </c>
      <c r="AC19" s="187">
        <v>1853</v>
      </c>
      <c r="AD19" s="187">
        <v>375</v>
      </c>
      <c r="AE19" s="187">
        <v>610</v>
      </c>
      <c r="AF19" s="187">
        <v>1629</v>
      </c>
      <c r="AG19" s="187">
        <v>1587</v>
      </c>
      <c r="AH19" s="1013">
        <v>1703</v>
      </c>
      <c r="AI19" s="1013">
        <v>1534</v>
      </c>
    </row>
    <row r="20" spans="2:35" ht="11.25" customHeight="1">
      <c r="B20" s="149"/>
      <c r="C20" s="149" t="s">
        <v>26</v>
      </c>
      <c r="D20" s="71">
        <v>37.4358414008327</v>
      </c>
      <c r="E20" s="71">
        <v>45.344514519317308</v>
      </c>
      <c r="F20" s="71">
        <v>33.851712951814577</v>
      </c>
      <c r="G20" s="71">
        <v>34.046583325634444</v>
      </c>
      <c r="H20" s="71">
        <v>33.700832493401435</v>
      </c>
      <c r="I20" s="71">
        <v>32.786593478174375</v>
      </c>
      <c r="J20" s="71">
        <v>33.299999999999997</v>
      </c>
      <c r="K20" s="37"/>
      <c r="L20" s="1051">
        <v>29.477164806822405</v>
      </c>
      <c r="M20" s="1051">
        <v>36.276450718656164</v>
      </c>
      <c r="N20" s="1051">
        <v>29.8</v>
      </c>
      <c r="O20" s="1051">
        <v>37.1</v>
      </c>
      <c r="P20" s="1046"/>
      <c r="Q20" s="30">
        <v>59.434770299328278</v>
      </c>
      <c r="R20" s="30">
        <v>60.444456902953128</v>
      </c>
      <c r="S20" s="30">
        <v>53.1033117582244</v>
      </c>
      <c r="T20" s="30">
        <v>53.356858953615337</v>
      </c>
      <c r="U20" s="30">
        <v>53.368506587671341</v>
      </c>
      <c r="V20" s="30">
        <v>53.697697672524136</v>
      </c>
      <c r="W20" s="30">
        <v>52.1</v>
      </c>
      <c r="X20" s="799">
        <v>49.995260953126682</v>
      </c>
      <c r="Y20" s="799">
        <v>57.359804983217053</v>
      </c>
      <c r="Z20" s="799">
        <v>48.2</v>
      </c>
      <c r="AA20" s="799">
        <v>55.9</v>
      </c>
      <c r="AC20" s="187">
        <v>1101</v>
      </c>
      <c r="AD20" s="187">
        <v>209</v>
      </c>
      <c r="AE20" s="187">
        <v>362</v>
      </c>
      <c r="AF20" s="187">
        <v>939</v>
      </c>
      <c r="AG20" s="187">
        <v>955</v>
      </c>
      <c r="AH20" s="1013">
        <v>942</v>
      </c>
      <c r="AI20" s="1013">
        <v>864</v>
      </c>
    </row>
    <row r="21" spans="2:35" ht="11.25" customHeight="1">
      <c r="B21" s="149"/>
      <c r="C21" s="1040"/>
      <c r="D21" s="71"/>
      <c r="E21" s="71"/>
      <c r="F21" s="71"/>
      <c r="G21" s="71"/>
      <c r="H21" s="71"/>
      <c r="I21" s="71"/>
      <c r="J21" s="71"/>
      <c r="K21" s="37"/>
      <c r="L21" s="1051"/>
      <c r="M21" s="1051"/>
      <c r="N21" s="1051"/>
      <c r="O21" s="1051"/>
      <c r="P21" s="1046"/>
      <c r="Q21" s="30"/>
      <c r="R21" s="30"/>
      <c r="S21" s="30"/>
      <c r="T21" s="30"/>
      <c r="U21" s="30"/>
      <c r="V21" s="30"/>
      <c r="W21" s="30"/>
      <c r="X21" s="799"/>
      <c r="Y21" s="799"/>
      <c r="Z21" s="799"/>
      <c r="AA21" s="799"/>
      <c r="AC21" s="187"/>
      <c r="AD21" s="187"/>
      <c r="AE21" s="187"/>
      <c r="AF21" s="187"/>
      <c r="AG21" s="187"/>
      <c r="AI21" s="1013"/>
    </row>
    <row r="22" spans="2:35" ht="11.25" customHeight="1">
      <c r="B22" s="149" t="s">
        <v>27</v>
      </c>
      <c r="C22" s="149" t="s">
        <v>28</v>
      </c>
      <c r="D22" s="71">
        <v>30.438236281097026</v>
      </c>
      <c r="E22" s="71">
        <v>28.383617395607892</v>
      </c>
      <c r="F22" s="71">
        <v>28.328867535939839</v>
      </c>
      <c r="G22" s="71">
        <v>27.038719524231492</v>
      </c>
      <c r="H22" s="71">
        <v>26.362897535945841</v>
      </c>
      <c r="I22" s="71">
        <v>26.416877663883337</v>
      </c>
      <c r="J22" s="71">
        <v>27.7</v>
      </c>
      <c r="K22" s="37"/>
      <c r="L22" s="1051">
        <v>25.330367221352269</v>
      </c>
      <c r="M22" s="1051">
        <v>27.532808103906074</v>
      </c>
      <c r="N22" s="1051">
        <v>26.6</v>
      </c>
      <c r="O22" s="1051">
        <v>28.9</v>
      </c>
      <c r="P22" s="1046"/>
      <c r="Q22" s="30">
        <v>57.637299438111235</v>
      </c>
      <c r="R22" s="30">
        <v>54.819930585041867</v>
      </c>
      <c r="S22" s="30">
        <v>54.216338079670621</v>
      </c>
      <c r="T22" s="30">
        <v>51.39929971180792</v>
      </c>
      <c r="U22" s="30">
        <v>52.761334572747778</v>
      </c>
      <c r="V22" s="30">
        <v>51.793758745744945</v>
      </c>
      <c r="W22" s="30">
        <v>53</v>
      </c>
      <c r="X22" s="799">
        <v>50.524169757401573</v>
      </c>
      <c r="Y22" s="799">
        <v>53.061035945603841</v>
      </c>
      <c r="Z22" s="799">
        <v>51.7</v>
      </c>
      <c r="AA22" s="799">
        <v>54.4</v>
      </c>
      <c r="AC22" s="187">
        <v>9278</v>
      </c>
      <c r="AD22" s="187">
        <v>2100</v>
      </c>
      <c r="AE22" s="187">
        <v>2964</v>
      </c>
      <c r="AF22" s="187">
        <v>8022</v>
      </c>
      <c r="AG22" s="187">
        <v>8108</v>
      </c>
      <c r="AH22" s="1013">
        <v>8560</v>
      </c>
      <c r="AI22" s="1013">
        <v>8057</v>
      </c>
    </row>
    <row r="23" spans="2:35" ht="11.25" customHeight="1">
      <c r="B23" s="149"/>
      <c r="C23" s="149" t="s">
        <v>189</v>
      </c>
      <c r="D23" s="71">
        <v>30.287911945487274</v>
      </c>
      <c r="E23" s="71">
        <v>21.659820580437483</v>
      </c>
      <c r="F23" s="71">
        <v>33.796658914471358</v>
      </c>
      <c r="G23" s="71">
        <v>28.675122367622652</v>
      </c>
      <c r="H23" s="71">
        <v>26.677821600080716</v>
      </c>
      <c r="I23" s="71">
        <v>25.000455960334872</v>
      </c>
      <c r="J23" s="71">
        <v>27.1</v>
      </c>
      <c r="K23" s="37"/>
      <c r="L23" s="1051">
        <v>21.704384240356646</v>
      </c>
      <c r="M23" s="1051">
        <v>28.614144026537392</v>
      </c>
      <c r="N23" s="1051">
        <v>23.6</v>
      </c>
      <c r="O23" s="1051">
        <v>30.9</v>
      </c>
      <c r="P23" s="1046"/>
      <c r="Q23" s="30">
        <v>56.162828528612366</v>
      </c>
      <c r="R23" s="30">
        <v>46.624917872933196</v>
      </c>
      <c r="S23" s="30">
        <v>56.455488038715188</v>
      </c>
      <c r="T23" s="30">
        <v>54.10304874703057</v>
      </c>
      <c r="U23" s="30">
        <v>52.673472133552792</v>
      </c>
      <c r="V23" s="30">
        <v>49.647722516223062</v>
      </c>
      <c r="W23" s="30">
        <v>52.3</v>
      </c>
      <c r="X23" s="799">
        <v>45.625962732772891</v>
      </c>
      <c r="Y23" s="799">
        <v>53.674046043171089</v>
      </c>
      <c r="Z23" s="799">
        <v>48.1</v>
      </c>
      <c r="AA23" s="799">
        <v>56.6</v>
      </c>
      <c r="AC23" s="187">
        <v>442</v>
      </c>
      <c r="AD23" s="187">
        <v>114</v>
      </c>
      <c r="AE23" s="187">
        <v>132</v>
      </c>
      <c r="AF23" s="187">
        <v>1111</v>
      </c>
      <c r="AG23" s="187">
        <v>926</v>
      </c>
      <c r="AH23" s="1013">
        <v>909</v>
      </c>
      <c r="AI23" s="1013">
        <v>798</v>
      </c>
    </row>
    <row r="24" spans="2:35" ht="11.25" customHeight="1">
      <c r="B24" s="149"/>
      <c r="C24" s="149" t="s">
        <v>188</v>
      </c>
      <c r="D24" s="71">
        <v>31.966394094631312</v>
      </c>
      <c r="E24" s="71" t="s">
        <v>219</v>
      </c>
      <c r="F24" s="71">
        <v>34.741749307298235</v>
      </c>
      <c r="G24" s="71">
        <v>28.849795130708294</v>
      </c>
      <c r="H24" s="71">
        <v>30.656642910523544</v>
      </c>
      <c r="I24" s="71">
        <v>30.220376412055426</v>
      </c>
      <c r="J24" s="71">
        <v>36.5</v>
      </c>
      <c r="K24" s="37"/>
      <c r="L24" s="1051">
        <v>24.856514578663699</v>
      </c>
      <c r="M24" s="1051">
        <v>36.184351055236853</v>
      </c>
      <c r="N24" s="1051">
        <v>31.4</v>
      </c>
      <c r="O24" s="1051">
        <v>41.9</v>
      </c>
      <c r="P24" s="1046"/>
      <c r="Q24" s="30">
        <v>62.216077757493828</v>
      </c>
      <c r="R24" s="30" t="s">
        <v>219</v>
      </c>
      <c r="S24" s="30">
        <v>54.984748491074456</v>
      </c>
      <c r="T24" s="30">
        <v>53.842851356113265</v>
      </c>
      <c r="U24" s="30">
        <v>56.222977667699126</v>
      </c>
      <c r="V24" s="30">
        <v>54.791887475663692</v>
      </c>
      <c r="W24" s="30">
        <v>60.3</v>
      </c>
      <c r="X24" s="799">
        <v>48.127715500090922</v>
      </c>
      <c r="Y24" s="799">
        <v>61.288549564603557</v>
      </c>
      <c r="Z24" s="799">
        <v>54.7</v>
      </c>
      <c r="AA24" s="799">
        <v>65.8</v>
      </c>
      <c r="AC24" s="187">
        <v>184</v>
      </c>
      <c r="AD24" s="187">
        <v>21</v>
      </c>
      <c r="AE24" s="187">
        <v>57</v>
      </c>
      <c r="AF24" s="187">
        <v>360</v>
      </c>
      <c r="AG24" s="187">
        <v>353</v>
      </c>
      <c r="AH24" s="1013">
        <v>348</v>
      </c>
      <c r="AI24" s="1013">
        <v>396</v>
      </c>
    </row>
    <row r="25" spans="2:35" ht="11.25" customHeight="1">
      <c r="B25" s="149"/>
      <c r="C25" s="149" t="s">
        <v>190</v>
      </c>
      <c r="D25" s="71">
        <v>37.301385482570922</v>
      </c>
      <c r="E25" s="71">
        <v>23.412472219661758</v>
      </c>
      <c r="F25" s="71">
        <v>21.686285939514907</v>
      </c>
      <c r="G25" s="71">
        <v>26.767031754935378</v>
      </c>
      <c r="H25" s="71">
        <v>25.700722757770585</v>
      </c>
      <c r="I25" s="71">
        <v>30.695406548284915</v>
      </c>
      <c r="J25" s="71">
        <v>27.9</v>
      </c>
      <c r="K25" s="37"/>
      <c r="L25" s="1051">
        <v>25.914481507463822</v>
      </c>
      <c r="M25" s="1051">
        <v>35.930585541924955</v>
      </c>
      <c r="N25" s="1051">
        <v>23</v>
      </c>
      <c r="O25" s="1051">
        <v>33.4</v>
      </c>
      <c r="P25" s="1046"/>
      <c r="Q25" s="30">
        <v>59.930875900863043</v>
      </c>
      <c r="R25" s="30">
        <v>49.393330925552561</v>
      </c>
      <c r="S25" s="30">
        <v>48.737754130258082</v>
      </c>
      <c r="T25" s="30">
        <v>53.014421996548108</v>
      </c>
      <c r="U25" s="30">
        <v>51.914518514036466</v>
      </c>
      <c r="V25" s="30">
        <v>50.533417895953093</v>
      </c>
      <c r="W25" s="30">
        <v>48.1</v>
      </c>
      <c r="X25" s="799">
        <v>45.327632981429296</v>
      </c>
      <c r="Y25" s="799">
        <v>55.727662549705215</v>
      </c>
      <c r="Z25" s="799">
        <v>41.7</v>
      </c>
      <c r="AA25" s="799">
        <v>54.5</v>
      </c>
      <c r="AC25" s="187">
        <v>162</v>
      </c>
      <c r="AD25" s="187">
        <v>31</v>
      </c>
      <c r="AE25" s="187">
        <v>45</v>
      </c>
      <c r="AF25" s="187">
        <v>467</v>
      </c>
      <c r="AG25" s="187">
        <v>510</v>
      </c>
      <c r="AH25" s="1013">
        <v>499</v>
      </c>
      <c r="AI25" s="1013">
        <v>464</v>
      </c>
    </row>
    <row r="26" spans="2:35" ht="11.25" customHeight="1">
      <c r="B26" s="149"/>
      <c r="C26" s="149" t="s">
        <v>191</v>
      </c>
      <c r="D26" s="71">
        <v>26.070674972636549</v>
      </c>
      <c r="E26" s="71" t="s">
        <v>219</v>
      </c>
      <c r="F26" s="71">
        <v>31.30825296162023</v>
      </c>
      <c r="G26" s="71">
        <v>34.282519304203255</v>
      </c>
      <c r="H26" s="71">
        <v>30.547458120288574</v>
      </c>
      <c r="I26" s="71">
        <v>23.629521828644481</v>
      </c>
      <c r="J26" s="71">
        <v>33.6</v>
      </c>
      <c r="K26" s="37"/>
      <c r="L26" s="1051">
        <v>16.427477829774404</v>
      </c>
      <c r="M26" s="1051">
        <v>32.751645688362125</v>
      </c>
      <c r="N26" s="1051">
        <v>24.2</v>
      </c>
      <c r="O26" s="1051">
        <v>44.5</v>
      </c>
      <c r="P26" s="1046"/>
      <c r="Q26" s="30">
        <v>40.123426278516995</v>
      </c>
      <c r="R26" s="30" t="s">
        <v>219</v>
      </c>
      <c r="S26" s="30">
        <v>60.440639706425024</v>
      </c>
      <c r="T26" s="30">
        <v>61.760703636667522</v>
      </c>
      <c r="U26" s="30">
        <v>54.710854473243927</v>
      </c>
      <c r="V26" s="30">
        <v>47.5973196036514</v>
      </c>
      <c r="W26" s="30">
        <v>53.6</v>
      </c>
      <c r="X26" s="799">
        <v>36.380034698526835</v>
      </c>
      <c r="Y26" s="799">
        <v>59.062377524049602</v>
      </c>
      <c r="Z26" s="799">
        <v>42.3</v>
      </c>
      <c r="AA26" s="799">
        <v>64.5</v>
      </c>
      <c r="AC26" s="187">
        <v>42</v>
      </c>
      <c r="AD26" s="187">
        <v>17</v>
      </c>
      <c r="AE26" s="187">
        <v>32</v>
      </c>
      <c r="AF26" s="187">
        <v>163</v>
      </c>
      <c r="AG26" s="187">
        <v>124</v>
      </c>
      <c r="AH26" s="1013">
        <v>125</v>
      </c>
      <c r="AI26" s="1013">
        <v>118</v>
      </c>
    </row>
    <row r="27" spans="2:35" ht="11.25" customHeight="1">
      <c r="B27" s="149"/>
      <c r="C27" s="149"/>
      <c r="D27" s="71"/>
      <c r="E27" s="71"/>
      <c r="F27" s="71"/>
      <c r="G27" s="71"/>
      <c r="H27" s="71"/>
      <c r="I27" s="71"/>
      <c r="J27" s="71"/>
      <c r="K27" s="37"/>
      <c r="L27" s="1051"/>
      <c r="M27" s="1051"/>
      <c r="N27" s="1051"/>
      <c r="O27" s="1051"/>
      <c r="P27" s="1046"/>
      <c r="Q27" s="30"/>
      <c r="R27" s="30"/>
      <c r="S27" s="30"/>
      <c r="T27" s="30"/>
      <c r="U27" s="30"/>
      <c r="V27" s="30"/>
      <c r="W27" s="30"/>
      <c r="X27" s="799"/>
      <c r="Y27" s="799"/>
      <c r="Z27" s="799"/>
      <c r="AA27" s="799"/>
      <c r="AC27" s="187"/>
      <c r="AD27" s="187"/>
      <c r="AE27" s="187"/>
      <c r="AF27" s="187"/>
      <c r="AG27" s="187"/>
      <c r="AI27" s="1013"/>
    </row>
    <row r="28" spans="2:35" ht="12.65" customHeight="1">
      <c r="B28" s="149" t="s">
        <v>494</v>
      </c>
      <c r="C28" s="106" t="s">
        <v>321</v>
      </c>
      <c r="D28" s="71">
        <v>35.414790342341092</v>
      </c>
      <c r="E28" s="71">
        <v>33.889149940152123</v>
      </c>
      <c r="F28" s="71">
        <v>35.547755570257706</v>
      </c>
      <c r="G28" s="71">
        <v>32.426934701375806</v>
      </c>
      <c r="H28" s="71">
        <v>33.776588892573841</v>
      </c>
      <c r="I28" s="71">
        <v>31.929830372703229</v>
      </c>
      <c r="J28" s="71">
        <v>32.5</v>
      </c>
      <c r="K28" s="37"/>
      <c r="L28" s="1051">
        <v>29.502040313151774</v>
      </c>
      <c r="M28" s="1051">
        <v>34.459751259655405</v>
      </c>
      <c r="N28" s="1051">
        <v>30.1</v>
      </c>
      <c r="O28" s="1051">
        <v>35</v>
      </c>
      <c r="P28" s="1046"/>
      <c r="Q28" s="30">
        <v>59.874462899557777</v>
      </c>
      <c r="R28" s="30">
        <v>54.128769658716344</v>
      </c>
      <c r="S28" s="30">
        <v>54.263518407791942</v>
      </c>
      <c r="T28" s="30">
        <v>55.300790019381864</v>
      </c>
      <c r="U28" s="30">
        <v>56.756100441737125</v>
      </c>
      <c r="V28" s="30">
        <v>55.610242613763091</v>
      </c>
      <c r="W28" s="30">
        <v>55.5</v>
      </c>
      <c r="X28" s="799">
        <v>52.912273563315651</v>
      </c>
      <c r="Y28" s="799">
        <v>58.275526214280951</v>
      </c>
      <c r="Z28" s="799">
        <v>52.9</v>
      </c>
      <c r="AA28" s="799">
        <v>58.1</v>
      </c>
      <c r="AC28" s="187">
        <v>2138</v>
      </c>
      <c r="AD28" s="187">
        <v>471</v>
      </c>
      <c r="AE28" s="187">
        <v>499</v>
      </c>
      <c r="AF28" s="187">
        <v>1586</v>
      </c>
      <c r="AG28" s="187">
        <v>1571</v>
      </c>
      <c r="AH28" s="1013">
        <v>1803</v>
      </c>
      <c r="AI28" s="1013">
        <v>1903</v>
      </c>
    </row>
    <row r="29" spans="2:35" ht="11.25" customHeight="1">
      <c r="B29" s="149"/>
      <c r="C29" s="103" t="s">
        <v>320</v>
      </c>
      <c r="D29" s="71">
        <v>29.235931645711176</v>
      </c>
      <c r="E29" s="71">
        <v>26.320839342981404</v>
      </c>
      <c r="F29" s="71">
        <v>28.837808131743465</v>
      </c>
      <c r="G29" s="71">
        <v>26.078090364714779</v>
      </c>
      <c r="H29" s="71">
        <v>25.789498348433028</v>
      </c>
      <c r="I29" s="71">
        <v>25.690134049128449</v>
      </c>
      <c r="J29" s="71">
        <v>27.9</v>
      </c>
      <c r="K29" s="37"/>
      <c r="L29" s="1051">
        <v>24.382259825442489</v>
      </c>
      <c r="M29" s="1051">
        <v>27.043073767060982</v>
      </c>
      <c r="N29" s="1051">
        <v>26.6</v>
      </c>
      <c r="O29" s="1051">
        <v>29.3</v>
      </c>
      <c r="P29" s="1046"/>
      <c r="Q29" s="30">
        <v>57.329511806450014</v>
      </c>
      <c r="R29" s="30">
        <v>54.532328287268527</v>
      </c>
      <c r="S29" s="30">
        <v>56.235511275398842</v>
      </c>
      <c r="T29" s="30">
        <v>51.267979209895564</v>
      </c>
      <c r="U29" s="30">
        <v>53.398265600847196</v>
      </c>
      <c r="V29" s="30">
        <v>52.067763402898073</v>
      </c>
      <c r="W29" s="30">
        <v>54.6</v>
      </c>
      <c r="X29" s="799">
        <v>50.553799235907782</v>
      </c>
      <c r="Y29" s="799">
        <v>53.577938982906126</v>
      </c>
      <c r="Z29" s="799">
        <v>53.1</v>
      </c>
      <c r="AA29" s="799">
        <v>56.2</v>
      </c>
      <c r="AC29" s="187">
        <v>7038</v>
      </c>
      <c r="AD29" s="187">
        <v>1715</v>
      </c>
      <c r="AE29" s="187">
        <v>1707</v>
      </c>
      <c r="AF29" s="187">
        <v>5702</v>
      </c>
      <c r="AG29" s="187">
        <v>5919</v>
      </c>
      <c r="AH29" s="1013">
        <v>6030</v>
      </c>
      <c r="AI29" s="1013">
        <v>5877</v>
      </c>
    </row>
    <row r="30" spans="2:35" ht="11.25" customHeight="1">
      <c r="B30" s="149"/>
      <c r="C30" s="149"/>
      <c r="D30" s="71"/>
      <c r="E30" s="71"/>
      <c r="F30" s="71"/>
      <c r="G30" s="71"/>
      <c r="H30" s="71"/>
      <c r="I30" s="71"/>
      <c r="J30" s="71"/>
      <c r="K30" s="37"/>
      <c r="L30" s="1051"/>
      <c r="M30" s="1051"/>
      <c r="N30" s="1051"/>
      <c r="O30" s="1051"/>
      <c r="P30" s="1046"/>
      <c r="Q30" s="30"/>
      <c r="R30" s="30"/>
      <c r="S30" s="30"/>
      <c r="T30" s="30"/>
      <c r="U30" s="30"/>
      <c r="V30" s="30"/>
      <c r="W30" s="30"/>
      <c r="X30" s="799"/>
      <c r="Y30" s="799"/>
      <c r="Z30" s="799"/>
      <c r="AA30" s="799"/>
      <c r="AC30" s="187"/>
      <c r="AD30" s="187"/>
      <c r="AE30" s="187"/>
      <c r="AF30" s="187"/>
      <c r="AG30" s="187"/>
      <c r="AI30" s="1013"/>
    </row>
    <row r="31" spans="2:35" ht="11.25" customHeight="1">
      <c r="B31" s="149" t="s">
        <v>499</v>
      </c>
      <c r="C31" s="149" t="s">
        <v>140</v>
      </c>
      <c r="D31" s="71">
        <v>28.427264682350341</v>
      </c>
      <c r="E31" s="71">
        <v>23.021543389445107</v>
      </c>
      <c r="F31" s="71">
        <v>26.28173212296625</v>
      </c>
      <c r="G31" s="71">
        <v>24.180344452780638</v>
      </c>
      <c r="H31" s="71">
        <v>23.762101156846068</v>
      </c>
      <c r="I31" s="71">
        <v>24.339771898851083</v>
      </c>
      <c r="J31" s="71">
        <v>25.7</v>
      </c>
      <c r="K31" s="37"/>
      <c r="L31" s="1051">
        <v>22.932384982582462</v>
      </c>
      <c r="M31" s="1051">
        <v>25.804611446414455</v>
      </c>
      <c r="N31" s="1051">
        <v>24.4</v>
      </c>
      <c r="O31" s="1051">
        <v>27.2</v>
      </c>
      <c r="P31" s="1046"/>
      <c r="Q31" s="30">
        <v>57.807503325613531</v>
      </c>
      <c r="R31" s="30">
        <v>52.881937148530355</v>
      </c>
      <c r="S31" s="30">
        <v>53.635447301801229</v>
      </c>
      <c r="T31" s="30">
        <v>50.755125969182821</v>
      </c>
      <c r="U31" s="30">
        <v>52.439941760973866</v>
      </c>
      <c r="V31" s="30">
        <v>52.611251528591922</v>
      </c>
      <c r="W31" s="30">
        <v>54</v>
      </c>
      <c r="X31" s="799">
        <v>50.969541559947885</v>
      </c>
      <c r="Y31" s="799">
        <v>54.24733514701321</v>
      </c>
      <c r="Z31" s="799">
        <v>52.4</v>
      </c>
      <c r="AA31" s="799">
        <v>55.7</v>
      </c>
      <c r="AC31" s="187">
        <v>5657</v>
      </c>
      <c r="AD31" s="187">
        <v>1338</v>
      </c>
      <c r="AE31" s="187">
        <v>1355</v>
      </c>
      <c r="AF31" s="187">
        <v>4533</v>
      </c>
      <c r="AG31" s="187">
        <v>4709</v>
      </c>
      <c r="AH31" s="1013">
        <v>4966</v>
      </c>
      <c r="AI31" s="1013">
        <v>4866</v>
      </c>
    </row>
    <row r="32" spans="2:35" ht="11.25" customHeight="1">
      <c r="B32" s="149"/>
      <c r="C32" s="149" t="s">
        <v>141</v>
      </c>
      <c r="D32" s="71">
        <v>36.192892141433028</v>
      </c>
      <c r="E32" s="71">
        <v>28.557833484235516</v>
      </c>
      <c r="F32" s="71">
        <v>43.818308502165173</v>
      </c>
      <c r="G32" s="71">
        <v>31.765719524715301</v>
      </c>
      <c r="H32" s="71">
        <v>26.35750481923181</v>
      </c>
      <c r="I32" s="71">
        <v>26.299318182358039</v>
      </c>
      <c r="J32" s="71">
        <v>25.1</v>
      </c>
      <c r="K32" s="37"/>
      <c r="L32" s="1051">
        <v>19.804717818773589</v>
      </c>
      <c r="M32" s="1051">
        <v>34.020213486585241</v>
      </c>
      <c r="N32" s="1051">
        <v>19</v>
      </c>
      <c r="O32" s="1051">
        <v>32.5</v>
      </c>
      <c r="P32" s="1046"/>
      <c r="Q32" s="30">
        <v>57.055635878309708</v>
      </c>
      <c r="R32" s="30">
        <v>50.595052424469664</v>
      </c>
      <c r="S32" s="30">
        <v>70.718311395848346</v>
      </c>
      <c r="T32" s="30">
        <v>47.9596934116745</v>
      </c>
      <c r="U32" s="30">
        <v>51.926144862337701</v>
      </c>
      <c r="V32" s="30">
        <v>49.101219289070372</v>
      </c>
      <c r="W32" s="30">
        <v>54.8</v>
      </c>
      <c r="X32" s="799">
        <v>40.592149336382555</v>
      </c>
      <c r="Y32" s="799">
        <v>57.662687205604449</v>
      </c>
      <c r="Z32" s="799">
        <v>46.5</v>
      </c>
      <c r="AA32" s="799">
        <v>62.8</v>
      </c>
      <c r="AC32" s="187">
        <v>267</v>
      </c>
      <c r="AD32" s="187">
        <v>56</v>
      </c>
      <c r="AE32" s="187">
        <v>52</v>
      </c>
      <c r="AF32" s="187">
        <v>193</v>
      </c>
      <c r="AG32" s="187">
        <v>191</v>
      </c>
      <c r="AH32" s="1013">
        <v>166</v>
      </c>
      <c r="AI32" s="1013">
        <v>182</v>
      </c>
    </row>
    <row r="33" spans="2:35" ht="11.25" customHeight="1">
      <c r="B33" s="149"/>
      <c r="C33" s="149" t="s">
        <v>142</v>
      </c>
      <c r="D33" s="71">
        <v>33.597215295787485</v>
      </c>
      <c r="E33" s="71">
        <v>35.86180720390179</v>
      </c>
      <c r="F33" s="71">
        <v>35.998017186955359</v>
      </c>
      <c r="G33" s="71">
        <v>33.212240744462612</v>
      </c>
      <c r="H33" s="71">
        <v>34.359957034470952</v>
      </c>
      <c r="I33" s="71">
        <v>32.029070524171466</v>
      </c>
      <c r="J33" s="71">
        <v>34.700000000000003</v>
      </c>
      <c r="K33" s="37"/>
      <c r="L33" s="1051">
        <v>29.984010332025207</v>
      </c>
      <c r="M33" s="1051">
        <v>34.145590459241141</v>
      </c>
      <c r="N33" s="1051">
        <v>32.6</v>
      </c>
      <c r="O33" s="1051">
        <v>36.9</v>
      </c>
      <c r="P33" s="1046"/>
      <c r="Q33" s="30">
        <v>57.992599431875291</v>
      </c>
      <c r="R33" s="30">
        <v>56.167569497170163</v>
      </c>
      <c r="S33" s="30">
        <v>57.795301068324378</v>
      </c>
      <c r="T33" s="30">
        <v>55.210428131879695</v>
      </c>
      <c r="U33" s="30">
        <v>57.462286247703489</v>
      </c>
      <c r="V33" s="30">
        <v>53.73797864673385</v>
      </c>
      <c r="W33" s="30">
        <v>55.9</v>
      </c>
      <c r="X33" s="799">
        <v>51.492956287428292</v>
      </c>
      <c r="Y33" s="799">
        <v>55.967946030221228</v>
      </c>
      <c r="Z33" s="799">
        <v>53.7</v>
      </c>
      <c r="AA33" s="799">
        <v>58.1</v>
      </c>
      <c r="AC33" s="187">
        <v>3463</v>
      </c>
      <c r="AD33" s="187">
        <v>832</v>
      </c>
      <c r="AE33" s="187">
        <v>826</v>
      </c>
      <c r="AF33" s="187">
        <v>2639</v>
      </c>
      <c r="AG33" s="187">
        <v>2658</v>
      </c>
      <c r="AH33" s="1013">
        <v>2770</v>
      </c>
      <c r="AI33" s="1013">
        <v>2801</v>
      </c>
    </row>
    <row r="34" spans="2:35" ht="11.25" customHeight="1">
      <c r="B34" s="149"/>
      <c r="C34" s="149"/>
      <c r="D34" s="71"/>
      <c r="E34" s="71"/>
      <c r="F34" s="71"/>
      <c r="G34" s="71"/>
      <c r="H34" s="71"/>
      <c r="I34" s="71"/>
      <c r="J34" s="71"/>
      <c r="K34" s="37"/>
      <c r="L34" s="1051"/>
      <c r="M34" s="1051"/>
      <c r="N34" s="1051"/>
      <c r="O34" s="1051"/>
      <c r="P34" s="1046"/>
      <c r="Q34" s="30"/>
      <c r="R34" s="30"/>
      <c r="S34" s="30"/>
      <c r="T34" s="30"/>
      <c r="U34" s="30"/>
      <c r="V34" s="30"/>
      <c r="W34" s="30"/>
      <c r="X34" s="799"/>
      <c r="Y34" s="799"/>
      <c r="Z34" s="799"/>
      <c r="AA34" s="799"/>
      <c r="AC34" s="187"/>
      <c r="AD34" s="187"/>
      <c r="AE34" s="187"/>
      <c r="AF34" s="187"/>
      <c r="AG34" s="187"/>
      <c r="AI34" s="1013"/>
    </row>
    <row r="35" spans="2:35" ht="11.25" customHeight="1">
      <c r="B35" s="149" t="s">
        <v>29</v>
      </c>
      <c r="C35" s="149" t="s">
        <v>30</v>
      </c>
      <c r="D35" s="71">
        <v>27.052963631772446</v>
      </c>
      <c r="E35" s="71">
        <v>24.628426969795179</v>
      </c>
      <c r="F35" s="71">
        <v>26.187389543765356</v>
      </c>
      <c r="G35" s="71">
        <v>22.844397168607575</v>
      </c>
      <c r="H35" s="71">
        <v>28.097715806345569</v>
      </c>
      <c r="I35" s="71">
        <v>26.128762923704414</v>
      </c>
      <c r="J35" s="71">
        <v>28.1</v>
      </c>
      <c r="K35" s="37"/>
      <c r="L35" s="1051">
        <v>21.574801744893794</v>
      </c>
      <c r="M35" s="1051">
        <v>31.260807423026211</v>
      </c>
      <c r="N35" s="1051">
        <v>23.2</v>
      </c>
      <c r="O35" s="1051">
        <v>33.6</v>
      </c>
      <c r="P35" s="1046"/>
      <c r="Q35" s="30">
        <v>50.678607088620865</v>
      </c>
      <c r="R35" s="30">
        <v>47.949083089939904</v>
      </c>
      <c r="S35" s="30">
        <v>47.4336840908326</v>
      </c>
      <c r="T35" s="30">
        <v>41.010598767874072</v>
      </c>
      <c r="U35" s="30">
        <v>50.44719790899326</v>
      </c>
      <c r="V35" s="30">
        <v>47.545914691426965</v>
      </c>
      <c r="W35" s="30">
        <v>51.8</v>
      </c>
      <c r="X35" s="799">
        <v>42.216475459562723</v>
      </c>
      <c r="Y35" s="799">
        <v>52.931843622103955</v>
      </c>
      <c r="Z35" s="799">
        <v>46</v>
      </c>
      <c r="AA35" s="799">
        <v>57.5</v>
      </c>
      <c r="AC35" s="187">
        <v>494</v>
      </c>
      <c r="AD35" s="187">
        <v>118</v>
      </c>
      <c r="AE35" s="187">
        <v>170</v>
      </c>
      <c r="AF35" s="187">
        <v>302</v>
      </c>
      <c r="AG35" s="187">
        <v>321</v>
      </c>
      <c r="AH35" s="1013">
        <v>432</v>
      </c>
      <c r="AI35" s="1013">
        <v>383</v>
      </c>
    </row>
    <row r="36" spans="2:35" ht="11.25" customHeight="1">
      <c r="B36" s="149"/>
      <c r="C36" s="149" t="s">
        <v>31</v>
      </c>
      <c r="D36" s="71">
        <v>30.384275524874095</v>
      </c>
      <c r="E36" s="71">
        <v>24.898797410175465</v>
      </c>
      <c r="F36" s="71">
        <v>27.556060307442298</v>
      </c>
      <c r="G36" s="71">
        <v>27.741053986716164</v>
      </c>
      <c r="H36" s="71">
        <v>27.468942240152614</v>
      </c>
      <c r="I36" s="71">
        <v>27.313518193545594</v>
      </c>
      <c r="J36" s="71">
        <v>29.9</v>
      </c>
      <c r="K36" s="37"/>
      <c r="L36" s="1051">
        <v>24.378676905838851</v>
      </c>
      <c r="M36" s="1051">
        <v>30.459361995063865</v>
      </c>
      <c r="N36" s="1051">
        <v>26.9</v>
      </c>
      <c r="O36" s="1051">
        <v>33</v>
      </c>
      <c r="P36" s="1046"/>
      <c r="Q36" s="30">
        <v>56.464081920234932</v>
      </c>
      <c r="R36" s="30">
        <v>48.816511922140052</v>
      </c>
      <c r="S36" s="30">
        <v>52.310445290759468</v>
      </c>
      <c r="T36" s="30">
        <v>49.242072977853013</v>
      </c>
      <c r="U36" s="30">
        <v>50.893406164985208</v>
      </c>
      <c r="V36" s="30">
        <v>51.187092883043903</v>
      </c>
      <c r="W36" s="30">
        <v>53.1</v>
      </c>
      <c r="X36" s="799">
        <v>47.7841840598701</v>
      </c>
      <c r="Y36" s="799">
        <v>54.579033940416203</v>
      </c>
      <c r="Z36" s="799">
        <v>49.7</v>
      </c>
      <c r="AA36" s="799">
        <v>56.4</v>
      </c>
      <c r="AC36" s="187">
        <v>1337</v>
      </c>
      <c r="AD36" s="187">
        <v>320</v>
      </c>
      <c r="AE36" s="187">
        <v>374</v>
      </c>
      <c r="AF36" s="187">
        <v>1111</v>
      </c>
      <c r="AG36" s="187">
        <v>1107</v>
      </c>
      <c r="AH36" s="1013">
        <v>1186</v>
      </c>
      <c r="AI36" s="1013">
        <v>1150</v>
      </c>
    </row>
    <row r="37" spans="2:35" ht="11.25" customHeight="1">
      <c r="B37" s="32"/>
      <c r="C37" s="149" t="s">
        <v>230</v>
      </c>
      <c r="D37" s="71">
        <v>28.354903073963776</v>
      </c>
      <c r="E37" s="71">
        <v>36.356231435958783</v>
      </c>
      <c r="F37" s="71">
        <v>32.522879902020144</v>
      </c>
      <c r="G37" s="71">
        <v>23.572219985985772</v>
      </c>
      <c r="H37" s="71">
        <v>26.938171947744895</v>
      </c>
      <c r="I37" s="71">
        <v>26.93579690611012</v>
      </c>
      <c r="J37" s="71">
        <v>30.5</v>
      </c>
      <c r="K37" s="37"/>
      <c r="L37" s="1051">
        <v>23.750922379442997</v>
      </c>
      <c r="M37" s="1051">
        <v>30.377599949802121</v>
      </c>
      <c r="N37" s="1051">
        <v>27</v>
      </c>
      <c r="O37" s="1051">
        <v>34.1</v>
      </c>
      <c r="P37" s="1046"/>
      <c r="Q37" s="30">
        <v>58.634606790813535</v>
      </c>
      <c r="R37" s="30">
        <v>58.93174370364401</v>
      </c>
      <c r="S37" s="30">
        <v>55.304537172964075</v>
      </c>
      <c r="T37" s="30">
        <v>46.688183301659834</v>
      </c>
      <c r="U37" s="30">
        <v>50.376563776447014</v>
      </c>
      <c r="V37" s="30">
        <v>51.351880284883542</v>
      </c>
      <c r="W37" s="30">
        <v>50.6</v>
      </c>
      <c r="X37" s="799">
        <v>47.608029713108976</v>
      </c>
      <c r="Y37" s="799">
        <v>55.080622172281977</v>
      </c>
      <c r="Z37" s="799">
        <v>46.7</v>
      </c>
      <c r="AA37" s="799">
        <v>54.5</v>
      </c>
      <c r="AC37" s="187">
        <v>1002</v>
      </c>
      <c r="AD37" s="187">
        <v>236</v>
      </c>
      <c r="AE37" s="187">
        <v>305</v>
      </c>
      <c r="AF37" s="187">
        <v>841</v>
      </c>
      <c r="AG37" s="187">
        <v>957</v>
      </c>
      <c r="AH37" s="1013">
        <v>969</v>
      </c>
      <c r="AI37" s="1013">
        <v>891</v>
      </c>
    </row>
    <row r="38" spans="2:35" ht="11.25" customHeight="1">
      <c r="B38" s="32"/>
      <c r="C38" s="149" t="s">
        <v>33</v>
      </c>
      <c r="D38" s="71">
        <v>32.629073031330655</v>
      </c>
      <c r="E38" s="71">
        <v>16.810330100812312</v>
      </c>
      <c r="F38" s="71">
        <v>21.439737697496266</v>
      </c>
      <c r="G38" s="71">
        <v>29.068379647537647</v>
      </c>
      <c r="H38" s="71">
        <v>25.326191885516792</v>
      </c>
      <c r="I38" s="71">
        <v>27.709588536336515</v>
      </c>
      <c r="J38" s="71">
        <v>26.2</v>
      </c>
      <c r="K38" s="37"/>
      <c r="L38" s="1051">
        <v>24.289706700353701</v>
      </c>
      <c r="M38" s="1051">
        <v>31.411204717093376</v>
      </c>
      <c r="N38" s="1051">
        <v>22.7</v>
      </c>
      <c r="O38" s="1051">
        <v>29.9</v>
      </c>
      <c r="P38" s="1046"/>
      <c r="Q38" s="30">
        <v>57.951323583041528</v>
      </c>
      <c r="R38" s="30">
        <v>42.42634820711266</v>
      </c>
      <c r="S38" s="30">
        <v>46.081653598236969</v>
      </c>
      <c r="T38" s="30">
        <v>52.528427657484087</v>
      </c>
      <c r="U38" s="30">
        <v>52.2667161192104</v>
      </c>
      <c r="V38" s="30">
        <v>52.4709331763516</v>
      </c>
      <c r="W38" s="30">
        <v>51.6</v>
      </c>
      <c r="X38" s="799">
        <v>48.389470035712264</v>
      </c>
      <c r="Y38" s="799">
        <v>56.519651216152333</v>
      </c>
      <c r="Z38" s="799">
        <v>47.4</v>
      </c>
      <c r="AA38" s="799">
        <v>55.7</v>
      </c>
      <c r="AC38" s="187">
        <v>839</v>
      </c>
      <c r="AD38" s="187">
        <v>189</v>
      </c>
      <c r="AE38" s="187">
        <v>331</v>
      </c>
      <c r="AF38" s="187">
        <v>755</v>
      </c>
      <c r="AG38" s="187">
        <v>757</v>
      </c>
      <c r="AH38" s="1013">
        <v>834</v>
      </c>
      <c r="AI38" s="1013">
        <v>812</v>
      </c>
    </row>
    <row r="39" spans="2:35" ht="11.25" customHeight="1">
      <c r="B39" s="149"/>
      <c r="C39" s="149" t="s">
        <v>34</v>
      </c>
      <c r="D39" s="71">
        <v>31.661147633351543</v>
      </c>
      <c r="E39" s="71">
        <v>30.693921462922212</v>
      </c>
      <c r="F39" s="71">
        <v>30.006324221734086</v>
      </c>
      <c r="G39" s="71">
        <v>27.665241086310864</v>
      </c>
      <c r="H39" s="71">
        <v>27.922744564736014</v>
      </c>
      <c r="I39" s="71">
        <v>25.169750712036247</v>
      </c>
      <c r="J39" s="71">
        <v>27.9</v>
      </c>
      <c r="K39" s="37"/>
      <c r="L39" s="1051">
        <v>22.272744033396265</v>
      </c>
      <c r="M39" s="1051">
        <v>28.306344079455158</v>
      </c>
      <c r="N39" s="1051">
        <v>24.8</v>
      </c>
      <c r="O39" s="1051">
        <v>31.2</v>
      </c>
      <c r="P39" s="1046"/>
      <c r="Q39" s="30">
        <v>57.765517765473199</v>
      </c>
      <c r="R39" s="30">
        <v>50.845949782515554</v>
      </c>
      <c r="S39" s="30">
        <v>51.114643350052887</v>
      </c>
      <c r="T39" s="30">
        <v>51.499543326814887</v>
      </c>
      <c r="U39" s="30">
        <v>53.207463068231462</v>
      </c>
      <c r="V39" s="30">
        <v>49.168668056680978</v>
      </c>
      <c r="W39" s="30">
        <v>54.9</v>
      </c>
      <c r="X39" s="799">
        <v>45.712017562942989</v>
      </c>
      <c r="Y39" s="799">
        <v>52.633285559187826</v>
      </c>
      <c r="Z39" s="799">
        <v>51</v>
      </c>
      <c r="AA39" s="799">
        <v>58.8</v>
      </c>
      <c r="AC39" s="187">
        <v>975</v>
      </c>
      <c r="AD39" s="187">
        <v>186</v>
      </c>
      <c r="AE39" s="187">
        <v>347</v>
      </c>
      <c r="AF39" s="187">
        <v>1110</v>
      </c>
      <c r="AG39" s="187">
        <v>974</v>
      </c>
      <c r="AH39" s="1013">
        <v>1152</v>
      </c>
      <c r="AI39" s="1013">
        <v>1040</v>
      </c>
    </row>
    <row r="40" spans="2:35" ht="11.25" customHeight="1">
      <c r="B40" s="149"/>
      <c r="C40" s="149" t="s">
        <v>35</v>
      </c>
      <c r="D40" s="71">
        <v>30.778162939087682</v>
      </c>
      <c r="E40" s="71">
        <v>29.850906326039411</v>
      </c>
      <c r="F40" s="71">
        <v>24.60216360758502</v>
      </c>
      <c r="G40" s="71">
        <v>27.148755897727888</v>
      </c>
      <c r="H40" s="71">
        <v>26.382493720091183</v>
      </c>
      <c r="I40" s="71">
        <v>23.586824284834478</v>
      </c>
      <c r="J40" s="71">
        <v>25.6</v>
      </c>
      <c r="K40" s="37"/>
      <c r="L40" s="1051">
        <v>20.933928557278175</v>
      </c>
      <c r="M40" s="1051">
        <v>26.463389811154574</v>
      </c>
      <c r="N40" s="1051">
        <v>22.4</v>
      </c>
      <c r="O40" s="1051">
        <v>29.1</v>
      </c>
      <c r="P40" s="1046"/>
      <c r="Q40" s="30">
        <v>58.0945721737017</v>
      </c>
      <c r="R40" s="30">
        <v>52.955304563268093</v>
      </c>
      <c r="S40" s="30">
        <v>53.349558983518563</v>
      </c>
      <c r="T40" s="30">
        <v>51.333560268240852</v>
      </c>
      <c r="U40" s="30">
        <v>52.074100766367273</v>
      </c>
      <c r="V40" s="30">
        <v>52.313591339485733</v>
      </c>
      <c r="W40" s="30">
        <v>51.6</v>
      </c>
      <c r="X40" s="799">
        <v>48.727323005471192</v>
      </c>
      <c r="Y40" s="799">
        <v>55.876161563604107</v>
      </c>
      <c r="Z40" s="799">
        <v>47.7</v>
      </c>
      <c r="AA40" s="799">
        <v>55.5</v>
      </c>
      <c r="AC40" s="187">
        <v>1282</v>
      </c>
      <c r="AD40" s="187">
        <v>283</v>
      </c>
      <c r="AE40" s="187">
        <v>413</v>
      </c>
      <c r="AF40" s="187">
        <v>986</v>
      </c>
      <c r="AG40" s="187">
        <v>1046</v>
      </c>
      <c r="AH40" s="1013">
        <v>1097</v>
      </c>
      <c r="AI40" s="1013">
        <v>995</v>
      </c>
    </row>
    <row r="41" spans="2:35" ht="11.25" customHeight="1">
      <c r="B41" s="149"/>
      <c r="C41" s="149" t="s">
        <v>36</v>
      </c>
      <c r="D41" s="71">
        <v>28.57545137696831</v>
      </c>
      <c r="E41" s="71">
        <v>29.25483299666935</v>
      </c>
      <c r="F41" s="71">
        <v>26.876155328799623</v>
      </c>
      <c r="G41" s="71">
        <v>26.357998044701258</v>
      </c>
      <c r="H41" s="71">
        <v>25.47397143180638</v>
      </c>
      <c r="I41" s="71">
        <v>26.36032382385196</v>
      </c>
      <c r="J41" s="71">
        <v>27.8</v>
      </c>
      <c r="K41" s="37"/>
      <c r="L41" s="1051">
        <v>24.342789646159588</v>
      </c>
      <c r="M41" s="1051">
        <v>28.482121874815025</v>
      </c>
      <c r="N41" s="1051">
        <v>25.9</v>
      </c>
      <c r="O41" s="1051">
        <v>29.8</v>
      </c>
      <c r="P41" s="1046"/>
      <c r="Q41" s="30">
        <v>55.609741715510488</v>
      </c>
      <c r="R41" s="30">
        <v>59.674591430195157</v>
      </c>
      <c r="S41" s="30">
        <v>55.314790263711174</v>
      </c>
      <c r="T41" s="30">
        <v>52.671850122661546</v>
      </c>
      <c r="U41" s="30">
        <v>52.331805117196971</v>
      </c>
      <c r="V41" s="30">
        <v>52.633110674534635</v>
      </c>
      <c r="W41" s="30">
        <v>53.2</v>
      </c>
      <c r="X41" s="799">
        <v>50.286015137602959</v>
      </c>
      <c r="Y41" s="799">
        <v>54.968627002752292</v>
      </c>
      <c r="Z41" s="799">
        <v>50.9</v>
      </c>
      <c r="AA41" s="799">
        <v>55.4</v>
      </c>
      <c r="AC41" s="187">
        <v>1185</v>
      </c>
      <c r="AD41" s="187">
        <v>265</v>
      </c>
      <c r="AE41" s="187">
        <v>339</v>
      </c>
      <c r="AF41" s="187">
        <v>2722</v>
      </c>
      <c r="AG41" s="187">
        <v>2784</v>
      </c>
      <c r="AH41" s="1013">
        <v>2585</v>
      </c>
      <c r="AI41" s="1013">
        <v>2823</v>
      </c>
    </row>
    <row r="42" spans="2:35" ht="11.25" customHeight="1">
      <c r="B42" s="149"/>
      <c r="C42" s="149" t="s">
        <v>37</v>
      </c>
      <c r="D42" s="71">
        <v>30.832478845437418</v>
      </c>
      <c r="E42" s="71">
        <v>27.035735530126804</v>
      </c>
      <c r="F42" s="71">
        <v>34.148866066790248</v>
      </c>
      <c r="G42" s="71">
        <v>28.372378633948998</v>
      </c>
      <c r="H42" s="71">
        <v>26.53985416531016</v>
      </c>
      <c r="I42" s="71">
        <v>26.57197334842175</v>
      </c>
      <c r="J42" s="71">
        <v>27.3</v>
      </c>
      <c r="K42" s="37"/>
      <c r="L42" s="1051">
        <v>24.103937550643174</v>
      </c>
      <c r="M42" s="1051">
        <v>29.19550461538925</v>
      </c>
      <c r="N42" s="1051">
        <v>24.7</v>
      </c>
      <c r="O42" s="1051">
        <v>30.1</v>
      </c>
      <c r="P42" s="1046"/>
      <c r="Q42" s="30">
        <v>58.060202128081997</v>
      </c>
      <c r="R42" s="30">
        <v>57.763941076940725</v>
      </c>
      <c r="S42" s="30">
        <v>60.182281073032648</v>
      </c>
      <c r="T42" s="30">
        <v>55.130068948328216</v>
      </c>
      <c r="U42" s="30">
        <v>53.899360257647963</v>
      </c>
      <c r="V42" s="30">
        <v>52.062372469770892</v>
      </c>
      <c r="W42" s="30">
        <v>53.3</v>
      </c>
      <c r="X42" s="799">
        <v>49.120304667766931</v>
      </c>
      <c r="Y42" s="799">
        <v>54.990204029451952</v>
      </c>
      <c r="Z42" s="799">
        <v>50.3</v>
      </c>
      <c r="AA42" s="799">
        <v>56.3</v>
      </c>
      <c r="AC42" s="187">
        <v>1903</v>
      </c>
      <c r="AD42" s="187">
        <v>427</v>
      </c>
      <c r="AE42" s="187">
        <v>615</v>
      </c>
      <c r="AF42" s="187">
        <v>1621</v>
      </c>
      <c r="AG42" s="187">
        <v>1541</v>
      </c>
      <c r="AH42" s="1013">
        <v>1557</v>
      </c>
      <c r="AI42" s="1013">
        <v>1415</v>
      </c>
    </row>
    <row r="43" spans="2:35" ht="11.25" customHeight="1">
      <c r="B43" s="149"/>
      <c r="C43" s="149" t="s">
        <v>38</v>
      </c>
      <c r="D43" s="71">
        <v>33.666183031779944</v>
      </c>
      <c r="E43" s="71">
        <v>26.652545980826176</v>
      </c>
      <c r="F43" s="71">
        <v>31.507963801329335</v>
      </c>
      <c r="G43" s="71">
        <v>30.548862894779237</v>
      </c>
      <c r="H43" s="71">
        <v>25.599234169947916</v>
      </c>
      <c r="I43" s="71">
        <v>28.367919475515542</v>
      </c>
      <c r="J43" s="71">
        <v>26.8</v>
      </c>
      <c r="K43" s="37"/>
      <c r="L43" s="1051">
        <v>24.900382237835732</v>
      </c>
      <c r="M43" s="1051">
        <v>32.111860073805119</v>
      </c>
      <c r="N43" s="1051">
        <v>23.3</v>
      </c>
      <c r="O43" s="1051">
        <v>30.7</v>
      </c>
      <c r="P43" s="1046"/>
      <c r="Q43" s="30">
        <v>62.820851763643695</v>
      </c>
      <c r="R43" s="30">
        <v>58.627871765084031</v>
      </c>
      <c r="S43" s="30">
        <v>59.149365496961295</v>
      </c>
      <c r="T43" s="30">
        <v>58.900656025207418</v>
      </c>
      <c r="U43" s="30">
        <v>58.831373370747521</v>
      </c>
      <c r="V43" s="30">
        <v>53.284761176766814</v>
      </c>
      <c r="W43" s="30">
        <v>55.4</v>
      </c>
      <c r="X43" s="799">
        <v>49.091847398810685</v>
      </c>
      <c r="Y43" s="799">
        <v>57.431784265245348</v>
      </c>
      <c r="Z43" s="799">
        <v>51</v>
      </c>
      <c r="AA43" s="799">
        <v>59.6</v>
      </c>
      <c r="AC43" s="187">
        <v>1198</v>
      </c>
      <c r="AD43" s="187">
        <v>299</v>
      </c>
      <c r="AE43" s="187">
        <v>362</v>
      </c>
      <c r="AF43" s="187">
        <v>808</v>
      </c>
      <c r="AG43" s="187">
        <v>730</v>
      </c>
      <c r="AH43" s="1013">
        <v>815</v>
      </c>
      <c r="AI43" s="1013">
        <v>734</v>
      </c>
    </row>
    <row r="44" spans="2:35" ht="11.25" customHeight="1">
      <c r="B44" s="149"/>
      <c r="C44" s="149"/>
      <c r="D44" s="71"/>
      <c r="E44" s="71"/>
      <c r="F44" s="71"/>
      <c r="G44" s="71"/>
      <c r="H44" s="71"/>
      <c r="I44" s="71"/>
      <c r="J44" s="71"/>
      <c r="K44" s="37"/>
      <c r="L44" s="1051"/>
      <c r="M44" s="1051"/>
      <c r="N44" s="1051"/>
      <c r="O44" s="1051"/>
      <c r="P44" s="1046"/>
      <c r="Q44" s="30"/>
      <c r="R44" s="30"/>
      <c r="S44" s="30"/>
      <c r="T44" s="30"/>
      <c r="U44" s="30"/>
      <c r="V44" s="30"/>
      <c r="W44" s="30"/>
      <c r="X44" s="799"/>
      <c r="Y44" s="799"/>
      <c r="Z44" s="799"/>
      <c r="AA44" s="799"/>
      <c r="AC44" s="187"/>
      <c r="AD44" s="187"/>
      <c r="AE44" s="187"/>
      <c r="AF44" s="187"/>
      <c r="AG44" s="187"/>
      <c r="AI44" s="1013"/>
    </row>
    <row r="45" spans="2:35" ht="11.25" customHeight="1">
      <c r="B45" s="84" t="s">
        <v>316</v>
      </c>
      <c r="C45" s="149" t="s">
        <v>120</v>
      </c>
      <c r="D45" s="71">
        <v>29.556967809550411</v>
      </c>
      <c r="E45" s="71">
        <v>26.713662404079123</v>
      </c>
      <c r="F45" s="71">
        <v>28.863252561908293</v>
      </c>
      <c r="G45" s="71">
        <v>26.779560861214474</v>
      </c>
      <c r="H45" s="71">
        <v>25.901871779891216</v>
      </c>
      <c r="I45" s="71">
        <v>26.645306311744182</v>
      </c>
      <c r="J45" s="71">
        <v>27.5</v>
      </c>
      <c r="K45" s="37"/>
      <c r="L45" s="1051">
        <v>25.574116725293432</v>
      </c>
      <c r="M45" s="1051">
        <v>27.744637607979893</v>
      </c>
      <c r="N45" s="1051">
        <v>26.4</v>
      </c>
      <c r="O45" s="1051">
        <v>28.6</v>
      </c>
      <c r="P45" s="1046"/>
      <c r="Q45" s="30">
        <v>56.549327489799936</v>
      </c>
      <c r="R45" s="30">
        <v>52.369675151387305</v>
      </c>
      <c r="S45" s="30">
        <v>52.835696581256741</v>
      </c>
      <c r="T45" s="30">
        <v>50.557475959085949</v>
      </c>
      <c r="U45" s="30">
        <v>51.958701968966757</v>
      </c>
      <c r="V45" s="30">
        <v>50.968400545156825</v>
      </c>
      <c r="W45" s="30">
        <v>52</v>
      </c>
      <c r="X45" s="799">
        <v>49.720723898958752</v>
      </c>
      <c r="Y45" s="799">
        <v>52.214871899272765</v>
      </c>
      <c r="Z45" s="799">
        <v>50.8</v>
      </c>
      <c r="AA45" s="799">
        <v>53.3</v>
      </c>
      <c r="AC45" s="187">
        <v>7889</v>
      </c>
      <c r="AD45" s="187">
        <v>1789</v>
      </c>
      <c r="AE45" s="187">
        <v>2514</v>
      </c>
      <c r="AF45" s="187">
        <v>9037</v>
      </c>
      <c r="AG45" s="187">
        <v>9064</v>
      </c>
      <c r="AH45" s="1013">
        <v>9329</v>
      </c>
      <c r="AI45" s="1013">
        <v>9063</v>
      </c>
    </row>
    <row r="46" spans="2:35" ht="11.25" customHeight="1">
      <c r="B46" s="149"/>
      <c r="C46" s="149" t="s">
        <v>121</v>
      </c>
      <c r="D46" s="71">
        <v>34.341041242205328</v>
      </c>
      <c r="E46" s="71">
        <v>31.4720648028662</v>
      </c>
      <c r="F46" s="71">
        <v>28.305257857264827</v>
      </c>
      <c r="G46" s="71">
        <v>29.636000975685285</v>
      </c>
      <c r="H46" s="71">
        <v>29.505265431585652</v>
      </c>
      <c r="I46" s="71">
        <v>25.500785262182408</v>
      </c>
      <c r="J46" s="71">
        <v>29.2</v>
      </c>
      <c r="K46" s="37"/>
      <c r="L46" s="1051">
        <v>22.927947934654107</v>
      </c>
      <c r="M46" s="1051">
        <v>28.256483508981017</v>
      </c>
      <c r="N46" s="1051">
        <v>26.4</v>
      </c>
      <c r="O46" s="1051">
        <v>32.1</v>
      </c>
      <c r="P46" s="1046"/>
      <c r="Q46" s="30">
        <v>61.848894917173524</v>
      </c>
      <c r="R46" s="30">
        <v>60.536376145318741</v>
      </c>
      <c r="S46" s="30">
        <v>60.395642208895218</v>
      </c>
      <c r="T46" s="30">
        <v>57.391047093245881</v>
      </c>
      <c r="U46" s="30">
        <v>56.955213479853761</v>
      </c>
      <c r="V46" s="30">
        <v>54.911538680997026</v>
      </c>
      <c r="W46" s="30">
        <v>57</v>
      </c>
      <c r="X46" s="799">
        <v>51.75692706614489</v>
      </c>
      <c r="Y46" s="799">
        <v>58.027155338356486</v>
      </c>
      <c r="Z46" s="799">
        <v>53.7</v>
      </c>
      <c r="AA46" s="799">
        <v>60.2</v>
      </c>
      <c r="AC46" s="187">
        <v>2326</v>
      </c>
      <c r="AD46" s="187">
        <v>534</v>
      </c>
      <c r="AE46" s="187">
        <v>742</v>
      </c>
      <c r="AF46" s="187">
        <v>1219</v>
      </c>
      <c r="AG46" s="187">
        <v>1153</v>
      </c>
      <c r="AH46" s="1013">
        <v>1298</v>
      </c>
      <c r="AI46" s="1013">
        <v>1180</v>
      </c>
    </row>
    <row r="47" spans="2:35" ht="11.25" customHeight="1">
      <c r="B47" s="149"/>
      <c r="C47" s="149"/>
      <c r="D47" s="71"/>
      <c r="E47" s="71"/>
      <c r="F47" s="71"/>
      <c r="G47" s="71"/>
      <c r="H47" s="71"/>
      <c r="I47" s="71"/>
      <c r="J47" s="71"/>
      <c r="K47" s="37"/>
      <c r="L47" s="1051"/>
      <c r="M47" s="1051"/>
      <c r="N47" s="1051"/>
      <c r="O47" s="1051"/>
      <c r="P47" s="1046"/>
      <c r="Q47" s="30"/>
      <c r="R47" s="30"/>
      <c r="S47" s="30"/>
      <c r="T47" s="30"/>
      <c r="U47" s="30"/>
      <c r="V47" s="30"/>
      <c r="W47" s="30"/>
      <c r="X47" s="799"/>
      <c r="Y47" s="799"/>
      <c r="Z47" s="799"/>
      <c r="AA47" s="799"/>
      <c r="AC47" s="187"/>
      <c r="AD47" s="187"/>
      <c r="AE47" s="187"/>
      <c r="AF47" s="187"/>
      <c r="AG47" s="187"/>
      <c r="AI47" s="1013"/>
    </row>
    <row r="48" spans="2:35" ht="11.25" customHeight="1">
      <c r="B48" s="149" t="s">
        <v>122</v>
      </c>
      <c r="C48" s="38" t="s">
        <v>213</v>
      </c>
      <c r="D48" s="71" t="s">
        <v>207</v>
      </c>
      <c r="E48" s="71" t="s">
        <v>207</v>
      </c>
      <c r="F48" s="71" t="s">
        <v>207</v>
      </c>
      <c r="G48" s="71">
        <v>26.792650235995279</v>
      </c>
      <c r="H48" s="71">
        <v>25.966401638788096</v>
      </c>
      <c r="I48" s="71">
        <v>26.221162495271173</v>
      </c>
      <c r="J48" s="71">
        <v>28</v>
      </c>
      <c r="K48" s="37"/>
      <c r="L48" s="1051">
        <v>24.203093042105866</v>
      </c>
      <c r="M48" s="1051">
        <v>28.344575369907805</v>
      </c>
      <c r="N48" s="1051">
        <v>26</v>
      </c>
      <c r="O48" s="1051">
        <v>30</v>
      </c>
      <c r="P48" s="1046"/>
      <c r="Q48" s="30" t="s">
        <v>207</v>
      </c>
      <c r="R48" s="30" t="s">
        <v>207</v>
      </c>
      <c r="S48" s="30" t="s">
        <v>207</v>
      </c>
      <c r="T48" s="30">
        <v>46.055606165520004</v>
      </c>
      <c r="U48" s="30">
        <v>47.023808708177853</v>
      </c>
      <c r="V48" s="30">
        <v>46.426067072626111</v>
      </c>
      <c r="W48" s="30">
        <v>48.9</v>
      </c>
      <c r="X48" s="799">
        <v>44.046577352606178</v>
      </c>
      <c r="Y48" s="799">
        <v>48.821940366711928</v>
      </c>
      <c r="Z48" s="799">
        <v>46.5</v>
      </c>
      <c r="AA48" s="799">
        <v>51.2</v>
      </c>
      <c r="AC48" s="187" t="s">
        <v>207</v>
      </c>
      <c r="AD48" s="187" t="s">
        <v>207</v>
      </c>
      <c r="AE48" s="187" t="s">
        <v>207</v>
      </c>
      <c r="AF48" s="187">
        <v>2654</v>
      </c>
      <c r="AG48" s="187">
        <v>2497</v>
      </c>
      <c r="AH48" s="1013">
        <v>2622</v>
      </c>
      <c r="AI48" s="1013">
        <v>2738</v>
      </c>
    </row>
    <row r="49" spans="2:35" ht="11.25" customHeight="1">
      <c r="B49" s="52"/>
      <c r="C49" s="38">
        <v>2</v>
      </c>
      <c r="D49" s="71" t="s">
        <v>207</v>
      </c>
      <c r="E49" s="71" t="s">
        <v>207</v>
      </c>
      <c r="F49" s="71" t="s">
        <v>207</v>
      </c>
      <c r="G49" s="71">
        <v>27.581377400847696</v>
      </c>
      <c r="H49" s="71">
        <v>26.869807536204458</v>
      </c>
      <c r="I49" s="71">
        <v>28.348264324086696</v>
      </c>
      <c r="J49" s="71">
        <v>27</v>
      </c>
      <c r="K49" s="37"/>
      <c r="L49" s="1051">
        <v>26.053523372113492</v>
      </c>
      <c r="M49" s="1051">
        <v>30.761042956853181</v>
      </c>
      <c r="N49" s="1051">
        <v>24.9</v>
      </c>
      <c r="O49" s="1051">
        <v>29.2</v>
      </c>
      <c r="P49" s="1046"/>
      <c r="Q49" s="30" t="s">
        <v>207</v>
      </c>
      <c r="R49" s="30" t="s">
        <v>207</v>
      </c>
      <c r="S49" s="30" t="s">
        <v>207</v>
      </c>
      <c r="T49" s="30">
        <v>51.851900659008834</v>
      </c>
      <c r="U49" s="30">
        <v>53.197261154892374</v>
      </c>
      <c r="V49" s="30">
        <v>51.819308060146106</v>
      </c>
      <c r="W49" s="30">
        <v>50.9</v>
      </c>
      <c r="X49" s="799">
        <v>49.289499418481135</v>
      </c>
      <c r="Y49" s="799">
        <v>54.339823856834848</v>
      </c>
      <c r="Z49" s="799">
        <v>48.4</v>
      </c>
      <c r="AA49" s="799">
        <v>53.4</v>
      </c>
      <c r="AC49" s="187" t="s">
        <v>207</v>
      </c>
      <c r="AD49" s="187" t="s">
        <v>207</v>
      </c>
      <c r="AE49" s="187" t="s">
        <v>207</v>
      </c>
      <c r="AF49" s="187">
        <v>2500</v>
      </c>
      <c r="AG49" s="187">
        <v>2354</v>
      </c>
      <c r="AH49" s="1013">
        <v>2289</v>
      </c>
      <c r="AI49" s="1013">
        <v>2474</v>
      </c>
    </row>
    <row r="50" spans="2:35" ht="11.25" customHeight="1">
      <c r="B50" s="149"/>
      <c r="C50" s="38">
        <v>3</v>
      </c>
      <c r="D50" s="71" t="s">
        <v>207</v>
      </c>
      <c r="E50" s="71" t="s">
        <v>207</v>
      </c>
      <c r="F50" s="71" t="s">
        <v>207</v>
      </c>
      <c r="G50" s="71">
        <v>25.596001872248859</v>
      </c>
      <c r="H50" s="71">
        <v>26.240075204826947</v>
      </c>
      <c r="I50" s="71">
        <v>23.109052380804858</v>
      </c>
      <c r="J50" s="71">
        <v>26.7</v>
      </c>
      <c r="K50" s="37"/>
      <c r="L50" s="1051">
        <v>21.035211874207661</v>
      </c>
      <c r="M50" s="1051">
        <v>25.321786862938637</v>
      </c>
      <c r="N50" s="1051">
        <v>24.4</v>
      </c>
      <c r="O50" s="1051">
        <v>29.2</v>
      </c>
      <c r="P50" s="1046"/>
      <c r="Q50" s="30" t="s">
        <v>207</v>
      </c>
      <c r="R50" s="30" t="s">
        <v>207</v>
      </c>
      <c r="S50" s="30" t="s">
        <v>207</v>
      </c>
      <c r="T50" s="30">
        <v>51.30918111962589</v>
      </c>
      <c r="U50" s="30">
        <v>52.920966547182132</v>
      </c>
      <c r="V50" s="30">
        <v>51.031255075096574</v>
      </c>
      <c r="W50" s="30">
        <v>52.3</v>
      </c>
      <c r="X50" s="799">
        <v>48.367435212886193</v>
      </c>
      <c r="Y50" s="799">
        <v>53.689231117894373</v>
      </c>
      <c r="Z50" s="799">
        <v>49.7</v>
      </c>
      <c r="AA50" s="799">
        <v>55</v>
      </c>
      <c r="AC50" s="187" t="s">
        <v>207</v>
      </c>
      <c r="AD50" s="187" t="s">
        <v>207</v>
      </c>
      <c r="AE50" s="187" t="s">
        <v>207</v>
      </c>
      <c r="AF50" s="187">
        <v>2059</v>
      </c>
      <c r="AG50" s="187">
        <v>2031</v>
      </c>
      <c r="AH50" s="1013">
        <v>2036</v>
      </c>
      <c r="AI50" s="1013">
        <v>1988</v>
      </c>
    </row>
    <row r="51" spans="2:35" ht="11.25" customHeight="1">
      <c r="B51" s="23"/>
      <c r="C51" s="36">
        <v>4</v>
      </c>
      <c r="D51" s="71" t="s">
        <v>207</v>
      </c>
      <c r="E51" s="71" t="s">
        <v>207</v>
      </c>
      <c r="F51" s="71" t="s">
        <v>207</v>
      </c>
      <c r="G51" s="71">
        <v>28.611283389339288</v>
      </c>
      <c r="H51" s="71">
        <v>26.201001789182126</v>
      </c>
      <c r="I51" s="71">
        <v>26.312522309023961</v>
      </c>
      <c r="J51" s="71">
        <v>29.9</v>
      </c>
      <c r="K51" s="37"/>
      <c r="L51" s="1051">
        <v>24.059277977378045</v>
      </c>
      <c r="M51" s="1051">
        <v>28.697047958355693</v>
      </c>
      <c r="N51" s="1051">
        <v>27.3</v>
      </c>
      <c r="O51" s="1051">
        <v>32.5</v>
      </c>
      <c r="P51" s="1046"/>
      <c r="Q51" s="30" t="s">
        <v>207</v>
      </c>
      <c r="R51" s="30" t="s">
        <v>207</v>
      </c>
      <c r="S51" s="30" t="s">
        <v>207</v>
      </c>
      <c r="T51" s="30">
        <v>56.09333057974105</v>
      </c>
      <c r="U51" s="30">
        <v>55.190783997292172</v>
      </c>
      <c r="V51" s="30">
        <v>53.909305116356698</v>
      </c>
      <c r="W51" s="30">
        <v>57.1</v>
      </c>
      <c r="X51" s="799">
        <v>51.157418344954955</v>
      </c>
      <c r="Y51" s="799">
        <v>56.637567030409784</v>
      </c>
      <c r="Z51" s="799">
        <v>54.2</v>
      </c>
      <c r="AA51" s="799">
        <v>60</v>
      </c>
      <c r="AC51" s="187" t="s">
        <v>207</v>
      </c>
      <c r="AD51" s="187" t="s">
        <v>207</v>
      </c>
      <c r="AE51" s="187" t="s">
        <v>207</v>
      </c>
      <c r="AF51" s="187">
        <v>1490</v>
      </c>
      <c r="AG51" s="187">
        <v>1622</v>
      </c>
      <c r="AH51" s="1013">
        <v>1856</v>
      </c>
      <c r="AI51" s="1013">
        <v>1642</v>
      </c>
    </row>
    <row r="52" spans="2:35" ht="11.25" customHeight="1">
      <c r="B52" s="485"/>
      <c r="C52" s="1041" t="s">
        <v>214</v>
      </c>
      <c r="D52" s="71" t="s">
        <v>207</v>
      </c>
      <c r="E52" s="71" t="s">
        <v>207</v>
      </c>
      <c r="F52" s="71" t="s">
        <v>207</v>
      </c>
      <c r="G52" s="71">
        <v>28.053388316103025</v>
      </c>
      <c r="H52" s="71">
        <v>27.37867935770743</v>
      </c>
      <c r="I52" s="71">
        <v>28.198261650151395</v>
      </c>
      <c r="J52" s="71">
        <v>27.4</v>
      </c>
      <c r="K52" s="37"/>
      <c r="L52" s="1051">
        <v>25.913527466652109</v>
      </c>
      <c r="M52" s="1051">
        <v>30.601231305866218</v>
      </c>
      <c r="N52" s="1051">
        <v>24.9</v>
      </c>
      <c r="O52" s="1051">
        <v>30.2</v>
      </c>
      <c r="P52" s="1046"/>
      <c r="Q52" s="30" t="s">
        <v>207</v>
      </c>
      <c r="R52" s="30" t="s">
        <v>207</v>
      </c>
      <c r="S52" s="30" t="s">
        <v>207</v>
      </c>
      <c r="T52" s="30">
        <v>54.102659210238237</v>
      </c>
      <c r="U52" s="30">
        <v>56.234891261193674</v>
      </c>
      <c r="V52" s="30">
        <v>55.186609848389011</v>
      </c>
      <c r="W52" s="30">
        <v>55.9</v>
      </c>
      <c r="X52" s="799">
        <v>52.479847680126433</v>
      </c>
      <c r="Y52" s="799">
        <v>57.862986308676</v>
      </c>
      <c r="Z52" s="799">
        <v>52.7</v>
      </c>
      <c r="AA52" s="799">
        <v>58.9</v>
      </c>
      <c r="AC52" s="187" t="s">
        <v>207</v>
      </c>
      <c r="AD52" s="187" t="s">
        <v>207</v>
      </c>
      <c r="AE52" s="187" t="s">
        <v>207</v>
      </c>
      <c r="AF52" s="187">
        <v>1553</v>
      </c>
      <c r="AG52" s="187">
        <v>1713</v>
      </c>
      <c r="AH52" s="1013">
        <v>1824</v>
      </c>
      <c r="AI52" s="1013">
        <v>1401</v>
      </c>
    </row>
    <row r="53" spans="2:35" ht="11.25" customHeight="1">
      <c r="B53" s="1037"/>
      <c r="C53" s="1037"/>
      <c r="D53" s="1037"/>
      <c r="E53" s="1037"/>
      <c r="F53" s="1037"/>
      <c r="G53" s="1037"/>
      <c r="H53" s="1037"/>
      <c r="I53" s="1037"/>
      <c r="J53" s="1037"/>
      <c r="K53" s="1037"/>
      <c r="L53" s="1043"/>
      <c r="M53" s="1043"/>
      <c r="N53" s="1043"/>
      <c r="O53" s="1043"/>
      <c r="P53" s="1044"/>
      <c r="Q53" s="257"/>
      <c r="R53" s="257"/>
      <c r="S53" s="257"/>
      <c r="T53" s="257"/>
      <c r="U53" s="257"/>
      <c r="V53" s="257"/>
      <c r="W53" s="257"/>
      <c r="X53" s="1052"/>
      <c r="Y53" s="1052"/>
      <c r="Z53" s="1052"/>
      <c r="AA53" s="1052"/>
      <c r="AB53" s="1037"/>
      <c r="AC53" s="211"/>
      <c r="AD53" s="211"/>
      <c r="AE53" s="211"/>
      <c r="AF53" s="211"/>
      <c r="AG53" s="227"/>
      <c r="AH53" s="1053"/>
      <c r="AI53" s="1053"/>
    </row>
    <row r="54" spans="2:35">
      <c r="AC54" s="21"/>
      <c r="AD54" s="21"/>
      <c r="AE54" s="21"/>
      <c r="AF54" s="21"/>
      <c r="AG54" s="71"/>
    </row>
    <row r="55" spans="2:35">
      <c r="B55" s="84" t="s">
        <v>257</v>
      </c>
      <c r="AC55" s="72"/>
      <c r="AD55" s="72"/>
      <c r="AE55" s="72"/>
      <c r="AF55" s="72"/>
      <c r="AG55" s="149"/>
    </row>
    <row r="56" spans="2:35">
      <c r="B56" s="84" t="s">
        <v>379</v>
      </c>
    </row>
    <row r="57" spans="2:35">
      <c r="B57" s="36" t="s">
        <v>547</v>
      </c>
    </row>
    <row r="58" spans="2:35">
      <c r="B58" s="84" t="s">
        <v>489</v>
      </c>
    </row>
    <row r="59" spans="2:35">
      <c r="B59" s="84" t="s">
        <v>495</v>
      </c>
    </row>
    <row r="60" spans="2:35">
      <c r="B60" s="84" t="s">
        <v>498</v>
      </c>
    </row>
    <row r="62" spans="2:35">
      <c r="B62" s="149" t="s">
        <v>239</v>
      </c>
    </row>
    <row r="63" spans="2:35">
      <c r="B63" s="149" t="s">
        <v>240</v>
      </c>
    </row>
    <row r="64" spans="2:35">
      <c r="B64" s="149" t="s">
        <v>241</v>
      </c>
    </row>
    <row r="66" spans="2:2">
      <c r="B66" s="18" t="s">
        <v>568</v>
      </c>
    </row>
  </sheetData>
  <mergeCells count="5">
    <mergeCell ref="Q7:V7"/>
    <mergeCell ref="D7:I7"/>
    <mergeCell ref="B6:C8"/>
    <mergeCell ref="AC7:AI7"/>
    <mergeCell ref="D6:AI6"/>
  </mergeCells>
  <hyperlinks>
    <hyperlink ref="B66" location="Contents!A1" display="Back to contents" xr:uid="{00000000-0004-0000-2200-000000000000}"/>
  </hyperlinks>
  <pageMargins left="0.7" right="0.7" top="0.75" bottom="0.75" header="0.3" footer="0.3"/>
  <pageSetup paperSize="9" orientation="portrait"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J66"/>
  <sheetViews>
    <sheetView workbookViewId="0"/>
  </sheetViews>
  <sheetFormatPr defaultColWidth="8.7265625" defaultRowHeight="14.5"/>
  <cols>
    <col min="1" max="1" width="2.7265625" style="987" customWidth="1"/>
    <col min="2" max="2" width="26.453125" style="987" customWidth="1"/>
    <col min="3" max="3" width="19.54296875" style="987" customWidth="1"/>
    <col min="4" max="10" width="8.7265625" style="987"/>
    <col min="11" max="11" width="1.7265625" style="987" customWidth="1"/>
    <col min="12" max="15" width="8.7265625" style="987"/>
    <col min="16" max="16" width="5.7265625" style="84" customWidth="1"/>
    <col min="17" max="23" width="8.7265625" style="987"/>
    <col min="24" max="24" width="2.26953125" style="987" customWidth="1"/>
    <col min="25" max="26" width="8.7265625" style="987"/>
    <col min="27" max="28" width="8.7265625" style="988"/>
    <col min="29" max="29" width="2.7265625" style="987" customWidth="1"/>
    <col min="30" max="34" width="8.7265625" style="987"/>
    <col min="35" max="35" width="9" style="1013" bestFit="1" customWidth="1"/>
    <col min="36" max="16384" width="8.7265625" style="987"/>
  </cols>
  <sheetData>
    <row r="1" spans="1:36" ht="12" customHeight="1">
      <c r="A1" s="951"/>
    </row>
    <row r="2" spans="1:36" ht="16.5">
      <c r="B2" s="345" t="s">
        <v>564</v>
      </c>
    </row>
    <row r="3" spans="1:36">
      <c r="B3" s="1001" t="s">
        <v>231</v>
      </c>
    </row>
    <row r="4" spans="1:36">
      <c r="B4" s="19" t="s">
        <v>525</v>
      </c>
    </row>
    <row r="6" spans="1:36" ht="19.5" customHeight="1">
      <c r="B6" s="1123" t="s">
        <v>9</v>
      </c>
      <c r="C6" s="1123"/>
      <c r="D6" s="1186" t="s">
        <v>228</v>
      </c>
      <c r="E6" s="1186"/>
      <c r="F6" s="1186"/>
      <c r="G6" s="1186"/>
      <c r="H6" s="1186"/>
      <c r="I6" s="1186"/>
      <c r="J6" s="1186"/>
      <c r="K6" s="1186"/>
      <c r="L6" s="1186"/>
      <c r="M6" s="1186"/>
      <c r="N6" s="1186"/>
      <c r="O6" s="1186"/>
      <c r="P6" s="1186"/>
      <c r="Q6" s="1186"/>
      <c r="R6" s="1186"/>
      <c r="S6" s="1186"/>
      <c r="T6" s="1186"/>
      <c r="U6" s="1186"/>
      <c r="V6" s="1186"/>
      <c r="W6" s="1186"/>
      <c r="X6" s="1186"/>
      <c r="Y6" s="1186"/>
      <c r="Z6" s="1186"/>
      <c r="AA6" s="1186"/>
      <c r="AB6" s="1186"/>
      <c r="AC6" s="1186"/>
      <c r="AD6" s="1186"/>
      <c r="AE6" s="1186"/>
      <c r="AF6" s="1186"/>
      <c r="AG6" s="1186"/>
      <c r="AH6" s="1186"/>
      <c r="AI6" s="1186"/>
      <c r="AJ6" s="1186"/>
    </row>
    <row r="7" spans="1:36" ht="14">
      <c r="B7" s="1124"/>
      <c r="C7" s="1124"/>
      <c r="D7" s="1182" t="s">
        <v>226</v>
      </c>
      <c r="E7" s="1182"/>
      <c r="F7" s="1182"/>
      <c r="G7" s="1182"/>
      <c r="H7" s="1182"/>
      <c r="I7" s="1182"/>
      <c r="J7" s="936"/>
      <c r="K7" s="481"/>
      <c r="L7" s="481"/>
      <c r="M7" s="481"/>
      <c r="N7" s="481"/>
      <c r="O7" s="481"/>
      <c r="P7" s="86"/>
      <c r="Q7" s="1182" t="s">
        <v>227</v>
      </c>
      <c r="R7" s="1182"/>
      <c r="S7" s="1182"/>
      <c r="T7" s="1182"/>
      <c r="U7" s="1182"/>
      <c r="V7" s="1182"/>
      <c r="W7" s="936"/>
      <c r="X7" s="481"/>
      <c r="Y7" s="481"/>
      <c r="Z7" s="481"/>
      <c r="AA7" s="796"/>
      <c r="AB7" s="796"/>
      <c r="AD7" s="1185" t="s">
        <v>17</v>
      </c>
      <c r="AE7" s="1185"/>
      <c r="AF7" s="1185"/>
      <c r="AG7" s="1185"/>
      <c r="AH7" s="1185"/>
      <c r="AI7" s="1185"/>
      <c r="AJ7" s="1185"/>
    </row>
    <row r="8" spans="1:36" ht="30">
      <c r="B8" s="1125"/>
      <c r="C8" s="1125"/>
      <c r="D8" s="544" t="s">
        <v>40</v>
      </c>
      <c r="E8" s="544" t="s">
        <v>12</v>
      </c>
      <c r="F8" s="553" t="s">
        <v>13</v>
      </c>
      <c r="G8" s="553" t="s">
        <v>14</v>
      </c>
      <c r="H8" s="553" t="s">
        <v>93</v>
      </c>
      <c r="I8" s="555" t="s">
        <v>383</v>
      </c>
      <c r="J8" s="555" t="s">
        <v>519</v>
      </c>
      <c r="K8" s="554"/>
      <c r="L8" s="975" t="s">
        <v>390</v>
      </c>
      <c r="M8" s="975" t="s">
        <v>391</v>
      </c>
      <c r="N8" s="975" t="s">
        <v>523</v>
      </c>
      <c r="O8" s="975" t="s">
        <v>524</v>
      </c>
      <c r="P8" s="393"/>
      <c r="Q8" s="545" t="s">
        <v>40</v>
      </c>
      <c r="R8" s="545" t="s">
        <v>12</v>
      </c>
      <c r="S8" s="545" t="s">
        <v>13</v>
      </c>
      <c r="T8" s="545" t="s">
        <v>14</v>
      </c>
      <c r="U8" s="553" t="s">
        <v>221</v>
      </c>
      <c r="V8" s="555" t="s">
        <v>383</v>
      </c>
      <c r="W8" s="555" t="s">
        <v>519</v>
      </c>
      <c r="X8" s="554"/>
      <c r="Y8" s="975" t="s">
        <v>390</v>
      </c>
      <c r="Z8" s="975" t="s">
        <v>391</v>
      </c>
      <c r="AA8" s="975" t="s">
        <v>523</v>
      </c>
      <c r="AB8" s="975" t="s">
        <v>524</v>
      </c>
      <c r="AC8" s="1038"/>
      <c r="AD8" s="720" t="s">
        <v>40</v>
      </c>
      <c r="AE8" s="720" t="s">
        <v>46</v>
      </c>
      <c r="AF8" s="720" t="s">
        <v>47</v>
      </c>
      <c r="AG8" s="720" t="s">
        <v>14</v>
      </c>
      <c r="AH8" s="544" t="s">
        <v>221</v>
      </c>
      <c r="AI8" s="716" t="s">
        <v>383</v>
      </c>
      <c r="AJ8" s="716" t="s">
        <v>519</v>
      </c>
    </row>
    <row r="9" spans="1:36" ht="11.25" customHeight="1">
      <c r="D9" s="403"/>
      <c r="E9" s="403"/>
      <c r="F9" s="403"/>
      <c r="G9" s="403"/>
      <c r="H9" s="403"/>
      <c r="I9" s="403"/>
      <c r="J9" s="403"/>
      <c r="K9" s="403"/>
      <c r="L9" s="403"/>
      <c r="M9" s="403"/>
      <c r="N9" s="403"/>
      <c r="O9" s="403"/>
      <c r="P9" s="393"/>
      <c r="Q9" s="403"/>
      <c r="R9" s="403"/>
      <c r="S9" s="403"/>
      <c r="T9" s="403"/>
      <c r="U9" s="403"/>
      <c r="V9" s="403"/>
      <c r="W9" s="403"/>
      <c r="X9" s="403"/>
      <c r="Y9" s="718"/>
      <c r="Z9" s="718"/>
      <c r="AC9" s="1038"/>
      <c r="AD9" s="717"/>
      <c r="AE9" s="717"/>
      <c r="AF9" s="717"/>
      <c r="AG9" s="717"/>
      <c r="AH9" s="718"/>
      <c r="AI9" s="354"/>
    </row>
    <row r="10" spans="1:36" ht="11.25" customHeight="1">
      <c r="B10" s="23"/>
      <c r="C10" s="22" t="s">
        <v>182</v>
      </c>
      <c r="D10" s="359">
        <v>44.023066</v>
      </c>
      <c r="E10" s="359">
        <v>40.771867999999998</v>
      </c>
      <c r="F10" s="359">
        <v>39.278213000000001</v>
      </c>
      <c r="G10" s="359">
        <v>39.127600000000001</v>
      </c>
      <c r="H10" s="359">
        <v>38.272395402652286</v>
      </c>
      <c r="I10" s="359">
        <v>38.236637294150071</v>
      </c>
      <c r="J10" s="359">
        <v>39</v>
      </c>
      <c r="K10" s="359"/>
      <c r="L10" s="359">
        <v>37.119824105522746</v>
      </c>
      <c r="M10" s="359">
        <v>39.366015725507594</v>
      </c>
      <c r="N10" s="359">
        <v>37.799999999999997</v>
      </c>
      <c r="O10" s="359">
        <v>40.200000000000003</v>
      </c>
      <c r="Q10" s="689">
        <v>70.046582000000001</v>
      </c>
      <c r="R10" s="689">
        <v>65.337520999999995</v>
      </c>
      <c r="S10" s="689">
        <v>65.393242000000001</v>
      </c>
      <c r="T10" s="689">
        <v>62.680329999999998</v>
      </c>
      <c r="U10" s="689">
        <v>63.997304356412258</v>
      </c>
      <c r="V10" s="689">
        <v>62.411767966111768</v>
      </c>
      <c r="W10" s="359">
        <v>63.6</v>
      </c>
      <c r="X10" s="689"/>
      <c r="Y10" s="800">
        <v>61.264550103805881</v>
      </c>
      <c r="Z10" s="800">
        <v>63.545226513787092</v>
      </c>
      <c r="AA10" s="800">
        <v>62.4</v>
      </c>
      <c r="AB10" s="800">
        <v>64.7</v>
      </c>
      <c r="AC10" s="1039"/>
      <c r="AD10" s="666">
        <v>10215</v>
      </c>
      <c r="AE10" s="666">
        <v>2323</v>
      </c>
      <c r="AF10" s="666">
        <v>3256</v>
      </c>
      <c r="AG10" s="666">
        <v>10256</v>
      </c>
      <c r="AH10" s="666">
        <v>10217</v>
      </c>
      <c r="AI10" s="370">
        <v>10627</v>
      </c>
      <c r="AJ10" s="370">
        <v>10243</v>
      </c>
    </row>
    <row r="11" spans="1:36" ht="11.25" customHeight="1">
      <c r="B11" s="23"/>
      <c r="C11" s="23"/>
      <c r="D11" s="358"/>
      <c r="E11" s="358"/>
      <c r="F11" s="358"/>
      <c r="G11" s="358"/>
      <c r="H11" s="358"/>
      <c r="I11" s="358"/>
      <c r="J11" s="358"/>
      <c r="K11" s="358"/>
      <c r="L11" s="358"/>
      <c r="M11" s="358"/>
      <c r="N11" s="358"/>
      <c r="O11" s="358"/>
      <c r="Q11" s="689"/>
      <c r="R11" s="689"/>
      <c r="S11" s="689"/>
      <c r="T11" s="689"/>
      <c r="U11" s="689"/>
      <c r="V11" s="355"/>
      <c r="W11" s="358"/>
      <c r="X11" s="355"/>
      <c r="Y11" s="754"/>
      <c r="Z11" s="754"/>
      <c r="AA11" s="1056"/>
      <c r="AB11" s="1056"/>
      <c r="AC11" s="1038"/>
      <c r="AD11" s="399"/>
      <c r="AE11" s="399"/>
      <c r="AF11" s="399"/>
      <c r="AG11" s="399"/>
      <c r="AH11" s="399"/>
      <c r="AI11" s="354"/>
      <c r="AJ11" s="354"/>
    </row>
    <row r="12" spans="1:36" ht="11.25" customHeight="1">
      <c r="B12" s="149" t="s">
        <v>487</v>
      </c>
      <c r="C12" s="128" t="s">
        <v>453</v>
      </c>
      <c r="D12" s="358">
        <v>41.570244652185266</v>
      </c>
      <c r="E12" s="358">
        <v>40.272142747220265</v>
      </c>
      <c r="F12" s="358">
        <v>37.07518673470237</v>
      </c>
      <c r="G12" s="358">
        <v>36.317916630845239</v>
      </c>
      <c r="H12" s="358">
        <v>35.559932378667241</v>
      </c>
      <c r="I12" s="358">
        <v>36.079152463471544</v>
      </c>
      <c r="J12" s="358">
        <v>36.799999999999997</v>
      </c>
      <c r="K12" s="358"/>
      <c r="L12" s="358">
        <v>34.502348687959035</v>
      </c>
      <c r="M12" s="358">
        <v>37.68655466098042</v>
      </c>
      <c r="N12" s="358">
        <v>35.200000000000003</v>
      </c>
      <c r="O12" s="358">
        <v>38.5</v>
      </c>
      <c r="Q12" s="358">
        <v>68.093823</v>
      </c>
      <c r="R12" s="358">
        <v>64.343923000000004</v>
      </c>
      <c r="S12" s="358">
        <v>62.135232999999999</v>
      </c>
      <c r="T12" s="358">
        <v>60.003830000000001</v>
      </c>
      <c r="U12" s="358">
        <v>61.352335122356102</v>
      </c>
      <c r="V12" s="355">
        <v>60.497006813544608</v>
      </c>
      <c r="W12" s="358">
        <v>61.1</v>
      </c>
      <c r="X12" s="355"/>
      <c r="Y12" s="754">
        <v>58.849113489856073</v>
      </c>
      <c r="Z12" s="754">
        <v>62.121384983532188</v>
      </c>
      <c r="AA12" s="754">
        <v>59.4</v>
      </c>
      <c r="AB12" s="754">
        <v>62.8</v>
      </c>
      <c r="AC12" s="1038"/>
      <c r="AD12" s="399">
        <v>4777</v>
      </c>
      <c r="AE12" s="399">
        <v>1107</v>
      </c>
      <c r="AF12" s="399">
        <v>1495</v>
      </c>
      <c r="AG12" s="399">
        <v>4659</v>
      </c>
      <c r="AH12" s="399">
        <v>4650</v>
      </c>
      <c r="AI12" s="354">
        <v>4777</v>
      </c>
      <c r="AJ12" s="354">
        <v>4580</v>
      </c>
    </row>
    <row r="13" spans="1:36" ht="11.25" customHeight="1">
      <c r="B13" s="149"/>
      <c r="C13" s="128" t="s">
        <v>454</v>
      </c>
      <c r="D13" s="358">
        <v>46.377247934083528</v>
      </c>
      <c r="E13" s="358">
        <v>41.248244100584401</v>
      </c>
      <c r="F13" s="358">
        <v>41.440700899713825</v>
      </c>
      <c r="G13" s="358">
        <v>42.085994653970218</v>
      </c>
      <c r="H13" s="358">
        <v>41.090259641573262</v>
      </c>
      <c r="I13" s="358">
        <v>40.461450316137416</v>
      </c>
      <c r="J13" s="358">
        <v>41.3</v>
      </c>
      <c r="K13" s="358"/>
      <c r="L13" s="358">
        <v>39.035556573897608</v>
      </c>
      <c r="M13" s="358">
        <v>41.903628722155446</v>
      </c>
      <c r="N13" s="358">
        <v>39.700000000000003</v>
      </c>
      <c r="O13" s="358">
        <v>42.8</v>
      </c>
      <c r="Q13" s="358">
        <v>71.963684999999998</v>
      </c>
      <c r="R13" s="358">
        <v>66.284693000000004</v>
      </c>
      <c r="S13" s="358">
        <v>68.413123999999996</v>
      </c>
      <c r="T13" s="358">
        <v>65.597250000000003</v>
      </c>
      <c r="U13" s="358">
        <v>66.751465587973314</v>
      </c>
      <c r="V13" s="355">
        <v>64.415419972958446</v>
      </c>
      <c r="W13" s="358">
        <v>66.2</v>
      </c>
      <c r="X13" s="355"/>
      <c r="Y13" s="754">
        <v>62.992881949833823</v>
      </c>
      <c r="Z13" s="754">
        <v>65.812952729585632</v>
      </c>
      <c r="AA13" s="754">
        <v>64.7</v>
      </c>
      <c r="AB13" s="754">
        <v>67.7</v>
      </c>
      <c r="AC13" s="1038"/>
      <c r="AD13" s="399">
        <v>5428</v>
      </c>
      <c r="AE13" s="399">
        <v>1216</v>
      </c>
      <c r="AF13" s="399">
        <v>1750</v>
      </c>
      <c r="AG13" s="399">
        <v>5498</v>
      </c>
      <c r="AH13" s="399">
        <v>5476</v>
      </c>
      <c r="AI13" s="354">
        <v>5718</v>
      </c>
      <c r="AJ13" s="354">
        <v>5541</v>
      </c>
    </row>
    <row r="14" spans="1:36" ht="11.25" customHeight="1">
      <c r="B14" s="23"/>
      <c r="C14" s="23"/>
      <c r="D14" s="358"/>
      <c r="E14" s="358"/>
      <c r="F14" s="358"/>
      <c r="G14" s="358"/>
      <c r="H14" s="358"/>
      <c r="I14" s="358"/>
      <c r="J14" s="358"/>
      <c r="K14" s="358"/>
      <c r="L14" s="358"/>
      <c r="M14" s="358"/>
      <c r="N14" s="358"/>
      <c r="O14" s="358"/>
      <c r="Q14" s="358"/>
      <c r="R14" s="358"/>
      <c r="S14" s="358"/>
      <c r="T14" s="358"/>
      <c r="U14" s="358"/>
      <c r="V14" s="355"/>
      <c r="W14" s="358"/>
      <c r="X14" s="355"/>
      <c r="Y14" s="754"/>
      <c r="Z14" s="754"/>
      <c r="AA14" s="754"/>
      <c r="AB14" s="754"/>
      <c r="AC14" s="1038"/>
      <c r="AD14" s="399"/>
      <c r="AE14" s="399"/>
      <c r="AF14" s="399"/>
      <c r="AG14" s="399"/>
      <c r="AH14" s="399"/>
      <c r="AI14" s="354"/>
      <c r="AJ14" s="354"/>
    </row>
    <row r="15" spans="1:36" ht="11.25" customHeight="1">
      <c r="B15" s="149" t="s">
        <v>20</v>
      </c>
      <c r="C15" s="149" t="s">
        <v>21</v>
      </c>
      <c r="D15" s="358">
        <v>42.182404650382345</v>
      </c>
      <c r="E15" s="358">
        <v>48.301644539650582</v>
      </c>
      <c r="F15" s="358">
        <v>41.901686779513227</v>
      </c>
      <c r="G15" s="358">
        <v>40.75627472045597</v>
      </c>
      <c r="H15" s="358">
        <v>39.751419104428614</v>
      </c>
      <c r="I15" s="358">
        <v>39.350146659370779</v>
      </c>
      <c r="J15" s="358">
        <v>42.1</v>
      </c>
      <c r="K15" s="358"/>
      <c r="L15" s="358">
        <v>35.909206606378923</v>
      </c>
      <c r="M15" s="358">
        <v>42.900104616539323</v>
      </c>
      <c r="N15" s="358">
        <v>38.4</v>
      </c>
      <c r="O15" s="358">
        <v>45.8</v>
      </c>
      <c r="Q15" s="358">
        <v>65.827806258445307</v>
      </c>
      <c r="R15" s="358">
        <v>66.031287367824092</v>
      </c>
      <c r="S15" s="358">
        <v>64.209613362180335</v>
      </c>
      <c r="T15" s="358">
        <v>62.804099999999998</v>
      </c>
      <c r="U15" s="358">
        <v>61.145199089669745</v>
      </c>
      <c r="V15" s="355">
        <v>58.502973725707506</v>
      </c>
      <c r="W15" s="358">
        <v>63</v>
      </c>
      <c r="X15" s="355"/>
      <c r="Y15" s="754">
        <v>54.921265619526281</v>
      </c>
      <c r="Z15" s="754">
        <v>61.997017200851069</v>
      </c>
      <c r="AA15" s="754">
        <v>59.3</v>
      </c>
      <c r="AB15" s="754">
        <v>66.5</v>
      </c>
      <c r="AC15" s="1038"/>
      <c r="AD15" s="399">
        <v>465</v>
      </c>
      <c r="AE15" s="399">
        <v>197</v>
      </c>
      <c r="AF15" s="399">
        <v>257</v>
      </c>
      <c r="AG15" s="399">
        <v>959</v>
      </c>
      <c r="AH15" s="399">
        <v>965</v>
      </c>
      <c r="AI15" s="354">
        <v>996</v>
      </c>
      <c r="AJ15" s="354">
        <v>982</v>
      </c>
    </row>
    <row r="16" spans="1:36" ht="11.25" customHeight="1">
      <c r="B16" s="149"/>
      <c r="C16" s="149" t="s">
        <v>22</v>
      </c>
      <c r="D16" s="358">
        <v>37.588289557980893</v>
      </c>
      <c r="E16" s="358">
        <v>27.860472119899015</v>
      </c>
      <c r="F16" s="358">
        <v>30.276629528490638</v>
      </c>
      <c r="G16" s="358">
        <v>29.922725775588351</v>
      </c>
      <c r="H16" s="358">
        <v>32.967888205853711</v>
      </c>
      <c r="I16" s="358">
        <v>30.916632522091174</v>
      </c>
      <c r="J16" s="358">
        <v>32.6</v>
      </c>
      <c r="K16" s="358"/>
      <c r="L16" s="358">
        <v>28.258725008132924</v>
      </c>
      <c r="M16" s="358">
        <v>33.707075577012105</v>
      </c>
      <c r="N16" s="358">
        <v>30</v>
      </c>
      <c r="O16" s="358">
        <v>35.4</v>
      </c>
      <c r="Q16" s="358">
        <v>67.387510613002803</v>
      </c>
      <c r="R16" s="358">
        <v>58.364589745813497</v>
      </c>
      <c r="S16" s="358">
        <v>59.461815644759575</v>
      </c>
      <c r="T16" s="358">
        <v>57.236890000000002</v>
      </c>
      <c r="U16" s="358">
        <v>61.195263786104363</v>
      </c>
      <c r="V16" s="355">
        <v>58.946843654301816</v>
      </c>
      <c r="W16" s="358">
        <v>59.5</v>
      </c>
      <c r="X16" s="355"/>
      <c r="Y16" s="754">
        <v>56.076972962029771</v>
      </c>
      <c r="Z16" s="754">
        <v>61.757079805612847</v>
      </c>
      <c r="AA16" s="754">
        <v>56.6</v>
      </c>
      <c r="AB16" s="754">
        <v>62.3</v>
      </c>
      <c r="AC16" s="1038"/>
      <c r="AD16" s="399">
        <v>1283</v>
      </c>
      <c r="AE16" s="399">
        <v>337</v>
      </c>
      <c r="AF16" s="399">
        <v>403</v>
      </c>
      <c r="AG16" s="399">
        <v>1559</v>
      </c>
      <c r="AH16" s="399">
        <v>1634</v>
      </c>
      <c r="AI16" s="354">
        <v>1683</v>
      </c>
      <c r="AJ16" s="354">
        <v>1746</v>
      </c>
    </row>
    <row r="17" spans="2:36" ht="11.25" customHeight="1">
      <c r="B17" s="149"/>
      <c r="C17" s="149" t="s">
        <v>23</v>
      </c>
      <c r="D17" s="358">
        <v>43.340778738034089</v>
      </c>
      <c r="E17" s="358">
        <v>37.260655237649054</v>
      </c>
      <c r="F17" s="358">
        <v>34.918442443261227</v>
      </c>
      <c r="G17" s="358">
        <v>35.867421700989119</v>
      </c>
      <c r="H17" s="358">
        <v>34.489654979624859</v>
      </c>
      <c r="I17" s="358">
        <v>37.721196878374634</v>
      </c>
      <c r="J17" s="358">
        <v>34.9</v>
      </c>
      <c r="K17" s="358"/>
      <c r="L17" s="358">
        <v>35.613349115602766</v>
      </c>
      <c r="M17" s="358">
        <v>39.876536063360589</v>
      </c>
      <c r="N17" s="358">
        <v>32.700000000000003</v>
      </c>
      <c r="O17" s="358">
        <v>37.200000000000003</v>
      </c>
      <c r="Q17" s="358">
        <v>72.181280107580875</v>
      </c>
      <c r="R17" s="358">
        <v>62.6787749414476</v>
      </c>
      <c r="S17" s="358">
        <v>68.762525705999835</v>
      </c>
      <c r="T17" s="358">
        <v>64.487409999999997</v>
      </c>
      <c r="U17" s="358">
        <v>66.499893931460704</v>
      </c>
      <c r="V17" s="355">
        <v>65.688955679553374</v>
      </c>
      <c r="W17" s="358">
        <v>66.7</v>
      </c>
      <c r="X17" s="355"/>
      <c r="Y17" s="754">
        <v>63.588419294942447</v>
      </c>
      <c r="Z17" s="754">
        <v>67.729810518583008</v>
      </c>
      <c r="AA17" s="754">
        <v>64.400000000000006</v>
      </c>
      <c r="AB17" s="754">
        <v>68.8</v>
      </c>
      <c r="AC17" s="1038"/>
      <c r="AD17" s="399">
        <v>2586</v>
      </c>
      <c r="AE17" s="399">
        <v>580</v>
      </c>
      <c r="AF17" s="399">
        <v>717</v>
      </c>
      <c r="AG17" s="399">
        <v>2589</v>
      </c>
      <c r="AH17" s="399">
        <v>2466</v>
      </c>
      <c r="AI17" s="354">
        <v>2696</v>
      </c>
      <c r="AJ17" s="354">
        <v>2571</v>
      </c>
    </row>
    <row r="18" spans="2:36" ht="11.25" customHeight="1">
      <c r="B18" s="149"/>
      <c r="C18" s="149" t="s">
        <v>24</v>
      </c>
      <c r="D18" s="358">
        <v>45.224637661807542</v>
      </c>
      <c r="E18" s="358">
        <v>37.785596148913129</v>
      </c>
      <c r="F18" s="358">
        <v>41.675678147512919</v>
      </c>
      <c r="G18" s="358">
        <v>38.044243649759458</v>
      </c>
      <c r="H18" s="358">
        <v>38.825730247671494</v>
      </c>
      <c r="I18" s="358">
        <v>37.836132455934617</v>
      </c>
      <c r="J18" s="358">
        <v>39</v>
      </c>
      <c r="K18" s="358"/>
      <c r="L18" s="358">
        <v>35.737688261416032</v>
      </c>
      <c r="M18" s="358">
        <v>39.98113330956761</v>
      </c>
      <c r="N18" s="358">
        <v>36.799999999999997</v>
      </c>
      <c r="O18" s="358">
        <v>41.3</v>
      </c>
      <c r="Q18" s="358">
        <v>71.631270444510619</v>
      </c>
      <c r="R18" s="358">
        <v>67.276463105611043</v>
      </c>
      <c r="S18" s="358">
        <v>66.97110866933231</v>
      </c>
      <c r="T18" s="358">
        <v>61.715699999999998</v>
      </c>
      <c r="U18" s="358">
        <v>63.690227832676371</v>
      </c>
      <c r="V18" s="355">
        <v>62.758604042793706</v>
      </c>
      <c r="W18" s="358">
        <v>63.1</v>
      </c>
      <c r="X18" s="355"/>
      <c r="Y18" s="754">
        <v>60.58754678868263</v>
      </c>
      <c r="Z18" s="754">
        <v>64.879392040385099</v>
      </c>
      <c r="AA18" s="754">
        <v>60.8</v>
      </c>
      <c r="AB18" s="754">
        <v>65.3</v>
      </c>
      <c r="AC18" s="1038"/>
      <c r="AD18" s="399">
        <v>2869</v>
      </c>
      <c r="AE18" s="399">
        <v>608</v>
      </c>
      <c r="AF18" s="399">
        <v>890</v>
      </c>
      <c r="AG18" s="399">
        <v>2530</v>
      </c>
      <c r="AH18" s="399">
        <v>2560</v>
      </c>
      <c r="AI18" s="354">
        <v>2539</v>
      </c>
      <c r="AJ18" s="354">
        <v>2472</v>
      </c>
    </row>
    <row r="19" spans="2:36" ht="11.25" customHeight="1">
      <c r="B19" s="149"/>
      <c r="C19" s="149" t="s">
        <v>25</v>
      </c>
      <c r="D19" s="358">
        <v>53.04604876300413</v>
      </c>
      <c r="E19" s="358">
        <v>51.298635689149755</v>
      </c>
      <c r="F19" s="358">
        <v>51.086938701424067</v>
      </c>
      <c r="G19" s="358">
        <v>53.211897450316862</v>
      </c>
      <c r="H19" s="358">
        <v>47.735637517562346</v>
      </c>
      <c r="I19" s="358">
        <v>45.753310788610491</v>
      </c>
      <c r="J19" s="358">
        <v>49.5</v>
      </c>
      <c r="K19" s="358"/>
      <c r="L19" s="358">
        <v>43.049391829178234</v>
      </c>
      <c r="M19" s="358">
        <v>48.482482531126763</v>
      </c>
      <c r="N19" s="358">
        <v>46.5</v>
      </c>
      <c r="O19" s="358">
        <v>52.5</v>
      </c>
      <c r="Q19" s="358">
        <v>73.858364567356205</v>
      </c>
      <c r="R19" s="358">
        <v>72.794785518616749</v>
      </c>
      <c r="S19" s="358">
        <v>69.092551499833547</v>
      </c>
      <c r="T19" s="358">
        <v>70.072104999999993</v>
      </c>
      <c r="U19" s="358">
        <v>70.558337885660805</v>
      </c>
      <c r="V19" s="355">
        <v>67.224385541403237</v>
      </c>
      <c r="W19" s="358">
        <v>69.8</v>
      </c>
      <c r="X19" s="355"/>
      <c r="Y19" s="754">
        <v>64.634540916507987</v>
      </c>
      <c r="Z19" s="754">
        <v>69.713443123321767</v>
      </c>
      <c r="AA19" s="754">
        <v>67.099999999999994</v>
      </c>
      <c r="AB19" s="754">
        <v>72.400000000000006</v>
      </c>
      <c r="AC19" s="1038"/>
      <c r="AD19" s="399">
        <v>1853</v>
      </c>
      <c r="AE19" s="399">
        <v>375</v>
      </c>
      <c r="AF19" s="399">
        <v>610</v>
      </c>
      <c r="AG19" s="399">
        <v>1629</v>
      </c>
      <c r="AH19" s="399">
        <v>1587</v>
      </c>
      <c r="AI19" s="354">
        <v>1703</v>
      </c>
      <c r="AJ19" s="354">
        <v>1534</v>
      </c>
    </row>
    <row r="20" spans="2:36" ht="11.25" customHeight="1">
      <c r="B20" s="149"/>
      <c r="C20" s="149" t="s">
        <v>26</v>
      </c>
      <c r="D20" s="358">
        <v>48.178634638595277</v>
      </c>
      <c r="E20" s="358">
        <v>56.086362301084279</v>
      </c>
      <c r="F20" s="358">
        <v>43.128445180766036</v>
      </c>
      <c r="G20" s="358">
        <v>46.074736439632311</v>
      </c>
      <c r="H20" s="358">
        <v>42.19482700281543</v>
      </c>
      <c r="I20" s="358">
        <v>42.06707973377943</v>
      </c>
      <c r="J20" s="358">
        <v>42.4</v>
      </c>
      <c r="K20" s="358"/>
      <c r="L20" s="358">
        <v>38.51927102989692</v>
      </c>
      <c r="M20" s="358">
        <v>45.698769562152243</v>
      </c>
      <c r="N20" s="358">
        <v>38.5</v>
      </c>
      <c r="O20" s="358">
        <v>46.4</v>
      </c>
      <c r="Q20" s="358">
        <v>68.554420646107076</v>
      </c>
      <c r="R20" s="358">
        <v>69.815121953950069</v>
      </c>
      <c r="S20" s="358">
        <v>61.163437136569712</v>
      </c>
      <c r="T20" s="358">
        <v>60.397320000000001</v>
      </c>
      <c r="U20" s="358">
        <v>59.44758296910657</v>
      </c>
      <c r="V20" s="355">
        <v>58.828839550723153</v>
      </c>
      <c r="W20" s="358">
        <v>57.2</v>
      </c>
      <c r="X20" s="355"/>
      <c r="Y20" s="754">
        <v>55.11460981904164</v>
      </c>
      <c r="Z20" s="754">
        <v>62.445146382972581</v>
      </c>
      <c r="AA20" s="754">
        <v>53.3</v>
      </c>
      <c r="AB20" s="754">
        <v>61.1</v>
      </c>
      <c r="AC20" s="1038"/>
      <c r="AD20" s="399">
        <v>1101</v>
      </c>
      <c r="AE20" s="399">
        <v>209</v>
      </c>
      <c r="AF20" s="399">
        <v>362</v>
      </c>
      <c r="AG20" s="399">
        <v>939</v>
      </c>
      <c r="AH20" s="399">
        <v>955</v>
      </c>
      <c r="AI20" s="354">
        <v>942</v>
      </c>
      <c r="AJ20" s="354">
        <v>864</v>
      </c>
    </row>
    <row r="21" spans="2:36" ht="11.25" customHeight="1">
      <c r="B21" s="149"/>
      <c r="C21" s="1040"/>
      <c r="D21" s="358"/>
      <c r="E21" s="358"/>
      <c r="F21" s="358"/>
      <c r="G21" s="358"/>
      <c r="H21" s="358"/>
      <c r="I21" s="358"/>
      <c r="J21" s="358"/>
      <c r="K21" s="358"/>
      <c r="L21" s="358"/>
      <c r="M21" s="358"/>
      <c r="N21" s="358"/>
      <c r="O21" s="358"/>
      <c r="Q21" s="358"/>
      <c r="R21" s="358"/>
      <c r="S21" s="358"/>
      <c r="T21" s="358"/>
      <c r="U21" s="358"/>
      <c r="V21" s="355"/>
      <c r="W21" s="358"/>
      <c r="X21" s="355"/>
      <c r="Y21" s="754"/>
      <c r="Z21" s="754"/>
      <c r="AA21" s="754"/>
      <c r="AB21" s="754"/>
      <c r="AC21" s="1038"/>
      <c r="AD21" s="399"/>
      <c r="AE21" s="399"/>
      <c r="AF21" s="399"/>
      <c r="AG21" s="399"/>
      <c r="AH21" s="399"/>
      <c r="AI21" s="354"/>
      <c r="AJ21" s="354"/>
    </row>
    <row r="22" spans="2:36" ht="13.15" customHeight="1">
      <c r="B22" s="149" t="s">
        <v>27</v>
      </c>
      <c r="C22" s="149" t="s">
        <v>28</v>
      </c>
      <c r="D22" s="358">
        <v>44.179718687607995</v>
      </c>
      <c r="E22" s="358">
        <v>42.120201075723514</v>
      </c>
      <c r="F22" s="358">
        <v>38.940353153408005</v>
      </c>
      <c r="G22" s="358">
        <v>39.409701987622583</v>
      </c>
      <c r="H22" s="358">
        <v>38.583283624147938</v>
      </c>
      <c r="I22" s="358">
        <v>38.684689556048504</v>
      </c>
      <c r="J22" s="358">
        <v>39.700000000000003</v>
      </c>
      <c r="K22" s="358"/>
      <c r="L22" s="358">
        <v>37.468204510128515</v>
      </c>
      <c r="M22" s="358">
        <v>39.915459331404939</v>
      </c>
      <c r="N22" s="358">
        <v>38.4</v>
      </c>
      <c r="O22" s="358">
        <v>41</v>
      </c>
      <c r="Q22" s="358">
        <v>70.134825237383282</v>
      </c>
      <c r="R22" s="358">
        <v>66.317733233566983</v>
      </c>
      <c r="S22" s="358">
        <v>65.038090287991025</v>
      </c>
      <c r="T22" s="358">
        <v>62.611030987265579</v>
      </c>
      <c r="U22" s="358">
        <v>64.338362401289601</v>
      </c>
      <c r="V22" s="355">
        <v>62.875741437999658</v>
      </c>
      <c r="W22" s="358">
        <v>64</v>
      </c>
      <c r="X22" s="355"/>
      <c r="Y22" s="754">
        <v>61.62730753703228</v>
      </c>
      <c r="Z22" s="754">
        <v>64.107214327676502</v>
      </c>
      <c r="AA22" s="754">
        <v>62.7</v>
      </c>
      <c r="AB22" s="754">
        <v>65.3</v>
      </c>
      <c r="AC22" s="1038"/>
      <c r="AD22" s="399">
        <v>9278</v>
      </c>
      <c r="AE22" s="399">
        <v>2100</v>
      </c>
      <c r="AF22" s="399">
        <v>2964</v>
      </c>
      <c r="AG22" s="399">
        <v>8022</v>
      </c>
      <c r="AH22" s="399">
        <v>8108</v>
      </c>
      <c r="AI22" s="354">
        <v>8560</v>
      </c>
      <c r="AJ22" s="354">
        <v>8057</v>
      </c>
    </row>
    <row r="23" spans="2:36" ht="11.25" customHeight="1">
      <c r="B23" s="149"/>
      <c r="C23" s="149" t="s">
        <v>189</v>
      </c>
      <c r="D23" s="358">
        <v>40.405019003355875</v>
      </c>
      <c r="E23" s="358">
        <v>27.13950045470423</v>
      </c>
      <c r="F23" s="358">
        <v>38.827031830268091</v>
      </c>
      <c r="G23" s="358">
        <v>35.795223778430042</v>
      </c>
      <c r="H23" s="358">
        <v>35.323618583586821</v>
      </c>
      <c r="I23" s="358">
        <v>32.901466812989497</v>
      </c>
      <c r="J23" s="358">
        <v>33.4</v>
      </c>
      <c r="K23" s="358"/>
      <c r="L23" s="358">
        <v>29.167693131901817</v>
      </c>
      <c r="M23" s="358">
        <v>36.864448969170425</v>
      </c>
      <c r="N23" s="358">
        <v>29.7</v>
      </c>
      <c r="O23" s="358">
        <v>37.299999999999997</v>
      </c>
      <c r="Q23" s="358">
        <v>66.064303237865445</v>
      </c>
      <c r="R23" s="358">
        <v>56.045037683072216</v>
      </c>
      <c r="S23" s="358">
        <v>67.297064257493915</v>
      </c>
      <c r="T23" s="358">
        <v>63.398402746371652</v>
      </c>
      <c r="U23" s="358">
        <v>62.749685994825676</v>
      </c>
      <c r="V23" s="355">
        <v>60.055472824913224</v>
      </c>
      <c r="W23" s="358">
        <v>61.7</v>
      </c>
      <c r="X23" s="355"/>
      <c r="Y23" s="754">
        <v>56.057638808222144</v>
      </c>
      <c r="Z23" s="754">
        <v>63.923662046284115</v>
      </c>
      <c r="AA23" s="754">
        <v>57.5</v>
      </c>
      <c r="AB23" s="754">
        <v>65.900000000000006</v>
      </c>
      <c r="AC23" s="1038"/>
      <c r="AD23" s="399">
        <v>442</v>
      </c>
      <c r="AE23" s="399">
        <v>114</v>
      </c>
      <c r="AF23" s="399">
        <v>132</v>
      </c>
      <c r="AG23" s="399">
        <v>1111</v>
      </c>
      <c r="AH23" s="399">
        <v>926</v>
      </c>
      <c r="AI23" s="354">
        <v>909</v>
      </c>
      <c r="AJ23" s="354">
        <v>798</v>
      </c>
    </row>
    <row r="24" spans="2:36" ht="11.25" customHeight="1">
      <c r="B24" s="149"/>
      <c r="C24" s="149" t="s">
        <v>188</v>
      </c>
      <c r="D24" s="358">
        <v>46.85835704551998</v>
      </c>
      <c r="E24" s="358" t="s">
        <v>219</v>
      </c>
      <c r="F24" s="358">
        <v>52.845781183890104</v>
      </c>
      <c r="G24" s="358">
        <v>41.149876568510756</v>
      </c>
      <c r="H24" s="358">
        <v>38.902900395625153</v>
      </c>
      <c r="I24" s="358">
        <v>41.882859652749957</v>
      </c>
      <c r="J24" s="358">
        <v>43.4</v>
      </c>
      <c r="K24" s="358"/>
      <c r="L24" s="358">
        <v>35.453692235256653</v>
      </c>
      <c r="M24" s="358">
        <v>48.600055414523005</v>
      </c>
      <c r="N24" s="358">
        <v>37.9</v>
      </c>
      <c r="O24" s="358">
        <v>48.9</v>
      </c>
      <c r="Q24" s="358">
        <v>78.231856792298046</v>
      </c>
      <c r="R24" s="358" t="s">
        <v>219</v>
      </c>
      <c r="S24" s="358">
        <v>72.923630481994152</v>
      </c>
      <c r="T24" s="358">
        <v>65.336588492039326</v>
      </c>
      <c r="U24" s="358">
        <v>62.840262910416634</v>
      </c>
      <c r="V24" s="355">
        <v>62.33257929359921</v>
      </c>
      <c r="W24" s="358">
        <v>67.599999999999994</v>
      </c>
      <c r="X24" s="355"/>
      <c r="Y24" s="754">
        <v>55.370536363315537</v>
      </c>
      <c r="Z24" s="754">
        <v>68.820138863421704</v>
      </c>
      <c r="AA24" s="754">
        <v>62</v>
      </c>
      <c r="AB24" s="754">
        <v>72.7</v>
      </c>
      <c r="AC24" s="1038"/>
      <c r="AD24" s="399">
        <v>184</v>
      </c>
      <c r="AE24" s="399">
        <v>21</v>
      </c>
      <c r="AF24" s="399">
        <v>57</v>
      </c>
      <c r="AG24" s="399">
        <v>360</v>
      </c>
      <c r="AH24" s="399">
        <v>353</v>
      </c>
      <c r="AI24" s="354">
        <v>348</v>
      </c>
      <c r="AJ24" s="354">
        <v>396</v>
      </c>
    </row>
    <row r="25" spans="2:36" ht="11.25" customHeight="1">
      <c r="B25" s="149"/>
      <c r="C25" s="149" t="s">
        <v>190</v>
      </c>
      <c r="D25" s="358">
        <v>53.184226490759897</v>
      </c>
      <c r="E25" s="358">
        <v>37.801385750148128</v>
      </c>
      <c r="F25" s="358">
        <v>37.133651267458141</v>
      </c>
      <c r="G25" s="358">
        <v>34.324005856775457</v>
      </c>
      <c r="H25" s="358">
        <v>36.229710418595211</v>
      </c>
      <c r="I25" s="358">
        <v>38.002663866712957</v>
      </c>
      <c r="J25" s="358">
        <v>36.4</v>
      </c>
      <c r="K25" s="358"/>
      <c r="L25" s="358">
        <v>33.107154022325872</v>
      </c>
      <c r="M25" s="358">
        <v>43.155056265917111</v>
      </c>
      <c r="N25" s="358">
        <v>30.8</v>
      </c>
      <c r="O25" s="358">
        <v>42.3</v>
      </c>
      <c r="Q25" s="358">
        <v>75.466834305723523</v>
      </c>
      <c r="R25" s="358">
        <v>63.393625754570849</v>
      </c>
      <c r="S25" s="358">
        <v>61.460028704992808</v>
      </c>
      <c r="T25" s="358">
        <v>59.144508697729968</v>
      </c>
      <c r="U25" s="358">
        <v>61.636724640123305</v>
      </c>
      <c r="V25" s="355">
        <v>58.599092027074875</v>
      </c>
      <c r="W25" s="358">
        <v>57.1</v>
      </c>
      <c r="X25" s="355"/>
      <c r="Y25" s="754">
        <v>53.36734965174459</v>
      </c>
      <c r="Z25" s="754">
        <v>63.643740722304265</v>
      </c>
      <c r="AA25" s="754">
        <v>50.5</v>
      </c>
      <c r="AB25" s="754">
        <v>63.4</v>
      </c>
      <c r="AC25" s="1038"/>
      <c r="AD25" s="399">
        <v>162</v>
      </c>
      <c r="AE25" s="399">
        <v>31</v>
      </c>
      <c r="AF25" s="399">
        <v>45</v>
      </c>
      <c r="AG25" s="399">
        <v>467</v>
      </c>
      <c r="AH25" s="399">
        <v>510</v>
      </c>
      <c r="AI25" s="354">
        <v>499</v>
      </c>
      <c r="AJ25" s="354">
        <v>464</v>
      </c>
    </row>
    <row r="26" spans="2:36" ht="11.25" customHeight="1">
      <c r="B26" s="149"/>
      <c r="C26" s="149" t="s">
        <v>191</v>
      </c>
      <c r="D26" s="358">
        <v>36.038430434389859</v>
      </c>
      <c r="E26" s="358" t="s">
        <v>219</v>
      </c>
      <c r="F26" s="358">
        <v>45.66134289100507</v>
      </c>
      <c r="G26" s="358">
        <v>43.176554731809297</v>
      </c>
      <c r="H26" s="358">
        <v>37.86064552340175</v>
      </c>
      <c r="I26" s="358">
        <v>33.392801370522626</v>
      </c>
      <c r="J26" s="358">
        <v>38.1</v>
      </c>
      <c r="K26" s="358"/>
      <c r="L26" s="358">
        <v>23.930380099540734</v>
      </c>
      <c r="M26" s="358">
        <v>44.412326211673317</v>
      </c>
      <c r="N26" s="358">
        <v>27.6</v>
      </c>
      <c r="O26" s="358">
        <v>49.8</v>
      </c>
      <c r="Q26" s="358">
        <v>60.313123832343194</v>
      </c>
      <c r="R26" s="358" t="s">
        <v>219</v>
      </c>
      <c r="S26" s="358">
        <v>78.155665161934365</v>
      </c>
      <c r="T26" s="358">
        <v>68.861070126400932</v>
      </c>
      <c r="U26" s="358">
        <v>58.660301860824326</v>
      </c>
      <c r="V26" s="355">
        <v>52.598673399105714</v>
      </c>
      <c r="W26" s="358">
        <v>62.5</v>
      </c>
      <c r="X26" s="355"/>
      <c r="Y26" s="754">
        <v>40.969592319634984</v>
      </c>
      <c r="Z26" s="754">
        <v>63.952518766703918</v>
      </c>
      <c r="AA26" s="754">
        <v>51.4</v>
      </c>
      <c r="AB26" s="754">
        <v>72.400000000000006</v>
      </c>
      <c r="AC26" s="1038"/>
      <c r="AD26" s="399">
        <v>42</v>
      </c>
      <c r="AE26" s="399">
        <v>17</v>
      </c>
      <c r="AF26" s="399">
        <v>32</v>
      </c>
      <c r="AG26" s="399">
        <v>163</v>
      </c>
      <c r="AH26" s="399">
        <v>124</v>
      </c>
      <c r="AI26" s="354">
        <v>125</v>
      </c>
      <c r="AJ26" s="354">
        <v>118</v>
      </c>
    </row>
    <row r="27" spans="2:36" ht="11.25" customHeight="1">
      <c r="B27" s="149"/>
      <c r="C27" s="149"/>
      <c r="D27" s="358"/>
      <c r="E27" s="358"/>
      <c r="F27" s="358"/>
      <c r="G27" s="358"/>
      <c r="H27" s="358"/>
      <c r="I27" s="358"/>
      <c r="J27" s="358"/>
      <c r="K27" s="358"/>
      <c r="L27" s="358"/>
      <c r="M27" s="358"/>
      <c r="N27" s="358"/>
      <c r="O27" s="358"/>
      <c r="Q27" s="358"/>
      <c r="R27" s="358"/>
      <c r="S27" s="358"/>
      <c r="T27" s="358"/>
      <c r="U27" s="358"/>
      <c r="V27" s="355"/>
      <c r="W27" s="358"/>
      <c r="X27" s="355"/>
      <c r="Y27" s="754"/>
      <c r="Z27" s="754"/>
      <c r="AA27" s="754"/>
      <c r="AB27" s="754"/>
      <c r="AC27" s="1038"/>
      <c r="AD27" s="399"/>
      <c r="AE27" s="399"/>
      <c r="AF27" s="399"/>
      <c r="AG27" s="399"/>
      <c r="AH27" s="399"/>
      <c r="AI27" s="354"/>
      <c r="AJ27" s="354"/>
    </row>
    <row r="28" spans="2:36" ht="12" customHeight="1">
      <c r="B28" s="149" t="s">
        <v>245</v>
      </c>
      <c r="C28" s="106" t="s">
        <v>321</v>
      </c>
      <c r="D28" s="358">
        <v>48.399489851788822</v>
      </c>
      <c r="E28" s="358">
        <v>44.450412515482796</v>
      </c>
      <c r="F28" s="358">
        <v>45.840970764619087</v>
      </c>
      <c r="G28" s="358">
        <v>42.491338025416944</v>
      </c>
      <c r="H28" s="358">
        <v>44.098735686119852</v>
      </c>
      <c r="I28" s="358">
        <v>42.416736350026049</v>
      </c>
      <c r="J28" s="358">
        <v>43.2</v>
      </c>
      <c r="K28" s="358"/>
      <c r="L28" s="358">
        <v>39.802021988378918</v>
      </c>
      <c r="M28" s="358">
        <v>45.074603629735542</v>
      </c>
      <c r="N28" s="358">
        <v>40.6</v>
      </c>
      <c r="O28" s="358">
        <v>45.9</v>
      </c>
      <c r="Q28" s="358">
        <v>70.756306902539109</v>
      </c>
      <c r="R28" s="358">
        <v>63.740552956506505</v>
      </c>
      <c r="S28" s="358">
        <v>62.90766170482005</v>
      </c>
      <c r="T28" s="358">
        <v>63.273181098349454</v>
      </c>
      <c r="U28" s="358">
        <v>66.182175176242481</v>
      </c>
      <c r="V28" s="355">
        <v>64.432314511049938</v>
      </c>
      <c r="W28" s="358">
        <v>64.099999999999994</v>
      </c>
      <c r="X28" s="355"/>
      <c r="Y28" s="754">
        <v>61.766961822362255</v>
      </c>
      <c r="Z28" s="754">
        <v>67.011095530311096</v>
      </c>
      <c r="AA28" s="754">
        <v>61.5</v>
      </c>
      <c r="AB28" s="754">
        <v>66.7</v>
      </c>
      <c r="AC28" s="1038"/>
      <c r="AD28" s="399">
        <v>2138</v>
      </c>
      <c r="AE28" s="399">
        <v>471</v>
      </c>
      <c r="AF28" s="399">
        <v>499</v>
      </c>
      <c r="AG28" s="399">
        <v>1586</v>
      </c>
      <c r="AH28" s="399">
        <v>1571</v>
      </c>
      <c r="AI28" s="354">
        <v>1803</v>
      </c>
      <c r="AJ28" s="354">
        <v>1903</v>
      </c>
    </row>
    <row r="29" spans="2:36" ht="11.25" customHeight="1">
      <c r="B29" s="149"/>
      <c r="C29" s="103" t="s">
        <v>320</v>
      </c>
      <c r="D29" s="358">
        <v>43.118423318903339</v>
      </c>
      <c r="E29" s="358">
        <v>40.615852309566506</v>
      </c>
      <c r="F29" s="358">
        <v>40.642029316031667</v>
      </c>
      <c r="G29" s="358">
        <v>39.717589127793474</v>
      </c>
      <c r="H29" s="358">
        <v>39.007064008482921</v>
      </c>
      <c r="I29" s="358">
        <v>39.279600175129936</v>
      </c>
      <c r="J29" s="358">
        <v>40.5</v>
      </c>
      <c r="K29" s="358"/>
      <c r="L29" s="358">
        <v>37.794943858475435</v>
      </c>
      <c r="M29" s="358">
        <v>40.784339393750216</v>
      </c>
      <c r="N29" s="358">
        <v>39</v>
      </c>
      <c r="O29" s="358">
        <v>42</v>
      </c>
      <c r="Q29" s="358">
        <v>70.402683241912214</v>
      </c>
      <c r="R29" s="358">
        <v>66.742121207567664</v>
      </c>
      <c r="S29" s="358">
        <v>68.920137738325934</v>
      </c>
      <c r="T29" s="358">
        <v>63.897285265343008</v>
      </c>
      <c r="U29" s="358">
        <v>66.308393611320199</v>
      </c>
      <c r="V29" s="355">
        <v>64.759544655127684</v>
      </c>
      <c r="W29" s="358">
        <v>67</v>
      </c>
      <c r="X29" s="355"/>
      <c r="Y29" s="754">
        <v>63.26061076230264</v>
      </c>
      <c r="Z29" s="754">
        <v>66.22996948360877</v>
      </c>
      <c r="AA29" s="754">
        <v>65.5</v>
      </c>
      <c r="AB29" s="754">
        <v>68.400000000000006</v>
      </c>
      <c r="AC29" s="1038"/>
      <c r="AD29" s="399">
        <v>7038</v>
      </c>
      <c r="AE29" s="399">
        <v>1715</v>
      </c>
      <c r="AF29" s="399">
        <v>1707</v>
      </c>
      <c r="AG29" s="399">
        <v>5702</v>
      </c>
      <c r="AH29" s="399">
        <v>5919</v>
      </c>
      <c r="AI29" s="354">
        <v>6030</v>
      </c>
      <c r="AJ29" s="354">
        <v>5877</v>
      </c>
    </row>
    <row r="30" spans="2:36" ht="11.25" customHeight="1">
      <c r="B30" s="149"/>
      <c r="C30" s="149"/>
      <c r="D30" s="358"/>
      <c r="E30" s="358"/>
      <c r="F30" s="358"/>
      <c r="G30" s="358"/>
      <c r="H30" s="358"/>
      <c r="I30" s="358"/>
      <c r="J30" s="358"/>
      <c r="K30" s="358"/>
      <c r="L30" s="358"/>
      <c r="M30" s="358"/>
      <c r="N30" s="358"/>
      <c r="O30" s="358"/>
      <c r="Q30" s="358"/>
      <c r="R30" s="358"/>
      <c r="S30" s="358"/>
      <c r="T30" s="358"/>
      <c r="U30" s="358"/>
      <c r="V30" s="355"/>
      <c r="W30" s="358"/>
      <c r="X30" s="355"/>
      <c r="Y30" s="754"/>
      <c r="Z30" s="754"/>
      <c r="AA30" s="754"/>
      <c r="AB30" s="754"/>
      <c r="AC30" s="1038"/>
      <c r="AD30" s="399"/>
      <c r="AE30" s="399"/>
      <c r="AF30" s="399"/>
      <c r="AG30" s="399"/>
      <c r="AH30" s="399"/>
      <c r="AI30" s="354"/>
      <c r="AJ30" s="354"/>
    </row>
    <row r="31" spans="2:36" ht="11.25" customHeight="1">
      <c r="B31" s="149" t="s">
        <v>476</v>
      </c>
      <c r="C31" s="149" t="s">
        <v>140</v>
      </c>
      <c r="D31" s="358">
        <v>42.179462956208006</v>
      </c>
      <c r="E31" s="358">
        <v>35.667266834130068</v>
      </c>
      <c r="F31" s="358">
        <v>38.489461834028582</v>
      </c>
      <c r="G31" s="358">
        <v>36.651048827993989</v>
      </c>
      <c r="H31" s="358">
        <v>36.718598467564718</v>
      </c>
      <c r="I31" s="358">
        <v>37.377467591804205</v>
      </c>
      <c r="J31" s="358">
        <v>37.799999999999997</v>
      </c>
      <c r="K31" s="358"/>
      <c r="L31" s="358">
        <v>35.776038412926049</v>
      </c>
      <c r="M31" s="358">
        <v>39.007042865996723</v>
      </c>
      <c r="N31" s="358">
        <v>36.200000000000003</v>
      </c>
      <c r="O31" s="358">
        <v>39.5</v>
      </c>
      <c r="Q31" s="358">
        <v>71.172813234139014</v>
      </c>
      <c r="R31" s="358">
        <v>64.652583590546527</v>
      </c>
      <c r="S31" s="358">
        <v>68.157126771537619</v>
      </c>
      <c r="T31" s="358">
        <v>63.55972367505823</v>
      </c>
      <c r="U31" s="358">
        <v>66.004597580600958</v>
      </c>
      <c r="V31" s="355">
        <v>65.452471309263785</v>
      </c>
      <c r="W31" s="358">
        <v>66.599999999999994</v>
      </c>
      <c r="X31" s="355"/>
      <c r="Y31" s="754">
        <v>63.841065311661183</v>
      </c>
      <c r="Z31" s="754">
        <v>67.02915297488542</v>
      </c>
      <c r="AA31" s="754">
        <v>65</v>
      </c>
      <c r="AB31" s="754">
        <v>68.2</v>
      </c>
      <c r="AC31" s="1038"/>
      <c r="AD31" s="399">
        <v>5657</v>
      </c>
      <c r="AE31" s="399">
        <v>1338</v>
      </c>
      <c r="AF31" s="399">
        <v>1355</v>
      </c>
      <c r="AG31" s="399">
        <v>4533</v>
      </c>
      <c r="AH31" s="399">
        <v>4709</v>
      </c>
      <c r="AI31" s="354">
        <v>4966</v>
      </c>
      <c r="AJ31" s="354">
        <v>4866</v>
      </c>
    </row>
    <row r="32" spans="2:36" ht="11.25" customHeight="1">
      <c r="B32" s="149"/>
      <c r="C32" s="149" t="s">
        <v>141</v>
      </c>
      <c r="D32" s="358">
        <v>46.698302353040575</v>
      </c>
      <c r="E32" s="358">
        <v>42.117568255803427</v>
      </c>
      <c r="F32" s="358">
        <v>55.850433113071851</v>
      </c>
      <c r="G32" s="358">
        <v>42.609481111333977</v>
      </c>
      <c r="H32" s="358">
        <v>36.718337121025264</v>
      </c>
      <c r="I32" s="358">
        <v>35.967037064120987</v>
      </c>
      <c r="J32" s="358">
        <v>36.4</v>
      </c>
      <c r="K32" s="358"/>
      <c r="L32" s="358">
        <v>27.624934971898096</v>
      </c>
      <c r="M32" s="358">
        <v>45.253158691589718</v>
      </c>
      <c r="N32" s="358">
        <v>29</v>
      </c>
      <c r="O32" s="358">
        <v>44.4</v>
      </c>
      <c r="Q32" s="358">
        <v>67.646564070875215</v>
      </c>
      <c r="R32" s="358">
        <v>63.750944590706112</v>
      </c>
      <c r="S32" s="358">
        <v>75.70966145526765</v>
      </c>
      <c r="T32" s="358">
        <v>63.28814770270197</v>
      </c>
      <c r="U32" s="358">
        <v>61.190303230155862</v>
      </c>
      <c r="V32" s="355">
        <v>56.056589102769827</v>
      </c>
      <c r="W32" s="358">
        <v>66.5</v>
      </c>
      <c r="X32" s="355"/>
      <c r="Y32" s="754">
        <v>46.941444986142578</v>
      </c>
      <c r="Z32" s="754">
        <v>64.780692470263645</v>
      </c>
      <c r="AA32" s="754">
        <v>57.9</v>
      </c>
      <c r="AB32" s="754">
        <v>74.099999999999994</v>
      </c>
      <c r="AC32" s="1038"/>
      <c r="AD32" s="399">
        <v>267</v>
      </c>
      <c r="AE32" s="399">
        <v>56</v>
      </c>
      <c r="AF32" s="399">
        <v>52</v>
      </c>
      <c r="AG32" s="399">
        <v>193</v>
      </c>
      <c r="AH32" s="399">
        <v>191</v>
      </c>
      <c r="AI32" s="354">
        <v>166</v>
      </c>
      <c r="AJ32" s="354">
        <v>182</v>
      </c>
    </row>
    <row r="33" spans="2:36" ht="11.25" customHeight="1">
      <c r="B33" s="149"/>
      <c r="C33" s="149" t="s">
        <v>142</v>
      </c>
      <c r="D33" s="358">
        <v>47.44896076933162</v>
      </c>
      <c r="E33" s="358">
        <v>50.475855310900755</v>
      </c>
      <c r="F33" s="358">
        <v>46.167796045469316</v>
      </c>
      <c r="G33" s="358">
        <v>46.771651878385143</v>
      </c>
      <c r="H33" s="358">
        <v>46.447635325209937</v>
      </c>
      <c r="I33" s="358">
        <v>44.571026106915198</v>
      </c>
      <c r="J33" s="358">
        <v>46.6</v>
      </c>
      <c r="K33" s="358"/>
      <c r="L33" s="358">
        <v>42.367347748239823</v>
      </c>
      <c r="M33" s="358">
        <v>46.796256159021816</v>
      </c>
      <c r="N33" s="358">
        <v>44.4</v>
      </c>
      <c r="O33" s="358">
        <v>48.9</v>
      </c>
      <c r="Q33" s="358">
        <v>69.230292175980992</v>
      </c>
      <c r="R33" s="358">
        <v>67.577608853209298</v>
      </c>
      <c r="S33" s="358">
        <v>65.561262572918096</v>
      </c>
      <c r="T33" s="358">
        <v>64.308488762339849</v>
      </c>
      <c r="U33" s="358">
        <v>67.280245070678077</v>
      </c>
      <c r="V33" s="355">
        <v>63.953647084545565</v>
      </c>
      <c r="W33" s="358">
        <v>65.3</v>
      </c>
      <c r="X33" s="355"/>
      <c r="Y33" s="754">
        <v>61.726327011402937</v>
      </c>
      <c r="Z33" s="754">
        <v>66.122487960141456</v>
      </c>
      <c r="AA33" s="754">
        <v>63</v>
      </c>
      <c r="AB33" s="754">
        <v>67.400000000000006</v>
      </c>
      <c r="AC33" s="1038"/>
      <c r="AD33" s="399">
        <v>3463</v>
      </c>
      <c r="AE33" s="399">
        <v>832</v>
      </c>
      <c r="AF33" s="399">
        <v>826</v>
      </c>
      <c r="AG33" s="399">
        <v>2639</v>
      </c>
      <c r="AH33" s="399">
        <v>2658</v>
      </c>
      <c r="AI33" s="354">
        <v>2770</v>
      </c>
      <c r="AJ33" s="354">
        <v>2801</v>
      </c>
    </row>
    <row r="34" spans="2:36" ht="11.25" customHeight="1">
      <c r="B34" s="149"/>
      <c r="C34" s="149"/>
      <c r="D34" s="358"/>
      <c r="E34" s="358"/>
      <c r="F34" s="358"/>
      <c r="G34" s="358"/>
      <c r="H34" s="358"/>
      <c r="I34" s="358"/>
      <c r="J34" s="358"/>
      <c r="K34" s="358"/>
      <c r="L34" s="358"/>
      <c r="M34" s="358"/>
      <c r="N34" s="358"/>
      <c r="O34" s="358"/>
      <c r="Q34" s="358"/>
      <c r="R34" s="358"/>
      <c r="S34" s="358"/>
      <c r="T34" s="358"/>
      <c r="U34" s="358"/>
      <c r="V34" s="355"/>
      <c r="W34" s="358"/>
      <c r="X34" s="355"/>
      <c r="Y34" s="754"/>
      <c r="Z34" s="754"/>
      <c r="AA34" s="754"/>
      <c r="AB34" s="754"/>
      <c r="AC34" s="1038"/>
      <c r="AD34" s="399"/>
      <c r="AE34" s="399"/>
      <c r="AF34" s="399"/>
      <c r="AG34" s="399"/>
      <c r="AH34" s="399"/>
      <c r="AI34" s="354"/>
      <c r="AJ34" s="354"/>
    </row>
    <row r="35" spans="2:36" ht="11.25" customHeight="1">
      <c r="B35" s="149" t="s">
        <v>29</v>
      </c>
      <c r="C35" s="149" t="s">
        <v>30</v>
      </c>
      <c r="D35" s="358">
        <v>40.15850885879901</v>
      </c>
      <c r="E35" s="358">
        <v>31.82732896960006</v>
      </c>
      <c r="F35" s="358">
        <v>36.794213896719512</v>
      </c>
      <c r="G35" s="358">
        <v>31.206656102180713</v>
      </c>
      <c r="H35" s="358">
        <v>36.480543154719548</v>
      </c>
      <c r="I35" s="358">
        <v>33.745678143392922</v>
      </c>
      <c r="J35" s="358">
        <v>38.700000000000003</v>
      </c>
      <c r="K35" s="358"/>
      <c r="L35" s="358">
        <v>28.641364818308062</v>
      </c>
      <c r="M35" s="358">
        <v>39.259188014755566</v>
      </c>
      <c r="N35" s="358">
        <v>33</v>
      </c>
      <c r="O35" s="358">
        <v>44.7</v>
      </c>
      <c r="Q35" s="358">
        <v>64.251413789372606</v>
      </c>
      <c r="R35" s="358">
        <v>56.931117137433937</v>
      </c>
      <c r="S35" s="358">
        <v>63.976883968114919</v>
      </c>
      <c r="T35" s="358">
        <v>49.552079999999997</v>
      </c>
      <c r="U35" s="358">
        <v>58.528972388480646</v>
      </c>
      <c r="V35" s="355">
        <v>56.993980929963982</v>
      </c>
      <c r="W35" s="358">
        <v>61.4</v>
      </c>
      <c r="X35" s="355"/>
      <c r="Y35" s="754">
        <v>51.130265350872087</v>
      </c>
      <c r="Z35" s="754">
        <v>62.667830628737875</v>
      </c>
      <c r="AA35" s="754">
        <v>55.4</v>
      </c>
      <c r="AB35" s="754">
        <v>67</v>
      </c>
      <c r="AC35" s="1038"/>
      <c r="AD35" s="399">
        <v>494</v>
      </c>
      <c r="AE35" s="399">
        <v>118</v>
      </c>
      <c r="AF35" s="399">
        <v>170</v>
      </c>
      <c r="AG35" s="399">
        <v>302</v>
      </c>
      <c r="AH35" s="399">
        <v>321</v>
      </c>
      <c r="AI35" s="354">
        <v>432</v>
      </c>
      <c r="AJ35" s="354">
        <v>383</v>
      </c>
    </row>
    <row r="36" spans="2:36" ht="11.25" customHeight="1">
      <c r="B36" s="149"/>
      <c r="C36" s="149" t="s">
        <v>31</v>
      </c>
      <c r="D36" s="358">
        <v>42.772680806267687</v>
      </c>
      <c r="E36" s="358">
        <v>38.26304962723345</v>
      </c>
      <c r="F36" s="358">
        <v>37.229480767198623</v>
      </c>
      <c r="G36" s="358">
        <v>38.77674632482514</v>
      </c>
      <c r="H36" s="358">
        <v>37.712748158051376</v>
      </c>
      <c r="I36" s="358">
        <v>38.04101302581725</v>
      </c>
      <c r="J36" s="358">
        <v>40.799999999999997</v>
      </c>
      <c r="K36" s="358"/>
      <c r="L36" s="358">
        <v>34.734853585086796</v>
      </c>
      <c r="M36" s="358">
        <v>41.461944526997719</v>
      </c>
      <c r="N36" s="358">
        <v>37.4</v>
      </c>
      <c r="O36" s="358">
        <v>44.2</v>
      </c>
      <c r="Q36" s="358">
        <v>69.882131181154591</v>
      </c>
      <c r="R36" s="358">
        <v>60.016438904020411</v>
      </c>
      <c r="S36" s="358">
        <v>62.511861894720823</v>
      </c>
      <c r="T36" s="358">
        <v>60.355379999999997</v>
      </c>
      <c r="U36" s="358">
        <v>63.061006423934906</v>
      </c>
      <c r="V36" s="355">
        <v>61.7988641793618</v>
      </c>
      <c r="W36" s="358">
        <v>64.8</v>
      </c>
      <c r="X36" s="355"/>
      <c r="Y36" s="754">
        <v>58.400210742887204</v>
      </c>
      <c r="Z36" s="754">
        <v>65.085852263713889</v>
      </c>
      <c r="AA36" s="754">
        <v>61.5</v>
      </c>
      <c r="AB36" s="754">
        <v>67.900000000000006</v>
      </c>
      <c r="AC36" s="1038"/>
      <c r="AD36" s="399">
        <v>1337</v>
      </c>
      <c r="AE36" s="399">
        <v>320</v>
      </c>
      <c r="AF36" s="399">
        <v>374</v>
      </c>
      <c r="AG36" s="399">
        <v>1111</v>
      </c>
      <c r="AH36" s="399">
        <v>1107</v>
      </c>
      <c r="AI36" s="354">
        <v>1186</v>
      </c>
      <c r="AJ36" s="354">
        <v>1150</v>
      </c>
    </row>
    <row r="37" spans="2:36" ht="11.25" customHeight="1">
      <c r="B37" s="32"/>
      <c r="C37" s="149" t="s">
        <v>230</v>
      </c>
      <c r="D37" s="358">
        <v>41.445977010959147</v>
      </c>
      <c r="E37" s="358">
        <v>48.933150251222287</v>
      </c>
      <c r="F37" s="358">
        <v>39.057488139417067</v>
      </c>
      <c r="G37" s="358">
        <v>35.390334658988557</v>
      </c>
      <c r="H37" s="358">
        <v>37.86197177526244</v>
      </c>
      <c r="I37" s="358">
        <v>36.263151378407862</v>
      </c>
      <c r="J37" s="358">
        <v>39.1</v>
      </c>
      <c r="K37" s="358"/>
      <c r="L37" s="358">
        <v>32.767798196342426</v>
      </c>
      <c r="M37" s="358">
        <v>39.910025558955468</v>
      </c>
      <c r="N37" s="358">
        <v>35.299999999999997</v>
      </c>
      <c r="O37" s="358">
        <v>42.9</v>
      </c>
      <c r="Q37" s="358">
        <v>70.553374993354737</v>
      </c>
      <c r="R37" s="358">
        <v>70.525782958553577</v>
      </c>
      <c r="S37" s="358">
        <v>62.909753189717833</v>
      </c>
      <c r="T37" s="358">
        <v>59.109780000000001</v>
      </c>
      <c r="U37" s="358">
        <v>60.587998734567336</v>
      </c>
      <c r="V37" s="355">
        <v>60.855622873474537</v>
      </c>
      <c r="W37" s="358">
        <v>59</v>
      </c>
      <c r="X37" s="355"/>
      <c r="Y37" s="754">
        <v>56.985749203919376</v>
      </c>
      <c r="Z37" s="754">
        <v>64.593654359401739</v>
      </c>
      <c r="AA37" s="754">
        <v>55</v>
      </c>
      <c r="AB37" s="754">
        <v>62.9</v>
      </c>
      <c r="AC37" s="1038"/>
      <c r="AD37" s="399">
        <v>1002</v>
      </c>
      <c r="AE37" s="399">
        <v>236</v>
      </c>
      <c r="AF37" s="399">
        <v>305</v>
      </c>
      <c r="AG37" s="399">
        <v>841</v>
      </c>
      <c r="AH37" s="399">
        <v>957</v>
      </c>
      <c r="AI37" s="354">
        <v>969</v>
      </c>
      <c r="AJ37" s="354">
        <v>891</v>
      </c>
    </row>
    <row r="38" spans="2:36" ht="11.25" customHeight="1">
      <c r="B38" s="32"/>
      <c r="C38" s="149" t="s">
        <v>33</v>
      </c>
      <c r="D38" s="358">
        <v>45.884461418293277</v>
      </c>
      <c r="E38" s="358">
        <v>31.247489562612703</v>
      </c>
      <c r="F38" s="358">
        <v>29.105993047700412</v>
      </c>
      <c r="G38" s="358">
        <v>40.725127915132987</v>
      </c>
      <c r="H38" s="358">
        <v>37.033789329390423</v>
      </c>
      <c r="I38" s="358">
        <v>40.802100636121899</v>
      </c>
      <c r="J38" s="358">
        <v>37.200000000000003</v>
      </c>
      <c r="K38" s="358"/>
      <c r="L38" s="358">
        <v>36.782812610963667</v>
      </c>
      <c r="M38" s="358">
        <v>44.948308656491761</v>
      </c>
      <c r="N38" s="358">
        <v>33.200000000000003</v>
      </c>
      <c r="O38" s="358">
        <v>41.3</v>
      </c>
      <c r="Q38" s="358">
        <v>68.663525935702722</v>
      </c>
      <c r="R38" s="358">
        <v>55.604188179329661</v>
      </c>
      <c r="S38" s="358">
        <v>56.000983611836219</v>
      </c>
      <c r="T38" s="358">
        <v>63.12323</v>
      </c>
      <c r="U38" s="358">
        <v>62.335301584281225</v>
      </c>
      <c r="V38" s="355">
        <v>62.857594927851871</v>
      </c>
      <c r="W38" s="358">
        <v>61.8</v>
      </c>
      <c r="X38" s="355"/>
      <c r="Y38" s="754">
        <v>58.760855707428107</v>
      </c>
      <c r="Z38" s="754">
        <v>66.777457260751575</v>
      </c>
      <c r="AA38" s="754">
        <v>57.5</v>
      </c>
      <c r="AB38" s="754">
        <v>65.900000000000006</v>
      </c>
      <c r="AC38" s="1038"/>
      <c r="AD38" s="399">
        <v>839</v>
      </c>
      <c r="AE38" s="399">
        <v>189</v>
      </c>
      <c r="AF38" s="399">
        <v>331</v>
      </c>
      <c r="AG38" s="399">
        <v>755</v>
      </c>
      <c r="AH38" s="399">
        <v>757</v>
      </c>
      <c r="AI38" s="354">
        <v>834</v>
      </c>
      <c r="AJ38" s="354">
        <v>812</v>
      </c>
    </row>
    <row r="39" spans="2:36" ht="11.25" customHeight="1">
      <c r="B39" s="149"/>
      <c r="C39" s="149" t="s">
        <v>34</v>
      </c>
      <c r="D39" s="358">
        <v>43.713512586600054</v>
      </c>
      <c r="E39" s="358">
        <v>38.928055246679904</v>
      </c>
      <c r="F39" s="358">
        <v>41.912096064134751</v>
      </c>
      <c r="G39" s="358">
        <v>37.363701175910897</v>
      </c>
      <c r="H39" s="358">
        <v>38.445507177927261</v>
      </c>
      <c r="I39" s="358">
        <v>35.303939339561822</v>
      </c>
      <c r="J39" s="358">
        <v>37.4</v>
      </c>
      <c r="K39" s="358"/>
      <c r="L39" s="358">
        <v>32.045633761557632</v>
      </c>
      <c r="M39" s="358">
        <v>38.70484381637656</v>
      </c>
      <c r="N39" s="358">
        <v>33.700000000000003</v>
      </c>
      <c r="O39" s="358">
        <v>41.2</v>
      </c>
      <c r="Q39" s="358">
        <v>70.584746749522708</v>
      </c>
      <c r="R39" s="358">
        <v>59.229120789368949</v>
      </c>
      <c r="S39" s="358">
        <v>63.285321358331558</v>
      </c>
      <c r="T39" s="358">
        <v>59.172559999999997</v>
      </c>
      <c r="U39" s="358">
        <v>62.891785093157878</v>
      </c>
      <c r="V39" s="355">
        <v>57.40200497552199</v>
      </c>
      <c r="W39" s="358">
        <v>63</v>
      </c>
      <c r="X39" s="355"/>
      <c r="Y39" s="754">
        <v>53.94152775728962</v>
      </c>
      <c r="Z39" s="754">
        <v>60.791470421243467</v>
      </c>
      <c r="AA39" s="754">
        <v>59.1</v>
      </c>
      <c r="AB39" s="754">
        <v>66.7</v>
      </c>
      <c r="AC39" s="1038"/>
      <c r="AD39" s="399">
        <v>975</v>
      </c>
      <c r="AE39" s="399">
        <v>186</v>
      </c>
      <c r="AF39" s="399">
        <v>347</v>
      </c>
      <c r="AG39" s="399">
        <v>1110</v>
      </c>
      <c r="AH39" s="399">
        <v>974</v>
      </c>
      <c r="AI39" s="354">
        <v>1152</v>
      </c>
      <c r="AJ39" s="354">
        <v>1040</v>
      </c>
    </row>
    <row r="40" spans="2:36" ht="11.25" customHeight="1">
      <c r="B40" s="149"/>
      <c r="C40" s="149" t="s">
        <v>35</v>
      </c>
      <c r="D40" s="358">
        <v>46.803297159301295</v>
      </c>
      <c r="E40" s="358">
        <v>42.481111348562195</v>
      </c>
      <c r="F40" s="358">
        <v>40.655569839629287</v>
      </c>
      <c r="G40" s="358">
        <v>39.633178584473399</v>
      </c>
      <c r="H40" s="358">
        <v>37.711017594929253</v>
      </c>
      <c r="I40" s="358">
        <v>39.363526582791906</v>
      </c>
      <c r="J40" s="358">
        <v>39</v>
      </c>
      <c r="K40" s="358"/>
      <c r="L40" s="358">
        <v>36.046462369460826</v>
      </c>
      <c r="M40" s="358">
        <v>42.781641719436806</v>
      </c>
      <c r="N40" s="358">
        <v>35.4</v>
      </c>
      <c r="O40" s="358">
        <v>42.8</v>
      </c>
      <c r="Q40" s="358">
        <v>70.885558102854162</v>
      </c>
      <c r="R40" s="358">
        <v>65.702350786415508</v>
      </c>
      <c r="S40" s="358">
        <v>69.565749402874829</v>
      </c>
      <c r="T40" s="358">
        <v>63.374949999999998</v>
      </c>
      <c r="U40" s="358">
        <v>63.38074496831041</v>
      </c>
      <c r="V40" s="355">
        <v>64.83682888560385</v>
      </c>
      <c r="W40" s="358">
        <v>64.2</v>
      </c>
      <c r="X40" s="355"/>
      <c r="Y40" s="754">
        <v>61.184664977039546</v>
      </c>
      <c r="Z40" s="754">
        <v>68.323265762873788</v>
      </c>
      <c r="AA40" s="754">
        <v>60.3</v>
      </c>
      <c r="AB40" s="754">
        <v>67.900000000000006</v>
      </c>
      <c r="AC40" s="1038"/>
      <c r="AD40" s="399">
        <v>1282</v>
      </c>
      <c r="AE40" s="399">
        <v>283</v>
      </c>
      <c r="AF40" s="399">
        <v>413</v>
      </c>
      <c r="AG40" s="399">
        <v>986</v>
      </c>
      <c r="AH40" s="399">
        <v>1046</v>
      </c>
      <c r="AI40" s="354">
        <v>1097</v>
      </c>
      <c r="AJ40" s="354">
        <v>995</v>
      </c>
    </row>
    <row r="41" spans="2:36" ht="11.25" customHeight="1">
      <c r="B41" s="149"/>
      <c r="C41" s="149" t="s">
        <v>36</v>
      </c>
      <c r="D41" s="358">
        <v>41.663667503736427</v>
      </c>
      <c r="E41" s="358">
        <v>43.718417811931346</v>
      </c>
      <c r="F41" s="358">
        <v>37.635638935511686</v>
      </c>
      <c r="G41" s="358">
        <v>36.84637545457884</v>
      </c>
      <c r="H41" s="358">
        <v>36.595774883293615</v>
      </c>
      <c r="I41" s="358">
        <v>35.496994840489826</v>
      </c>
      <c r="J41" s="358">
        <v>36.1</v>
      </c>
      <c r="K41" s="358"/>
      <c r="L41" s="358">
        <v>33.276955489053613</v>
      </c>
      <c r="M41" s="358">
        <v>37.781277360077915</v>
      </c>
      <c r="N41" s="358">
        <v>34</v>
      </c>
      <c r="O41" s="358">
        <v>38.299999999999997</v>
      </c>
      <c r="Q41" s="358">
        <v>67.475763376090541</v>
      </c>
      <c r="R41" s="358">
        <v>70.548404955681903</v>
      </c>
      <c r="S41" s="358">
        <v>66.047120734549765</v>
      </c>
      <c r="T41" s="358">
        <v>63.055889999999998</v>
      </c>
      <c r="U41" s="358">
        <v>63.940197019316884</v>
      </c>
      <c r="V41" s="355">
        <v>61.821232518364724</v>
      </c>
      <c r="W41" s="358">
        <v>62.6</v>
      </c>
      <c r="X41" s="355"/>
      <c r="Y41" s="754">
        <v>59.501802806852034</v>
      </c>
      <c r="Z41" s="754">
        <v>64.087997376504063</v>
      </c>
      <c r="AA41" s="754">
        <v>60.4</v>
      </c>
      <c r="AB41" s="754">
        <v>64.8</v>
      </c>
      <c r="AC41" s="1038"/>
      <c r="AD41" s="399">
        <v>1185</v>
      </c>
      <c r="AE41" s="399">
        <v>265</v>
      </c>
      <c r="AF41" s="399">
        <v>339</v>
      </c>
      <c r="AG41" s="399">
        <v>2722</v>
      </c>
      <c r="AH41" s="399">
        <v>2784</v>
      </c>
      <c r="AI41" s="354">
        <v>2585</v>
      </c>
      <c r="AJ41" s="354">
        <v>2823</v>
      </c>
    </row>
    <row r="42" spans="2:36" ht="11.25" customHeight="1">
      <c r="B42" s="149"/>
      <c r="C42" s="149" t="s">
        <v>37</v>
      </c>
      <c r="D42" s="358">
        <v>45.327169402432197</v>
      </c>
      <c r="E42" s="358">
        <v>43.838693194839699</v>
      </c>
      <c r="F42" s="358">
        <v>44.72527843603298</v>
      </c>
      <c r="G42" s="358">
        <v>41.327735776288165</v>
      </c>
      <c r="H42" s="358">
        <v>41.111146988745958</v>
      </c>
      <c r="I42" s="358">
        <v>40.349942017951257</v>
      </c>
      <c r="J42" s="358">
        <v>40.700000000000003</v>
      </c>
      <c r="K42" s="358"/>
      <c r="L42" s="358">
        <v>37.544682675084985</v>
      </c>
      <c r="M42" s="358">
        <v>43.219756827215122</v>
      </c>
      <c r="N42" s="358">
        <v>37.799999999999997</v>
      </c>
      <c r="O42" s="358">
        <v>43.8</v>
      </c>
      <c r="Q42" s="358">
        <v>72.16233295857414</v>
      </c>
      <c r="R42" s="358">
        <v>71.560219175792867</v>
      </c>
      <c r="S42" s="358">
        <v>70.754512083677767</v>
      </c>
      <c r="T42" s="358">
        <v>67.009299999999996</v>
      </c>
      <c r="U42" s="358">
        <v>66.307718201803027</v>
      </c>
      <c r="V42" s="355">
        <v>63.964917101590487</v>
      </c>
      <c r="W42" s="358">
        <v>65.599999999999994</v>
      </c>
      <c r="X42" s="355"/>
      <c r="Y42" s="754">
        <v>61.114465909328374</v>
      </c>
      <c r="Z42" s="754">
        <v>66.720202433113499</v>
      </c>
      <c r="AA42" s="754">
        <v>62.6</v>
      </c>
      <c r="AB42" s="754">
        <v>68.8</v>
      </c>
      <c r="AC42" s="1038"/>
      <c r="AD42" s="399">
        <v>1903</v>
      </c>
      <c r="AE42" s="399">
        <v>427</v>
      </c>
      <c r="AF42" s="399">
        <v>615</v>
      </c>
      <c r="AG42" s="399">
        <v>1621</v>
      </c>
      <c r="AH42" s="399">
        <v>1541</v>
      </c>
      <c r="AI42" s="354">
        <v>1557</v>
      </c>
      <c r="AJ42" s="354">
        <v>1415</v>
      </c>
    </row>
    <row r="43" spans="2:36" ht="11.25" customHeight="1">
      <c r="B43" s="149"/>
      <c r="C43" s="149" t="s">
        <v>38</v>
      </c>
      <c r="D43" s="358">
        <v>47.25037302565557</v>
      </c>
      <c r="E43" s="358">
        <v>39.106320815983011</v>
      </c>
      <c r="F43" s="358">
        <v>41.479564311899829</v>
      </c>
      <c r="G43" s="358">
        <v>46.857419434567618</v>
      </c>
      <c r="H43" s="358">
        <v>39.807053988284707</v>
      </c>
      <c r="I43" s="358">
        <v>43.017911901957326</v>
      </c>
      <c r="J43" s="358">
        <v>41.8</v>
      </c>
      <c r="K43" s="358"/>
      <c r="L43" s="358">
        <v>39.118166476918184</v>
      </c>
      <c r="M43" s="358">
        <v>47.006262112295836</v>
      </c>
      <c r="N43" s="358">
        <v>37.5</v>
      </c>
      <c r="O43" s="358">
        <v>46.2</v>
      </c>
      <c r="Q43" s="358">
        <v>72.768157011673011</v>
      </c>
      <c r="R43" s="358">
        <v>67.509629651232913</v>
      </c>
      <c r="S43" s="358">
        <v>68.175719161479492</v>
      </c>
      <c r="T43" s="358">
        <v>70.36121</v>
      </c>
      <c r="U43" s="358">
        <v>70.699090091176501</v>
      </c>
      <c r="V43" s="355">
        <v>67.825502283848877</v>
      </c>
      <c r="W43" s="358">
        <v>66.900000000000006</v>
      </c>
      <c r="X43" s="355"/>
      <c r="Y43" s="754">
        <v>63.749604585260975</v>
      </c>
      <c r="Z43" s="754">
        <v>71.646941348473248</v>
      </c>
      <c r="AA43" s="754">
        <v>62.8</v>
      </c>
      <c r="AB43" s="754">
        <v>70.7</v>
      </c>
      <c r="AC43" s="1038"/>
      <c r="AD43" s="399">
        <v>1198</v>
      </c>
      <c r="AE43" s="399">
        <v>299</v>
      </c>
      <c r="AF43" s="399">
        <v>362</v>
      </c>
      <c r="AG43" s="399">
        <v>808</v>
      </c>
      <c r="AH43" s="399">
        <v>730</v>
      </c>
      <c r="AI43" s="354">
        <v>815</v>
      </c>
      <c r="AJ43" s="354">
        <v>734</v>
      </c>
    </row>
    <row r="44" spans="2:36" ht="11.25" customHeight="1">
      <c r="B44" s="149"/>
      <c r="C44" s="149"/>
      <c r="D44" s="358"/>
      <c r="E44" s="358"/>
      <c r="F44" s="358"/>
      <c r="G44" s="358"/>
      <c r="H44" s="358"/>
      <c r="I44" s="358"/>
      <c r="J44" s="358"/>
      <c r="K44" s="358"/>
      <c r="L44" s="358"/>
      <c r="M44" s="358"/>
      <c r="N44" s="358"/>
      <c r="O44" s="358"/>
      <c r="Q44" s="358"/>
      <c r="R44" s="358"/>
      <c r="S44" s="358"/>
      <c r="T44" s="358"/>
      <c r="U44" s="358"/>
      <c r="V44" s="355"/>
      <c r="W44" s="358"/>
      <c r="X44" s="355"/>
      <c r="Y44" s="754"/>
      <c r="Z44" s="754"/>
      <c r="AA44" s="754"/>
      <c r="AB44" s="754"/>
      <c r="AC44" s="1038"/>
      <c r="AD44" s="399"/>
      <c r="AE44" s="399"/>
      <c r="AF44" s="399"/>
      <c r="AG44" s="399"/>
      <c r="AH44" s="399"/>
      <c r="AI44" s="354"/>
      <c r="AJ44" s="354"/>
    </row>
    <row r="45" spans="2:36" ht="13.9" customHeight="1">
      <c r="B45" s="84" t="s">
        <v>316</v>
      </c>
      <c r="C45" s="149" t="s">
        <v>120</v>
      </c>
      <c r="D45" s="358">
        <v>42.897529455054354</v>
      </c>
      <c r="E45" s="358">
        <v>39.600732173218432</v>
      </c>
      <c r="F45" s="358">
        <v>38.640388185729307</v>
      </c>
      <c r="G45" s="358">
        <v>37.641223099651185</v>
      </c>
      <c r="H45" s="358">
        <v>36.822779896226187</v>
      </c>
      <c r="I45" s="358">
        <v>37.143300597787274</v>
      </c>
      <c r="J45" s="358">
        <v>38</v>
      </c>
      <c r="K45" s="358"/>
      <c r="L45" s="358">
        <v>35.961130221054781</v>
      </c>
      <c r="M45" s="358">
        <v>38.341065751436574</v>
      </c>
      <c r="N45" s="358">
        <v>36.700000000000003</v>
      </c>
      <c r="O45" s="358">
        <v>39.200000000000003</v>
      </c>
      <c r="Q45" s="358">
        <v>69.000128717473004</v>
      </c>
      <c r="R45" s="358">
        <v>63.729708708344326</v>
      </c>
      <c r="S45" s="358">
        <v>63.554631602315141</v>
      </c>
      <c r="T45" s="358">
        <v>61.001382163224505</v>
      </c>
      <c r="U45" s="358">
        <v>62.528622700828684</v>
      </c>
      <c r="V45" s="355">
        <v>61.125523249379874</v>
      </c>
      <c r="W45" s="358">
        <v>62.3</v>
      </c>
      <c r="X45" s="355"/>
      <c r="Y45" s="754">
        <v>59.883530299514597</v>
      </c>
      <c r="Z45" s="754">
        <v>62.353237790012408</v>
      </c>
      <c r="AA45" s="754">
        <v>61.1</v>
      </c>
      <c r="AB45" s="754">
        <v>63.6</v>
      </c>
      <c r="AC45" s="1038"/>
      <c r="AD45" s="399">
        <v>7889</v>
      </c>
      <c r="AE45" s="399">
        <v>1789</v>
      </c>
      <c r="AF45" s="399">
        <v>2514</v>
      </c>
      <c r="AG45" s="399">
        <v>9037</v>
      </c>
      <c r="AH45" s="399">
        <v>9064</v>
      </c>
      <c r="AI45" s="354">
        <v>9329</v>
      </c>
      <c r="AJ45" s="354">
        <v>9063</v>
      </c>
    </row>
    <row r="46" spans="2:36" ht="11.25" customHeight="1">
      <c r="B46" s="149"/>
      <c r="C46" s="149" t="s">
        <v>121</v>
      </c>
      <c r="D46" s="358">
        <v>48.505745271313558</v>
      </c>
      <c r="E46" s="358">
        <v>45.382334551664798</v>
      </c>
      <c r="F46" s="358">
        <v>42.006632589678574</v>
      </c>
      <c r="G46" s="358">
        <v>45.705361247498011</v>
      </c>
      <c r="H46" s="358">
        <v>45.121270931365792</v>
      </c>
      <c r="I46" s="358">
        <v>43.589301269310909</v>
      </c>
      <c r="J46" s="358">
        <v>43.7</v>
      </c>
      <c r="K46" s="358"/>
      <c r="L46" s="358">
        <v>40.455442155658375</v>
      </c>
      <c r="M46" s="358">
        <v>46.775220873703397</v>
      </c>
      <c r="N46" s="358">
        <v>40.299999999999997</v>
      </c>
      <c r="O46" s="358">
        <v>47</v>
      </c>
      <c r="Q46" s="358">
        <v>74.214295219335895</v>
      </c>
      <c r="R46" s="358">
        <v>71.667071165676006</v>
      </c>
      <c r="S46" s="358">
        <v>73.258259712925152</v>
      </c>
      <c r="T46" s="358">
        <v>70.110287007305487</v>
      </c>
      <c r="U46" s="358">
        <v>70.936260104200528</v>
      </c>
      <c r="V46" s="355">
        <v>68.708854473310979</v>
      </c>
      <c r="W46" s="358">
        <v>69</v>
      </c>
      <c r="X46" s="355"/>
      <c r="Y46" s="754">
        <v>65.664011113568066</v>
      </c>
      <c r="Z46" s="754">
        <v>71.600466359180274</v>
      </c>
      <c r="AA46" s="754">
        <v>65.8</v>
      </c>
      <c r="AB46" s="754">
        <v>72.099999999999994</v>
      </c>
      <c r="AC46" s="1038"/>
      <c r="AD46" s="399">
        <v>2326</v>
      </c>
      <c r="AE46" s="399">
        <v>534</v>
      </c>
      <c r="AF46" s="399">
        <v>742</v>
      </c>
      <c r="AG46" s="399">
        <v>1219</v>
      </c>
      <c r="AH46" s="399">
        <v>1153</v>
      </c>
      <c r="AI46" s="354">
        <v>1298</v>
      </c>
      <c r="AJ46" s="354">
        <v>1180</v>
      </c>
    </row>
    <row r="47" spans="2:36" ht="11.25" customHeight="1">
      <c r="B47" s="149"/>
      <c r="C47" s="149"/>
      <c r="D47" s="358"/>
      <c r="E47" s="358"/>
      <c r="F47" s="358"/>
      <c r="G47" s="358"/>
      <c r="H47" s="358"/>
      <c r="I47" s="358"/>
      <c r="J47" s="358"/>
      <c r="K47" s="358"/>
      <c r="L47" s="358"/>
      <c r="M47" s="358"/>
      <c r="N47" s="358"/>
      <c r="O47" s="358"/>
      <c r="Q47" s="358"/>
      <c r="R47" s="358"/>
      <c r="S47" s="358"/>
      <c r="T47" s="358"/>
      <c r="U47" s="358"/>
      <c r="V47" s="355"/>
      <c r="W47" s="358"/>
      <c r="X47" s="355"/>
      <c r="Y47" s="754"/>
      <c r="Z47" s="754"/>
      <c r="AA47" s="754"/>
      <c r="AB47" s="754"/>
      <c r="AC47" s="1038"/>
      <c r="AD47" s="399"/>
      <c r="AE47" s="399"/>
      <c r="AF47" s="399"/>
      <c r="AG47" s="399"/>
      <c r="AH47" s="399"/>
      <c r="AI47" s="354"/>
      <c r="AJ47" s="354"/>
    </row>
    <row r="48" spans="2:36" ht="11.25" customHeight="1">
      <c r="B48" s="149" t="s">
        <v>122</v>
      </c>
      <c r="C48" s="38" t="s">
        <v>213</v>
      </c>
      <c r="D48" s="358" t="s">
        <v>207</v>
      </c>
      <c r="E48" s="358" t="s">
        <v>207</v>
      </c>
      <c r="F48" s="358" t="s">
        <v>207</v>
      </c>
      <c r="G48" s="358">
        <v>33.963908079853091</v>
      </c>
      <c r="H48" s="358">
        <v>33.090133242431399</v>
      </c>
      <c r="I48" s="358">
        <v>32.751078683038891</v>
      </c>
      <c r="J48" s="358">
        <v>34.1</v>
      </c>
      <c r="K48" s="358"/>
      <c r="L48" s="358">
        <v>30.533323073221052</v>
      </c>
      <c r="M48" s="358">
        <v>35.048645302557077</v>
      </c>
      <c r="N48" s="358">
        <v>31.9</v>
      </c>
      <c r="O48" s="358">
        <v>36.299999999999997</v>
      </c>
      <c r="Q48" s="358" t="s">
        <v>207</v>
      </c>
      <c r="R48" s="358" t="s">
        <v>207</v>
      </c>
      <c r="S48" s="358" t="s">
        <v>207</v>
      </c>
      <c r="T48" s="358">
        <v>53.162105471605933</v>
      </c>
      <c r="U48" s="358">
        <v>54.53113650326825</v>
      </c>
      <c r="V48" s="355">
        <v>53.549046687497246</v>
      </c>
      <c r="W48" s="358">
        <v>55.5</v>
      </c>
      <c r="X48" s="355"/>
      <c r="Y48" s="754">
        <v>51.108390889672926</v>
      </c>
      <c r="Z48" s="754">
        <v>55.972821641099202</v>
      </c>
      <c r="AA48" s="754">
        <v>53.1</v>
      </c>
      <c r="AB48" s="754">
        <v>57.9</v>
      </c>
      <c r="AC48" s="1038"/>
      <c r="AD48" s="399" t="s">
        <v>207</v>
      </c>
      <c r="AE48" s="399" t="s">
        <v>207</v>
      </c>
      <c r="AF48" s="399" t="s">
        <v>207</v>
      </c>
      <c r="AG48" s="399">
        <v>2654</v>
      </c>
      <c r="AH48" s="399">
        <v>2497</v>
      </c>
      <c r="AI48" s="354">
        <v>2622</v>
      </c>
      <c r="AJ48" s="354">
        <v>2738</v>
      </c>
    </row>
    <row r="49" spans="2:36" ht="11.25" customHeight="1">
      <c r="B49" s="52"/>
      <c r="C49" s="38">
        <v>2</v>
      </c>
      <c r="D49" s="358" t="s">
        <v>207</v>
      </c>
      <c r="E49" s="358" t="s">
        <v>207</v>
      </c>
      <c r="F49" s="358" t="s">
        <v>207</v>
      </c>
      <c r="G49" s="358">
        <v>36.789619571707668</v>
      </c>
      <c r="H49" s="358">
        <v>36.102032276092231</v>
      </c>
      <c r="I49" s="358">
        <v>37.239492053973926</v>
      </c>
      <c r="J49" s="358">
        <v>36.700000000000003</v>
      </c>
      <c r="K49" s="358"/>
      <c r="L49" s="358">
        <v>34.758889422856477</v>
      </c>
      <c r="M49" s="358">
        <v>39.789158134548117</v>
      </c>
      <c r="N49" s="358">
        <v>34.299999999999997</v>
      </c>
      <c r="O49" s="358">
        <v>39.200000000000003</v>
      </c>
      <c r="Q49" s="358" t="s">
        <v>207</v>
      </c>
      <c r="R49" s="358" t="s">
        <v>207</v>
      </c>
      <c r="S49" s="358" t="s">
        <v>207</v>
      </c>
      <c r="T49" s="358">
        <v>61.125365556650635</v>
      </c>
      <c r="U49" s="358">
        <v>62.53546099341213</v>
      </c>
      <c r="V49" s="355">
        <v>61.352847924407882</v>
      </c>
      <c r="W49" s="358">
        <v>60.5</v>
      </c>
      <c r="X49" s="355"/>
      <c r="Y49" s="754">
        <v>58.861491663693776</v>
      </c>
      <c r="Z49" s="754">
        <v>63.786152490818218</v>
      </c>
      <c r="AA49" s="754">
        <v>58</v>
      </c>
      <c r="AB49" s="754">
        <v>62.9</v>
      </c>
      <c r="AC49" s="1038"/>
      <c r="AD49" s="399" t="s">
        <v>207</v>
      </c>
      <c r="AE49" s="399" t="s">
        <v>207</v>
      </c>
      <c r="AF49" s="399" t="s">
        <v>207</v>
      </c>
      <c r="AG49" s="399">
        <v>2500</v>
      </c>
      <c r="AH49" s="399">
        <v>2354</v>
      </c>
      <c r="AI49" s="354">
        <v>2289</v>
      </c>
      <c r="AJ49" s="354">
        <v>2474</v>
      </c>
    </row>
    <row r="50" spans="2:36" ht="11.25" customHeight="1">
      <c r="B50" s="149"/>
      <c r="C50" s="38">
        <v>3</v>
      </c>
      <c r="D50" s="358" t="s">
        <v>207</v>
      </c>
      <c r="E50" s="358" t="s">
        <v>207</v>
      </c>
      <c r="F50" s="358" t="s">
        <v>207</v>
      </c>
      <c r="G50" s="358">
        <v>38.634054046532206</v>
      </c>
      <c r="H50" s="358">
        <v>39.400053933261475</v>
      </c>
      <c r="I50" s="358">
        <v>35.299776882232102</v>
      </c>
      <c r="J50" s="358">
        <v>38</v>
      </c>
      <c r="K50" s="358"/>
      <c r="L50" s="358">
        <v>32.83698485420922</v>
      </c>
      <c r="M50" s="358">
        <v>37.843203836300745</v>
      </c>
      <c r="N50" s="358">
        <v>35.5</v>
      </c>
      <c r="O50" s="358">
        <v>40.700000000000003</v>
      </c>
      <c r="Q50" s="358" t="s">
        <v>207</v>
      </c>
      <c r="R50" s="358" t="s">
        <v>207</v>
      </c>
      <c r="S50" s="358" t="s">
        <v>207</v>
      </c>
      <c r="T50" s="358">
        <v>62.679911666084351</v>
      </c>
      <c r="U50" s="358">
        <v>65.379593620962211</v>
      </c>
      <c r="V50" s="355">
        <v>62.370630348173506</v>
      </c>
      <c r="W50" s="358">
        <v>63.3</v>
      </c>
      <c r="X50" s="355"/>
      <c r="Y50" s="754">
        <v>59.707548290281466</v>
      </c>
      <c r="Z50" s="754">
        <v>64.96099144553537</v>
      </c>
      <c r="AA50" s="754">
        <v>60.7</v>
      </c>
      <c r="AB50" s="754">
        <v>65.8</v>
      </c>
      <c r="AC50" s="1038"/>
      <c r="AD50" s="399" t="s">
        <v>207</v>
      </c>
      <c r="AE50" s="399" t="s">
        <v>207</v>
      </c>
      <c r="AF50" s="399" t="s">
        <v>207</v>
      </c>
      <c r="AG50" s="399">
        <v>2059</v>
      </c>
      <c r="AH50" s="399">
        <v>2031</v>
      </c>
      <c r="AI50" s="354">
        <v>2036</v>
      </c>
      <c r="AJ50" s="354">
        <v>1988</v>
      </c>
    </row>
    <row r="51" spans="2:36" ht="11.25" customHeight="1">
      <c r="B51" s="23"/>
      <c r="C51" s="36">
        <v>4</v>
      </c>
      <c r="D51" s="358" t="s">
        <v>207</v>
      </c>
      <c r="E51" s="358" t="s">
        <v>207</v>
      </c>
      <c r="F51" s="358" t="s">
        <v>207</v>
      </c>
      <c r="G51" s="358">
        <v>43.319486872154876</v>
      </c>
      <c r="H51" s="358">
        <v>38.815791157717946</v>
      </c>
      <c r="I51" s="358">
        <v>42.247794134547384</v>
      </c>
      <c r="J51" s="358">
        <v>42.8</v>
      </c>
      <c r="K51" s="358"/>
      <c r="L51" s="358">
        <v>39.693205221805314</v>
      </c>
      <c r="M51" s="358">
        <v>44.844536441929975</v>
      </c>
      <c r="N51" s="358">
        <v>39.9</v>
      </c>
      <c r="O51" s="358">
        <v>45.7</v>
      </c>
      <c r="Q51" s="358" t="s">
        <v>207</v>
      </c>
      <c r="R51" s="358" t="s">
        <v>207</v>
      </c>
      <c r="S51" s="358" t="s">
        <v>207</v>
      </c>
      <c r="T51" s="358">
        <v>68.712386003778931</v>
      </c>
      <c r="U51" s="358">
        <v>67.263248677015852</v>
      </c>
      <c r="V51" s="355">
        <v>66.658788949511816</v>
      </c>
      <c r="W51" s="358">
        <v>69.400000000000006</v>
      </c>
      <c r="X51" s="355"/>
      <c r="Y51" s="754">
        <v>63.967640817665426</v>
      </c>
      <c r="Z51" s="754">
        <v>69.24557730654162</v>
      </c>
      <c r="AA51" s="754">
        <v>66.599999999999994</v>
      </c>
      <c r="AB51" s="754">
        <v>72</v>
      </c>
      <c r="AC51" s="1038"/>
      <c r="AD51" s="399" t="s">
        <v>207</v>
      </c>
      <c r="AE51" s="399" t="s">
        <v>207</v>
      </c>
      <c r="AF51" s="399" t="s">
        <v>207</v>
      </c>
      <c r="AG51" s="399">
        <v>1490</v>
      </c>
      <c r="AH51" s="399">
        <v>1622</v>
      </c>
      <c r="AI51" s="354">
        <v>1856</v>
      </c>
      <c r="AJ51" s="354">
        <v>1642</v>
      </c>
    </row>
    <row r="52" spans="2:36" ht="11.25" customHeight="1">
      <c r="B52" s="485"/>
      <c r="C52" s="1041" t="s">
        <v>214</v>
      </c>
      <c r="D52" s="358" t="s">
        <v>207</v>
      </c>
      <c r="E52" s="358" t="s">
        <v>207</v>
      </c>
      <c r="F52" s="358" t="s">
        <v>207</v>
      </c>
      <c r="G52" s="358">
        <v>43.292804752754044</v>
      </c>
      <c r="H52" s="358">
        <v>44.160183170908972</v>
      </c>
      <c r="I52" s="358">
        <v>43.816108850710769</v>
      </c>
      <c r="J52" s="358">
        <v>43.8</v>
      </c>
      <c r="K52" s="358"/>
      <c r="L52" s="358">
        <v>41.160827361405886</v>
      </c>
      <c r="M52" s="358">
        <v>46.507290785518641</v>
      </c>
      <c r="N52" s="358">
        <v>40.799999999999997</v>
      </c>
      <c r="O52" s="358">
        <v>46.9</v>
      </c>
      <c r="Q52" s="358" t="s">
        <v>207</v>
      </c>
      <c r="R52" s="358" t="s">
        <v>207</v>
      </c>
      <c r="S52" s="358" t="s">
        <v>207</v>
      </c>
      <c r="T52" s="358">
        <v>68.289967244287013</v>
      </c>
      <c r="U52" s="358">
        <v>70.858852640813595</v>
      </c>
      <c r="V52" s="355">
        <v>68.47290981603291</v>
      </c>
      <c r="W52" s="358">
        <v>69.8</v>
      </c>
      <c r="X52" s="355"/>
      <c r="Y52" s="754">
        <v>65.815156741809886</v>
      </c>
      <c r="Z52" s="754">
        <v>71.015032047616373</v>
      </c>
      <c r="AA52" s="754">
        <v>66.7</v>
      </c>
      <c r="AB52" s="754">
        <v>72.7</v>
      </c>
      <c r="AC52" s="1038"/>
      <c r="AD52" s="399" t="s">
        <v>207</v>
      </c>
      <c r="AE52" s="399" t="s">
        <v>207</v>
      </c>
      <c r="AF52" s="399" t="s">
        <v>207</v>
      </c>
      <c r="AG52" s="399">
        <v>1553</v>
      </c>
      <c r="AH52" s="399">
        <v>1713</v>
      </c>
      <c r="AI52" s="354">
        <v>1824</v>
      </c>
      <c r="AJ52" s="354">
        <v>1401</v>
      </c>
    </row>
    <row r="53" spans="2:36" ht="11.25" customHeight="1">
      <c r="B53" s="1037"/>
      <c r="C53" s="1037"/>
      <c r="D53" s="1037"/>
      <c r="E53" s="1037"/>
      <c r="F53" s="1037"/>
      <c r="G53" s="1037"/>
      <c r="H53" s="1037"/>
      <c r="I53" s="1037"/>
      <c r="J53" s="1037"/>
      <c r="K53" s="1037"/>
      <c r="L53" s="1037"/>
      <c r="M53" s="1037"/>
      <c r="N53" s="1037"/>
      <c r="O53" s="1037"/>
      <c r="P53" s="1044"/>
      <c r="Q53" s="1037"/>
      <c r="R53" s="1037"/>
      <c r="S53" s="1037"/>
      <c r="T53" s="1037"/>
      <c r="U53" s="1037"/>
      <c r="V53" s="1037"/>
      <c r="W53" s="1037"/>
      <c r="X53" s="1037"/>
      <c r="Y53" s="1037"/>
      <c r="Z53" s="1037"/>
      <c r="AA53" s="1043"/>
      <c r="AB53" s="1043"/>
      <c r="AC53" s="1037"/>
      <c r="AD53" s="211"/>
      <c r="AE53" s="211"/>
      <c r="AF53" s="211"/>
      <c r="AG53" s="211"/>
      <c r="AH53" s="257"/>
      <c r="AI53" s="1055"/>
      <c r="AJ53" s="1037"/>
    </row>
    <row r="54" spans="2:36">
      <c r="AD54" s="72"/>
      <c r="AE54" s="72"/>
      <c r="AF54" s="72"/>
      <c r="AG54" s="72"/>
      <c r="AH54" s="149"/>
    </row>
    <row r="55" spans="2:36">
      <c r="B55" s="84" t="s">
        <v>380</v>
      </c>
    </row>
    <row r="56" spans="2:36">
      <c r="B56" s="36" t="s">
        <v>548</v>
      </c>
    </row>
    <row r="57" spans="2:36">
      <c r="B57" s="84" t="s">
        <v>500</v>
      </c>
    </row>
    <row r="58" spans="2:36">
      <c r="B58" s="84" t="s">
        <v>256</v>
      </c>
    </row>
    <row r="59" spans="2:36">
      <c r="B59" s="84" t="s">
        <v>318</v>
      </c>
    </row>
    <row r="60" spans="2:36">
      <c r="B60" s="149"/>
    </row>
    <row r="61" spans="2:36">
      <c r="B61" s="149"/>
    </row>
    <row r="62" spans="2:36">
      <c r="B62" s="149" t="s">
        <v>239</v>
      </c>
    </row>
    <row r="63" spans="2:36">
      <c r="B63" s="149" t="s">
        <v>240</v>
      </c>
    </row>
    <row r="64" spans="2:36">
      <c r="B64" s="149" t="s">
        <v>241</v>
      </c>
    </row>
    <row r="66" spans="2:2">
      <c r="B66" s="18" t="s">
        <v>568</v>
      </c>
    </row>
  </sheetData>
  <mergeCells count="5">
    <mergeCell ref="Q7:V7"/>
    <mergeCell ref="D7:I7"/>
    <mergeCell ref="B6:C8"/>
    <mergeCell ref="AD7:AJ7"/>
    <mergeCell ref="D6:AJ6"/>
  </mergeCells>
  <hyperlinks>
    <hyperlink ref="B66" location="Contents!A1" display="Back to contents" xr:uid="{00000000-0004-0000-2300-000000000000}"/>
  </hyperlinks>
  <pageMargins left="0.7" right="0.7" top="0.75" bottom="0.75" header="0.3" footer="0.3"/>
  <pageSetup paperSize="9" orientation="portrait"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O106"/>
  <sheetViews>
    <sheetView workbookViewId="0"/>
  </sheetViews>
  <sheetFormatPr defaultColWidth="8.81640625" defaultRowHeight="14.5"/>
  <cols>
    <col min="1" max="1" width="2.7265625" style="987" customWidth="1"/>
    <col min="2" max="2" width="50.7265625" style="987" customWidth="1"/>
    <col min="3" max="3" width="5.7265625" style="987" customWidth="1"/>
    <col min="4" max="10" width="9.7265625" style="987" customWidth="1"/>
    <col min="11" max="11" width="2.81640625" style="987" customWidth="1"/>
    <col min="12" max="15" width="9.7265625" style="988" customWidth="1"/>
    <col min="16" max="16384" width="8.81640625" style="987"/>
  </cols>
  <sheetData>
    <row r="1" spans="1:15" ht="15" customHeight="1">
      <c r="A1" s="951"/>
    </row>
    <row r="2" spans="1:15" ht="15" customHeight="1">
      <c r="B2" s="348" t="s">
        <v>381</v>
      </c>
      <c r="C2" s="130"/>
      <c r="D2" s="130"/>
      <c r="E2" s="130"/>
      <c r="F2" s="130"/>
      <c r="G2" s="130"/>
    </row>
    <row r="3" spans="1:15" ht="15" customHeight="1">
      <c r="B3" s="384" t="s">
        <v>231</v>
      </c>
      <c r="C3" s="130"/>
      <c r="D3" s="130"/>
      <c r="E3" s="130"/>
      <c r="F3" s="130"/>
      <c r="G3" s="130"/>
    </row>
    <row r="4" spans="1:15" ht="15" customHeight="1">
      <c r="B4" s="347" t="s">
        <v>531</v>
      </c>
      <c r="C4" s="130"/>
      <c r="D4" s="130"/>
      <c r="E4" s="130"/>
      <c r="F4" s="130"/>
      <c r="G4" s="130"/>
    </row>
    <row r="5" spans="1:15" ht="15" customHeight="1">
      <c r="B5" s="132"/>
      <c r="C5" s="132"/>
      <c r="D5" s="132"/>
      <c r="E5" s="132"/>
      <c r="F5" s="132"/>
      <c r="G5" s="131"/>
      <c r="L5" s="1043"/>
      <c r="M5" s="1043"/>
    </row>
    <row r="6" spans="1:15" ht="20.149999999999999" customHeight="1">
      <c r="B6" s="1188" t="s">
        <v>9</v>
      </c>
      <c r="C6" s="1188"/>
      <c r="D6" s="1187" t="s">
        <v>314</v>
      </c>
      <c r="E6" s="1187"/>
      <c r="F6" s="1187"/>
      <c r="G6" s="1187"/>
      <c r="H6" s="1187"/>
      <c r="I6" s="938"/>
      <c r="J6" s="849"/>
      <c r="K6" s="938"/>
      <c r="L6" s="1057"/>
      <c r="M6" s="1057"/>
      <c r="N6" s="1057"/>
      <c r="O6" s="1057"/>
    </row>
    <row r="7" spans="1:15" ht="35.15" customHeight="1">
      <c r="B7" s="1189"/>
      <c r="C7" s="1189"/>
      <c r="D7" s="549" t="s">
        <v>11</v>
      </c>
      <c r="E7" s="549" t="s">
        <v>12</v>
      </c>
      <c r="F7" s="549" t="s">
        <v>13</v>
      </c>
      <c r="G7" s="549" t="s">
        <v>14</v>
      </c>
      <c r="H7" s="549" t="s">
        <v>93</v>
      </c>
      <c r="I7" s="551" t="s">
        <v>383</v>
      </c>
      <c r="J7" s="551" t="s">
        <v>519</v>
      </c>
      <c r="K7" s="552"/>
      <c r="L7" s="975" t="s">
        <v>390</v>
      </c>
      <c r="M7" s="975" t="s">
        <v>391</v>
      </c>
      <c r="N7" s="975" t="s">
        <v>523</v>
      </c>
      <c r="O7" s="975" t="s">
        <v>524</v>
      </c>
    </row>
    <row r="8" spans="1:15" ht="15" customHeight="1">
      <c r="B8" s="133"/>
      <c r="C8" s="133"/>
      <c r="D8" s="721"/>
      <c r="E8" s="721"/>
      <c r="F8" s="721"/>
      <c r="G8" s="721"/>
      <c r="H8" s="721"/>
      <c r="I8" s="721"/>
      <c r="J8" s="721"/>
      <c r="K8" s="721"/>
      <c r="L8" s="1058"/>
      <c r="M8" s="1058"/>
      <c r="N8" s="1058"/>
      <c r="O8" s="1058"/>
    </row>
    <row r="9" spans="1:15" ht="14">
      <c r="B9" s="130" t="s">
        <v>144</v>
      </c>
      <c r="C9" s="130"/>
      <c r="D9" s="1059">
        <v>54.659022807551374</v>
      </c>
      <c r="E9" s="1059">
        <v>52.591030938051588</v>
      </c>
      <c r="F9" s="1059">
        <v>51.541986039289064</v>
      </c>
      <c r="G9" s="1059">
        <v>48.952559999999998</v>
      </c>
      <c r="H9" s="1059">
        <v>46.001815641437716</v>
      </c>
      <c r="I9" s="1059">
        <v>45.206833346955449</v>
      </c>
      <c r="J9" s="1059">
        <v>46.6</v>
      </c>
      <c r="K9" s="1062"/>
      <c r="L9" s="1060">
        <v>43.397162279619792</v>
      </c>
      <c r="M9" s="1060">
        <v>47.029268028020581</v>
      </c>
      <c r="N9" s="1060">
        <v>44.8</v>
      </c>
      <c r="O9" s="1060">
        <v>48.5</v>
      </c>
    </row>
    <row r="10" spans="1:15" ht="14">
      <c r="B10" s="130" t="s">
        <v>145</v>
      </c>
      <c r="C10" s="130"/>
      <c r="D10" s="1059">
        <v>25.698631558710627</v>
      </c>
      <c r="E10" s="1059">
        <v>28.27543704869478</v>
      </c>
      <c r="F10" s="1059">
        <v>25.551875441596195</v>
      </c>
      <c r="G10" s="1059">
        <v>26.487079999999999</v>
      </c>
      <c r="H10" s="1059">
        <v>24.524736116315488</v>
      </c>
      <c r="I10" s="1059">
        <v>24.465189336212543</v>
      </c>
      <c r="J10" s="1059">
        <v>24.7</v>
      </c>
      <c r="K10" s="1062"/>
      <c r="L10" s="1060">
        <v>22.916559484692559</v>
      </c>
      <c r="M10" s="1060">
        <v>26.083059364458848</v>
      </c>
      <c r="N10" s="1060">
        <v>23</v>
      </c>
      <c r="O10" s="1060">
        <v>26.3</v>
      </c>
    </row>
    <row r="11" spans="1:15" ht="14">
      <c r="B11" s="130" t="s">
        <v>146</v>
      </c>
      <c r="C11" s="130"/>
      <c r="D11" s="1059">
        <v>35.321016659481849</v>
      </c>
      <c r="E11" s="1059">
        <v>31.978115835113847</v>
      </c>
      <c r="F11" s="1059">
        <v>34.909153745161611</v>
      </c>
      <c r="G11" s="1059">
        <v>32.084510000000002</v>
      </c>
      <c r="H11" s="1059">
        <v>31.313116171504845</v>
      </c>
      <c r="I11" s="1059">
        <v>30.911576460055784</v>
      </c>
      <c r="J11" s="1059">
        <v>31.5</v>
      </c>
      <c r="K11" s="1062"/>
      <c r="L11" s="1060">
        <v>29.284914309523476</v>
      </c>
      <c r="M11" s="1060">
        <v>32.586956021037658</v>
      </c>
      <c r="N11" s="1060">
        <v>29.7</v>
      </c>
      <c r="O11" s="1060">
        <v>33.299999999999997</v>
      </c>
    </row>
    <row r="12" spans="1:15" ht="14">
      <c r="B12" s="130" t="s">
        <v>147</v>
      </c>
      <c r="C12" s="130"/>
      <c r="D12" s="1059">
        <v>16.809833091986011</v>
      </c>
      <c r="E12" s="1059">
        <v>15.029912902889953</v>
      </c>
      <c r="F12" s="1059">
        <v>16.259240576378019</v>
      </c>
      <c r="G12" s="1059">
        <v>15.3901</v>
      </c>
      <c r="H12" s="1059">
        <v>16.267221197144849</v>
      </c>
      <c r="I12" s="1059">
        <v>14.767762806355936</v>
      </c>
      <c r="J12" s="1059">
        <v>13.6</v>
      </c>
      <c r="K12" s="1062"/>
      <c r="L12" s="1060">
        <v>13.488598321228828</v>
      </c>
      <c r="M12" s="1060">
        <v>16.145594828551204</v>
      </c>
      <c r="N12" s="1060">
        <v>12.3</v>
      </c>
      <c r="O12" s="1060">
        <v>15</v>
      </c>
    </row>
    <row r="13" spans="1:15" ht="15.75" customHeight="1">
      <c r="B13" s="130" t="s">
        <v>148</v>
      </c>
      <c r="C13" s="130"/>
      <c r="D13" s="1059">
        <v>19.346486460021943</v>
      </c>
      <c r="E13" s="1059">
        <v>18.113863460296265</v>
      </c>
      <c r="F13" s="1059">
        <v>20.748294847734154</v>
      </c>
      <c r="G13" s="1059">
        <v>18.59638</v>
      </c>
      <c r="H13" s="1059">
        <v>18.152019688773237</v>
      </c>
      <c r="I13" s="1059">
        <v>17.37404890777745</v>
      </c>
      <c r="J13" s="1059">
        <v>16.8</v>
      </c>
      <c r="K13" s="1062"/>
      <c r="L13" s="1060">
        <v>16.00442670301037</v>
      </c>
      <c r="M13" s="1060">
        <v>18.834598064241728</v>
      </c>
      <c r="N13" s="1060">
        <v>15.4</v>
      </c>
      <c r="O13" s="1060">
        <v>18.399999999999999</v>
      </c>
    </row>
    <row r="14" spans="1:15" ht="15.75" customHeight="1">
      <c r="B14" s="130" t="s">
        <v>149</v>
      </c>
      <c r="C14" s="130"/>
      <c r="D14" s="1059">
        <v>24.121815036056262</v>
      </c>
      <c r="E14" s="1059">
        <v>19.629513527798977</v>
      </c>
      <c r="F14" s="1059">
        <v>22.849432697647583</v>
      </c>
      <c r="G14" s="1059">
        <v>21.744620000000001</v>
      </c>
      <c r="H14" s="1059">
        <v>21.389793849004143</v>
      </c>
      <c r="I14" s="1059">
        <v>20.473661323823595</v>
      </c>
      <c r="J14" s="1059">
        <v>20.2</v>
      </c>
      <c r="K14" s="1062"/>
      <c r="L14" s="1060">
        <v>19.076820496621977</v>
      </c>
      <c r="M14" s="1060">
        <v>21.945044992039556</v>
      </c>
      <c r="N14" s="1060">
        <v>18.8</v>
      </c>
      <c r="O14" s="1060">
        <v>21.8</v>
      </c>
    </row>
    <row r="15" spans="1:15" ht="14">
      <c r="B15" s="130" t="s">
        <v>150</v>
      </c>
      <c r="C15" s="130"/>
      <c r="D15" s="1059">
        <v>18.088371253338746</v>
      </c>
      <c r="E15" s="1059">
        <v>19.582852725756361</v>
      </c>
      <c r="F15" s="1059">
        <v>13.909779448205523</v>
      </c>
      <c r="G15" s="1059">
        <v>16.417249999999999</v>
      </c>
      <c r="H15" s="1059">
        <v>16.769971340228686</v>
      </c>
      <c r="I15" s="1059">
        <v>15.571966917470867</v>
      </c>
      <c r="J15" s="1059">
        <v>16.3</v>
      </c>
      <c r="K15" s="1062"/>
      <c r="L15" s="1060">
        <v>14.288510691821449</v>
      </c>
      <c r="M15" s="1060">
        <v>16.94791309882639</v>
      </c>
      <c r="N15" s="1060">
        <v>14.9</v>
      </c>
      <c r="O15" s="1060">
        <v>17.8</v>
      </c>
    </row>
    <row r="16" spans="1:15" ht="14">
      <c r="B16" s="130" t="s">
        <v>151</v>
      </c>
      <c r="C16" s="130"/>
      <c r="D16" s="1059">
        <v>26.244069584185414</v>
      </c>
      <c r="E16" s="1059">
        <v>26.876395223269061</v>
      </c>
      <c r="F16" s="1059">
        <v>22.160189773311131</v>
      </c>
      <c r="G16" s="1059">
        <v>23.899080000000001</v>
      </c>
      <c r="H16" s="1059">
        <v>23.819525727852291</v>
      </c>
      <c r="I16" s="1059">
        <v>21.930887359900947</v>
      </c>
      <c r="J16" s="1059">
        <v>24.3</v>
      </c>
      <c r="K16" s="1062"/>
      <c r="L16" s="1060">
        <v>20.49706815976878</v>
      </c>
      <c r="M16" s="1060">
        <v>23.435440039453063</v>
      </c>
      <c r="N16" s="1060">
        <v>22.7</v>
      </c>
      <c r="O16" s="1060">
        <v>26</v>
      </c>
    </row>
    <row r="17" spans="2:15" ht="14">
      <c r="B17" s="130" t="s">
        <v>152</v>
      </c>
      <c r="C17" s="130"/>
      <c r="D17" s="1059">
        <v>8.9114899580822922</v>
      </c>
      <c r="E17" s="1059">
        <v>7.9824422483266515</v>
      </c>
      <c r="F17" s="1059">
        <v>7.1686412203949708</v>
      </c>
      <c r="G17" s="1059">
        <v>7.3733199999999997</v>
      </c>
      <c r="H17" s="1059">
        <v>7.1929843366958082</v>
      </c>
      <c r="I17" s="1059">
        <v>7.5573548366948673</v>
      </c>
      <c r="J17" s="1059">
        <v>7</v>
      </c>
      <c r="K17" s="1062"/>
      <c r="L17" s="1060">
        <v>6.5860847932391646</v>
      </c>
      <c r="M17" s="1060">
        <v>8.6585844062394273</v>
      </c>
      <c r="N17" s="1060">
        <v>6.1</v>
      </c>
      <c r="O17" s="1060">
        <v>8</v>
      </c>
    </row>
    <row r="18" spans="2:15" ht="14">
      <c r="B18" s="130" t="s">
        <v>153</v>
      </c>
      <c r="C18" s="130"/>
      <c r="D18" s="1059">
        <v>15.121673452634383</v>
      </c>
      <c r="E18" s="1059">
        <v>16.341839706090134</v>
      </c>
      <c r="F18" s="1059">
        <v>15.839239017726673</v>
      </c>
      <c r="G18" s="1059">
        <v>15.317069999999999</v>
      </c>
      <c r="H18" s="1059">
        <v>15.538884803801603</v>
      </c>
      <c r="I18" s="1059">
        <v>14.269949141629088</v>
      </c>
      <c r="J18" s="1059">
        <v>14.4</v>
      </c>
      <c r="K18" s="1062"/>
      <c r="L18" s="1060">
        <v>13.021895763097399</v>
      </c>
      <c r="M18" s="1060">
        <v>15.616143173424234</v>
      </c>
      <c r="N18" s="1060">
        <v>13</v>
      </c>
      <c r="O18" s="1060">
        <v>15.8</v>
      </c>
    </row>
    <row r="19" spans="2:15" ht="14">
      <c r="B19" s="130" t="s">
        <v>154</v>
      </c>
      <c r="C19" s="130"/>
      <c r="D19" s="1059">
        <v>23.333937284652713</v>
      </c>
      <c r="E19" s="1059">
        <v>23.801187386599771</v>
      </c>
      <c r="F19" s="1059">
        <v>22.608154645998773</v>
      </c>
      <c r="G19" s="1059">
        <v>20.149329999999999</v>
      </c>
      <c r="H19" s="1059">
        <v>18.837359918759105</v>
      </c>
      <c r="I19" s="1059">
        <v>20.028099003769888</v>
      </c>
      <c r="J19" s="1059">
        <v>20.2</v>
      </c>
      <c r="K19" s="1062"/>
      <c r="L19" s="1060">
        <v>18.639117406601109</v>
      </c>
      <c r="M19" s="1060">
        <v>21.493243614488531</v>
      </c>
      <c r="N19" s="1060">
        <v>18.7</v>
      </c>
      <c r="O19" s="1060">
        <v>21.7</v>
      </c>
    </row>
    <row r="20" spans="2:15" ht="15.75" customHeight="1">
      <c r="B20" s="130" t="s">
        <v>155</v>
      </c>
      <c r="C20" s="130"/>
      <c r="D20" s="1059">
        <v>2.409482789072571</v>
      </c>
      <c r="E20" s="1059">
        <v>2.2273848005621235</v>
      </c>
      <c r="F20" s="1059">
        <v>2.2878652792680332</v>
      </c>
      <c r="G20" s="1059">
        <v>2.2604700000000002</v>
      </c>
      <c r="H20" s="1059">
        <v>2.2140547759403599</v>
      </c>
      <c r="I20" s="1059">
        <v>2.6293107875279942</v>
      </c>
      <c r="J20" s="1059">
        <v>2.5</v>
      </c>
      <c r="K20" s="1062"/>
      <c r="L20" s="1060">
        <v>2.0385370156096165</v>
      </c>
      <c r="M20" s="1060">
        <v>3.3853758194471997</v>
      </c>
      <c r="N20" s="1060">
        <v>1.9</v>
      </c>
      <c r="O20" s="1060">
        <v>3.1</v>
      </c>
    </row>
    <row r="21" spans="2:15" ht="15.75" customHeight="1">
      <c r="B21" s="130" t="s">
        <v>156</v>
      </c>
      <c r="C21" s="130"/>
      <c r="D21" s="1059">
        <v>26.822770014385693</v>
      </c>
      <c r="E21" s="1059">
        <v>29.158971780978614</v>
      </c>
      <c r="F21" s="1059">
        <v>25.369174775773967</v>
      </c>
      <c r="G21" s="1059">
        <v>28.15136</v>
      </c>
      <c r="H21" s="1059">
        <v>24.595943059128754</v>
      </c>
      <c r="I21" s="1059">
        <v>26.288800882998302</v>
      </c>
      <c r="J21" s="1059">
        <v>27.5</v>
      </c>
      <c r="K21" s="1062"/>
      <c r="L21" s="1060">
        <v>24.732077609701257</v>
      </c>
      <c r="M21" s="1060">
        <v>27.907179512803388</v>
      </c>
      <c r="N21" s="1060">
        <v>25.9</v>
      </c>
      <c r="O21" s="1060">
        <v>29.2</v>
      </c>
    </row>
    <row r="22" spans="2:15" ht="14">
      <c r="B22" s="130" t="s">
        <v>157</v>
      </c>
      <c r="C22" s="130"/>
      <c r="D22" s="1059">
        <v>8.1848988178631785</v>
      </c>
      <c r="E22" s="1059">
        <v>7.7822496592554957</v>
      </c>
      <c r="F22" s="1059">
        <v>7.8927352878613082</v>
      </c>
      <c r="G22" s="1059">
        <v>7.6363500000000002</v>
      </c>
      <c r="H22" s="1059">
        <v>7.3451921623761312</v>
      </c>
      <c r="I22" s="1059">
        <v>7.8371647123581205</v>
      </c>
      <c r="J22" s="1059">
        <v>7.9</v>
      </c>
      <c r="K22" s="1062"/>
      <c r="L22" s="1060">
        <v>6.9375940676029941</v>
      </c>
      <c r="M22" s="1060">
        <v>8.8422962831274567</v>
      </c>
      <c r="N22" s="1060">
        <v>7</v>
      </c>
      <c r="O22" s="1060">
        <v>8.9</v>
      </c>
    </row>
    <row r="23" spans="2:15" ht="14">
      <c r="B23" s="130" t="s">
        <v>158</v>
      </c>
      <c r="C23" s="130"/>
      <c r="D23" s="1059">
        <v>3.7213170597142584</v>
      </c>
      <c r="E23" s="1059">
        <v>5.7421399734275802</v>
      </c>
      <c r="F23" s="1059">
        <v>4.7265508531909699</v>
      </c>
      <c r="G23" s="1059">
        <v>4.4744099999999998</v>
      </c>
      <c r="H23" s="1059">
        <v>4.9628482786707391</v>
      </c>
      <c r="I23" s="1059">
        <v>4.6507648027908157</v>
      </c>
      <c r="J23" s="1059">
        <v>3.8</v>
      </c>
      <c r="K23" s="1062"/>
      <c r="L23" s="1060">
        <v>3.9113875360760435</v>
      </c>
      <c r="M23" s="1060">
        <v>5.5218761470929634</v>
      </c>
      <c r="N23" s="1060">
        <v>3.2</v>
      </c>
      <c r="O23" s="1060">
        <v>4.5999999999999996</v>
      </c>
    </row>
    <row r="24" spans="2:15" ht="14">
      <c r="B24" s="130"/>
      <c r="C24" s="130"/>
      <c r="D24" s="1059"/>
      <c r="E24" s="1059"/>
      <c r="F24" s="1059"/>
      <c r="G24" s="722"/>
      <c r="H24" s="1059"/>
      <c r="I24" s="1059"/>
      <c r="J24" s="1059"/>
      <c r="K24" s="1038"/>
      <c r="L24" s="1060"/>
      <c r="M24" s="1060"/>
      <c r="N24" s="1060"/>
      <c r="O24" s="1060"/>
    </row>
    <row r="25" spans="2:15" ht="14">
      <c r="B25" s="135" t="s">
        <v>17</v>
      </c>
      <c r="C25" s="132"/>
      <c r="D25" s="415">
        <v>4591</v>
      </c>
      <c r="E25" s="415">
        <v>960</v>
      </c>
      <c r="F25" s="415">
        <v>1261</v>
      </c>
      <c r="G25" s="415">
        <v>3785</v>
      </c>
      <c r="H25" s="415">
        <v>3847</v>
      </c>
      <c r="I25" s="415">
        <v>3805</v>
      </c>
      <c r="J25" s="415">
        <v>3764</v>
      </c>
      <c r="K25" s="415"/>
      <c r="L25" s="1061" t="s">
        <v>143</v>
      </c>
      <c r="M25" s="1061" t="s">
        <v>143</v>
      </c>
      <c r="N25" s="1061" t="s">
        <v>143</v>
      </c>
      <c r="O25" s="1061" t="s">
        <v>143</v>
      </c>
    </row>
    <row r="27" spans="2:15" ht="15.75" customHeight="1">
      <c r="B27" s="84" t="s">
        <v>208</v>
      </c>
    </row>
    <row r="28" spans="2:15" ht="15.75" customHeight="1">
      <c r="B28" s="84" t="s">
        <v>258</v>
      </c>
    </row>
    <row r="29" spans="2:15">
      <c r="B29" s="84" t="s">
        <v>302</v>
      </c>
    </row>
    <row r="30" spans="2:15">
      <c r="B30" s="84"/>
    </row>
    <row r="31" spans="2:15">
      <c r="B31" s="149" t="s">
        <v>239</v>
      </c>
    </row>
    <row r="32" spans="2:15">
      <c r="B32" s="149" t="s">
        <v>240</v>
      </c>
    </row>
    <row r="33" spans="2:2">
      <c r="B33" s="149" t="s">
        <v>241</v>
      </c>
    </row>
    <row r="35" spans="2:2" ht="15.75" customHeight="1">
      <c r="B35" s="18" t="s">
        <v>568</v>
      </c>
    </row>
    <row r="36" spans="2:2" ht="15.75" customHeight="1"/>
    <row r="42" spans="2:2" ht="15.75" customHeight="1"/>
    <row r="43" spans="2:2" ht="15.75" customHeight="1"/>
    <row r="49" ht="15.75" customHeight="1"/>
    <row r="50" ht="15.75" customHeight="1"/>
    <row r="56" ht="15.75" customHeight="1"/>
    <row r="57" ht="15.75" customHeight="1"/>
    <row r="63" ht="15.75" customHeight="1"/>
    <row r="64" ht="15.75" customHeight="1"/>
    <row r="70" ht="15.75" customHeight="1"/>
    <row r="71" ht="15.75" customHeight="1"/>
    <row r="77" ht="15.75" customHeight="1"/>
    <row r="78" ht="15.75" customHeight="1"/>
    <row r="84" ht="15.75" customHeight="1"/>
    <row r="85" ht="15.75" customHeight="1"/>
    <row r="91" ht="15.75" customHeight="1"/>
    <row r="92" ht="15.75" customHeight="1"/>
    <row r="98" ht="15.75" customHeight="1"/>
    <row r="99" ht="15.75" customHeight="1"/>
    <row r="105" ht="15.75" customHeight="1"/>
    <row r="106" ht="15.75" customHeight="1"/>
  </sheetData>
  <mergeCells count="2">
    <mergeCell ref="D6:H6"/>
    <mergeCell ref="B6:C7"/>
  </mergeCells>
  <hyperlinks>
    <hyperlink ref="B35" location="Contents!A1" display="Back to contents" xr:uid="{00000000-0004-0000-2400-000000000000}"/>
  </hyperlinks>
  <pageMargins left="0.7" right="0.7" top="0.75" bottom="0.75" header="0.3" footer="0.3"/>
  <pageSetup paperSize="9" orientation="portrait"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R124"/>
  <sheetViews>
    <sheetView zoomScaleNormal="100" workbookViewId="0"/>
  </sheetViews>
  <sheetFormatPr defaultColWidth="8.81640625" defaultRowHeight="14.5"/>
  <cols>
    <col min="1" max="1" width="2.7265625" style="450" customWidth="1"/>
    <col min="2" max="2" width="50.7265625" style="450" customWidth="1"/>
    <col min="3" max="3" width="5.7265625" style="450" customWidth="1"/>
    <col min="4" max="10" width="9.7265625" style="450" customWidth="1"/>
    <col min="11" max="11" width="2.26953125" style="450" customWidth="1"/>
    <col min="12" max="15" width="9.7265625" style="793" customWidth="1"/>
    <col min="16" max="16384" width="8.81640625" style="450"/>
  </cols>
  <sheetData>
    <row r="1" spans="1:15" ht="15" customHeight="1">
      <c r="A1" s="828"/>
    </row>
    <row r="2" spans="1:15" ht="15" customHeight="1">
      <c r="B2" s="40" t="s">
        <v>382</v>
      </c>
    </row>
    <row r="3" spans="1:15" ht="15" customHeight="1">
      <c r="B3" s="451" t="s">
        <v>231</v>
      </c>
    </row>
    <row r="4" spans="1:15" ht="15" customHeight="1">
      <c r="B4" s="347" t="s">
        <v>531</v>
      </c>
    </row>
    <row r="5" spans="1:15" ht="15" customHeight="1">
      <c r="B5" s="132"/>
      <c r="C5" s="132"/>
      <c r="D5" s="132"/>
      <c r="E5" s="132"/>
      <c r="F5" s="132"/>
      <c r="G5" s="136"/>
      <c r="H5" s="522"/>
      <c r="I5" s="222"/>
      <c r="J5" s="222"/>
      <c r="K5" s="222"/>
    </row>
    <row r="6" spans="1:15" ht="20.149999999999999" customHeight="1">
      <c r="B6" s="1188" t="s">
        <v>9</v>
      </c>
      <c r="C6" s="133"/>
      <c r="D6" s="1190" t="s">
        <v>326</v>
      </c>
      <c r="E6" s="1190"/>
      <c r="F6" s="1190"/>
      <c r="G6" s="1190"/>
      <c r="H6" s="1190"/>
      <c r="I6" s="419"/>
      <c r="J6" s="850"/>
      <c r="K6" s="482"/>
      <c r="L6" s="801"/>
      <c r="M6" s="801"/>
      <c r="N6" s="801"/>
      <c r="O6" s="801"/>
    </row>
    <row r="7" spans="1:15" s="240" customFormat="1" ht="35.15" customHeight="1">
      <c r="B7" s="1189"/>
      <c r="C7" s="206"/>
      <c r="D7" s="549" t="s">
        <v>170</v>
      </c>
      <c r="E7" s="549" t="s">
        <v>12</v>
      </c>
      <c r="F7" s="549" t="s">
        <v>13</v>
      </c>
      <c r="G7" s="549" t="s">
        <v>14</v>
      </c>
      <c r="H7" s="550" t="s">
        <v>565</v>
      </c>
      <c r="I7" s="551" t="s">
        <v>383</v>
      </c>
      <c r="J7" s="551" t="s">
        <v>519</v>
      </c>
      <c r="K7" s="552"/>
      <c r="L7" s="794" t="s">
        <v>390</v>
      </c>
      <c r="M7" s="794" t="s">
        <v>391</v>
      </c>
      <c r="N7" s="794" t="s">
        <v>523</v>
      </c>
      <c r="O7" s="794" t="s">
        <v>524</v>
      </c>
    </row>
    <row r="8" spans="1:15" ht="15" customHeight="1">
      <c r="B8" s="130"/>
      <c r="C8" s="130"/>
      <c r="D8" s="207"/>
      <c r="E8" s="207"/>
      <c r="F8" s="207"/>
      <c r="G8" s="134"/>
      <c r="K8" s="222"/>
      <c r="L8" s="802"/>
      <c r="N8" s="802"/>
    </row>
    <row r="9" spans="1:15" ht="15" customHeight="1">
      <c r="B9" s="130" t="s">
        <v>307</v>
      </c>
      <c r="C9" s="130"/>
      <c r="D9" s="538">
        <v>57.10305386274991</v>
      </c>
      <c r="E9" s="538">
        <v>51.672436808705569</v>
      </c>
      <c r="F9" s="538">
        <v>52.088152790495393</v>
      </c>
      <c r="G9" s="539">
        <v>52.040904165984458</v>
      </c>
      <c r="H9" s="540">
        <v>50.93774316976959</v>
      </c>
      <c r="I9" s="540">
        <v>48.742079540239899</v>
      </c>
      <c r="J9" s="355">
        <v>52.7</v>
      </c>
      <c r="K9" s="355"/>
      <c r="L9" s="754">
        <v>47.377027138987479</v>
      </c>
      <c r="M9" s="754">
        <v>50.109010886916884</v>
      </c>
      <c r="N9" s="754">
        <v>51.1</v>
      </c>
      <c r="O9" s="754">
        <v>54.3</v>
      </c>
    </row>
    <row r="10" spans="1:15" ht="15" customHeight="1">
      <c r="B10" s="130" t="s">
        <v>505</v>
      </c>
      <c r="C10" s="130"/>
      <c r="D10" s="538">
        <v>31.219105841502543</v>
      </c>
      <c r="E10" s="538">
        <v>25.706703117023228</v>
      </c>
      <c r="F10" s="538">
        <v>26.65749116451428</v>
      </c>
      <c r="G10" s="539">
        <v>25.422309656380421</v>
      </c>
      <c r="H10" s="540">
        <v>25.616350814645582</v>
      </c>
      <c r="I10" s="541" t="s">
        <v>207</v>
      </c>
      <c r="J10" s="1063"/>
      <c r="K10" s="1063"/>
      <c r="L10" s="1064" t="s">
        <v>207</v>
      </c>
      <c r="M10" s="1064" t="s">
        <v>207</v>
      </c>
      <c r="N10" s="1064"/>
      <c r="O10" s="1064"/>
    </row>
    <row r="11" spans="1:15" ht="15" customHeight="1">
      <c r="B11" s="130" t="s">
        <v>506</v>
      </c>
      <c r="C11" s="130"/>
      <c r="D11" s="538" t="s">
        <v>207</v>
      </c>
      <c r="E11" s="538" t="s">
        <v>207</v>
      </c>
      <c r="F11" s="538" t="s">
        <v>207</v>
      </c>
      <c r="G11" s="539" t="s">
        <v>207</v>
      </c>
      <c r="H11" s="540" t="s">
        <v>207</v>
      </c>
      <c r="I11" s="540">
        <v>22.650868378315511</v>
      </c>
      <c r="J11" s="355">
        <v>26.4</v>
      </c>
      <c r="K11" s="355"/>
      <c r="L11" s="754">
        <v>21.452354785155418</v>
      </c>
      <c r="M11" s="754">
        <v>23.895970743140833</v>
      </c>
      <c r="N11" s="754">
        <v>24.9</v>
      </c>
      <c r="O11" s="754">
        <v>27.9</v>
      </c>
    </row>
    <row r="12" spans="1:15" ht="15" customHeight="1">
      <c r="B12" s="130" t="s">
        <v>306</v>
      </c>
      <c r="C12" s="130"/>
      <c r="D12" s="538">
        <v>7.2762841811767469</v>
      </c>
      <c r="E12" s="538">
        <v>6.6653321196449564</v>
      </c>
      <c r="F12" s="538">
        <v>8.2152902307121529</v>
      </c>
      <c r="G12" s="539">
        <v>8.0660048573231826</v>
      </c>
      <c r="H12" s="540">
        <v>7.9543102783862523</v>
      </c>
      <c r="I12" s="540">
        <v>7.4550015908607712</v>
      </c>
      <c r="J12" s="355">
        <v>8.1</v>
      </c>
      <c r="K12" s="355"/>
      <c r="L12" s="754">
        <v>6.8357209351905466</v>
      </c>
      <c r="M12" s="754">
        <v>8.125492665628423</v>
      </c>
      <c r="N12" s="754">
        <v>7.3</v>
      </c>
      <c r="O12" s="754">
        <v>9</v>
      </c>
    </row>
    <row r="13" spans="1:15" ht="15" customHeight="1">
      <c r="B13" s="130" t="s">
        <v>159</v>
      </c>
      <c r="C13" s="130"/>
      <c r="D13" s="538">
        <v>16.792952448429283</v>
      </c>
      <c r="E13" s="538">
        <v>10.430422346461185</v>
      </c>
      <c r="F13" s="538">
        <v>11.548790707555517</v>
      </c>
      <c r="G13" s="539">
        <v>11.293539928023419</v>
      </c>
      <c r="H13" s="540">
        <v>10.51713979880827</v>
      </c>
      <c r="I13" s="540">
        <v>10.192881449444439</v>
      </c>
      <c r="J13" s="355">
        <v>11.5</v>
      </c>
      <c r="K13" s="355"/>
      <c r="L13" s="754">
        <v>9.3668456530885837</v>
      </c>
      <c r="M13" s="754">
        <v>11.082855252607539</v>
      </c>
      <c r="N13" s="754">
        <v>10.4</v>
      </c>
      <c r="O13" s="754">
        <v>12.6</v>
      </c>
    </row>
    <row r="14" spans="1:15" ht="15" customHeight="1">
      <c r="B14" s="130" t="s">
        <v>160</v>
      </c>
      <c r="C14" s="130"/>
      <c r="D14" s="538">
        <v>32.44393088935081</v>
      </c>
      <c r="E14" s="538">
        <v>40.566077364769548</v>
      </c>
      <c r="F14" s="538">
        <v>36.874202029142296</v>
      </c>
      <c r="G14" s="539">
        <v>34.89055270703421</v>
      </c>
      <c r="H14" s="540">
        <v>36.794750817671094</v>
      </c>
      <c r="I14" s="540">
        <v>34.684193104232072</v>
      </c>
      <c r="J14" s="355">
        <v>37.4</v>
      </c>
      <c r="K14" s="355"/>
      <c r="L14" s="754">
        <v>33.421856959811109</v>
      </c>
      <c r="M14" s="754">
        <v>35.968449562182833</v>
      </c>
      <c r="N14" s="754">
        <v>35.9</v>
      </c>
      <c r="O14" s="754">
        <v>39</v>
      </c>
    </row>
    <row r="15" spans="1:15" ht="15" customHeight="1">
      <c r="B15" s="130" t="s">
        <v>305</v>
      </c>
      <c r="C15" s="130"/>
      <c r="D15" s="538">
        <v>6.431487582778372</v>
      </c>
      <c r="E15" s="538">
        <v>7.5288025623390435</v>
      </c>
      <c r="F15" s="538">
        <v>7.3199995530851423</v>
      </c>
      <c r="G15" s="539">
        <v>7.2629446119809469</v>
      </c>
      <c r="H15" s="540">
        <v>7.2824031443538013</v>
      </c>
      <c r="I15" s="540">
        <v>6.7159085498861142</v>
      </c>
      <c r="J15" s="355">
        <v>6.9</v>
      </c>
      <c r="K15" s="355"/>
      <c r="L15" s="754">
        <v>6.0544482535309632</v>
      </c>
      <c r="M15" s="754">
        <v>7.44390859035268</v>
      </c>
      <c r="N15" s="754">
        <v>6.1</v>
      </c>
      <c r="O15" s="754">
        <v>7.7</v>
      </c>
    </row>
    <row r="16" spans="1:15" ht="15" customHeight="1">
      <c r="B16" s="130" t="s">
        <v>161</v>
      </c>
      <c r="C16" s="130"/>
      <c r="D16" s="538">
        <v>21.935739481868296</v>
      </c>
      <c r="E16" s="538">
        <v>12.857192584042684</v>
      </c>
      <c r="F16" s="538">
        <v>11.766978433274964</v>
      </c>
      <c r="G16" s="539">
        <v>11.614471977656777</v>
      </c>
      <c r="H16" s="540">
        <v>11.549286425280691</v>
      </c>
      <c r="I16" s="540">
        <v>10.574048412158195</v>
      </c>
      <c r="J16" s="355">
        <v>11.7</v>
      </c>
      <c r="K16" s="355"/>
      <c r="L16" s="754">
        <v>9.8116233148415333</v>
      </c>
      <c r="M16" s="754">
        <v>11.38823775807851</v>
      </c>
      <c r="N16" s="754">
        <v>10.7</v>
      </c>
      <c r="O16" s="754">
        <v>12.7</v>
      </c>
    </row>
    <row r="17" spans="2:18" ht="15" customHeight="1">
      <c r="B17" s="130" t="s">
        <v>162</v>
      </c>
      <c r="C17" s="130"/>
      <c r="D17" s="538">
        <v>22.477910636356611</v>
      </c>
      <c r="E17" s="538">
        <v>11.077465964067011</v>
      </c>
      <c r="F17" s="538">
        <v>11.064853664449588</v>
      </c>
      <c r="G17" s="539">
        <v>11.769727796037339</v>
      </c>
      <c r="H17" s="540">
        <v>11.503400963148712</v>
      </c>
      <c r="I17" s="540">
        <v>10.449540375770452</v>
      </c>
      <c r="J17" s="355">
        <v>11.9</v>
      </c>
      <c r="K17" s="355"/>
      <c r="L17" s="754">
        <v>9.6964022546712663</v>
      </c>
      <c r="M17" s="754">
        <v>11.253886032338448</v>
      </c>
      <c r="N17" s="754">
        <v>10.9</v>
      </c>
      <c r="O17" s="754">
        <v>12.9</v>
      </c>
    </row>
    <row r="18" spans="2:18" ht="15" customHeight="1">
      <c r="B18" s="130" t="s">
        <v>163</v>
      </c>
      <c r="C18" s="130"/>
      <c r="D18" s="538">
        <v>9.8539368362346984</v>
      </c>
      <c r="E18" s="538">
        <v>6.4757616817382555</v>
      </c>
      <c r="F18" s="538">
        <v>7.0417793737950163</v>
      </c>
      <c r="G18" s="539">
        <v>6.1159239961903396</v>
      </c>
      <c r="H18" s="540">
        <v>5.9239986053348144</v>
      </c>
      <c r="I18" s="540">
        <v>5.4259327013405745</v>
      </c>
      <c r="J18" s="355">
        <v>6.3</v>
      </c>
      <c r="K18" s="355"/>
      <c r="L18" s="754">
        <v>4.8462482081836118</v>
      </c>
      <c r="M18" s="754">
        <v>6.0705325886748529</v>
      </c>
      <c r="N18" s="754">
        <v>5.5</v>
      </c>
      <c r="O18" s="754">
        <v>7.2</v>
      </c>
    </row>
    <row r="19" spans="2:18" ht="15" customHeight="1">
      <c r="B19" s="130" t="s">
        <v>308</v>
      </c>
      <c r="C19" s="130"/>
      <c r="D19" s="538">
        <v>9.9009387848260904</v>
      </c>
      <c r="E19" s="538">
        <v>15.708167070733895</v>
      </c>
      <c r="F19" s="538">
        <v>16.970497843336375</v>
      </c>
      <c r="G19" s="539">
        <v>16.538358230529077</v>
      </c>
      <c r="H19" s="540">
        <v>15.335627675413917</v>
      </c>
      <c r="I19" s="540">
        <v>15.979498214538593</v>
      </c>
      <c r="J19" s="355">
        <v>16.7</v>
      </c>
      <c r="K19" s="355"/>
      <c r="L19" s="754">
        <v>15.017421241246209</v>
      </c>
      <c r="M19" s="754">
        <v>16.990886915649721</v>
      </c>
      <c r="N19" s="754">
        <v>15.6</v>
      </c>
      <c r="O19" s="754">
        <v>18</v>
      </c>
    </row>
    <row r="20" spans="2:18" ht="15" customHeight="1">
      <c r="B20" s="130" t="s">
        <v>309</v>
      </c>
      <c r="C20" s="130"/>
      <c r="D20" s="538">
        <v>8.6856679736894939</v>
      </c>
      <c r="E20" s="538">
        <v>9.2711224842043194</v>
      </c>
      <c r="F20" s="538">
        <v>10.355650201638746</v>
      </c>
      <c r="G20" s="539">
        <v>10.87092797693769</v>
      </c>
      <c r="H20" s="540">
        <v>10.195145231569757</v>
      </c>
      <c r="I20" s="540">
        <v>11.309606156901046</v>
      </c>
      <c r="J20" s="355">
        <v>9.1</v>
      </c>
      <c r="K20" s="355"/>
      <c r="L20" s="754">
        <v>10.52561042407514</v>
      </c>
      <c r="M20" s="754">
        <v>12.14407164020137</v>
      </c>
      <c r="N20" s="754">
        <v>8.1999999999999993</v>
      </c>
      <c r="O20" s="754">
        <v>10</v>
      </c>
    </row>
    <row r="21" spans="2:18" ht="15" customHeight="1">
      <c r="B21" s="130" t="s">
        <v>310</v>
      </c>
      <c r="C21" s="130"/>
      <c r="D21" s="538">
        <v>0.35173316917651082</v>
      </c>
      <c r="E21" s="538">
        <v>3.7189128008941288</v>
      </c>
      <c r="F21" s="538">
        <v>3.6236821965879566</v>
      </c>
      <c r="G21" s="539">
        <v>3.4966269665501177</v>
      </c>
      <c r="H21" s="540">
        <v>3.7329902883098938</v>
      </c>
      <c r="I21" s="540">
        <v>4.1366371996074784</v>
      </c>
      <c r="J21" s="355">
        <v>3.6</v>
      </c>
      <c r="K21" s="355"/>
      <c r="L21" s="754">
        <v>3.6121728479670852</v>
      </c>
      <c r="M21" s="754">
        <v>4.7335108191455779</v>
      </c>
      <c r="N21" s="754">
        <v>3</v>
      </c>
      <c r="O21" s="754">
        <v>4.3</v>
      </c>
    </row>
    <row r="22" spans="2:18" ht="15" customHeight="1">
      <c r="B22" s="130" t="s">
        <v>311</v>
      </c>
      <c r="C22" s="130"/>
      <c r="D22" s="538">
        <v>2.5664014363387149</v>
      </c>
      <c r="E22" s="538">
        <v>2.2069537120272926</v>
      </c>
      <c r="F22" s="538">
        <v>2.3268804809830934</v>
      </c>
      <c r="G22" s="538">
        <v>2.354276766201707</v>
      </c>
      <c r="H22" s="540">
        <v>2.8191060519794977</v>
      </c>
      <c r="I22" s="540">
        <v>2.0116790403649976</v>
      </c>
      <c r="J22" s="355">
        <v>1.3</v>
      </c>
      <c r="K22" s="355"/>
      <c r="L22" s="754">
        <v>1.6878719832330475</v>
      </c>
      <c r="M22" s="754">
        <v>2.3960923231856333</v>
      </c>
      <c r="N22" s="754">
        <v>1</v>
      </c>
      <c r="O22" s="754">
        <v>1.7</v>
      </c>
      <c r="P22" s="222"/>
      <c r="Q22" s="222"/>
      <c r="R22" s="222"/>
    </row>
    <row r="23" spans="2:18" ht="15" customHeight="1">
      <c r="B23" s="130"/>
      <c r="C23" s="130"/>
      <c r="D23" s="220"/>
      <c r="E23" s="220"/>
      <c r="F23" s="220"/>
      <c r="G23" s="364"/>
      <c r="H23" s="367"/>
      <c r="I23" s="367"/>
      <c r="J23" s="1065"/>
      <c r="K23" s="1065"/>
      <c r="L23" s="988"/>
      <c r="M23" s="988"/>
      <c r="N23" s="1066"/>
      <c r="O23" s="988"/>
      <c r="P23" s="71"/>
      <c r="Q23" s="71"/>
      <c r="R23" s="71"/>
    </row>
    <row r="24" spans="2:18" ht="15" customHeight="1">
      <c r="B24" s="135" t="s">
        <v>17</v>
      </c>
      <c r="C24" s="132"/>
      <c r="D24" s="366">
        <v>2942</v>
      </c>
      <c r="E24" s="366">
        <v>1641</v>
      </c>
      <c r="F24" s="366">
        <v>2329</v>
      </c>
      <c r="G24" s="366">
        <v>7547</v>
      </c>
      <c r="H24" s="366">
        <v>7550</v>
      </c>
      <c r="I24" s="420">
        <v>7933</v>
      </c>
      <c r="J24" s="1067">
        <v>5842</v>
      </c>
      <c r="K24" s="1067"/>
      <c r="L24" s="1068" t="s">
        <v>143</v>
      </c>
      <c r="M24" s="1068" t="s">
        <v>143</v>
      </c>
      <c r="N24" s="1069" t="s">
        <v>143</v>
      </c>
      <c r="O24" s="1069" t="s">
        <v>143</v>
      </c>
      <c r="P24" s="222"/>
      <c r="Q24" s="222"/>
      <c r="R24" s="222"/>
    </row>
    <row r="26" spans="2:18">
      <c r="B26" s="118" t="s">
        <v>208</v>
      </c>
    </row>
    <row r="27" spans="2:18">
      <c r="B27" s="118" t="s">
        <v>304</v>
      </c>
    </row>
    <row r="28" spans="2:18" ht="15" customHeight="1">
      <c r="B28" s="118" t="s">
        <v>302</v>
      </c>
    </row>
    <row r="29" spans="2:18" ht="15" customHeight="1">
      <c r="B29" s="118" t="s">
        <v>426</v>
      </c>
    </row>
    <row r="30" spans="2:18" ht="15" customHeight="1">
      <c r="B30" s="386" t="s">
        <v>566</v>
      </c>
    </row>
    <row r="31" spans="2:18" ht="15" customHeight="1">
      <c r="B31" s="118"/>
    </row>
    <row r="32" spans="2:18" ht="15" customHeight="1">
      <c r="B32" s="149" t="s">
        <v>239</v>
      </c>
    </row>
    <row r="33" spans="2:2" ht="15" customHeight="1">
      <c r="B33" s="149" t="s">
        <v>240</v>
      </c>
    </row>
    <row r="34" spans="2:2">
      <c r="B34" s="149" t="s">
        <v>241</v>
      </c>
    </row>
    <row r="36" spans="2:2">
      <c r="B36" s="18" t="s">
        <v>568</v>
      </c>
    </row>
    <row r="38" spans="2:2" ht="16.5" customHeight="1"/>
    <row r="39" spans="2:2" ht="15" customHeight="1"/>
    <row r="40" spans="2:2" ht="15" customHeight="1"/>
    <row r="45" spans="2:2" ht="16.5" customHeight="1"/>
    <row r="46" spans="2:2" ht="15" customHeight="1"/>
    <row r="47" spans="2:2" ht="15" customHeight="1"/>
    <row r="52" ht="16.5" customHeight="1"/>
    <row r="53" ht="15" customHeight="1"/>
    <row r="54" ht="15" customHeight="1"/>
    <row r="59" ht="16.5" customHeight="1"/>
    <row r="60" ht="15" customHeight="1"/>
    <row r="61" ht="15" customHeight="1"/>
    <row r="66" ht="16.5" customHeight="1"/>
    <row r="67" ht="15" customHeight="1"/>
    <row r="68" ht="15" customHeight="1"/>
    <row r="73" ht="16.5" customHeight="1"/>
    <row r="74" ht="15" customHeight="1"/>
    <row r="75" ht="15" customHeight="1"/>
    <row r="80" ht="16.5" customHeight="1"/>
    <row r="81" ht="15" customHeight="1"/>
    <row r="82" ht="15" customHeight="1"/>
    <row r="87" ht="16.5" customHeight="1"/>
    <row r="88" ht="15" customHeight="1"/>
    <row r="89" ht="15" customHeight="1"/>
    <row r="94" ht="16.5" customHeight="1"/>
    <row r="95" ht="15" customHeight="1"/>
    <row r="96" ht="15" customHeight="1"/>
    <row r="101" ht="16.5" customHeight="1"/>
    <row r="102" ht="15" customHeight="1"/>
    <row r="103" ht="15" customHeight="1"/>
    <row r="108" ht="16.5" customHeight="1"/>
    <row r="109" ht="15" customHeight="1"/>
    <row r="110" ht="15" customHeight="1"/>
    <row r="115" ht="16.5" customHeight="1"/>
    <row r="116" ht="15" customHeight="1"/>
    <row r="117" ht="15" customHeight="1"/>
    <row r="122" ht="16.5" customHeight="1"/>
    <row r="123" ht="15" customHeight="1"/>
    <row r="124" ht="15" customHeight="1"/>
  </sheetData>
  <mergeCells count="2">
    <mergeCell ref="D6:H6"/>
    <mergeCell ref="B6:B7"/>
  </mergeCells>
  <hyperlinks>
    <hyperlink ref="B36" location="Contents!A1" display="Back to contents" xr:uid="{00000000-0004-0000-2500-000000000000}"/>
  </hyperlinks>
  <pageMargins left="0.7" right="0.7" top="0.75" bottom="0.75" header="0.3" footer="0.3"/>
  <pageSetup paperSize="9" orientation="portrait" verticalDpi="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W87"/>
  <sheetViews>
    <sheetView workbookViewId="0"/>
  </sheetViews>
  <sheetFormatPr defaultColWidth="8.7265625" defaultRowHeight="10"/>
  <cols>
    <col min="1" max="1" width="2.7265625" style="149" customWidth="1"/>
    <col min="2" max="2" width="26.1796875" style="149" customWidth="1"/>
    <col min="3" max="3" width="17.26953125" style="149" customWidth="1"/>
    <col min="4" max="4" width="1.7265625" style="149" customWidth="1"/>
    <col min="5" max="11" width="9.7265625" style="59" customWidth="1"/>
    <col min="12" max="12" width="9.7265625" style="803" customWidth="1"/>
    <col min="13" max="13" width="10.26953125" style="803" customWidth="1"/>
    <col min="14" max="15" width="9.7265625" style="803" customWidth="1"/>
    <col min="16" max="16" width="4.81640625" style="59" customWidth="1"/>
    <col min="17" max="17" width="9.7265625" style="59" customWidth="1"/>
    <col min="18" max="20" width="9.7265625" style="149" customWidth="1"/>
    <col min="21" max="21" width="9.7265625" style="171" customWidth="1"/>
    <col min="22" max="23" width="9.7265625" style="149" customWidth="1"/>
    <col min="24" max="16384" width="8.7265625" style="149"/>
  </cols>
  <sheetData>
    <row r="1" spans="1:23" ht="15" customHeight="1">
      <c r="A1" s="828"/>
    </row>
    <row r="2" spans="1:23" ht="15" customHeight="1">
      <c r="B2" s="335" t="s">
        <v>259</v>
      </c>
      <c r="C2" s="52"/>
      <c r="D2" s="52"/>
      <c r="E2" s="81"/>
      <c r="F2" s="81"/>
      <c r="G2" s="81"/>
      <c r="H2" s="81"/>
      <c r="I2" s="81"/>
      <c r="J2" s="81"/>
      <c r="K2" s="81"/>
      <c r="L2" s="804"/>
      <c r="M2" s="804"/>
      <c r="N2" s="804"/>
      <c r="O2" s="804"/>
      <c r="P2" s="81"/>
      <c r="Q2" s="81"/>
    </row>
    <row r="3" spans="1:23" ht="15" customHeight="1">
      <c r="B3" s="339" t="s">
        <v>231</v>
      </c>
      <c r="C3" s="52"/>
      <c r="D3" s="52"/>
      <c r="E3" s="81"/>
      <c r="F3" s="81"/>
      <c r="G3" s="81"/>
      <c r="H3" s="81"/>
      <c r="I3" s="81"/>
      <c r="J3" s="81"/>
      <c r="K3" s="81"/>
      <c r="L3" s="804"/>
      <c r="M3" s="804"/>
      <c r="N3" s="804"/>
      <c r="O3" s="804"/>
      <c r="P3" s="81"/>
      <c r="Q3" s="81"/>
    </row>
    <row r="4" spans="1:23" ht="15" customHeight="1">
      <c r="B4" s="336" t="s">
        <v>402</v>
      </c>
      <c r="C4" s="52"/>
      <c r="D4" s="52"/>
      <c r="E4" s="78"/>
      <c r="F4" s="78"/>
      <c r="G4" s="78"/>
      <c r="H4" s="78"/>
      <c r="I4" s="78"/>
      <c r="J4" s="78"/>
      <c r="K4" s="78"/>
      <c r="L4" s="805"/>
      <c r="M4" s="805"/>
      <c r="N4" s="805"/>
      <c r="O4" s="805"/>
      <c r="P4" s="78"/>
      <c r="Q4" s="78"/>
      <c r="R4" s="23"/>
      <c r="S4" s="23"/>
      <c r="T4" s="23"/>
      <c r="U4" s="183"/>
    </row>
    <row r="5" spans="1:23" ht="15" customHeight="1">
      <c r="B5" s="46"/>
      <c r="C5" s="23"/>
      <c r="D5" s="241"/>
      <c r="E5" s="473"/>
      <c r="F5" s="473"/>
      <c r="G5" s="473"/>
      <c r="H5" s="473"/>
      <c r="I5" s="473"/>
      <c r="J5" s="473"/>
      <c r="K5" s="473"/>
      <c r="L5" s="806"/>
      <c r="M5" s="806"/>
      <c r="N5" s="807"/>
      <c r="O5" s="807"/>
      <c r="P5" s="473"/>
      <c r="Q5" s="22"/>
      <c r="R5" s="22"/>
      <c r="S5" s="22"/>
      <c r="T5" s="22"/>
      <c r="U5" s="183"/>
    </row>
    <row r="6" spans="1:23" ht="16.5" customHeight="1">
      <c r="B6" s="1126" t="s">
        <v>9</v>
      </c>
      <c r="C6" s="27"/>
      <c r="D6" s="23"/>
      <c r="E6" s="1191" t="s">
        <v>238</v>
      </c>
      <c r="F6" s="1191"/>
      <c r="G6" s="1191"/>
      <c r="H6" s="1191"/>
      <c r="I6" s="1191"/>
      <c r="J6" s="484"/>
      <c r="K6" s="484"/>
      <c r="L6" s="534"/>
      <c r="M6" s="534"/>
      <c r="N6" s="808"/>
      <c r="O6" s="808"/>
      <c r="P6" s="149"/>
      <c r="Q6" s="1151" t="s">
        <v>17</v>
      </c>
      <c r="R6" s="1151"/>
      <c r="S6" s="1151"/>
      <c r="T6" s="1151"/>
      <c r="U6" s="1151"/>
      <c r="V6" s="1151"/>
      <c r="W6" s="1151"/>
    </row>
    <row r="7" spans="1:23" ht="36" customHeight="1">
      <c r="B7" s="1125"/>
      <c r="C7" s="46"/>
      <c r="D7" s="506"/>
      <c r="E7" s="723" t="s">
        <v>11</v>
      </c>
      <c r="F7" s="723" t="s">
        <v>12</v>
      </c>
      <c r="G7" s="723" t="s">
        <v>13</v>
      </c>
      <c r="H7" s="723" t="s">
        <v>14</v>
      </c>
      <c r="I7" s="723" t="s">
        <v>93</v>
      </c>
      <c r="J7" s="613" t="s">
        <v>502</v>
      </c>
      <c r="K7" s="613" t="s">
        <v>519</v>
      </c>
      <c r="L7" s="794" t="s">
        <v>390</v>
      </c>
      <c r="M7" s="794" t="s">
        <v>391</v>
      </c>
      <c r="N7" s="794" t="s">
        <v>523</v>
      </c>
      <c r="O7" s="794" t="s">
        <v>524</v>
      </c>
      <c r="P7" s="709"/>
      <c r="Q7" s="724" t="s">
        <v>11</v>
      </c>
      <c r="R7" s="725" t="s">
        <v>12</v>
      </c>
      <c r="S7" s="725" t="s">
        <v>13</v>
      </c>
      <c r="T7" s="725" t="s">
        <v>14</v>
      </c>
      <c r="U7" s="726" t="s">
        <v>93</v>
      </c>
      <c r="V7" s="726" t="s">
        <v>383</v>
      </c>
      <c r="W7" s="726" t="s">
        <v>519</v>
      </c>
    </row>
    <row r="8" spans="1:23" ht="11.25" customHeight="1">
      <c r="B8" s="23"/>
      <c r="C8" s="23"/>
      <c r="D8" s="466"/>
      <c r="E8" s="727"/>
      <c r="F8" s="727"/>
      <c r="G8" s="727"/>
      <c r="H8" s="727"/>
      <c r="I8" s="704"/>
      <c r="J8" s="704"/>
      <c r="K8" s="704"/>
      <c r="L8" s="795"/>
      <c r="M8" s="795"/>
      <c r="N8" s="795"/>
      <c r="O8" s="795"/>
      <c r="P8" s="329"/>
      <c r="Q8" s="728"/>
      <c r="R8" s="728"/>
      <c r="S8" s="728"/>
      <c r="T8" s="728"/>
      <c r="U8" s="729"/>
      <c r="V8" s="370"/>
    </row>
    <row r="9" spans="1:23" ht="11.25" customHeight="1">
      <c r="B9" s="138" t="s">
        <v>182</v>
      </c>
      <c r="C9" s="139"/>
      <c r="E9" s="359">
        <v>82.045135000000002</v>
      </c>
      <c r="F9" s="359">
        <v>77.402861000000001</v>
      </c>
      <c r="G9" s="359">
        <v>76.245194999999995</v>
      </c>
      <c r="H9" s="359">
        <v>75.444209999999998</v>
      </c>
      <c r="I9" s="359">
        <v>74.698696556585205</v>
      </c>
      <c r="J9" s="359">
        <v>74.725538358848851</v>
      </c>
      <c r="K9" s="359">
        <v>74.5</v>
      </c>
      <c r="L9" s="560">
        <v>73.633409381141817</v>
      </c>
      <c r="M9" s="560">
        <v>75.787305502769186</v>
      </c>
      <c r="N9" s="560">
        <v>73.3</v>
      </c>
      <c r="O9" s="560">
        <v>75.599999999999994</v>
      </c>
      <c r="Q9" s="368">
        <v>10121</v>
      </c>
      <c r="R9" s="368">
        <v>2304</v>
      </c>
      <c r="S9" s="368">
        <v>3208</v>
      </c>
      <c r="T9" s="369">
        <v>10049</v>
      </c>
      <c r="U9" s="370">
        <v>10037</v>
      </c>
      <c r="V9" s="370">
        <v>10404</v>
      </c>
      <c r="W9" s="370">
        <v>10043</v>
      </c>
    </row>
    <row r="10" spans="1:23" ht="11.25" customHeight="1">
      <c r="B10" s="138"/>
      <c r="C10" s="139"/>
      <c r="E10" s="359"/>
      <c r="F10" s="359"/>
      <c r="G10" s="359"/>
      <c r="H10" s="359"/>
      <c r="I10" s="359"/>
      <c r="J10" s="359"/>
      <c r="K10" s="359"/>
      <c r="L10" s="560"/>
      <c r="M10" s="560"/>
      <c r="N10" s="560"/>
      <c r="O10" s="560"/>
      <c r="Q10" s="368"/>
      <c r="R10" s="368"/>
      <c r="S10" s="368"/>
      <c r="T10" s="369"/>
      <c r="U10" s="354"/>
      <c r="V10" s="559"/>
      <c r="W10" s="354"/>
    </row>
    <row r="11" spans="1:23" ht="11.25" customHeight="1">
      <c r="B11" s="149" t="s">
        <v>487</v>
      </c>
      <c r="C11" s="128" t="s">
        <v>453</v>
      </c>
      <c r="D11" s="59"/>
      <c r="E11" s="355">
        <v>78.507350000000002</v>
      </c>
      <c r="F11" s="355">
        <v>73.686542000000003</v>
      </c>
      <c r="G11" s="355">
        <v>70.386517999999995</v>
      </c>
      <c r="H11" s="355">
        <v>70.467399999999998</v>
      </c>
      <c r="I11" s="355">
        <v>70.428490282850959</v>
      </c>
      <c r="J11" s="358">
        <v>69.565496146581268</v>
      </c>
      <c r="K11" s="358">
        <v>69.5</v>
      </c>
      <c r="L11" s="561">
        <v>67.949155298135096</v>
      </c>
      <c r="M11" s="561">
        <v>71.134951064287335</v>
      </c>
      <c r="N11" s="561">
        <v>67.8</v>
      </c>
      <c r="O11" s="561">
        <v>71.2</v>
      </c>
      <c r="Q11" s="332">
        <v>4733</v>
      </c>
      <c r="R11" s="332">
        <v>1100</v>
      </c>
      <c r="S11" s="332">
        <v>1473</v>
      </c>
      <c r="T11" s="363">
        <v>4565</v>
      </c>
      <c r="U11" s="354">
        <v>4574</v>
      </c>
      <c r="V11" s="559">
        <v>4684</v>
      </c>
      <c r="W11" s="354">
        <v>4490</v>
      </c>
    </row>
    <row r="12" spans="1:23" ht="11.25" customHeight="1">
      <c r="C12" s="128" t="s">
        <v>454</v>
      </c>
      <c r="D12" s="59"/>
      <c r="E12" s="355">
        <v>85.380517999999995</v>
      </c>
      <c r="F12" s="355">
        <v>80.947608000000002</v>
      </c>
      <c r="G12" s="355">
        <v>81.685554999999994</v>
      </c>
      <c r="H12" s="355">
        <v>80.267700000000005</v>
      </c>
      <c r="I12" s="355">
        <v>78.746679767172452</v>
      </c>
      <c r="J12" s="358">
        <v>79.666556638028183</v>
      </c>
      <c r="K12" s="358">
        <v>79.3</v>
      </c>
      <c r="L12" s="561">
        <v>78.409239928343638</v>
      </c>
      <c r="M12" s="561">
        <v>80.868519733704659</v>
      </c>
      <c r="N12" s="561">
        <v>77.900000000000006</v>
      </c>
      <c r="O12" s="561">
        <v>80.5</v>
      </c>
      <c r="Q12" s="332">
        <v>5378</v>
      </c>
      <c r="R12" s="332">
        <v>1204</v>
      </c>
      <c r="S12" s="332">
        <v>1724</v>
      </c>
      <c r="T12" s="363">
        <v>5391</v>
      </c>
      <c r="U12" s="354">
        <v>5376</v>
      </c>
      <c r="V12" s="559">
        <v>5593</v>
      </c>
      <c r="W12" s="354">
        <v>5438</v>
      </c>
    </row>
    <row r="13" spans="1:23" ht="11.25" customHeight="1">
      <c r="D13" s="59"/>
      <c r="E13" s="355"/>
      <c r="F13" s="355"/>
      <c r="G13" s="355"/>
      <c r="H13" s="355"/>
      <c r="I13" s="355"/>
      <c r="J13" s="358"/>
      <c r="K13" s="358"/>
      <c r="L13" s="561"/>
      <c r="M13" s="561"/>
      <c r="N13" s="561"/>
      <c r="O13" s="561"/>
      <c r="Q13" s="332"/>
      <c r="R13" s="332"/>
      <c r="S13" s="332"/>
      <c r="T13" s="363"/>
      <c r="U13" s="354"/>
      <c r="V13" s="559"/>
      <c r="W13" s="354"/>
    </row>
    <row r="14" spans="1:23" ht="11.25" customHeight="1">
      <c r="B14" s="149" t="s">
        <v>20</v>
      </c>
      <c r="C14" s="149" t="s">
        <v>21</v>
      </c>
      <c r="D14" s="59"/>
      <c r="E14" s="355">
        <v>73.906877577383767</v>
      </c>
      <c r="F14" s="355">
        <v>63.256403857932952</v>
      </c>
      <c r="G14" s="355">
        <v>59.686421434343863</v>
      </c>
      <c r="H14" s="355">
        <v>56.986499999999999</v>
      </c>
      <c r="I14" s="355">
        <v>57.048898846735298</v>
      </c>
      <c r="J14" s="358">
        <v>58.559047161077892</v>
      </c>
      <c r="K14" s="358">
        <v>54.5</v>
      </c>
      <c r="L14" s="561">
        <v>54.867526493642274</v>
      </c>
      <c r="M14" s="561">
        <v>62.156881094610462</v>
      </c>
      <c r="N14" s="561">
        <v>50.6</v>
      </c>
      <c r="O14" s="561">
        <v>58.3</v>
      </c>
      <c r="Q14" s="332">
        <v>460</v>
      </c>
      <c r="R14" s="332">
        <v>195</v>
      </c>
      <c r="S14" s="332">
        <v>255</v>
      </c>
      <c r="T14" s="363">
        <v>947</v>
      </c>
      <c r="U14" s="354">
        <v>946</v>
      </c>
      <c r="V14" s="559">
        <v>981</v>
      </c>
      <c r="W14" s="354">
        <v>960</v>
      </c>
    </row>
    <row r="15" spans="1:23" ht="11.25" customHeight="1">
      <c r="C15" s="149" t="s">
        <v>22</v>
      </c>
      <c r="D15" s="59"/>
      <c r="E15" s="355">
        <v>77.247630950026277</v>
      </c>
      <c r="F15" s="355">
        <v>69.672604312725582</v>
      </c>
      <c r="G15" s="355">
        <v>70.346337454008562</v>
      </c>
      <c r="H15" s="355">
        <v>67.849400000000003</v>
      </c>
      <c r="I15" s="355">
        <v>68.861003700956445</v>
      </c>
      <c r="J15" s="358">
        <v>68.730036552551624</v>
      </c>
      <c r="K15" s="358">
        <v>65.599999999999994</v>
      </c>
      <c r="L15" s="561">
        <v>65.857707736771118</v>
      </c>
      <c r="M15" s="561">
        <v>71.465420092064875</v>
      </c>
      <c r="N15" s="561">
        <v>62.5</v>
      </c>
      <c r="O15" s="561">
        <v>68.5</v>
      </c>
      <c r="Q15" s="332">
        <v>1278</v>
      </c>
      <c r="R15" s="332">
        <v>336</v>
      </c>
      <c r="S15" s="332">
        <v>400</v>
      </c>
      <c r="T15" s="363">
        <v>1531</v>
      </c>
      <c r="U15" s="354">
        <v>1608</v>
      </c>
      <c r="V15" s="559">
        <v>1654</v>
      </c>
      <c r="W15" s="354">
        <v>1729</v>
      </c>
    </row>
    <row r="16" spans="1:23" ht="11.25" customHeight="1">
      <c r="C16" s="149" t="s">
        <v>23</v>
      </c>
      <c r="D16" s="59"/>
      <c r="E16" s="355">
        <v>82.414740214888198</v>
      </c>
      <c r="F16" s="355">
        <v>78.556220830330091</v>
      </c>
      <c r="G16" s="355">
        <v>76.240592289656135</v>
      </c>
      <c r="H16" s="355">
        <v>77.7744</v>
      </c>
      <c r="I16" s="355">
        <v>74.580323574307712</v>
      </c>
      <c r="J16" s="358">
        <v>76.424059523036803</v>
      </c>
      <c r="K16" s="358">
        <v>77</v>
      </c>
      <c r="L16" s="561">
        <v>74.410740926005943</v>
      </c>
      <c r="M16" s="561">
        <v>78.325114855264843</v>
      </c>
      <c r="N16" s="561">
        <v>74.900000000000006</v>
      </c>
      <c r="O16" s="561">
        <v>79</v>
      </c>
      <c r="Q16" s="332">
        <v>2564</v>
      </c>
      <c r="R16" s="332">
        <v>575</v>
      </c>
      <c r="S16" s="332">
        <v>708</v>
      </c>
      <c r="T16" s="363">
        <v>2540</v>
      </c>
      <c r="U16" s="354">
        <v>2430</v>
      </c>
      <c r="V16" s="559">
        <v>2654</v>
      </c>
      <c r="W16" s="354">
        <v>2528</v>
      </c>
    </row>
    <row r="17" spans="2:23" ht="11.25" customHeight="1">
      <c r="C17" s="149" t="s">
        <v>24</v>
      </c>
      <c r="D17" s="59"/>
      <c r="E17" s="355">
        <v>84.415347955015108</v>
      </c>
      <c r="F17" s="355">
        <v>82.400872804455645</v>
      </c>
      <c r="G17" s="355">
        <v>83.486401178133363</v>
      </c>
      <c r="H17" s="355">
        <v>80.486999999999995</v>
      </c>
      <c r="I17" s="355">
        <v>80.255606965696686</v>
      </c>
      <c r="J17" s="358">
        <v>78.996048815174603</v>
      </c>
      <c r="K17" s="358">
        <v>79.400000000000006</v>
      </c>
      <c r="L17" s="561">
        <v>77.038295120249671</v>
      </c>
      <c r="M17" s="561">
        <v>80.828420812250187</v>
      </c>
      <c r="N17" s="561">
        <v>77.5</v>
      </c>
      <c r="O17" s="561">
        <v>81.3</v>
      </c>
      <c r="Q17" s="332">
        <v>2848</v>
      </c>
      <c r="R17" s="332">
        <v>602</v>
      </c>
      <c r="S17" s="332">
        <v>883</v>
      </c>
      <c r="T17" s="363">
        <v>2479</v>
      </c>
      <c r="U17" s="354">
        <v>2528</v>
      </c>
      <c r="V17" s="559">
        <v>2492</v>
      </c>
      <c r="W17" s="354">
        <v>2422</v>
      </c>
    </row>
    <row r="18" spans="2:23" ht="11.25" customHeight="1">
      <c r="C18" s="149" t="s">
        <v>25</v>
      </c>
      <c r="D18" s="59"/>
      <c r="E18" s="355">
        <v>89.341779199472242</v>
      </c>
      <c r="F18" s="355">
        <v>85.121795981536195</v>
      </c>
      <c r="G18" s="355">
        <v>85.009658321084174</v>
      </c>
      <c r="H18" s="355">
        <v>84.718000000000004</v>
      </c>
      <c r="I18" s="355">
        <v>85.44291851219154</v>
      </c>
      <c r="J18" s="358">
        <v>82.051164840275007</v>
      </c>
      <c r="K18" s="358">
        <v>84.3</v>
      </c>
      <c r="L18" s="561">
        <v>79.75575814551587</v>
      </c>
      <c r="M18" s="561">
        <v>84.138067427540946</v>
      </c>
      <c r="N18" s="561">
        <v>82</v>
      </c>
      <c r="O18" s="561">
        <v>86.4</v>
      </c>
      <c r="Q18" s="332">
        <v>1835</v>
      </c>
      <c r="R18" s="332">
        <v>374</v>
      </c>
      <c r="S18" s="332">
        <v>602</v>
      </c>
      <c r="T18" s="363">
        <v>1591</v>
      </c>
      <c r="U18" s="354">
        <v>1558</v>
      </c>
      <c r="V18" s="559">
        <v>1662</v>
      </c>
      <c r="W18" s="354">
        <v>1501</v>
      </c>
    </row>
    <row r="19" spans="2:23" ht="11.25" customHeight="1">
      <c r="C19" s="149" t="s">
        <v>26</v>
      </c>
      <c r="D19" s="59"/>
      <c r="E19" s="355">
        <v>89.000130504283121</v>
      </c>
      <c r="F19" s="355">
        <v>89.362994913610933</v>
      </c>
      <c r="G19" s="355">
        <v>82.862747614925354</v>
      </c>
      <c r="H19" s="355">
        <v>85.458200000000005</v>
      </c>
      <c r="I19" s="355">
        <v>82.659476900636164</v>
      </c>
      <c r="J19" s="358">
        <v>82.781218257683818</v>
      </c>
      <c r="K19" s="358">
        <v>84.9</v>
      </c>
      <c r="L19" s="561">
        <v>79.747993250449937</v>
      </c>
      <c r="M19" s="561">
        <v>85.443070971551407</v>
      </c>
      <c r="N19" s="561">
        <v>81.5</v>
      </c>
      <c r="O19" s="561">
        <v>87.7</v>
      </c>
      <c r="Q19" s="332">
        <v>1085</v>
      </c>
      <c r="R19" s="332">
        <v>207</v>
      </c>
      <c r="S19" s="332">
        <v>344</v>
      </c>
      <c r="T19" s="363">
        <v>911</v>
      </c>
      <c r="U19" s="354">
        <v>918</v>
      </c>
      <c r="V19" s="559">
        <v>897</v>
      </c>
      <c r="W19" s="354">
        <v>830</v>
      </c>
    </row>
    <row r="20" spans="2:23" ht="11.25" customHeight="1">
      <c r="D20" s="59"/>
      <c r="E20" s="355"/>
      <c r="F20" s="355"/>
      <c r="G20" s="355"/>
      <c r="H20" s="355"/>
      <c r="I20" s="355"/>
      <c r="J20" s="358"/>
      <c r="K20" s="358"/>
      <c r="L20" s="561"/>
      <c r="M20" s="561"/>
      <c r="N20" s="561"/>
      <c r="O20" s="561"/>
      <c r="Q20" s="332"/>
      <c r="R20" s="332"/>
      <c r="S20" s="332"/>
      <c r="T20" s="363"/>
      <c r="U20" s="354"/>
      <c r="V20" s="559"/>
      <c r="W20" s="354"/>
    </row>
    <row r="21" spans="2:23" ht="11.25" customHeight="1">
      <c r="B21" s="149" t="s">
        <v>27</v>
      </c>
      <c r="C21" s="149" t="s">
        <v>28</v>
      </c>
      <c r="D21" s="59"/>
      <c r="E21" s="355">
        <v>82.423297022375436</v>
      </c>
      <c r="F21" s="355">
        <v>78.671477699881819</v>
      </c>
      <c r="G21" s="355">
        <v>76.39673823817246</v>
      </c>
      <c r="H21" s="355">
        <v>75.901277820736652</v>
      </c>
      <c r="I21" s="355">
        <v>75.013276496305863</v>
      </c>
      <c r="J21" s="358">
        <v>74.961747075296074</v>
      </c>
      <c r="K21" s="358">
        <v>75.2</v>
      </c>
      <c r="L21" s="561">
        <v>73.769024583469204</v>
      </c>
      <c r="M21" s="561">
        <v>76.117794058460817</v>
      </c>
      <c r="N21" s="561">
        <v>73.900000000000006</v>
      </c>
      <c r="O21" s="561">
        <v>76.5</v>
      </c>
      <c r="Q21" s="332">
        <v>9206</v>
      </c>
      <c r="R21" s="332">
        <v>2087</v>
      </c>
      <c r="S21" s="332">
        <v>2922</v>
      </c>
      <c r="T21" s="332">
        <v>7889</v>
      </c>
      <c r="U21" s="354">
        <v>8003</v>
      </c>
      <c r="V21" s="559">
        <v>8415</v>
      </c>
      <c r="W21" s="354">
        <v>7913</v>
      </c>
    </row>
    <row r="22" spans="2:23" ht="11.25" customHeight="1">
      <c r="C22" s="149" t="s">
        <v>189</v>
      </c>
      <c r="D22" s="59"/>
      <c r="E22" s="355">
        <v>81.000937743551745</v>
      </c>
      <c r="F22" s="355">
        <v>68.297423901305365</v>
      </c>
      <c r="G22" s="355">
        <v>70.915199197662588</v>
      </c>
      <c r="H22" s="355">
        <v>70.116510065350511</v>
      </c>
      <c r="I22" s="355">
        <v>75.01929196196366</v>
      </c>
      <c r="J22" s="358">
        <v>74.690036820099621</v>
      </c>
      <c r="K22" s="358">
        <v>73.400000000000006</v>
      </c>
      <c r="L22" s="561">
        <v>70.749786715127044</v>
      </c>
      <c r="M22" s="561">
        <v>78.262582292846403</v>
      </c>
      <c r="N22" s="561">
        <v>69.3</v>
      </c>
      <c r="O22" s="561">
        <v>77.2</v>
      </c>
      <c r="Q22" s="332">
        <v>436</v>
      </c>
      <c r="R22" s="332">
        <v>113</v>
      </c>
      <c r="S22" s="332">
        <v>131</v>
      </c>
      <c r="T22" s="332">
        <v>1088</v>
      </c>
      <c r="U22" s="354">
        <v>903</v>
      </c>
      <c r="V22" s="559">
        <v>883</v>
      </c>
      <c r="W22" s="354">
        <v>786</v>
      </c>
    </row>
    <row r="23" spans="2:23" ht="11.25" customHeight="1">
      <c r="C23" s="149" t="s">
        <v>188</v>
      </c>
      <c r="D23" s="59"/>
      <c r="E23" s="355">
        <v>75.651768157275058</v>
      </c>
      <c r="F23" s="355" t="s">
        <v>219</v>
      </c>
      <c r="G23" s="355">
        <v>74.782640878300171</v>
      </c>
      <c r="H23" s="355">
        <v>77.855243006314126</v>
      </c>
      <c r="I23" s="355">
        <v>71.832244606392919</v>
      </c>
      <c r="J23" s="358">
        <v>70.871908963570988</v>
      </c>
      <c r="K23" s="358">
        <v>70.3</v>
      </c>
      <c r="L23" s="561">
        <v>64.147619516712354</v>
      </c>
      <c r="M23" s="561">
        <v>76.791318968298881</v>
      </c>
      <c r="N23" s="561">
        <v>64.3</v>
      </c>
      <c r="O23" s="561">
        <v>75.7</v>
      </c>
      <c r="Q23" s="332">
        <v>180</v>
      </c>
      <c r="R23" s="332">
        <v>21</v>
      </c>
      <c r="S23" s="332">
        <v>55</v>
      </c>
      <c r="T23" s="332">
        <v>353</v>
      </c>
      <c r="U23" s="354">
        <v>337</v>
      </c>
      <c r="V23" s="559">
        <v>338</v>
      </c>
      <c r="W23" s="354">
        <v>384</v>
      </c>
    </row>
    <row r="24" spans="2:23" ht="11.25" customHeight="1">
      <c r="C24" s="149" t="s">
        <v>190</v>
      </c>
      <c r="D24" s="59"/>
      <c r="E24" s="355">
        <v>85.080715396369527</v>
      </c>
      <c r="F24" s="355">
        <v>73.824693356323607</v>
      </c>
      <c r="G24" s="355">
        <v>90.91078938225742</v>
      </c>
      <c r="H24" s="355">
        <v>71.862795119945631</v>
      </c>
      <c r="I24" s="355">
        <v>68.421171426073045</v>
      </c>
      <c r="J24" s="358">
        <v>70.164901991097338</v>
      </c>
      <c r="K24" s="358">
        <v>69.900000000000006</v>
      </c>
      <c r="L24" s="561">
        <v>64.848014583815967</v>
      </c>
      <c r="M24" s="561">
        <v>74.987772520761183</v>
      </c>
      <c r="N24" s="561">
        <v>63.4</v>
      </c>
      <c r="O24" s="561">
        <v>75.8</v>
      </c>
      <c r="Q24" s="332">
        <v>160</v>
      </c>
      <c r="R24" s="332">
        <v>31</v>
      </c>
      <c r="S24" s="332">
        <v>45</v>
      </c>
      <c r="T24" s="332">
        <v>444</v>
      </c>
      <c r="U24" s="354">
        <v>498</v>
      </c>
      <c r="V24" s="559">
        <v>478</v>
      </c>
      <c r="W24" s="354">
        <v>454</v>
      </c>
    </row>
    <row r="25" spans="2:23" ht="11.25" customHeight="1">
      <c r="C25" s="149" t="s">
        <v>191</v>
      </c>
      <c r="D25" s="59"/>
      <c r="E25" s="355">
        <v>72.619131287461656</v>
      </c>
      <c r="F25" s="355" t="s">
        <v>219</v>
      </c>
      <c r="G25" s="355">
        <v>82.246092048388149</v>
      </c>
      <c r="H25" s="355">
        <v>78.059655112844283</v>
      </c>
      <c r="I25" s="355">
        <v>66.829913782605857</v>
      </c>
      <c r="J25" s="358">
        <v>72.615748846274656</v>
      </c>
      <c r="K25" s="358">
        <v>56.4</v>
      </c>
      <c r="L25" s="561">
        <v>61.796638584642473</v>
      </c>
      <c r="M25" s="561">
        <v>81.298168667671888</v>
      </c>
      <c r="N25" s="561">
        <v>45.2</v>
      </c>
      <c r="O25" s="561">
        <v>66.900000000000006</v>
      </c>
      <c r="Q25" s="332">
        <v>42</v>
      </c>
      <c r="R25" s="332">
        <v>17</v>
      </c>
      <c r="S25" s="332">
        <v>31</v>
      </c>
      <c r="T25" s="332">
        <v>159</v>
      </c>
      <c r="U25" s="354">
        <v>120</v>
      </c>
      <c r="V25" s="559">
        <v>122</v>
      </c>
      <c r="W25" s="354">
        <v>116</v>
      </c>
    </row>
    <row r="26" spans="2:23" ht="11.25" customHeight="1">
      <c r="D26" s="59"/>
      <c r="E26" s="355"/>
      <c r="F26" s="355"/>
      <c r="G26" s="355"/>
      <c r="H26" s="355"/>
      <c r="I26" s="355"/>
      <c r="J26" s="358"/>
      <c r="K26" s="358"/>
      <c r="L26" s="561"/>
      <c r="M26" s="561"/>
      <c r="N26" s="561"/>
      <c r="O26" s="561"/>
      <c r="Q26" s="332"/>
      <c r="R26" s="332"/>
      <c r="S26" s="332"/>
      <c r="T26" s="363"/>
      <c r="U26" s="354"/>
      <c r="V26" s="559"/>
      <c r="W26" s="354"/>
    </row>
    <row r="27" spans="2:23" ht="11.25" customHeight="1">
      <c r="B27" s="149" t="s">
        <v>245</v>
      </c>
      <c r="C27" s="106" t="s">
        <v>321</v>
      </c>
      <c r="D27" s="59"/>
      <c r="E27" s="355">
        <v>83.330746916931105</v>
      </c>
      <c r="F27" s="355">
        <v>79.913004155553253</v>
      </c>
      <c r="G27" s="355">
        <v>75.041440777211903</v>
      </c>
      <c r="H27" s="355">
        <v>75.697668552659749</v>
      </c>
      <c r="I27" s="355">
        <v>74.63148653754655</v>
      </c>
      <c r="J27" s="358">
        <v>74.358038219317109</v>
      </c>
      <c r="K27" s="358">
        <v>74.8</v>
      </c>
      <c r="L27" s="561">
        <v>71.892215052133963</v>
      </c>
      <c r="M27" s="561">
        <v>76.677716755832463</v>
      </c>
      <c r="N27" s="561">
        <v>72.3</v>
      </c>
      <c r="O27" s="561">
        <v>77.099999999999994</v>
      </c>
      <c r="Q27" s="332">
        <v>2126</v>
      </c>
      <c r="R27" s="332">
        <v>469</v>
      </c>
      <c r="S27" s="332">
        <v>498</v>
      </c>
      <c r="T27" s="363">
        <v>1568</v>
      </c>
      <c r="U27" s="354">
        <v>1561</v>
      </c>
      <c r="V27" s="559">
        <v>1778</v>
      </c>
      <c r="W27" s="354">
        <v>1874</v>
      </c>
    </row>
    <row r="28" spans="2:23" ht="11.25" customHeight="1">
      <c r="C28" s="103" t="s">
        <v>320</v>
      </c>
      <c r="D28" s="59"/>
      <c r="E28" s="355">
        <v>81.242279996672778</v>
      </c>
      <c r="F28" s="355">
        <v>76.161382258495109</v>
      </c>
      <c r="G28" s="355">
        <v>73.909080430124121</v>
      </c>
      <c r="H28" s="355">
        <v>74.284230004845469</v>
      </c>
      <c r="I28" s="355">
        <v>74.240021297934021</v>
      </c>
      <c r="J28" s="358">
        <v>75.16648925328964</v>
      </c>
      <c r="K28" s="358">
        <v>74.5</v>
      </c>
      <c r="L28" s="561">
        <v>73.765999477549641</v>
      </c>
      <c r="M28" s="561">
        <v>76.51601640140629</v>
      </c>
      <c r="N28" s="561">
        <v>73.099999999999994</v>
      </c>
      <c r="O28" s="561">
        <v>75.900000000000006</v>
      </c>
      <c r="Q28" s="332">
        <v>6985</v>
      </c>
      <c r="R28" s="332">
        <v>1705</v>
      </c>
      <c r="S28" s="332">
        <v>1696</v>
      </c>
      <c r="T28" s="363">
        <v>5634</v>
      </c>
      <c r="U28" s="354">
        <v>5857</v>
      </c>
      <c r="V28" s="559">
        <v>5950</v>
      </c>
      <c r="W28" s="354">
        <v>5800</v>
      </c>
    </row>
    <row r="29" spans="2:23" ht="11.25" customHeight="1">
      <c r="D29" s="59"/>
      <c r="E29" s="355"/>
      <c r="F29" s="355"/>
      <c r="G29" s="355"/>
      <c r="H29" s="355"/>
      <c r="I29" s="355"/>
      <c r="J29" s="358"/>
      <c r="K29" s="358"/>
      <c r="L29" s="561"/>
      <c r="M29" s="561"/>
      <c r="N29" s="561"/>
      <c r="O29" s="561"/>
      <c r="Q29" s="332"/>
      <c r="R29" s="332"/>
      <c r="S29" s="332"/>
      <c r="T29" s="363"/>
      <c r="U29" s="354"/>
      <c r="V29" s="559"/>
      <c r="W29" s="354"/>
    </row>
    <row r="30" spans="2:23" ht="11.25" customHeight="1">
      <c r="B30" s="149" t="s">
        <v>29</v>
      </c>
      <c r="C30" s="149" t="s">
        <v>30</v>
      </c>
      <c r="D30" s="54"/>
      <c r="E30" s="355">
        <v>83.037414867043864</v>
      </c>
      <c r="F30" s="355">
        <v>75.551275151081384</v>
      </c>
      <c r="G30" s="355">
        <v>75.936324751208275</v>
      </c>
      <c r="H30" s="355">
        <v>73.9559</v>
      </c>
      <c r="I30" s="355">
        <v>68.764129649850616</v>
      </c>
      <c r="J30" s="358">
        <v>75.563562158577966</v>
      </c>
      <c r="K30" s="358">
        <v>73.900000000000006</v>
      </c>
      <c r="L30" s="561">
        <v>69.756841728148061</v>
      </c>
      <c r="M30" s="561">
        <v>80.565992029235147</v>
      </c>
      <c r="N30" s="561">
        <v>68.7</v>
      </c>
      <c r="O30" s="561">
        <v>78.599999999999994</v>
      </c>
      <c r="Q30" s="332">
        <v>489</v>
      </c>
      <c r="R30" s="332">
        <v>117</v>
      </c>
      <c r="S30" s="332">
        <v>167</v>
      </c>
      <c r="T30" s="363">
        <v>290</v>
      </c>
      <c r="U30" s="354">
        <v>319</v>
      </c>
      <c r="V30" s="559">
        <v>423</v>
      </c>
      <c r="W30" s="354">
        <v>376</v>
      </c>
    </row>
    <row r="31" spans="2:23" ht="11.25" customHeight="1">
      <c r="C31" s="149" t="s">
        <v>31</v>
      </c>
      <c r="D31" s="54"/>
      <c r="E31" s="355">
        <v>81.706978662156743</v>
      </c>
      <c r="F31" s="355">
        <v>77.732188774529419</v>
      </c>
      <c r="G31" s="355">
        <v>73.280626894010524</v>
      </c>
      <c r="H31" s="355">
        <v>73.789699999999996</v>
      </c>
      <c r="I31" s="355">
        <v>76.053741188475669</v>
      </c>
      <c r="J31" s="358">
        <v>75.642159386035715</v>
      </c>
      <c r="K31" s="358">
        <v>75.2</v>
      </c>
      <c r="L31" s="561">
        <v>72.487521290640586</v>
      </c>
      <c r="M31" s="561">
        <v>78.542156123702838</v>
      </c>
      <c r="N31" s="561">
        <v>71.5</v>
      </c>
      <c r="O31" s="561">
        <v>78.599999999999994</v>
      </c>
      <c r="Q31" s="332">
        <v>1329</v>
      </c>
      <c r="R31" s="332">
        <v>317</v>
      </c>
      <c r="S31" s="332">
        <v>366</v>
      </c>
      <c r="T31" s="363">
        <v>1091</v>
      </c>
      <c r="U31" s="354">
        <v>1093</v>
      </c>
      <c r="V31" s="559">
        <v>1165</v>
      </c>
      <c r="W31" s="354">
        <v>1126</v>
      </c>
    </row>
    <row r="32" spans="2:23" ht="11.25" customHeight="1">
      <c r="C32" s="149" t="s">
        <v>230</v>
      </c>
      <c r="D32" s="54"/>
      <c r="E32" s="355">
        <v>79.025012563860514</v>
      </c>
      <c r="F32" s="355">
        <v>83.208152251508039</v>
      </c>
      <c r="G32" s="355">
        <v>75.367496104136009</v>
      </c>
      <c r="H32" s="355">
        <v>76.336699999999993</v>
      </c>
      <c r="I32" s="355">
        <v>72.965116884543207</v>
      </c>
      <c r="J32" s="358">
        <v>73.299608235226742</v>
      </c>
      <c r="K32" s="358">
        <v>74.2</v>
      </c>
      <c r="L32" s="561">
        <v>69.597542999504952</v>
      </c>
      <c r="M32" s="561">
        <v>76.701784683309768</v>
      </c>
      <c r="N32" s="561">
        <v>70.099999999999994</v>
      </c>
      <c r="O32" s="561">
        <v>77.900000000000006</v>
      </c>
      <c r="Q32" s="332">
        <v>992</v>
      </c>
      <c r="R32" s="332">
        <v>235</v>
      </c>
      <c r="S32" s="332">
        <v>303</v>
      </c>
      <c r="T32" s="363">
        <v>824</v>
      </c>
      <c r="U32" s="354">
        <v>936</v>
      </c>
      <c r="V32" s="559">
        <v>946</v>
      </c>
      <c r="W32" s="354">
        <v>873</v>
      </c>
    </row>
    <row r="33" spans="2:23" ht="11.25" customHeight="1">
      <c r="B33" s="32"/>
      <c r="C33" s="149" t="s">
        <v>33</v>
      </c>
      <c r="D33" s="54"/>
      <c r="E33" s="355">
        <v>81.526128224624287</v>
      </c>
      <c r="F33" s="355">
        <v>66.554729339037365</v>
      </c>
      <c r="G33" s="355">
        <v>74.073702164728743</v>
      </c>
      <c r="H33" s="355">
        <v>73.4589</v>
      </c>
      <c r="I33" s="355">
        <v>71.791379965159237</v>
      </c>
      <c r="J33" s="358">
        <v>72.613099160006826</v>
      </c>
      <c r="K33" s="358">
        <v>73.2</v>
      </c>
      <c r="L33" s="561">
        <v>68.460949714400215</v>
      </c>
      <c r="M33" s="561">
        <v>76.406994977282253</v>
      </c>
      <c r="N33" s="561">
        <v>69.099999999999994</v>
      </c>
      <c r="O33" s="561">
        <v>76.900000000000006</v>
      </c>
      <c r="Q33" s="332">
        <v>833</v>
      </c>
      <c r="R33" s="332">
        <v>189</v>
      </c>
      <c r="S33" s="332">
        <v>323</v>
      </c>
      <c r="T33" s="363">
        <v>742</v>
      </c>
      <c r="U33" s="354">
        <v>738</v>
      </c>
      <c r="V33" s="559">
        <v>820</v>
      </c>
      <c r="W33" s="354">
        <v>801</v>
      </c>
    </row>
    <row r="34" spans="2:23" ht="11.25" customHeight="1">
      <c r="B34" s="32"/>
      <c r="C34" s="149" t="s">
        <v>34</v>
      </c>
      <c r="D34" s="54"/>
      <c r="E34" s="355">
        <v>82.703496757176225</v>
      </c>
      <c r="F34" s="355">
        <v>76.686435357170396</v>
      </c>
      <c r="G34" s="355">
        <v>75.519171531419886</v>
      </c>
      <c r="H34" s="355">
        <v>76.328100000000006</v>
      </c>
      <c r="I34" s="355">
        <v>76.03407683997645</v>
      </c>
      <c r="J34" s="358">
        <v>70.839561624586921</v>
      </c>
      <c r="K34" s="358">
        <v>74.400000000000006</v>
      </c>
      <c r="L34" s="561">
        <v>67.474836641635079</v>
      </c>
      <c r="M34" s="561">
        <v>73.990381197582749</v>
      </c>
      <c r="N34" s="561">
        <v>70.8</v>
      </c>
      <c r="O34" s="561">
        <v>77.599999999999994</v>
      </c>
      <c r="Q34" s="332">
        <v>968</v>
      </c>
      <c r="R34" s="332">
        <v>183</v>
      </c>
      <c r="S34" s="332">
        <v>344</v>
      </c>
      <c r="T34" s="363">
        <v>1082</v>
      </c>
      <c r="U34" s="354">
        <v>961</v>
      </c>
      <c r="V34" s="559">
        <v>1137</v>
      </c>
      <c r="W34" s="354">
        <v>1008</v>
      </c>
    </row>
    <row r="35" spans="2:23" ht="11.25" customHeight="1">
      <c r="C35" s="149" t="s">
        <v>35</v>
      </c>
      <c r="D35" s="54"/>
      <c r="E35" s="355">
        <v>84.763227686725983</v>
      </c>
      <c r="F35" s="355">
        <v>74.390371096739827</v>
      </c>
      <c r="G35" s="355">
        <v>80.110407179169528</v>
      </c>
      <c r="H35" s="355">
        <v>75.349500000000006</v>
      </c>
      <c r="I35" s="355">
        <v>75.724402013756858</v>
      </c>
      <c r="J35" s="358">
        <v>75.580640333802137</v>
      </c>
      <c r="K35" s="358">
        <v>75.3</v>
      </c>
      <c r="L35" s="561">
        <v>72.123001930523898</v>
      </c>
      <c r="M35" s="561">
        <v>78.735861876706252</v>
      </c>
      <c r="N35" s="561">
        <v>71.400000000000006</v>
      </c>
      <c r="O35" s="561">
        <v>78.900000000000006</v>
      </c>
      <c r="Q35" s="332">
        <v>1267</v>
      </c>
      <c r="R35" s="332">
        <v>283</v>
      </c>
      <c r="S35" s="332">
        <v>405</v>
      </c>
      <c r="T35" s="363">
        <v>974</v>
      </c>
      <c r="U35" s="354">
        <v>1030</v>
      </c>
      <c r="V35" s="559">
        <v>1079</v>
      </c>
      <c r="W35" s="354">
        <v>975</v>
      </c>
    </row>
    <row r="36" spans="2:23" ht="11.25" customHeight="1">
      <c r="C36" s="149" t="s">
        <v>36</v>
      </c>
      <c r="D36" s="54"/>
      <c r="E36" s="355">
        <v>80.895391521851423</v>
      </c>
      <c r="F36" s="355">
        <v>77.246719732220896</v>
      </c>
      <c r="G36" s="355">
        <v>72.539145699316848</v>
      </c>
      <c r="H36" s="355">
        <v>73.761399999999995</v>
      </c>
      <c r="I36" s="355">
        <v>73.155396957546017</v>
      </c>
      <c r="J36" s="358">
        <v>71.754448462002614</v>
      </c>
      <c r="K36" s="358">
        <v>71.7</v>
      </c>
      <c r="L36" s="561">
        <v>69.436791524788958</v>
      </c>
      <c r="M36" s="561">
        <v>73.962257961293929</v>
      </c>
      <c r="N36" s="561">
        <v>69.5</v>
      </c>
      <c r="O36" s="561">
        <v>73.8</v>
      </c>
      <c r="Q36" s="332">
        <v>1171</v>
      </c>
      <c r="R36" s="332">
        <v>261</v>
      </c>
      <c r="S36" s="332">
        <v>335</v>
      </c>
      <c r="T36" s="363">
        <v>2652</v>
      </c>
      <c r="U36" s="354">
        <v>2724</v>
      </c>
      <c r="V36" s="559">
        <v>2497</v>
      </c>
      <c r="W36" s="354">
        <v>2771</v>
      </c>
    </row>
    <row r="37" spans="2:23" ht="11.25" customHeight="1">
      <c r="C37" s="149" t="s">
        <v>37</v>
      </c>
      <c r="D37" s="54"/>
      <c r="E37" s="355">
        <v>81.455650520210071</v>
      </c>
      <c r="F37" s="355">
        <v>81.255676700258022</v>
      </c>
      <c r="G37" s="355">
        <v>77.684400894705902</v>
      </c>
      <c r="H37" s="355">
        <v>76.863600000000005</v>
      </c>
      <c r="I37" s="355">
        <v>77.134816593808168</v>
      </c>
      <c r="J37" s="358">
        <v>79.160502989117617</v>
      </c>
      <c r="K37" s="358">
        <v>76.900000000000006</v>
      </c>
      <c r="L37" s="561">
        <v>76.550119684143866</v>
      </c>
      <c r="M37" s="561">
        <v>81.550339056089712</v>
      </c>
      <c r="N37" s="561">
        <v>74</v>
      </c>
      <c r="O37" s="561">
        <v>79.599999999999994</v>
      </c>
      <c r="Q37" s="332">
        <v>1887</v>
      </c>
      <c r="R37" s="332">
        <v>422</v>
      </c>
      <c r="S37" s="332">
        <v>607</v>
      </c>
      <c r="T37" s="363">
        <v>1601</v>
      </c>
      <c r="U37" s="354">
        <v>1514</v>
      </c>
      <c r="V37" s="559">
        <v>1537</v>
      </c>
      <c r="W37" s="354">
        <v>1392</v>
      </c>
    </row>
    <row r="38" spans="2:23" ht="11.25" customHeight="1">
      <c r="C38" s="149" t="s">
        <v>38</v>
      </c>
      <c r="D38" s="54"/>
      <c r="E38" s="355">
        <v>84.442845500236857</v>
      </c>
      <c r="F38" s="355">
        <v>79.53444727767949</v>
      </c>
      <c r="G38" s="355">
        <v>82.774686128584804</v>
      </c>
      <c r="H38" s="355">
        <v>78.573999999999998</v>
      </c>
      <c r="I38" s="355">
        <v>75.89012389329713</v>
      </c>
      <c r="J38" s="358">
        <v>76.83409823528693</v>
      </c>
      <c r="K38" s="358">
        <v>74.7</v>
      </c>
      <c r="L38" s="561">
        <v>72.703444754434514</v>
      </c>
      <c r="M38" s="561">
        <v>80.507269951812106</v>
      </c>
      <c r="N38" s="561">
        <v>70.5</v>
      </c>
      <c r="O38" s="561">
        <v>78.400000000000006</v>
      </c>
      <c r="Q38" s="332">
        <v>1185</v>
      </c>
      <c r="R38" s="332">
        <v>297</v>
      </c>
      <c r="S38" s="332">
        <v>358</v>
      </c>
      <c r="T38" s="363">
        <v>793</v>
      </c>
      <c r="U38" s="354">
        <v>722</v>
      </c>
      <c r="V38" s="559">
        <v>800</v>
      </c>
      <c r="W38" s="354">
        <v>721</v>
      </c>
    </row>
    <row r="39" spans="2:23" ht="11.25" customHeight="1">
      <c r="D39" s="54"/>
      <c r="E39" s="355"/>
      <c r="F39" s="355"/>
      <c r="G39" s="355"/>
      <c r="H39" s="355"/>
      <c r="I39" s="355"/>
      <c r="J39" s="358"/>
      <c r="K39" s="358"/>
      <c r="L39" s="561"/>
      <c r="M39" s="561"/>
      <c r="N39" s="561"/>
      <c r="O39" s="561"/>
      <c r="Q39" s="332"/>
      <c r="R39" s="332"/>
      <c r="S39" s="332"/>
      <c r="T39" s="363"/>
      <c r="U39" s="354"/>
      <c r="V39" s="559"/>
      <c r="W39" s="354"/>
    </row>
    <row r="40" spans="2:23" ht="11.25" customHeight="1">
      <c r="B40" s="118" t="s">
        <v>316</v>
      </c>
      <c r="C40" s="103" t="s">
        <v>120</v>
      </c>
      <c r="D40" s="54"/>
      <c r="E40" s="355">
        <v>81.390790516528597</v>
      </c>
      <c r="F40" s="355">
        <v>76.742611892508904</v>
      </c>
      <c r="G40" s="355">
        <v>75.176613228255349</v>
      </c>
      <c r="H40" s="355">
        <v>74.689338176793697</v>
      </c>
      <c r="I40" s="355">
        <v>73.90651761482124</v>
      </c>
      <c r="J40" s="358">
        <v>73.944842403771517</v>
      </c>
      <c r="K40" s="358">
        <v>72.900000000000006</v>
      </c>
      <c r="L40" s="561">
        <v>72.767845875910609</v>
      </c>
      <c r="M40" s="561">
        <v>75.088383447033991</v>
      </c>
      <c r="N40" s="561">
        <v>71.7</v>
      </c>
      <c r="O40" s="561">
        <v>74.2</v>
      </c>
      <c r="Q40" s="332">
        <v>7812</v>
      </c>
      <c r="R40" s="332">
        <v>1773</v>
      </c>
      <c r="S40" s="332">
        <v>2476</v>
      </c>
      <c r="T40" s="363">
        <v>8843</v>
      </c>
      <c r="U40" s="354">
        <v>8898</v>
      </c>
      <c r="V40" s="559">
        <v>9125</v>
      </c>
      <c r="W40" s="354">
        <v>8888</v>
      </c>
    </row>
    <row r="41" spans="2:23" ht="11.25" customHeight="1">
      <c r="C41" s="103" t="s">
        <v>121</v>
      </c>
      <c r="D41" s="54"/>
      <c r="E41" s="355">
        <v>84.644204061807315</v>
      </c>
      <c r="F41" s="355">
        <v>79.993703811061351</v>
      </c>
      <c r="G41" s="355">
        <v>80.818152629855007</v>
      </c>
      <c r="H41" s="355">
        <v>78.751754420729029</v>
      </c>
      <c r="I41" s="355">
        <v>78.419039788451542</v>
      </c>
      <c r="J41" s="358">
        <v>78.530244865051628</v>
      </c>
      <c r="K41" s="358">
        <v>81.3</v>
      </c>
      <c r="L41" s="561">
        <v>75.54139926054782</v>
      </c>
      <c r="M41" s="561">
        <v>81.244534367715886</v>
      </c>
      <c r="N41" s="561">
        <v>78.3</v>
      </c>
      <c r="O41" s="561">
        <v>84</v>
      </c>
      <c r="Q41" s="332">
        <v>2309</v>
      </c>
      <c r="R41" s="332">
        <v>531</v>
      </c>
      <c r="S41" s="332">
        <v>732</v>
      </c>
      <c r="T41" s="363">
        <v>1206</v>
      </c>
      <c r="U41" s="354">
        <v>1139</v>
      </c>
      <c r="V41" s="559">
        <v>1279</v>
      </c>
      <c r="W41" s="354">
        <v>1155</v>
      </c>
    </row>
    <row r="42" spans="2:23" ht="11.25" customHeight="1">
      <c r="C42" s="103"/>
      <c r="D42" s="54"/>
      <c r="E42" s="355"/>
      <c r="F42" s="355"/>
      <c r="G42" s="355"/>
      <c r="H42" s="355"/>
      <c r="I42" s="355"/>
      <c r="J42" s="358"/>
      <c r="K42" s="358"/>
      <c r="L42" s="561"/>
      <c r="M42" s="561"/>
      <c r="N42" s="561"/>
      <c r="O42" s="561"/>
      <c r="Q42" s="332"/>
      <c r="R42" s="332"/>
      <c r="S42" s="332"/>
      <c r="T42" s="363"/>
      <c r="U42" s="354"/>
      <c r="V42" s="559"/>
      <c r="W42" s="354"/>
    </row>
    <row r="43" spans="2:23" ht="11.25" customHeight="1">
      <c r="B43" s="149" t="s">
        <v>122</v>
      </c>
      <c r="C43" s="128" t="s">
        <v>213</v>
      </c>
      <c r="D43" s="54"/>
      <c r="E43" s="355" t="s">
        <v>207</v>
      </c>
      <c r="F43" s="355" t="s">
        <v>207</v>
      </c>
      <c r="G43" s="355" t="s">
        <v>207</v>
      </c>
      <c r="H43" s="355">
        <v>70.135331915257126</v>
      </c>
      <c r="I43" s="355">
        <v>66.580485850307241</v>
      </c>
      <c r="J43" s="358">
        <v>68.677178208831819</v>
      </c>
      <c r="K43" s="358">
        <v>67.8</v>
      </c>
      <c r="L43" s="561">
        <v>66.320783234069438</v>
      </c>
      <c r="M43" s="561">
        <v>70.940944065487187</v>
      </c>
      <c r="N43" s="561">
        <v>65.400000000000006</v>
      </c>
      <c r="O43" s="561">
        <v>70.099999999999994</v>
      </c>
      <c r="Q43" s="355" t="s">
        <v>207</v>
      </c>
      <c r="R43" s="355" t="s">
        <v>207</v>
      </c>
      <c r="S43" s="355" t="s">
        <v>207</v>
      </c>
      <c r="T43" s="363">
        <v>2584</v>
      </c>
      <c r="U43" s="354">
        <v>2439</v>
      </c>
      <c r="V43" s="559">
        <v>2542</v>
      </c>
      <c r="W43" s="354">
        <v>2675</v>
      </c>
    </row>
    <row r="44" spans="2:23" ht="11.25" customHeight="1">
      <c r="C44" s="128">
        <v>2</v>
      </c>
      <c r="D44" s="54"/>
      <c r="E44" s="355" t="s">
        <v>207</v>
      </c>
      <c r="F44" s="355" t="s">
        <v>207</v>
      </c>
      <c r="G44" s="355" t="s">
        <v>207</v>
      </c>
      <c r="H44" s="355">
        <v>72.503082336615904</v>
      </c>
      <c r="I44" s="355">
        <v>73.33076874942212</v>
      </c>
      <c r="J44" s="358">
        <v>72.783306166511636</v>
      </c>
      <c r="K44" s="358">
        <v>72.5</v>
      </c>
      <c r="L44" s="561">
        <v>70.249572217125049</v>
      </c>
      <c r="M44" s="561">
        <v>75.177499746850771</v>
      </c>
      <c r="N44" s="561">
        <v>70</v>
      </c>
      <c r="O44" s="561">
        <v>75</v>
      </c>
      <c r="Q44" s="355" t="s">
        <v>207</v>
      </c>
      <c r="R44" s="355" t="s">
        <v>207</v>
      </c>
      <c r="S44" s="355" t="s">
        <v>207</v>
      </c>
      <c r="T44" s="363">
        <v>2431</v>
      </c>
      <c r="U44" s="354">
        <v>2306</v>
      </c>
      <c r="V44" s="559">
        <v>2237</v>
      </c>
      <c r="W44" s="354">
        <v>2427</v>
      </c>
    </row>
    <row r="45" spans="2:23" ht="11.25" customHeight="1">
      <c r="C45" s="128">
        <v>3</v>
      </c>
      <c r="D45" s="54"/>
      <c r="E45" s="355" t="s">
        <v>207</v>
      </c>
      <c r="F45" s="355" t="s">
        <v>207</v>
      </c>
      <c r="G45" s="355" t="s">
        <v>207</v>
      </c>
      <c r="H45" s="355">
        <v>76.100891998777058</v>
      </c>
      <c r="I45" s="355">
        <v>76.003407452359923</v>
      </c>
      <c r="J45" s="358">
        <v>76.135717930672911</v>
      </c>
      <c r="K45" s="358">
        <v>75.3</v>
      </c>
      <c r="L45" s="561">
        <v>73.65799563239753</v>
      </c>
      <c r="M45" s="561">
        <v>78.448575013011649</v>
      </c>
      <c r="N45" s="561">
        <v>72.8</v>
      </c>
      <c r="O45" s="561">
        <v>77.7</v>
      </c>
      <c r="Q45" s="355" t="s">
        <v>207</v>
      </c>
      <c r="R45" s="355" t="s">
        <v>207</v>
      </c>
      <c r="S45" s="355" t="s">
        <v>207</v>
      </c>
      <c r="T45" s="363">
        <v>2030</v>
      </c>
      <c r="U45" s="354">
        <v>1995</v>
      </c>
      <c r="V45" s="559">
        <v>1996</v>
      </c>
      <c r="W45" s="354">
        <v>1941</v>
      </c>
    </row>
    <row r="46" spans="2:23" ht="11.25" customHeight="1">
      <c r="C46" s="128">
        <v>4</v>
      </c>
      <c r="D46" s="54"/>
      <c r="E46" s="355" t="s">
        <v>207</v>
      </c>
      <c r="F46" s="355" t="s">
        <v>207</v>
      </c>
      <c r="G46" s="355" t="s">
        <v>207</v>
      </c>
      <c r="H46" s="355">
        <v>79.093199378934855</v>
      </c>
      <c r="I46" s="355">
        <v>77.870079208021281</v>
      </c>
      <c r="J46" s="358">
        <v>79.080498281551229</v>
      </c>
      <c r="K46" s="358">
        <v>78.099999999999994</v>
      </c>
      <c r="L46" s="561">
        <v>76.604282880565023</v>
      </c>
      <c r="M46" s="561">
        <v>81.358407632472463</v>
      </c>
      <c r="N46" s="561">
        <v>75.400000000000006</v>
      </c>
      <c r="O46" s="561">
        <v>80.599999999999994</v>
      </c>
      <c r="Q46" s="355" t="s">
        <v>207</v>
      </c>
      <c r="R46" s="355" t="s">
        <v>207</v>
      </c>
      <c r="S46" s="355" t="s">
        <v>207</v>
      </c>
      <c r="T46" s="363">
        <v>1470</v>
      </c>
      <c r="U46" s="354">
        <v>1603</v>
      </c>
      <c r="V46" s="559">
        <v>1827</v>
      </c>
      <c r="W46" s="354">
        <v>1616</v>
      </c>
    </row>
    <row r="47" spans="2:23" ht="11.25" customHeight="1">
      <c r="C47" s="128" t="s">
        <v>220</v>
      </c>
      <c r="D47" s="140"/>
      <c r="E47" s="355" t="s">
        <v>207</v>
      </c>
      <c r="F47" s="355" t="s">
        <v>207</v>
      </c>
      <c r="G47" s="355" t="s">
        <v>207</v>
      </c>
      <c r="H47" s="355">
        <v>79.62988934622723</v>
      </c>
      <c r="I47" s="355">
        <v>80.152234091448278</v>
      </c>
      <c r="J47" s="358">
        <v>77.157342101446872</v>
      </c>
      <c r="K47" s="358">
        <v>78.900000000000006</v>
      </c>
      <c r="L47" s="561">
        <v>74.569826553736533</v>
      </c>
      <c r="M47" s="561">
        <v>79.553766706642563</v>
      </c>
      <c r="N47" s="561">
        <v>75.900000000000006</v>
      </c>
      <c r="O47" s="561">
        <v>81.7</v>
      </c>
      <c r="Q47" s="355" t="s">
        <v>207</v>
      </c>
      <c r="R47" s="355" t="s">
        <v>207</v>
      </c>
      <c r="S47" s="355" t="s">
        <v>207</v>
      </c>
      <c r="T47" s="363">
        <v>1534</v>
      </c>
      <c r="U47" s="354">
        <v>1694</v>
      </c>
      <c r="V47" s="559">
        <v>1802</v>
      </c>
      <c r="W47" s="354">
        <v>1384</v>
      </c>
    </row>
    <row r="48" spans="2:23" ht="11.65" customHeight="1">
      <c r="B48" s="116"/>
      <c r="C48" s="108"/>
      <c r="D48" s="210"/>
      <c r="E48" s="211"/>
      <c r="F48" s="50"/>
      <c r="G48" s="50"/>
      <c r="H48" s="50"/>
      <c r="I48" s="50"/>
      <c r="J48" s="423"/>
      <c r="K48" s="423"/>
      <c r="L48" s="809"/>
      <c r="M48" s="809"/>
      <c r="N48" s="810"/>
      <c r="O48" s="810"/>
      <c r="P48" s="108"/>
      <c r="Q48" s="50"/>
      <c r="R48" s="50"/>
      <c r="S48" s="50"/>
      <c r="T48" s="108"/>
      <c r="U48" s="212"/>
      <c r="V48" s="210"/>
      <c r="W48" s="210"/>
    </row>
    <row r="49" spans="2:17" ht="11.65" customHeight="1">
      <c r="B49" s="36"/>
      <c r="C49" s="99"/>
      <c r="E49" s="89"/>
      <c r="F49" s="89"/>
      <c r="G49" s="89"/>
      <c r="H49" s="89"/>
      <c r="I49" s="89"/>
      <c r="J49" s="89"/>
      <c r="K49" s="89"/>
      <c r="L49" s="811"/>
      <c r="M49" s="811"/>
      <c r="N49" s="811"/>
      <c r="O49" s="811"/>
      <c r="P49" s="89"/>
      <c r="Q49" s="89"/>
    </row>
    <row r="50" spans="2:17" ht="11.65" customHeight="1">
      <c r="B50" s="118" t="s">
        <v>208</v>
      </c>
      <c r="E50" s="89"/>
      <c r="F50" s="89"/>
      <c r="G50" s="89"/>
      <c r="H50" s="89"/>
      <c r="I50" s="89"/>
      <c r="J50" s="89"/>
      <c r="K50" s="89"/>
      <c r="L50" s="811"/>
      <c r="M50" s="811"/>
      <c r="N50" s="811"/>
      <c r="O50" s="811"/>
      <c r="P50" s="89"/>
      <c r="Q50" s="89"/>
    </row>
    <row r="51" spans="2:17" ht="11.65" customHeight="1">
      <c r="B51" s="36" t="s">
        <v>548</v>
      </c>
      <c r="E51" s="89"/>
      <c r="F51" s="89"/>
      <c r="G51" s="89"/>
      <c r="H51" s="89"/>
      <c r="I51" s="89"/>
      <c r="J51" s="89"/>
      <c r="K51" s="89"/>
      <c r="L51" s="811"/>
      <c r="M51" s="811"/>
      <c r="N51" s="811"/>
      <c r="O51" s="811"/>
      <c r="P51" s="89"/>
      <c r="Q51" s="89"/>
    </row>
    <row r="52" spans="2:17" ht="11.65" customHeight="1">
      <c r="B52" s="118" t="s">
        <v>500</v>
      </c>
      <c r="E52" s="89"/>
      <c r="F52" s="89"/>
      <c r="G52" s="89"/>
      <c r="H52" s="89"/>
      <c r="I52" s="89"/>
      <c r="J52" s="89"/>
      <c r="K52" s="89"/>
      <c r="L52" s="811"/>
      <c r="M52" s="811"/>
      <c r="N52" s="811"/>
      <c r="O52" s="811"/>
      <c r="P52" s="89"/>
      <c r="Q52" s="89"/>
    </row>
    <row r="53" spans="2:17" ht="11.65" customHeight="1">
      <c r="B53" s="118" t="s">
        <v>256</v>
      </c>
      <c r="E53" s="89"/>
      <c r="F53" s="89"/>
      <c r="G53" s="89"/>
      <c r="H53" s="89"/>
      <c r="I53" s="89"/>
      <c r="J53" s="89"/>
      <c r="K53" s="89"/>
      <c r="L53" s="811"/>
      <c r="M53" s="811"/>
      <c r="N53" s="811"/>
      <c r="O53" s="811"/>
      <c r="P53" s="89"/>
      <c r="Q53" s="89"/>
    </row>
    <row r="54" spans="2:17">
      <c r="B54" s="149" t="s">
        <v>501</v>
      </c>
      <c r="E54" s="89"/>
      <c r="F54" s="89"/>
      <c r="G54" s="89"/>
      <c r="H54" s="89"/>
      <c r="I54" s="89"/>
      <c r="J54" s="89"/>
      <c r="K54" s="89"/>
      <c r="L54" s="811"/>
      <c r="M54" s="811"/>
      <c r="N54" s="811"/>
      <c r="O54" s="811"/>
      <c r="P54" s="89"/>
      <c r="Q54" s="89"/>
    </row>
    <row r="55" spans="2:17">
      <c r="E55" s="89"/>
      <c r="F55" s="89"/>
      <c r="G55" s="89"/>
      <c r="H55" s="89"/>
      <c r="I55" s="89"/>
      <c r="J55" s="89"/>
      <c r="K55" s="89"/>
      <c r="L55" s="811"/>
      <c r="M55" s="811"/>
      <c r="N55" s="811"/>
      <c r="O55" s="811"/>
      <c r="P55" s="89"/>
      <c r="Q55" s="89"/>
    </row>
    <row r="56" spans="2:17" ht="11.65" customHeight="1">
      <c r="B56" s="149" t="s">
        <v>239</v>
      </c>
      <c r="E56" s="89"/>
      <c r="F56" s="89"/>
      <c r="G56" s="89"/>
      <c r="H56" s="89"/>
      <c r="I56" s="89"/>
      <c r="J56" s="89"/>
      <c r="K56" s="89"/>
      <c r="L56" s="811"/>
      <c r="M56" s="811"/>
      <c r="N56" s="811"/>
      <c r="O56" s="811"/>
      <c r="P56" s="89"/>
      <c r="Q56" s="89"/>
    </row>
    <row r="57" spans="2:17" ht="11.65" customHeight="1">
      <c r="B57" s="149" t="s">
        <v>240</v>
      </c>
      <c r="E57" s="89"/>
      <c r="F57" s="89"/>
      <c r="G57" s="89"/>
      <c r="H57" s="89"/>
      <c r="I57" s="89"/>
      <c r="J57" s="89"/>
      <c r="K57" s="89"/>
      <c r="L57" s="811"/>
      <c r="M57" s="811"/>
      <c r="N57" s="811"/>
      <c r="O57" s="811"/>
      <c r="P57" s="89"/>
      <c r="Q57" s="89"/>
    </row>
    <row r="58" spans="2:17" ht="11.65" customHeight="1">
      <c r="B58" s="149" t="s">
        <v>241</v>
      </c>
      <c r="E58" s="92"/>
      <c r="F58" s="92"/>
      <c r="G58" s="92"/>
      <c r="H58" s="92"/>
      <c r="I58" s="92"/>
      <c r="J58" s="92"/>
      <c r="K58" s="92"/>
      <c r="L58" s="811"/>
      <c r="M58" s="811"/>
      <c r="N58" s="811"/>
      <c r="O58" s="811"/>
      <c r="P58" s="92"/>
      <c r="Q58" s="92"/>
    </row>
    <row r="59" spans="2:17" ht="11.65" customHeight="1">
      <c r="E59" s="129"/>
      <c r="F59" s="129"/>
      <c r="G59" s="129"/>
      <c r="H59" s="129"/>
      <c r="I59" s="129"/>
      <c r="J59" s="129"/>
      <c r="K59" s="129"/>
      <c r="L59" s="812"/>
      <c r="M59" s="812"/>
      <c r="N59" s="812"/>
      <c r="O59" s="812"/>
      <c r="P59" s="129"/>
      <c r="Q59" s="129"/>
    </row>
    <row r="60" spans="2:17" ht="11.65" customHeight="1">
      <c r="B60" s="1089" t="s">
        <v>568</v>
      </c>
      <c r="E60" s="92"/>
      <c r="F60" s="92"/>
      <c r="G60" s="92"/>
      <c r="H60" s="92"/>
      <c r="I60" s="92"/>
      <c r="J60" s="92"/>
      <c r="K60" s="92"/>
      <c r="L60" s="811"/>
      <c r="M60" s="811"/>
      <c r="N60" s="811"/>
      <c r="O60" s="811"/>
      <c r="P60" s="92"/>
      <c r="Q60" s="92"/>
    </row>
    <row r="61" spans="2:17" ht="11.65" customHeight="1">
      <c r="E61" s="72"/>
      <c r="F61" s="72"/>
      <c r="G61" s="72"/>
      <c r="H61" s="72"/>
      <c r="I61" s="72"/>
      <c r="J61" s="72"/>
      <c r="K61" s="72"/>
      <c r="L61" s="813"/>
      <c r="M61" s="813"/>
      <c r="N61" s="813"/>
      <c r="O61" s="813"/>
      <c r="P61" s="72"/>
      <c r="Q61" s="72"/>
    </row>
    <row r="62" spans="2:17" ht="11.65" customHeight="1"/>
    <row r="63" spans="2:17" ht="11.65" customHeight="1"/>
    <row r="64" spans="2:17" ht="11.65" customHeight="1">
      <c r="E64" s="89"/>
      <c r="F64" s="89"/>
      <c r="G64" s="89"/>
      <c r="H64" s="89"/>
      <c r="I64" s="89"/>
      <c r="J64" s="89"/>
      <c r="K64" s="89"/>
      <c r="L64" s="811"/>
      <c r="M64" s="811"/>
      <c r="N64" s="811"/>
      <c r="O64" s="811"/>
      <c r="P64" s="89"/>
      <c r="Q64" s="89"/>
    </row>
    <row r="65" spans="5:17" ht="11.65" customHeight="1">
      <c r="E65" s="89"/>
      <c r="F65" s="89"/>
      <c r="G65" s="89"/>
      <c r="H65" s="89"/>
      <c r="I65" s="89"/>
      <c r="J65" s="89"/>
      <c r="K65" s="89"/>
      <c r="L65" s="811"/>
      <c r="M65" s="811"/>
      <c r="N65" s="811"/>
      <c r="O65" s="811"/>
      <c r="P65" s="89"/>
      <c r="Q65" s="89"/>
    </row>
    <row r="66" spans="5:17" ht="11.65" customHeight="1">
      <c r="E66" s="89"/>
      <c r="F66" s="89"/>
      <c r="G66" s="89"/>
      <c r="H66" s="89"/>
      <c r="I66" s="89"/>
      <c r="J66" s="89"/>
      <c r="K66" s="89"/>
      <c r="L66" s="811"/>
      <c r="M66" s="811"/>
      <c r="N66" s="811"/>
      <c r="O66" s="811"/>
      <c r="P66" s="89"/>
      <c r="Q66" s="89"/>
    </row>
    <row r="67" spans="5:17" ht="11.65" customHeight="1">
      <c r="E67" s="89"/>
      <c r="F67" s="89"/>
      <c r="G67" s="89"/>
      <c r="H67" s="89"/>
      <c r="I67" s="89"/>
      <c r="J67" s="89"/>
      <c r="K67" s="89"/>
      <c r="L67" s="811"/>
      <c r="M67" s="811"/>
      <c r="N67" s="811"/>
      <c r="O67" s="811"/>
      <c r="P67" s="89"/>
      <c r="Q67" s="89"/>
    </row>
    <row r="68" spans="5:17" ht="11.65" customHeight="1">
      <c r="E68" s="89"/>
      <c r="F68" s="89"/>
      <c r="G68" s="89"/>
      <c r="H68" s="89"/>
      <c r="I68" s="89"/>
      <c r="J68" s="89"/>
      <c r="K68" s="89"/>
      <c r="L68" s="811"/>
      <c r="M68" s="811"/>
      <c r="N68" s="811"/>
      <c r="O68" s="811"/>
      <c r="P68" s="89"/>
      <c r="Q68" s="89"/>
    </row>
    <row r="69" spans="5:17" ht="11.65" customHeight="1">
      <c r="E69" s="89"/>
      <c r="F69" s="89"/>
      <c r="G69" s="89"/>
      <c r="H69" s="89"/>
      <c r="I69" s="89"/>
      <c r="J69" s="89"/>
      <c r="K69" s="89"/>
      <c r="L69" s="811"/>
      <c r="M69" s="811"/>
      <c r="N69" s="811"/>
      <c r="O69" s="811"/>
      <c r="P69" s="89"/>
      <c r="Q69" s="89"/>
    </row>
    <row r="70" spans="5:17" ht="11.65" customHeight="1">
      <c r="E70" s="89"/>
      <c r="F70" s="89"/>
      <c r="G70" s="89"/>
      <c r="H70" s="89"/>
      <c r="I70" s="89"/>
      <c r="J70" s="89"/>
      <c r="K70" s="89"/>
      <c r="L70" s="811"/>
      <c r="M70" s="811"/>
      <c r="N70" s="811"/>
      <c r="O70" s="811"/>
      <c r="P70" s="89"/>
      <c r="Q70" s="89"/>
    </row>
    <row r="71" spans="5:17" ht="11.65" customHeight="1">
      <c r="E71" s="89"/>
      <c r="F71" s="89"/>
      <c r="G71" s="89"/>
      <c r="H71" s="89"/>
      <c r="I71" s="89"/>
      <c r="J71" s="89"/>
      <c r="K71" s="89"/>
      <c r="L71" s="811"/>
      <c r="M71" s="811"/>
      <c r="N71" s="811"/>
      <c r="O71" s="811"/>
      <c r="P71" s="89"/>
      <c r="Q71" s="89"/>
    </row>
    <row r="72" spans="5:17" ht="11.65" customHeight="1">
      <c r="E72" s="89"/>
      <c r="F72" s="89"/>
      <c r="G72" s="89"/>
      <c r="H72" s="89"/>
      <c r="I72" s="89"/>
      <c r="J72" s="89"/>
      <c r="K72" s="89"/>
      <c r="L72" s="811"/>
      <c r="M72" s="811"/>
      <c r="N72" s="811"/>
      <c r="O72" s="811"/>
      <c r="P72" s="89"/>
      <c r="Q72" s="89"/>
    </row>
    <row r="73" spans="5:17" ht="11.65" customHeight="1">
      <c r="E73" s="89"/>
      <c r="F73" s="89"/>
      <c r="G73" s="89"/>
      <c r="H73" s="89"/>
      <c r="I73" s="89"/>
      <c r="J73" s="89"/>
      <c r="K73" s="89"/>
      <c r="L73" s="811"/>
      <c r="M73" s="811"/>
      <c r="N73" s="811"/>
      <c r="O73" s="811"/>
      <c r="P73" s="89"/>
      <c r="Q73" s="89"/>
    </row>
    <row r="74" spans="5:17" ht="11.65" customHeight="1">
      <c r="E74" s="89"/>
      <c r="F74" s="89"/>
      <c r="G74" s="89"/>
      <c r="H74" s="89"/>
      <c r="I74" s="89"/>
      <c r="J74" s="89"/>
      <c r="K74" s="89"/>
      <c r="L74" s="811"/>
      <c r="M74" s="811"/>
      <c r="N74" s="811"/>
      <c r="O74" s="811"/>
      <c r="P74" s="89"/>
      <c r="Q74" s="89"/>
    </row>
    <row r="75" spans="5:17" ht="11.65" customHeight="1">
      <c r="E75" s="89"/>
      <c r="F75" s="89"/>
      <c r="G75" s="89"/>
      <c r="H75" s="89"/>
      <c r="I75" s="89"/>
      <c r="J75" s="89"/>
      <c r="K75" s="89"/>
      <c r="L75" s="811"/>
      <c r="M75" s="811"/>
      <c r="N75" s="811"/>
      <c r="O75" s="811"/>
      <c r="P75" s="89"/>
      <c r="Q75" s="89"/>
    </row>
    <row r="76" spans="5:17" ht="11.65" customHeight="1">
      <c r="E76" s="89"/>
      <c r="F76" s="89"/>
      <c r="G76" s="89"/>
      <c r="H76" s="89"/>
      <c r="I76" s="89"/>
      <c r="J76" s="89"/>
      <c r="K76" s="89"/>
      <c r="L76" s="811"/>
      <c r="M76" s="811"/>
      <c r="N76" s="811"/>
      <c r="O76" s="811"/>
      <c r="P76" s="89"/>
      <c r="Q76" s="89"/>
    </row>
    <row r="77" spans="5:17" ht="11.65" customHeight="1">
      <c r="E77" s="89"/>
      <c r="F77" s="89"/>
      <c r="G77" s="89"/>
      <c r="H77" s="89"/>
      <c r="I77" s="89"/>
      <c r="J77" s="89"/>
      <c r="K77" s="89"/>
      <c r="L77" s="811"/>
      <c r="M77" s="811"/>
      <c r="N77" s="811"/>
      <c r="O77" s="811"/>
      <c r="P77" s="89"/>
      <c r="Q77" s="89"/>
    </row>
    <row r="78" spans="5:17" ht="11.65" customHeight="1">
      <c r="E78" s="89"/>
      <c r="F78" s="89"/>
      <c r="G78" s="89"/>
      <c r="H78" s="89"/>
      <c r="I78" s="89"/>
      <c r="J78" s="89"/>
      <c r="K78" s="89"/>
      <c r="L78" s="811"/>
      <c r="M78" s="811"/>
      <c r="N78" s="811"/>
      <c r="O78" s="811"/>
      <c r="P78" s="89"/>
      <c r="Q78" s="89"/>
    </row>
    <row r="79" spans="5:17" ht="11.65" customHeight="1">
      <c r="E79" s="89"/>
      <c r="F79" s="89"/>
      <c r="G79" s="89"/>
      <c r="H79" s="89"/>
      <c r="I79" s="89"/>
      <c r="J79" s="89"/>
      <c r="K79" s="89"/>
      <c r="L79" s="811"/>
      <c r="M79" s="811"/>
      <c r="N79" s="811"/>
      <c r="O79" s="811"/>
      <c r="P79" s="89"/>
      <c r="Q79" s="89"/>
    </row>
    <row r="80" spans="5:17">
      <c r="E80" s="89"/>
      <c r="F80" s="89"/>
      <c r="G80" s="89"/>
      <c r="H80" s="89"/>
      <c r="I80" s="89"/>
      <c r="J80" s="89"/>
      <c r="K80" s="89"/>
      <c r="L80" s="811"/>
      <c r="M80" s="811"/>
      <c r="N80" s="811"/>
      <c r="O80" s="811"/>
      <c r="P80" s="89"/>
      <c r="Q80" s="89"/>
    </row>
    <row r="81" spans="5:17">
      <c r="E81" s="89"/>
      <c r="F81" s="89"/>
      <c r="G81" s="89"/>
      <c r="H81" s="89"/>
      <c r="I81" s="89"/>
      <c r="J81" s="89"/>
      <c r="K81" s="89"/>
      <c r="L81" s="811"/>
      <c r="M81" s="811"/>
      <c r="N81" s="811"/>
      <c r="O81" s="811"/>
      <c r="P81" s="89"/>
      <c r="Q81" s="89"/>
    </row>
    <row r="82" spans="5:17">
      <c r="E82" s="89"/>
      <c r="F82" s="89"/>
      <c r="G82" s="89"/>
      <c r="H82" s="89"/>
      <c r="I82" s="89"/>
      <c r="J82" s="89"/>
      <c r="K82" s="89"/>
      <c r="L82" s="811"/>
      <c r="M82" s="811"/>
      <c r="N82" s="811"/>
      <c r="O82" s="811"/>
      <c r="P82" s="89"/>
      <c r="Q82" s="89"/>
    </row>
    <row r="83" spans="5:17">
      <c r="E83" s="89"/>
      <c r="F83" s="89"/>
      <c r="G83" s="89"/>
      <c r="H83" s="89"/>
      <c r="I83" s="89"/>
      <c r="J83" s="89"/>
      <c r="K83" s="89"/>
      <c r="L83" s="811"/>
      <c r="M83" s="811"/>
      <c r="N83" s="811"/>
      <c r="O83" s="811"/>
      <c r="P83" s="89"/>
      <c r="Q83" s="89"/>
    </row>
    <row r="84" spans="5:17">
      <c r="E84" s="92"/>
      <c r="F84" s="92"/>
      <c r="G84" s="92"/>
      <c r="H84" s="92"/>
      <c r="I84" s="92"/>
      <c r="J84" s="92"/>
      <c r="K84" s="92"/>
      <c r="L84" s="811"/>
      <c r="M84" s="811"/>
      <c r="N84" s="811"/>
      <c r="O84" s="811"/>
      <c r="P84" s="92"/>
      <c r="Q84" s="92"/>
    </row>
    <row r="85" spans="5:17">
      <c r="E85" s="89"/>
      <c r="F85" s="89"/>
      <c r="G85" s="89"/>
      <c r="H85" s="89"/>
      <c r="I85" s="89"/>
      <c r="J85" s="89"/>
      <c r="K85" s="89"/>
      <c r="L85" s="811"/>
      <c r="M85" s="811"/>
      <c r="N85" s="811"/>
      <c r="O85" s="811"/>
      <c r="P85" s="89"/>
      <c r="Q85" s="89"/>
    </row>
    <row r="86" spans="5:17">
      <c r="E86" s="92"/>
      <c r="F86" s="92"/>
      <c r="G86" s="92"/>
      <c r="H86" s="92"/>
      <c r="I86" s="92"/>
      <c r="J86" s="92"/>
      <c r="K86" s="92"/>
      <c r="L86" s="811"/>
      <c r="M86" s="811"/>
      <c r="N86" s="811"/>
      <c r="O86" s="811"/>
      <c r="P86" s="92"/>
      <c r="Q86" s="92"/>
    </row>
    <row r="87" spans="5:17">
      <c r="E87" s="72"/>
      <c r="F87" s="72"/>
      <c r="G87" s="72"/>
      <c r="H87" s="72"/>
      <c r="I87" s="72"/>
      <c r="J87" s="72"/>
      <c r="K87" s="72"/>
      <c r="L87" s="813"/>
      <c r="M87" s="813"/>
      <c r="N87" s="813"/>
      <c r="O87" s="813"/>
      <c r="P87" s="72"/>
      <c r="Q87" s="72"/>
    </row>
  </sheetData>
  <mergeCells count="3">
    <mergeCell ref="E6:I6"/>
    <mergeCell ref="B6:B7"/>
    <mergeCell ref="Q6:W6"/>
  </mergeCells>
  <hyperlinks>
    <hyperlink ref="B60" location="Contents!A1" display="Back to contents" xr:uid="{00000000-0004-0000-2600-000000000000}"/>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N25"/>
  <sheetViews>
    <sheetView tabSelected="1" workbookViewId="0"/>
  </sheetViews>
  <sheetFormatPr defaultColWidth="8.7265625" defaultRowHeight="14.5"/>
  <cols>
    <col min="1" max="1" width="1.7265625" style="1" customWidth="1"/>
    <col min="2" max="2" width="8.7265625" style="1"/>
    <col min="3" max="3" width="11.7265625" style="1" customWidth="1"/>
    <col min="4" max="4" width="13.26953125" style="1" customWidth="1"/>
    <col min="5" max="5" width="9.26953125" style="1" customWidth="1"/>
    <col min="6" max="6" width="7.26953125" style="1" customWidth="1"/>
    <col min="7" max="7" width="8.7265625" style="1"/>
    <col min="8" max="8" width="11.7265625" style="1" customWidth="1"/>
    <col min="9" max="9" width="12.453125" style="1" customWidth="1"/>
    <col min="10" max="10" width="11.26953125" style="1" customWidth="1"/>
    <col min="11" max="11" width="10.453125" style="1" customWidth="1"/>
    <col min="12" max="12" width="8.26953125" style="1" customWidth="1"/>
    <col min="13" max="13" width="11.7265625" style="1" customWidth="1"/>
    <col min="14" max="14" width="12.1796875" style="1" customWidth="1"/>
    <col min="15" max="16384" width="8.7265625" style="1"/>
  </cols>
  <sheetData>
    <row r="1" spans="2:14" ht="75" customHeight="1">
      <c r="B1" s="1099" t="s">
        <v>315</v>
      </c>
      <c r="C1" s="1099"/>
      <c r="D1" s="1099"/>
      <c r="E1" s="1099"/>
      <c r="F1" s="1099"/>
      <c r="G1" s="1099"/>
      <c r="H1" s="1099"/>
      <c r="I1" s="1099"/>
      <c r="J1" s="1099"/>
      <c r="K1" s="1099"/>
      <c r="L1" s="1099"/>
      <c r="M1" s="1099"/>
      <c r="N1" s="2"/>
    </row>
    <row r="3" spans="2:14">
      <c r="B3" s="1099"/>
      <c r="C3" s="1099"/>
      <c r="D3" s="1099"/>
      <c r="E3" s="1099"/>
      <c r="F3" s="1099"/>
      <c r="G3" s="1099"/>
      <c r="H3" s="1099"/>
      <c r="I3" s="1099"/>
      <c r="J3" s="1099"/>
      <c r="K3" s="1099"/>
      <c r="L3" s="1099"/>
      <c r="M3" s="1099"/>
      <c r="N3" s="2"/>
    </row>
    <row r="5" spans="2:14">
      <c r="B5" s="3" t="s">
        <v>94</v>
      </c>
    </row>
    <row r="7" spans="2:14">
      <c r="B7" s="4"/>
      <c r="C7" s="5" t="s">
        <v>95</v>
      </c>
      <c r="D7" s="6" t="s">
        <v>17</v>
      </c>
      <c r="G7" s="4"/>
      <c r="H7" s="5" t="s">
        <v>95</v>
      </c>
      <c r="I7" s="6" t="s">
        <v>17</v>
      </c>
      <c r="K7" s="4"/>
      <c r="L7" s="5"/>
      <c r="M7" s="5" t="s">
        <v>95</v>
      </c>
      <c r="N7" s="6" t="s">
        <v>17</v>
      </c>
    </row>
    <row r="8" spans="2:14">
      <c r="B8" s="7" t="s">
        <v>18</v>
      </c>
      <c r="C8" s="8">
        <v>40</v>
      </c>
      <c r="D8" s="9">
        <v>1008</v>
      </c>
      <c r="G8" s="7">
        <v>2005</v>
      </c>
      <c r="H8" s="8">
        <v>81</v>
      </c>
      <c r="I8" s="9">
        <v>8751</v>
      </c>
      <c r="K8" s="10" t="s">
        <v>96</v>
      </c>
      <c r="L8" s="11"/>
      <c r="M8" s="8">
        <v>55</v>
      </c>
      <c r="N8" s="9">
        <v>212</v>
      </c>
    </row>
    <row r="9" spans="2:14">
      <c r="B9" s="12" t="s">
        <v>19</v>
      </c>
      <c r="C9" s="13">
        <v>38</v>
      </c>
      <c r="D9" s="14">
        <v>1185</v>
      </c>
      <c r="G9" s="15" t="s">
        <v>97</v>
      </c>
      <c r="H9" s="13">
        <v>82</v>
      </c>
      <c r="I9" s="14">
        <v>8307</v>
      </c>
      <c r="K9" s="16" t="s">
        <v>28</v>
      </c>
      <c r="L9" s="17"/>
      <c r="M9" s="13">
        <v>62</v>
      </c>
      <c r="N9" s="14">
        <v>2049</v>
      </c>
    </row>
    <row r="23" spans="2:5">
      <c r="B23" s="1" t="s">
        <v>98</v>
      </c>
      <c r="E23" s="18" t="s">
        <v>133</v>
      </c>
    </row>
    <row r="25" spans="2:5" ht="15.5">
      <c r="B25" s="19" t="s">
        <v>99</v>
      </c>
    </row>
  </sheetData>
  <mergeCells count="2">
    <mergeCell ref="B1:M1"/>
    <mergeCell ref="B3:M3"/>
  </mergeCells>
  <hyperlinks>
    <hyperlink ref="E23" r:id="rId1" xr:uid="{00000000-0004-0000-0300-000000000000}"/>
  </hyperlinks>
  <pageMargins left="0.7" right="0.7" top="0.75" bottom="0.75" header="0.3" footer="0.3"/>
  <pageSetup paperSize="9" orientation="portrait" verticalDpi="0" r:id="rId2"/>
  <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O29"/>
  <sheetViews>
    <sheetView workbookViewId="0"/>
  </sheetViews>
  <sheetFormatPr defaultColWidth="9.26953125" defaultRowHeight="11.65" customHeight="1"/>
  <cols>
    <col min="1" max="1" width="2.7265625" style="149" customWidth="1"/>
    <col min="2" max="2" width="15.453125" style="149" customWidth="1"/>
    <col min="3" max="3" width="1.7265625" style="149" customWidth="1"/>
    <col min="4" max="10" width="9.7265625" style="149" customWidth="1"/>
    <col min="11" max="11" width="2.7265625" style="149" customWidth="1"/>
    <col min="12" max="12" width="8.1796875" style="149" customWidth="1"/>
    <col min="13" max="16" width="9.7265625" style="149" customWidth="1"/>
    <col min="17" max="16384" width="9.26953125" style="149"/>
  </cols>
  <sheetData>
    <row r="1" spans="1:15" ht="12" customHeight="1">
      <c r="A1" s="828"/>
    </row>
    <row r="2" spans="1:15" ht="16">
      <c r="B2" s="335" t="s">
        <v>470</v>
      </c>
      <c r="C2" s="52"/>
      <c r="D2" s="52"/>
      <c r="E2" s="52"/>
      <c r="F2" s="52"/>
      <c r="G2" s="52"/>
      <c r="H2" s="52"/>
      <c r="I2" s="52"/>
      <c r="J2" s="52"/>
      <c r="K2" s="52"/>
      <c r="L2" s="52"/>
      <c r="M2" s="52"/>
      <c r="N2" s="52"/>
      <c r="O2" s="52"/>
    </row>
    <row r="3" spans="1:15" ht="12.5">
      <c r="B3" s="339" t="s">
        <v>231</v>
      </c>
      <c r="C3" s="52"/>
      <c r="D3" s="52"/>
      <c r="E3" s="52"/>
      <c r="F3" s="52"/>
      <c r="G3" s="52"/>
      <c r="H3" s="52"/>
      <c r="I3" s="52"/>
      <c r="J3" s="52"/>
      <c r="K3" s="52"/>
      <c r="L3" s="52"/>
      <c r="M3" s="52"/>
      <c r="N3" s="52"/>
      <c r="O3" s="52"/>
    </row>
    <row r="4" spans="1:15" ht="13">
      <c r="B4" s="336" t="s">
        <v>525</v>
      </c>
      <c r="C4" s="52"/>
      <c r="D4" s="52"/>
      <c r="E4" s="52"/>
      <c r="F4" s="52"/>
      <c r="G4" s="52"/>
      <c r="H4" s="52"/>
      <c r="I4" s="52"/>
      <c r="J4" s="52"/>
      <c r="K4" s="52"/>
      <c r="L4" s="52"/>
      <c r="M4" s="52"/>
      <c r="N4" s="52"/>
      <c r="O4" s="52"/>
    </row>
    <row r="5" spans="1:15" ht="10">
      <c r="B5" s="46"/>
      <c r="C5" s="46"/>
      <c r="D5" s="189"/>
      <c r="E5" s="189"/>
      <c r="F5" s="189"/>
      <c r="G5" s="189"/>
      <c r="H5" s="137"/>
      <c r="I5" s="315"/>
      <c r="J5" s="315"/>
      <c r="K5" s="315"/>
      <c r="L5" s="189"/>
      <c r="M5" s="189"/>
      <c r="N5" s="96"/>
      <c r="O5" s="96"/>
    </row>
    <row r="6" spans="1:15" ht="39" customHeight="1">
      <c r="B6" s="483" t="s">
        <v>9</v>
      </c>
      <c r="C6" s="241"/>
      <c r="D6" s="555" t="s">
        <v>11</v>
      </c>
      <c r="E6" s="555" t="s">
        <v>12</v>
      </c>
      <c r="F6" s="555" t="s">
        <v>13</v>
      </c>
      <c r="G6" s="555" t="s">
        <v>14</v>
      </c>
      <c r="H6" s="763" t="s">
        <v>93</v>
      </c>
      <c r="I6" s="763" t="s">
        <v>383</v>
      </c>
      <c r="J6" s="763" t="s">
        <v>519</v>
      </c>
      <c r="K6" s="790"/>
      <c r="L6" s="548" t="s">
        <v>390</v>
      </c>
      <c r="M6" s="548" t="s">
        <v>391</v>
      </c>
      <c r="N6" s="548" t="s">
        <v>523</v>
      </c>
      <c r="O6" s="548" t="s">
        <v>524</v>
      </c>
    </row>
    <row r="7" spans="1:15" ht="10">
      <c r="B7" s="23"/>
      <c r="C7" s="24"/>
      <c r="D7" s="98"/>
      <c r="E7" s="98"/>
      <c r="F7" s="98"/>
      <c r="G7" s="98"/>
      <c r="H7" s="209"/>
      <c r="I7" s="209"/>
      <c r="J7" s="209"/>
      <c r="K7" s="209"/>
    </row>
    <row r="8" spans="1:15" ht="10">
      <c r="B8" s="149" t="s">
        <v>164</v>
      </c>
      <c r="C8" s="59"/>
      <c r="D8" s="358">
        <v>20.708756000000001</v>
      </c>
      <c r="E8" s="358">
        <v>18.868663000000002</v>
      </c>
      <c r="F8" s="358">
        <v>18.320339654995362</v>
      </c>
      <c r="G8" s="355">
        <v>18.7</v>
      </c>
      <c r="H8" s="355">
        <v>18.787714830246021</v>
      </c>
      <c r="I8" s="355">
        <v>15.042149432443374</v>
      </c>
      <c r="J8" s="355">
        <v>13.2</v>
      </c>
      <c r="K8" s="355"/>
      <c r="L8" s="754">
        <v>13.987511820630798</v>
      </c>
      <c r="M8" s="754">
        <v>16.161364054324984</v>
      </c>
      <c r="N8" s="754">
        <v>12.2</v>
      </c>
      <c r="O8" s="754">
        <v>14.2</v>
      </c>
    </row>
    <row r="9" spans="1:15" ht="10">
      <c r="B9" s="149" t="s">
        <v>165</v>
      </c>
      <c r="C9" s="59"/>
      <c r="D9" s="358">
        <v>18.118172000000001</v>
      </c>
      <c r="E9" s="358">
        <v>18.260432000000002</v>
      </c>
      <c r="F9" s="358">
        <v>17.918703979560103</v>
      </c>
      <c r="G9" s="355">
        <v>17.899999999999999</v>
      </c>
      <c r="H9" s="355">
        <v>18.360360690224311</v>
      </c>
      <c r="I9" s="355">
        <v>19.785419188364255</v>
      </c>
      <c r="J9" s="355">
        <v>18</v>
      </c>
      <c r="K9" s="355"/>
      <c r="L9" s="754">
        <v>18.658745714263546</v>
      </c>
      <c r="M9" s="754">
        <v>20.962592073663309</v>
      </c>
      <c r="N9" s="754">
        <v>16.899999999999999</v>
      </c>
      <c r="O9" s="754">
        <v>19.2</v>
      </c>
    </row>
    <row r="10" spans="1:15" ht="10">
      <c r="B10" s="149" t="s">
        <v>166</v>
      </c>
      <c r="C10" s="59"/>
      <c r="D10" s="358">
        <v>23.514109999999999</v>
      </c>
      <c r="E10" s="358">
        <v>26.402811</v>
      </c>
      <c r="F10" s="358">
        <v>25.673371757657399</v>
      </c>
      <c r="G10" s="355">
        <v>25.9</v>
      </c>
      <c r="H10" s="355">
        <v>24.569954079960119</v>
      </c>
      <c r="I10" s="355">
        <v>24.957583712164656</v>
      </c>
      <c r="J10" s="355">
        <v>26.9</v>
      </c>
      <c r="K10" s="355"/>
      <c r="L10" s="754">
        <v>23.762874252492018</v>
      </c>
      <c r="M10" s="754">
        <v>26.191722857108267</v>
      </c>
      <c r="N10" s="754">
        <v>25.5</v>
      </c>
      <c r="O10" s="754">
        <v>28.2</v>
      </c>
    </row>
    <row r="11" spans="1:15" ht="10">
      <c r="B11" s="149" t="s">
        <v>167</v>
      </c>
      <c r="C11" s="59"/>
      <c r="D11" s="358">
        <v>23.796406999999999</v>
      </c>
      <c r="E11" s="358">
        <v>24.231940000000002</v>
      </c>
      <c r="F11" s="358">
        <v>25.3475809601658</v>
      </c>
      <c r="G11" s="355">
        <v>24.8</v>
      </c>
      <c r="H11" s="355">
        <v>24.956967018178599</v>
      </c>
      <c r="I11" s="355">
        <v>25.284875984895265</v>
      </c>
      <c r="J11" s="355">
        <v>27</v>
      </c>
      <c r="K11" s="355"/>
      <c r="L11" s="754">
        <v>24.116473431392652</v>
      </c>
      <c r="M11" s="754">
        <v>26.490124731699044</v>
      </c>
      <c r="N11" s="754">
        <v>25.7</v>
      </c>
      <c r="O11" s="754">
        <v>28.3</v>
      </c>
    </row>
    <row r="12" spans="1:15" ht="10">
      <c r="B12" s="149" t="s">
        <v>168</v>
      </c>
      <c r="C12" s="59"/>
      <c r="D12" s="358">
        <v>13.862555</v>
      </c>
      <c r="E12" s="358">
        <v>12.236154000000001</v>
      </c>
      <c r="F12" s="358">
        <v>12.740003647621338</v>
      </c>
      <c r="G12" s="355">
        <v>12.6</v>
      </c>
      <c r="H12" s="355">
        <v>13.325003381390962</v>
      </c>
      <c r="I12" s="355">
        <v>14.929971682132507</v>
      </c>
      <c r="J12" s="355">
        <v>15</v>
      </c>
      <c r="K12" s="355"/>
      <c r="L12" s="754">
        <v>13.942586501102605</v>
      </c>
      <c r="M12" s="754">
        <v>15.97430177825146</v>
      </c>
      <c r="N12" s="754">
        <v>13.9</v>
      </c>
      <c r="O12" s="754">
        <v>16</v>
      </c>
    </row>
    <row r="13" spans="1:15" ht="10">
      <c r="C13" s="59"/>
      <c r="D13" s="718"/>
      <c r="E13" s="718"/>
      <c r="F13" s="718"/>
      <c r="G13" s="393"/>
      <c r="H13" s="355"/>
      <c r="I13" s="355"/>
      <c r="J13" s="355"/>
      <c r="K13" s="355"/>
      <c r="L13" s="355"/>
      <c r="M13" s="355"/>
      <c r="N13" s="355"/>
      <c r="O13" s="355"/>
    </row>
    <row r="14" spans="1:15" ht="12">
      <c r="B14" s="149" t="s">
        <v>169</v>
      </c>
      <c r="D14" s="760">
        <v>22.320136000000002</v>
      </c>
      <c r="E14" s="760">
        <v>20.316669000000001</v>
      </c>
      <c r="F14" s="760">
        <v>21.561302999999999</v>
      </c>
      <c r="G14" s="761">
        <v>21.524699999999999</v>
      </c>
      <c r="H14" s="761">
        <v>22.454797337445083</v>
      </c>
      <c r="I14" s="761">
        <v>23.569780141698658</v>
      </c>
      <c r="J14" s="761">
        <v>24.087599999999998</v>
      </c>
      <c r="K14" s="761"/>
      <c r="L14" s="761">
        <v>22.530873524335014</v>
      </c>
      <c r="M14" s="761">
        <v>24.608686759062302</v>
      </c>
      <c r="N14" s="761">
        <v>23.048100000000002</v>
      </c>
      <c r="O14" s="761">
        <v>25.127099999999999</v>
      </c>
    </row>
    <row r="15" spans="1:15" ht="10">
      <c r="D15" s="762"/>
      <c r="E15" s="762"/>
      <c r="F15" s="762"/>
      <c r="G15" s="762"/>
      <c r="H15" s="355"/>
      <c r="I15" s="355"/>
      <c r="J15" s="355"/>
      <c r="K15" s="355"/>
      <c r="L15" s="393"/>
      <c r="M15" s="393"/>
      <c r="N15" s="393"/>
      <c r="O15" s="393"/>
    </row>
    <row r="16" spans="1:15" ht="12.75" customHeight="1">
      <c r="B16" s="101" t="s">
        <v>471</v>
      </c>
      <c r="C16" s="141"/>
      <c r="D16" s="332">
        <v>7291</v>
      </c>
      <c r="E16" s="332">
        <v>1684</v>
      </c>
      <c r="F16" s="332">
        <v>1986</v>
      </c>
      <c r="G16" s="332">
        <v>6319</v>
      </c>
      <c r="H16" s="1078" t="s">
        <v>579</v>
      </c>
      <c r="I16" s="332">
        <v>6610</v>
      </c>
      <c r="J16" s="332">
        <v>6293</v>
      </c>
      <c r="K16" s="332"/>
      <c r="L16" s="329" t="s">
        <v>143</v>
      </c>
      <c r="M16" s="329" t="s">
        <v>143</v>
      </c>
      <c r="N16" s="393"/>
      <c r="O16" s="393"/>
    </row>
    <row r="17" spans="2:15" ht="10">
      <c r="B17" s="210"/>
      <c r="C17" s="210"/>
      <c r="D17" s="210"/>
      <c r="E17" s="210"/>
      <c r="F17" s="210"/>
      <c r="G17" s="210"/>
      <c r="H17" s="210"/>
      <c r="I17" s="210"/>
      <c r="J17" s="210"/>
      <c r="K17" s="210"/>
      <c r="L17" s="210"/>
      <c r="M17" s="210"/>
      <c r="N17" s="210"/>
      <c r="O17" s="210"/>
    </row>
    <row r="18" spans="2:15" ht="10">
      <c r="B18" s="101"/>
      <c r="C18" s="141"/>
      <c r="D18" s="72"/>
      <c r="E18" s="72"/>
      <c r="F18" s="72"/>
      <c r="G18" s="72"/>
      <c r="H18" s="201"/>
      <c r="I18" s="201"/>
      <c r="J18" s="201"/>
      <c r="K18" s="201"/>
      <c r="L18" s="23"/>
      <c r="M18" s="23"/>
    </row>
    <row r="19" spans="2:15" ht="10">
      <c r="B19" s="149" t="s">
        <v>473</v>
      </c>
      <c r="C19" s="36"/>
      <c r="D19" s="59"/>
      <c r="E19" s="59"/>
      <c r="F19" s="59"/>
      <c r="G19" s="59"/>
      <c r="H19" s="59"/>
      <c r="I19" s="59"/>
      <c r="J19" s="59"/>
      <c r="K19" s="59"/>
      <c r="L19" s="59"/>
      <c r="M19" s="59"/>
      <c r="N19" s="59"/>
    </row>
    <row r="20" spans="2:15" ht="12">
      <c r="B20" s="149" t="s">
        <v>513</v>
      </c>
      <c r="C20" s="59"/>
      <c r="D20" s="29"/>
      <c r="E20" s="20"/>
      <c r="F20" s="20"/>
    </row>
    <row r="21" spans="2:15" ht="10">
      <c r="B21" s="149" t="s">
        <v>472</v>
      </c>
      <c r="C21" s="59"/>
      <c r="D21" s="29"/>
      <c r="E21" s="20"/>
      <c r="F21" s="20"/>
    </row>
    <row r="22" spans="2:15" ht="10"/>
    <row r="23" spans="2:15" ht="11.65" customHeight="1">
      <c r="B23" s="149" t="s">
        <v>239</v>
      </c>
    </row>
    <row r="24" spans="2:15" ht="10">
      <c r="B24" s="149" t="s">
        <v>240</v>
      </c>
      <c r="D24" s="124"/>
      <c r="E24" s="124"/>
      <c r="F24" s="124"/>
      <c r="G24" s="124"/>
      <c r="H24" s="124"/>
      <c r="I24" s="124"/>
      <c r="J24" s="124"/>
      <c r="K24" s="124"/>
      <c r="L24" s="124"/>
      <c r="M24" s="124"/>
    </row>
    <row r="25" spans="2:15" ht="11.65" customHeight="1">
      <c r="B25" s="149" t="s">
        <v>241</v>
      </c>
    </row>
    <row r="27" spans="2:15" ht="11.65" customHeight="1">
      <c r="B27" s="386" t="s">
        <v>567</v>
      </c>
    </row>
    <row r="29" spans="2:15" ht="11.65" customHeight="1">
      <c r="B29" s="18" t="s">
        <v>568</v>
      </c>
    </row>
  </sheetData>
  <hyperlinks>
    <hyperlink ref="B29" location="Contents!A1" display="Back to contents" xr:uid="{00000000-0004-0000-2700-000000000000}"/>
  </hyperlinks>
  <pageMargins left="0.7" right="0.7" top="0.75" bottom="0.75" header="0.3" footer="0.3"/>
  <pageSetup paperSize="9" orientation="portrait" verticalDpi="0" r:id="rId1"/>
  <extLst>
    <ext xmlns:x14="http://schemas.microsoft.com/office/spreadsheetml/2009/9/main" uri="{05C60535-1F16-4fd2-B633-F4F36F0B64E0}">
      <x14:sparklineGroups xmlns:xm="http://schemas.microsoft.com/office/excel/2006/main">
        <x14:sparklineGroup manualMax="0" manualMin="0" type="column" displayEmptyCellsAs="gap" xr2:uid="{00000000-0003-0000-2700-000000000000}">
          <x14:colorSeries theme="5" tint="-0.249977111117893"/>
          <x14:colorNegative theme="6"/>
          <x14:colorAxis rgb="FF000000"/>
          <x14:colorMarkers theme="6" tint="-0.249977111117893"/>
          <x14:colorFirst theme="6" tint="-0.249977111117893"/>
          <x14:colorLast theme="6" tint="-0.249977111117893"/>
          <x14:colorHigh theme="6" tint="-0.249977111117893"/>
          <x14:colorLow theme="6" tint="-0.249977111117893"/>
          <x14:sparklines>
            <x14:sparkline>
              <xm:sqref>M38</xm:sqref>
            </x14:sparkline>
          </x14:sparklines>
        </x14:sparklineGroup>
      </x14:sparklineGroup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J118"/>
  <sheetViews>
    <sheetView workbookViewId="0"/>
  </sheetViews>
  <sheetFormatPr defaultColWidth="8.81640625" defaultRowHeight="13"/>
  <cols>
    <col min="1" max="1" width="2.7265625" style="451" customWidth="1"/>
    <col min="2" max="2" width="77.7265625" style="451" customWidth="1"/>
    <col min="3" max="5" width="9.81640625" style="451" customWidth="1"/>
    <col min="6" max="6" width="2.1796875" style="451" customWidth="1"/>
    <col min="7" max="8" width="9.54296875" style="451" bestFit="1" customWidth="1"/>
    <col min="9" max="10" width="8.81640625" style="814"/>
    <col min="11" max="16384" width="8.81640625" style="451"/>
  </cols>
  <sheetData>
    <row r="1" spans="1:10" ht="15.75" customHeight="1">
      <c r="A1" s="828"/>
    </row>
    <row r="2" spans="1:10" ht="15.75" customHeight="1">
      <c r="B2" s="40" t="s">
        <v>481</v>
      </c>
    </row>
    <row r="3" spans="1:10" ht="14.25" customHeight="1">
      <c r="B3" s="451" t="s">
        <v>327</v>
      </c>
    </row>
    <row r="4" spans="1:10">
      <c r="B4" s="259" t="s">
        <v>536</v>
      </c>
    </row>
    <row r="5" spans="1:10">
      <c r="B5" s="259"/>
    </row>
    <row r="6" spans="1:10" ht="18" customHeight="1">
      <c r="B6" s="1192" t="s">
        <v>482</v>
      </c>
      <c r="C6" s="1192"/>
      <c r="D6" s="1192"/>
      <c r="E6" s="837"/>
      <c r="F6" s="521"/>
      <c r="G6" s="834"/>
      <c r="H6" s="834"/>
      <c r="I6" s="815"/>
      <c r="J6" s="815"/>
    </row>
    <row r="7" spans="1:10" ht="30">
      <c r="B7" s="413" t="s">
        <v>9</v>
      </c>
      <c r="C7" s="730" t="s">
        <v>93</v>
      </c>
      <c r="D7" s="730" t="s">
        <v>383</v>
      </c>
      <c r="E7" s="730" t="s">
        <v>519</v>
      </c>
      <c r="F7" s="764"/>
      <c r="G7" s="794" t="s">
        <v>390</v>
      </c>
      <c r="H7" s="794" t="s">
        <v>391</v>
      </c>
      <c r="I7" s="794" t="s">
        <v>523</v>
      </c>
      <c r="J7" s="794" t="s">
        <v>524</v>
      </c>
    </row>
    <row r="8" spans="1:10" ht="13.5" customHeight="1">
      <c r="B8" s="411"/>
      <c r="C8" s="712"/>
      <c r="D8" s="712"/>
      <c r="E8" s="712"/>
      <c r="F8" s="712"/>
      <c r="G8" s="816"/>
      <c r="H8" s="816"/>
      <c r="I8" s="816"/>
      <c r="J8" s="816"/>
    </row>
    <row r="9" spans="1:10" ht="13.5" customHeight="1">
      <c r="B9" s="118" t="s">
        <v>372</v>
      </c>
      <c r="C9" s="540">
        <v>32.364539370430265</v>
      </c>
      <c r="D9" s="540">
        <v>29.162870708311463</v>
      </c>
      <c r="E9" s="540">
        <v>28.1</v>
      </c>
      <c r="F9" s="765"/>
      <c r="G9" s="1086">
        <v>28.104794458956505</v>
      </c>
      <c r="H9" s="1086">
        <v>30.244024040768846</v>
      </c>
      <c r="I9" s="1086">
        <v>27</v>
      </c>
      <c r="J9" s="1086">
        <v>29.3</v>
      </c>
    </row>
    <row r="10" spans="1:10" ht="14.25" customHeight="1">
      <c r="B10" s="118" t="s">
        <v>328</v>
      </c>
      <c r="C10" s="540">
        <v>14.827491650418892</v>
      </c>
      <c r="D10" s="540">
        <v>13.323129692804949</v>
      </c>
      <c r="E10" s="540">
        <v>13.7</v>
      </c>
      <c r="F10" s="765"/>
      <c r="G10" s="1086">
        <v>12.538756978132865</v>
      </c>
      <c r="H10" s="1086">
        <v>14.148631915323447</v>
      </c>
      <c r="I10" s="1086">
        <v>12.9</v>
      </c>
      <c r="J10" s="1086">
        <v>14.6</v>
      </c>
    </row>
    <row r="11" spans="1:10" ht="12.5">
      <c r="B11" s="118" t="s">
        <v>329</v>
      </c>
      <c r="C11" s="540">
        <v>5.9018265112508477</v>
      </c>
      <c r="D11" s="540">
        <v>5.0998983960088857</v>
      </c>
      <c r="E11" s="540">
        <v>5.0999999999999996</v>
      </c>
      <c r="F11" s="765"/>
      <c r="G11" s="1086">
        <v>4.6409368183790258</v>
      </c>
      <c r="H11" s="1086">
        <v>5.6015823776288665</v>
      </c>
      <c r="I11" s="1086">
        <v>4.5999999999999996</v>
      </c>
      <c r="J11" s="1086">
        <v>5.7</v>
      </c>
    </row>
    <row r="12" spans="1:10" ht="12.5">
      <c r="B12" s="118" t="s">
        <v>374</v>
      </c>
      <c r="C12" s="540">
        <v>3.2455595494508582</v>
      </c>
      <c r="D12" s="540">
        <v>3.660875281543035</v>
      </c>
      <c r="E12" s="540">
        <v>3.1</v>
      </c>
      <c r="F12" s="765"/>
      <c r="G12" s="1086">
        <v>3.274475862241133</v>
      </c>
      <c r="H12" s="1086">
        <v>4.0909426894764618</v>
      </c>
      <c r="I12" s="1086">
        <v>2.7</v>
      </c>
      <c r="J12" s="1086">
        <v>3.5</v>
      </c>
    </row>
    <row r="13" spans="1:10" ht="12.5">
      <c r="B13" s="118" t="s">
        <v>330</v>
      </c>
      <c r="C13" s="540">
        <v>23.09131938066762</v>
      </c>
      <c r="D13" s="540">
        <v>23.356157042542584</v>
      </c>
      <c r="E13" s="540">
        <v>24.1</v>
      </c>
      <c r="F13" s="765"/>
      <c r="G13" s="1086">
        <v>22.385818882189092</v>
      </c>
      <c r="H13" s="1086">
        <v>24.355357023988578</v>
      </c>
      <c r="I13" s="1086">
        <v>23.1</v>
      </c>
      <c r="J13" s="1086">
        <v>25.1</v>
      </c>
    </row>
    <row r="14" spans="1:10" ht="12.5">
      <c r="B14" s="118" t="s">
        <v>331</v>
      </c>
      <c r="C14" s="540">
        <v>13.994214016355539</v>
      </c>
      <c r="D14" s="540">
        <v>15.209012946831161</v>
      </c>
      <c r="E14" s="540">
        <v>15.2</v>
      </c>
      <c r="F14" s="765"/>
      <c r="G14" s="1086">
        <v>14.407000006251023</v>
      </c>
      <c r="H14" s="1086">
        <v>16.047302039721846</v>
      </c>
      <c r="I14" s="1086">
        <v>14.4</v>
      </c>
      <c r="J14" s="1086">
        <v>16.100000000000001</v>
      </c>
    </row>
    <row r="15" spans="1:10" ht="13.5" customHeight="1">
      <c r="B15" s="118" t="s">
        <v>332</v>
      </c>
      <c r="C15" s="540">
        <v>3.9635048089275227</v>
      </c>
      <c r="D15" s="540">
        <v>4.0793392734484923</v>
      </c>
      <c r="E15" s="540">
        <v>4.2</v>
      </c>
      <c r="F15" s="765"/>
      <c r="G15" s="1086">
        <v>3.6672075114698881</v>
      </c>
      <c r="H15" s="1086">
        <v>4.5356069268539274</v>
      </c>
      <c r="I15" s="1086">
        <v>3.8</v>
      </c>
      <c r="J15" s="1086">
        <v>4.7</v>
      </c>
    </row>
    <row r="16" spans="1:10" ht="13.5" customHeight="1">
      <c r="B16" s="118" t="s">
        <v>333</v>
      </c>
      <c r="C16" s="540">
        <v>10.45898849795684</v>
      </c>
      <c r="D16" s="540">
        <v>11.97830716037293</v>
      </c>
      <c r="E16" s="540">
        <v>12.8</v>
      </c>
      <c r="F16" s="765"/>
      <c r="G16" s="1086">
        <v>11.269204037504647</v>
      </c>
      <c r="H16" s="1086">
        <v>12.725630600229227</v>
      </c>
      <c r="I16" s="1086">
        <v>12</v>
      </c>
      <c r="J16" s="1086">
        <v>13.6</v>
      </c>
    </row>
    <row r="17" spans="2:10" ht="14.25" customHeight="1">
      <c r="B17" s="118" t="s">
        <v>376</v>
      </c>
      <c r="C17" s="540">
        <v>4.1622333723736773</v>
      </c>
      <c r="D17" s="540">
        <v>4.1531470115766149</v>
      </c>
      <c r="E17" s="540">
        <v>3.5</v>
      </c>
      <c r="F17" s="765"/>
      <c r="G17" s="1086">
        <v>3.7221418321652116</v>
      </c>
      <c r="H17" s="1086">
        <v>4.6316594633626886</v>
      </c>
      <c r="I17" s="1086">
        <v>3.1</v>
      </c>
      <c r="J17" s="1086">
        <v>3.9</v>
      </c>
    </row>
    <row r="18" spans="2:10" ht="12.5">
      <c r="B18" s="118" t="s">
        <v>377</v>
      </c>
      <c r="C18" s="539">
        <v>0.49749178752312651</v>
      </c>
      <c r="D18" s="539">
        <v>0.39760359191926459</v>
      </c>
      <c r="E18" s="539">
        <v>0.4</v>
      </c>
      <c r="F18" s="881"/>
      <c r="G18" s="561">
        <v>0.27511699580190269</v>
      </c>
      <c r="H18" s="561">
        <v>0.5743091761040392</v>
      </c>
      <c r="I18" s="561">
        <v>0.3</v>
      </c>
      <c r="J18" s="561">
        <v>0.5</v>
      </c>
    </row>
    <row r="19" spans="2:10" ht="12.5">
      <c r="B19" s="118" t="s">
        <v>554</v>
      </c>
      <c r="C19" s="539" t="s">
        <v>207</v>
      </c>
      <c r="D19" s="539" t="s">
        <v>207</v>
      </c>
      <c r="E19" s="539">
        <v>1.9</v>
      </c>
      <c r="F19" s="881"/>
      <c r="G19" s="561" t="s">
        <v>207</v>
      </c>
      <c r="H19" s="561" t="s">
        <v>207</v>
      </c>
      <c r="I19" s="561">
        <v>1.6</v>
      </c>
      <c r="J19" s="561">
        <v>2.2000000000000002</v>
      </c>
    </row>
    <row r="20" spans="2:10" ht="12.5">
      <c r="B20" s="118" t="s">
        <v>334</v>
      </c>
      <c r="C20" s="540">
        <v>24.972142554986966</v>
      </c>
      <c r="D20" s="540">
        <v>23.052914111090793</v>
      </c>
      <c r="E20" s="540">
        <v>24.3</v>
      </c>
      <c r="F20" s="765"/>
      <c r="G20" s="1086">
        <v>22.091758730640425</v>
      </c>
      <c r="H20" s="1086">
        <v>24.042981766620102</v>
      </c>
      <c r="I20" s="1086">
        <v>23.2</v>
      </c>
      <c r="J20" s="1086">
        <v>25.4</v>
      </c>
    </row>
    <row r="21" spans="2:10" ht="12.5">
      <c r="B21" s="118" t="s">
        <v>335</v>
      </c>
      <c r="C21" s="540">
        <v>27.851088528379503</v>
      </c>
      <c r="D21" s="540">
        <v>27.128697939212358</v>
      </c>
      <c r="E21" s="540">
        <v>27.5</v>
      </c>
      <c r="F21" s="765"/>
      <c r="G21" s="1086">
        <v>26.101799374735279</v>
      </c>
      <c r="H21" s="1086">
        <v>28.180590419521668</v>
      </c>
      <c r="I21" s="1086">
        <v>26.4</v>
      </c>
      <c r="J21" s="1086">
        <v>28.6</v>
      </c>
    </row>
    <row r="22" spans="2:10" ht="12.5">
      <c r="B22" s="118" t="s">
        <v>336</v>
      </c>
      <c r="C22" s="540">
        <v>15.370013828214388</v>
      </c>
      <c r="D22" s="540">
        <v>13.632744987387854</v>
      </c>
      <c r="E22" s="540">
        <v>14</v>
      </c>
      <c r="F22" s="765"/>
      <c r="G22" s="1086">
        <v>12.883419753707367</v>
      </c>
      <c r="H22" s="1086">
        <v>14.418439278460621</v>
      </c>
      <c r="I22" s="1086">
        <v>13.2</v>
      </c>
      <c r="J22" s="1086">
        <v>14.9</v>
      </c>
    </row>
    <row r="23" spans="2:10" ht="13.5" customHeight="1">
      <c r="B23" s="118" t="s">
        <v>337</v>
      </c>
      <c r="C23" s="540">
        <v>12.745771700133096</v>
      </c>
      <c r="D23" s="540">
        <v>12.994043695570801</v>
      </c>
      <c r="E23" s="540">
        <v>13.5</v>
      </c>
      <c r="F23" s="765"/>
      <c r="G23" s="1086">
        <v>12.244763949976571</v>
      </c>
      <c r="H23" s="1086">
        <v>13.781972534379069</v>
      </c>
      <c r="I23" s="1086">
        <v>12.7</v>
      </c>
      <c r="J23" s="1086">
        <v>14.3</v>
      </c>
    </row>
    <row r="24" spans="2:10" ht="13.5" customHeight="1">
      <c r="B24" s="118" t="s">
        <v>338</v>
      </c>
      <c r="C24" s="540">
        <v>5.8412387500513443</v>
      </c>
      <c r="D24" s="540">
        <v>5.0839443810752938</v>
      </c>
      <c r="E24" s="540">
        <v>4.8</v>
      </c>
      <c r="F24" s="765"/>
      <c r="G24" s="1086">
        <v>4.5982774421909083</v>
      </c>
      <c r="H24" s="1086">
        <v>5.6178864942255098</v>
      </c>
      <c r="I24" s="1086">
        <v>4.3</v>
      </c>
      <c r="J24" s="1086">
        <v>5.3</v>
      </c>
    </row>
    <row r="25" spans="2:10" ht="14.25" customHeight="1">
      <c r="B25" s="118" t="s">
        <v>339</v>
      </c>
      <c r="C25" s="540">
        <v>7.9820090158225181</v>
      </c>
      <c r="D25" s="540">
        <v>8.0896605508462258</v>
      </c>
      <c r="E25" s="540">
        <v>7.6</v>
      </c>
      <c r="F25" s="765"/>
      <c r="G25" s="1086">
        <v>7.466264244937622</v>
      </c>
      <c r="H25" s="1086">
        <v>8.7601797500067935</v>
      </c>
      <c r="I25" s="1086">
        <v>7</v>
      </c>
      <c r="J25" s="1086">
        <v>8.3000000000000007</v>
      </c>
    </row>
    <row r="26" spans="2:10" ht="12.5">
      <c r="B26" s="118" t="s">
        <v>375</v>
      </c>
      <c r="C26" s="540">
        <v>1.4389687876335104</v>
      </c>
      <c r="D26" s="540">
        <v>1.0624474673243023</v>
      </c>
      <c r="E26" s="540">
        <v>1.4</v>
      </c>
      <c r="F26" s="765"/>
      <c r="G26" s="1086">
        <v>0.85801798792098738</v>
      </c>
      <c r="H26" s="1086">
        <v>1.3149378564636174</v>
      </c>
      <c r="I26" s="1086">
        <v>1.1000000000000001</v>
      </c>
      <c r="J26" s="1086">
        <v>1.6</v>
      </c>
    </row>
    <row r="27" spans="2:10" ht="12.5">
      <c r="B27" s="118"/>
      <c r="C27" s="540"/>
      <c r="D27" s="540"/>
      <c r="E27" s="765"/>
      <c r="F27" s="765"/>
      <c r="G27" s="817"/>
      <c r="H27" s="817"/>
      <c r="I27" s="817"/>
      <c r="J27" s="817"/>
    </row>
    <row r="28" spans="2:10" ht="12.5">
      <c r="B28" s="118" t="s">
        <v>340</v>
      </c>
      <c r="C28" s="540">
        <v>25.30130344341482</v>
      </c>
      <c r="D28" s="540">
        <v>25.226406116435324</v>
      </c>
      <c r="E28" s="765">
        <v>25.5</v>
      </c>
      <c r="F28" s="765"/>
      <c r="G28" s="817">
        <v>24.164500373558667</v>
      </c>
      <c r="H28" s="817">
        <v>26.318781926761204</v>
      </c>
      <c r="I28" s="817">
        <v>24.4</v>
      </c>
      <c r="J28" s="817">
        <v>26.7</v>
      </c>
    </row>
    <row r="29" spans="2:10" ht="12.5">
      <c r="B29" s="118"/>
      <c r="C29" s="765"/>
      <c r="D29" s="765"/>
      <c r="E29" s="765"/>
      <c r="F29" s="765"/>
      <c r="G29" s="765"/>
      <c r="H29" s="765"/>
      <c r="I29" s="817"/>
      <c r="J29" s="817"/>
    </row>
    <row r="30" spans="2:10" ht="13.5" customHeight="1">
      <c r="B30" s="407" t="s">
        <v>17</v>
      </c>
      <c r="C30" s="516">
        <v>10037</v>
      </c>
      <c r="D30" s="516">
        <v>10404</v>
      </c>
      <c r="E30" s="516">
        <v>10043</v>
      </c>
      <c r="F30" s="516"/>
      <c r="G30" s="601" t="s">
        <v>143</v>
      </c>
      <c r="H30" s="601" t="s">
        <v>143</v>
      </c>
      <c r="I30" s="818" t="s">
        <v>143</v>
      </c>
      <c r="J30" s="818" t="s">
        <v>143</v>
      </c>
    </row>
    <row r="31" spans="2:10" ht="13.5" customHeight="1">
      <c r="B31" s="412"/>
      <c r="C31" s="412"/>
      <c r="D31" s="412"/>
      <c r="E31" s="412"/>
      <c r="F31" s="412"/>
      <c r="G31" s="412"/>
      <c r="H31" s="412"/>
      <c r="I31" s="819"/>
      <c r="J31" s="819"/>
    </row>
    <row r="32" spans="2:10" ht="14.25" customHeight="1"/>
    <row r="33" spans="2:2" ht="14.25" customHeight="1">
      <c r="B33" s="118" t="s">
        <v>208</v>
      </c>
    </row>
    <row r="34" spans="2:2">
      <c r="B34" s="36" t="s">
        <v>475</v>
      </c>
    </row>
    <row r="35" spans="2:2">
      <c r="B35" s="118" t="s">
        <v>478</v>
      </c>
    </row>
    <row r="36" spans="2:2">
      <c r="B36" s="118" t="s">
        <v>480</v>
      </c>
    </row>
    <row r="37" spans="2:2">
      <c r="B37" s="386"/>
    </row>
    <row r="38" spans="2:2">
      <c r="B38" s="118"/>
    </row>
    <row r="39" spans="2:2">
      <c r="B39" s="149" t="s">
        <v>239</v>
      </c>
    </row>
    <row r="40" spans="2:2" ht="13.5" customHeight="1">
      <c r="B40" s="149" t="s">
        <v>240</v>
      </c>
    </row>
    <row r="41" spans="2:2" ht="13.5" customHeight="1">
      <c r="B41" s="149" t="s">
        <v>241</v>
      </c>
    </row>
    <row r="42" spans="2:2" ht="13.5" customHeight="1"/>
    <row r="43" spans="2:2" ht="14.25" customHeight="1">
      <c r="B43" s="18" t="s">
        <v>568</v>
      </c>
    </row>
    <row r="44" spans="2:2" ht="16.5" customHeight="1"/>
    <row r="46" spans="2:2" ht="16.5" customHeight="1"/>
    <row r="48" spans="2:2" ht="13.5" customHeight="1"/>
    <row r="49" ht="13.5" customHeight="1"/>
    <row r="103" ht="13.5" customHeight="1"/>
    <row r="104" ht="13.5" customHeight="1"/>
    <row r="110" ht="13.5" customHeight="1"/>
    <row r="111" ht="13.5" customHeight="1"/>
    <row r="117" ht="13.5" customHeight="1"/>
    <row r="118" ht="13.5" customHeight="1"/>
  </sheetData>
  <mergeCells count="1">
    <mergeCell ref="B6:D6"/>
  </mergeCells>
  <hyperlinks>
    <hyperlink ref="B43" location="Contents!A1" display="Back to contents" xr:uid="{00000000-0004-0000-2800-000000000000}"/>
  </hyperlinks>
  <pageMargins left="0.7" right="0.7" top="0.75" bottom="0.75" header="0.3" footer="0.3"/>
  <pageSetup paperSize="9" orientation="portrait" verticalDpi="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J122"/>
  <sheetViews>
    <sheetView zoomScaleNormal="100" workbookViewId="0"/>
  </sheetViews>
  <sheetFormatPr defaultColWidth="8.81640625" defaultRowHeight="12.5"/>
  <cols>
    <col min="1" max="1" width="2.7265625" style="451" customWidth="1"/>
    <col min="2" max="2" width="58.453125" style="451" customWidth="1"/>
    <col min="3" max="5" width="9.7265625" style="451" customWidth="1"/>
    <col min="6" max="6" width="2.26953125" style="451" customWidth="1"/>
    <col min="7" max="10" width="9.7265625" style="451" customWidth="1"/>
    <col min="11" max="16384" width="8.81640625" style="451"/>
  </cols>
  <sheetData>
    <row r="1" spans="1:10" ht="15.5">
      <c r="A1" s="828"/>
    </row>
    <row r="2" spans="1:10" ht="16">
      <c r="B2" s="40" t="s">
        <v>507</v>
      </c>
    </row>
    <row r="3" spans="1:10">
      <c r="B3" s="451" t="s">
        <v>232</v>
      </c>
    </row>
    <row r="4" spans="1:10" ht="13">
      <c r="B4" s="259" t="s">
        <v>536</v>
      </c>
    </row>
    <row r="5" spans="1:10" ht="13">
      <c r="B5" s="259"/>
    </row>
    <row r="6" spans="1:10" ht="18" customHeight="1">
      <c r="B6" s="471" t="s">
        <v>477</v>
      </c>
      <c r="C6" s="471"/>
      <c r="D6" s="471"/>
      <c r="E6" s="851"/>
      <c r="F6" s="509"/>
      <c r="G6" s="471"/>
      <c r="H6" s="471"/>
      <c r="I6" s="471"/>
      <c r="J6" s="471"/>
    </row>
    <row r="7" spans="1:10" ht="42" customHeight="1">
      <c r="B7" s="413" t="s">
        <v>370</v>
      </c>
      <c r="C7" s="730" t="s">
        <v>93</v>
      </c>
      <c r="D7" s="730" t="s">
        <v>383</v>
      </c>
      <c r="E7" s="730" t="s">
        <v>519</v>
      </c>
      <c r="F7" s="731"/>
      <c r="G7" s="730" t="s">
        <v>390</v>
      </c>
      <c r="H7" s="730" t="s">
        <v>391</v>
      </c>
      <c r="I7" s="730" t="s">
        <v>523</v>
      </c>
      <c r="J7" s="730" t="s">
        <v>524</v>
      </c>
    </row>
    <row r="8" spans="1:10" ht="13.5" customHeight="1">
      <c r="B8" s="452"/>
      <c r="C8" s="733"/>
      <c r="D8" s="733"/>
      <c r="E8" s="734"/>
      <c r="F8" s="734"/>
      <c r="G8" s="733"/>
      <c r="H8" s="733"/>
      <c r="I8" s="733"/>
      <c r="J8" s="733"/>
    </row>
    <row r="9" spans="1:10">
      <c r="B9" s="224" t="s">
        <v>341</v>
      </c>
      <c r="C9" s="735">
        <v>11.653211647869776</v>
      </c>
      <c r="D9" s="735">
        <v>10.204412317522477</v>
      </c>
      <c r="E9" s="735">
        <v>11</v>
      </c>
      <c r="F9" s="735"/>
      <c r="G9" s="1070">
        <v>9.3334443807323328</v>
      </c>
      <c r="H9" s="1070">
        <v>11.146664088736955</v>
      </c>
      <c r="I9" s="1070">
        <v>10.1</v>
      </c>
      <c r="J9" s="1070">
        <v>12</v>
      </c>
    </row>
    <row r="10" spans="1:10">
      <c r="B10" s="224" t="s">
        <v>342</v>
      </c>
      <c r="C10" s="735">
        <v>16.784242318461914</v>
      </c>
      <c r="D10" s="735">
        <v>16.372387868770637</v>
      </c>
      <c r="E10" s="735">
        <v>16.899999999999999</v>
      </c>
      <c r="F10" s="735"/>
      <c r="G10" s="1070">
        <v>15.321221419230485</v>
      </c>
      <c r="H10" s="1070">
        <v>17.480785315314932</v>
      </c>
      <c r="I10" s="1070">
        <v>15.8</v>
      </c>
      <c r="J10" s="1070">
        <v>18</v>
      </c>
    </row>
    <row r="11" spans="1:10">
      <c r="B11" s="224" t="s">
        <v>343</v>
      </c>
      <c r="C11" s="735">
        <v>5.6325786998370164</v>
      </c>
      <c r="D11" s="735">
        <v>5.599465659892898</v>
      </c>
      <c r="E11" s="735">
        <v>5.4</v>
      </c>
      <c r="F11" s="735"/>
      <c r="G11" s="1070">
        <v>4.9277638845427996</v>
      </c>
      <c r="H11" s="1070">
        <v>6.356605133386438</v>
      </c>
      <c r="I11" s="1070">
        <v>4.8</v>
      </c>
      <c r="J11" s="1070">
        <v>6.2</v>
      </c>
    </row>
    <row r="12" spans="1:10">
      <c r="B12" s="224" t="s">
        <v>344</v>
      </c>
      <c r="C12" s="735">
        <v>19.285797937718581</v>
      </c>
      <c r="D12" s="735">
        <v>18.6509645305403</v>
      </c>
      <c r="E12" s="735">
        <v>18.3</v>
      </c>
      <c r="F12" s="735"/>
      <c r="G12" s="1070">
        <v>17.423203193037619</v>
      </c>
      <c r="H12" s="1070">
        <v>19.944346630797881</v>
      </c>
      <c r="I12" s="1070">
        <v>17.100000000000001</v>
      </c>
      <c r="J12" s="1070">
        <v>19.7</v>
      </c>
    </row>
    <row r="13" spans="1:10">
      <c r="B13" s="224" t="s">
        <v>373</v>
      </c>
      <c r="C13" s="735">
        <v>8.4999663984278655</v>
      </c>
      <c r="D13" s="735">
        <v>9.4938399243932654</v>
      </c>
      <c r="E13" s="735">
        <v>8.8000000000000007</v>
      </c>
      <c r="F13" s="735"/>
      <c r="G13" s="1070">
        <v>8.6282095600106974</v>
      </c>
      <c r="H13" s="1070">
        <v>10.436395842846622</v>
      </c>
      <c r="I13" s="1070">
        <v>8</v>
      </c>
      <c r="J13" s="1070">
        <v>9.6999999999999993</v>
      </c>
    </row>
    <row r="14" spans="1:10" ht="13.5" customHeight="1">
      <c r="B14" s="224" t="s">
        <v>345</v>
      </c>
      <c r="C14" s="735">
        <v>18.52334089029782</v>
      </c>
      <c r="D14" s="735">
        <v>15.980171649967689</v>
      </c>
      <c r="E14" s="735">
        <v>14.4</v>
      </c>
      <c r="F14" s="735"/>
      <c r="G14" s="1070">
        <v>14.914994568508847</v>
      </c>
      <c r="H14" s="1070">
        <v>17.106126044689471</v>
      </c>
      <c r="I14" s="1070">
        <v>13.4</v>
      </c>
      <c r="J14" s="1070">
        <v>15.5</v>
      </c>
    </row>
    <row r="15" spans="1:10" ht="13.5" customHeight="1">
      <c r="B15" s="224" t="s">
        <v>346</v>
      </c>
      <c r="C15" s="735">
        <v>28.416020440110778</v>
      </c>
      <c r="D15" s="735">
        <v>27.643556111593991</v>
      </c>
      <c r="E15" s="735">
        <v>27.2</v>
      </c>
      <c r="F15" s="735"/>
      <c r="G15" s="1070">
        <v>26.2651819807027</v>
      </c>
      <c r="H15" s="1070">
        <v>29.065751826730928</v>
      </c>
      <c r="I15" s="1070">
        <v>25.8</v>
      </c>
      <c r="J15" s="1070">
        <v>28.6</v>
      </c>
    </row>
    <row r="16" spans="1:10">
      <c r="B16" s="224" t="s">
        <v>347</v>
      </c>
      <c r="C16" s="735">
        <v>26.163465615977731</v>
      </c>
      <c r="D16" s="735">
        <v>26.411650451649148</v>
      </c>
      <c r="E16" s="735">
        <v>24.9</v>
      </c>
      <c r="F16" s="735"/>
      <c r="G16" s="1070">
        <v>25.043321565673875</v>
      </c>
      <c r="H16" s="1070">
        <v>27.826987504810642</v>
      </c>
      <c r="I16" s="1070">
        <v>23.5</v>
      </c>
      <c r="J16" s="1070">
        <v>26.3</v>
      </c>
    </row>
    <row r="17" spans="2:10">
      <c r="B17" s="224" t="s">
        <v>348</v>
      </c>
      <c r="C17" s="735">
        <v>13.705899283619679</v>
      </c>
      <c r="D17" s="735">
        <v>14.752027008720987</v>
      </c>
      <c r="E17" s="735">
        <v>14</v>
      </c>
      <c r="F17" s="735"/>
      <c r="G17" s="1070">
        <v>13.672600290447326</v>
      </c>
      <c r="H17" s="1070">
        <v>15.900975715734772</v>
      </c>
      <c r="I17" s="1070">
        <v>12.9</v>
      </c>
      <c r="J17" s="1070">
        <v>15</v>
      </c>
    </row>
    <row r="18" spans="2:10">
      <c r="B18" s="224" t="s">
        <v>349</v>
      </c>
      <c r="C18" s="735">
        <v>8.5081113877527059</v>
      </c>
      <c r="D18" s="735">
        <v>8.8854384299763201</v>
      </c>
      <c r="E18" s="735">
        <v>10.1</v>
      </c>
      <c r="F18" s="735"/>
      <c r="G18" s="1070">
        <v>8.110125021418451</v>
      </c>
      <c r="H18" s="1070">
        <v>9.7270245710434011</v>
      </c>
      <c r="I18" s="1070">
        <v>9.3000000000000007</v>
      </c>
      <c r="J18" s="1070">
        <v>11</v>
      </c>
    </row>
    <row r="19" spans="2:10">
      <c r="B19" s="224" t="s">
        <v>350</v>
      </c>
      <c r="C19" s="735">
        <v>8.0310544661169239</v>
      </c>
      <c r="D19" s="735">
        <v>7.492857172185964</v>
      </c>
      <c r="E19" s="735">
        <v>9.1999999999999993</v>
      </c>
      <c r="F19" s="735"/>
      <c r="G19" s="1070">
        <v>6.7786664066209878</v>
      </c>
      <c r="H19" s="1070">
        <v>8.2756141859444163</v>
      </c>
      <c r="I19" s="1070">
        <v>8.4</v>
      </c>
      <c r="J19" s="1070">
        <v>10.1</v>
      </c>
    </row>
    <row r="20" spans="2:10">
      <c r="B20" s="224" t="s">
        <v>351</v>
      </c>
      <c r="C20" s="735">
        <v>17.570451485965695</v>
      </c>
      <c r="D20" s="735">
        <v>19.294908612631392</v>
      </c>
      <c r="E20" s="735">
        <v>18.600000000000001</v>
      </c>
      <c r="F20" s="735"/>
      <c r="G20" s="1070">
        <v>18.051286408357107</v>
      </c>
      <c r="H20" s="1070">
        <v>20.602668491104904</v>
      </c>
      <c r="I20" s="1070">
        <v>17.399999999999999</v>
      </c>
      <c r="J20" s="1070">
        <v>19.899999999999999</v>
      </c>
    </row>
    <row r="21" spans="2:10" ht="13.5" customHeight="1">
      <c r="B21" s="224" t="s">
        <v>352</v>
      </c>
      <c r="C21" s="735">
        <v>4.0743862401767572</v>
      </c>
      <c r="D21" s="735">
        <v>3.8228065394841435</v>
      </c>
      <c r="E21" s="735">
        <v>3.9</v>
      </c>
      <c r="F21" s="735"/>
      <c r="G21" s="1070">
        <v>3.3178057607701761</v>
      </c>
      <c r="H21" s="1070">
        <v>4.401174025372355</v>
      </c>
      <c r="I21" s="1070">
        <v>3.4</v>
      </c>
      <c r="J21" s="1070">
        <v>4.5</v>
      </c>
    </row>
    <row r="22" spans="2:10" ht="13.5" customHeight="1">
      <c r="B22" s="224" t="s">
        <v>353</v>
      </c>
      <c r="C22" s="735">
        <v>4.5532544771795918</v>
      </c>
      <c r="D22" s="735">
        <v>5.0292800161564664</v>
      </c>
      <c r="E22" s="735">
        <v>6.2</v>
      </c>
      <c r="F22" s="735"/>
      <c r="G22" s="1070">
        <v>4.4190964178143748</v>
      </c>
      <c r="H22" s="1070">
        <v>5.7186760980236082</v>
      </c>
      <c r="I22" s="1070">
        <v>5.4</v>
      </c>
      <c r="J22" s="1070">
        <v>7</v>
      </c>
    </row>
    <row r="23" spans="2:10">
      <c r="B23" s="224" t="s">
        <v>354</v>
      </c>
      <c r="C23" s="735">
        <v>4.0911417806534356</v>
      </c>
      <c r="D23" s="735">
        <v>4.1560418592342696</v>
      </c>
      <c r="E23" s="735">
        <v>4.5999999999999996</v>
      </c>
      <c r="F23" s="735"/>
      <c r="G23" s="1070">
        <v>3.5627508494930411</v>
      </c>
      <c r="H23" s="1070">
        <v>4.8431695571754156</v>
      </c>
      <c r="I23" s="1070">
        <v>4</v>
      </c>
      <c r="J23" s="1070">
        <v>5.4</v>
      </c>
    </row>
    <row r="24" spans="2:10">
      <c r="B24" s="224" t="s">
        <v>191</v>
      </c>
      <c r="C24" s="735">
        <v>1.9798487336574362</v>
      </c>
      <c r="D24" s="735">
        <v>1.9547868721605965</v>
      </c>
      <c r="E24" s="735">
        <v>2.1</v>
      </c>
      <c r="F24" s="735"/>
      <c r="G24" s="1070">
        <v>1.5998529256247098</v>
      </c>
      <c r="H24" s="1070">
        <v>2.3865545613415913</v>
      </c>
      <c r="I24" s="1070">
        <v>1.7</v>
      </c>
      <c r="J24" s="1070">
        <v>2.6</v>
      </c>
    </row>
    <row r="25" spans="2:10">
      <c r="B25" s="224"/>
      <c r="C25" s="360"/>
      <c r="D25" s="360"/>
      <c r="E25" s="360"/>
      <c r="F25" s="360"/>
      <c r="G25" s="360"/>
      <c r="H25" s="360"/>
      <c r="I25" s="360"/>
      <c r="J25" s="360"/>
    </row>
    <row r="26" spans="2:10">
      <c r="B26" s="224" t="s">
        <v>17</v>
      </c>
      <c r="C26" s="598">
        <v>5619</v>
      </c>
      <c r="D26" s="598">
        <v>5827</v>
      </c>
      <c r="E26" s="598">
        <v>5724</v>
      </c>
      <c r="F26" s="598"/>
      <c r="G26" s="360" t="s">
        <v>143</v>
      </c>
      <c r="H26" s="360" t="s">
        <v>143</v>
      </c>
      <c r="I26" s="598"/>
      <c r="J26" s="598"/>
    </row>
    <row r="27" spans="2:10">
      <c r="B27" s="454"/>
      <c r="C27" s="454"/>
      <c r="D27" s="454"/>
      <c r="E27" s="454"/>
      <c r="F27" s="454"/>
      <c r="G27" s="454"/>
      <c r="H27" s="454"/>
      <c r="I27" s="454"/>
      <c r="J27" s="454"/>
    </row>
    <row r="28" spans="2:10" ht="13.5" customHeight="1"/>
    <row r="29" spans="2:10" ht="13.5" customHeight="1">
      <c r="B29" s="118" t="s">
        <v>208</v>
      </c>
    </row>
    <row r="30" spans="2:10" ht="13.5" customHeight="1">
      <c r="B30" s="36" t="s">
        <v>475</v>
      </c>
    </row>
    <row r="31" spans="2:10" ht="13.5" customHeight="1">
      <c r="B31" s="118" t="s">
        <v>478</v>
      </c>
    </row>
    <row r="32" spans="2:10">
      <c r="B32" s="118" t="s">
        <v>479</v>
      </c>
    </row>
    <row r="33" spans="2:2">
      <c r="B33" s="118"/>
    </row>
    <row r="34" spans="2:2">
      <c r="B34" s="149" t="s">
        <v>239</v>
      </c>
    </row>
    <row r="35" spans="2:2">
      <c r="B35" s="149" t="s">
        <v>240</v>
      </c>
    </row>
    <row r="36" spans="2:2">
      <c r="B36" s="149" t="s">
        <v>241</v>
      </c>
    </row>
    <row r="37" spans="2:2" ht="13.5" customHeight="1"/>
    <row r="38" spans="2:2" ht="13.5" customHeight="1">
      <c r="B38" s="18" t="s">
        <v>568</v>
      </c>
    </row>
    <row r="44" spans="2:2" ht="13.5" customHeight="1"/>
    <row r="45" spans="2:2" ht="13.5" customHeight="1"/>
    <row r="51" ht="13.5" customHeight="1"/>
    <row r="52" ht="13.5" customHeight="1"/>
    <row r="58" ht="13.5" customHeight="1"/>
    <row r="59" ht="13.5" customHeight="1"/>
    <row r="65" ht="13.5" customHeight="1"/>
    <row r="66" ht="13.5" customHeight="1"/>
    <row r="72" ht="13.5" customHeight="1"/>
    <row r="73" ht="13.5" customHeight="1"/>
    <row r="79" ht="13.5" customHeight="1"/>
    <row r="80" ht="13.5" customHeight="1"/>
    <row r="86" ht="13.5" customHeight="1"/>
    <row r="87" ht="13.5" customHeight="1"/>
    <row r="93" ht="13.5" customHeight="1"/>
    <row r="94" ht="13.5" customHeight="1"/>
    <row r="100" ht="13.5" customHeight="1"/>
    <row r="101" ht="13.5" customHeight="1"/>
    <row r="107" ht="13.5" customHeight="1"/>
    <row r="108" ht="13.5" customHeight="1"/>
    <row r="114" ht="13.5" customHeight="1"/>
    <row r="115" ht="13.5" customHeight="1"/>
    <row r="121" ht="13.5" customHeight="1"/>
    <row r="122" ht="13.5" customHeight="1"/>
  </sheetData>
  <hyperlinks>
    <hyperlink ref="B38" location="Contents!A1" display="Back to contents" xr:uid="{00000000-0004-0000-2900-000000000000}"/>
  </hyperlinks>
  <pageMargins left="0.7" right="0.7" top="0.75" bottom="0.75" header="0.3" footer="0.3"/>
  <pageSetup paperSize="9" orientation="portrait"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J87"/>
  <sheetViews>
    <sheetView workbookViewId="0"/>
  </sheetViews>
  <sheetFormatPr defaultColWidth="8.81640625" defaultRowHeight="13"/>
  <cols>
    <col min="1" max="1" width="2.7265625" style="451" customWidth="1"/>
    <col min="2" max="2" width="61.26953125" style="451" customWidth="1"/>
    <col min="3" max="5" width="9.7265625" style="451" customWidth="1"/>
    <col min="6" max="6" width="2.1796875" style="451" customWidth="1"/>
    <col min="7" max="10" width="9.7265625" style="789" customWidth="1"/>
    <col min="11" max="16384" width="8.81640625" style="451"/>
  </cols>
  <sheetData>
    <row r="1" spans="1:10" ht="13.5" customHeight="1">
      <c r="A1" s="828"/>
    </row>
    <row r="2" spans="1:10" ht="15.75" customHeight="1">
      <c r="B2" s="40" t="s">
        <v>484</v>
      </c>
    </row>
    <row r="3" spans="1:10">
      <c r="B3" s="451" t="s">
        <v>231</v>
      </c>
    </row>
    <row r="4" spans="1:10">
      <c r="B4" s="259" t="s">
        <v>536</v>
      </c>
    </row>
    <row r="5" spans="1:10">
      <c r="B5" s="259"/>
    </row>
    <row r="6" spans="1:10" ht="27.65" customHeight="1">
      <c r="B6" s="1193" t="s">
        <v>509</v>
      </c>
      <c r="C6" s="1193"/>
      <c r="D6" s="1193"/>
      <c r="E6" s="1194"/>
      <c r="F6" s="1193"/>
      <c r="G6" s="1193"/>
      <c r="H6" s="1193"/>
      <c r="I6" s="1193"/>
      <c r="J6" s="1193"/>
    </row>
    <row r="7" spans="1:10" ht="40.5" customHeight="1">
      <c r="B7" s="414" t="s">
        <v>9</v>
      </c>
      <c r="C7" s="911" t="s">
        <v>93</v>
      </c>
      <c r="D7" s="911" t="s">
        <v>383</v>
      </c>
      <c r="E7" s="911" t="s">
        <v>519</v>
      </c>
      <c r="F7" s="910"/>
      <c r="G7" s="184" t="s">
        <v>390</v>
      </c>
      <c r="H7" s="184" t="s">
        <v>391</v>
      </c>
      <c r="I7" s="184" t="s">
        <v>523</v>
      </c>
      <c r="J7" s="184" t="s">
        <v>524</v>
      </c>
    </row>
    <row r="8" spans="1:10" ht="13.5" customHeight="1">
      <c r="F8" s="453"/>
    </row>
    <row r="9" spans="1:10" ht="13.5" customHeight="1">
      <c r="B9" s="118" t="s">
        <v>355</v>
      </c>
      <c r="C9" s="703">
        <v>7.256803237721476</v>
      </c>
      <c r="D9" s="703">
        <v>7.6880494487055415</v>
      </c>
      <c r="E9" s="1071">
        <v>9</v>
      </c>
      <c r="F9" s="1071"/>
      <c r="G9" s="1072">
        <v>7.0997819993368196</v>
      </c>
      <c r="H9" s="1072">
        <v>8.3206934065606664</v>
      </c>
      <c r="I9" s="1072">
        <v>8.3000000000000007</v>
      </c>
      <c r="J9" s="1072">
        <v>9.6999999999999993</v>
      </c>
    </row>
    <row r="10" spans="1:10" ht="12.5">
      <c r="B10" s="118" t="s">
        <v>356</v>
      </c>
      <c r="C10" s="703">
        <v>16.932382635000728</v>
      </c>
      <c r="D10" s="703">
        <v>17.719670759345082</v>
      </c>
      <c r="E10" s="1071">
        <v>18.399999999999999</v>
      </c>
      <c r="F10" s="1071"/>
      <c r="G10" s="1072">
        <v>16.838026815772828</v>
      </c>
      <c r="H10" s="1072">
        <v>18.637132379988405</v>
      </c>
      <c r="I10" s="1072">
        <v>17.399999999999999</v>
      </c>
      <c r="J10" s="1072">
        <v>19.3</v>
      </c>
    </row>
    <row r="11" spans="1:10" ht="12.5">
      <c r="B11" s="118" t="s">
        <v>357</v>
      </c>
      <c r="C11" s="703">
        <v>3.6626547859001728</v>
      </c>
      <c r="D11" s="703">
        <v>3.8245656914382553</v>
      </c>
      <c r="E11" s="1071">
        <v>4.0999999999999996</v>
      </c>
      <c r="F11" s="1071"/>
      <c r="G11" s="1072">
        <v>3.400680067609898</v>
      </c>
      <c r="H11" s="1072">
        <v>4.2989361614241099</v>
      </c>
      <c r="I11" s="1072">
        <v>3.6</v>
      </c>
      <c r="J11" s="1072">
        <v>4.5999999999999996</v>
      </c>
    </row>
    <row r="12" spans="1:10" ht="12.5">
      <c r="B12" s="118" t="s">
        <v>358</v>
      </c>
      <c r="C12" s="703">
        <v>14.018708268641527</v>
      </c>
      <c r="D12" s="703">
        <v>13.32073915936769</v>
      </c>
      <c r="E12" s="1071">
        <v>14.1</v>
      </c>
      <c r="F12" s="1071"/>
      <c r="G12" s="1072">
        <v>12.569638589618338</v>
      </c>
      <c r="H12" s="1072">
        <v>14.10947879205526</v>
      </c>
      <c r="I12" s="1072">
        <v>13.3</v>
      </c>
      <c r="J12" s="1072">
        <v>14.9</v>
      </c>
    </row>
    <row r="13" spans="1:10" ht="12.5">
      <c r="B13" s="118" t="s">
        <v>359</v>
      </c>
      <c r="C13" s="703">
        <v>0.7487651700557777</v>
      </c>
      <c r="D13" s="703">
        <v>0.81958041206793408</v>
      </c>
      <c r="E13" s="1071">
        <v>1</v>
      </c>
      <c r="F13" s="1071"/>
      <c r="G13" s="1072">
        <v>0.65508960094719404</v>
      </c>
      <c r="H13" s="1072">
        <v>1.0249481897225619</v>
      </c>
      <c r="I13" s="1072">
        <v>0.8</v>
      </c>
      <c r="J13" s="1072">
        <v>1.3</v>
      </c>
    </row>
    <row r="14" spans="1:10" ht="12.5">
      <c r="B14" s="118" t="s">
        <v>360</v>
      </c>
      <c r="C14" s="703">
        <v>30.298544300497504</v>
      </c>
      <c r="D14" s="703">
        <v>28.45652116896208</v>
      </c>
      <c r="E14" s="1071">
        <v>29</v>
      </c>
      <c r="F14" s="1071"/>
      <c r="G14" s="1072">
        <v>27.432016362783507</v>
      </c>
      <c r="H14" s="1072">
        <v>29.503732052703807</v>
      </c>
      <c r="I14" s="1072">
        <v>27.9</v>
      </c>
      <c r="J14" s="1072">
        <v>30.1</v>
      </c>
    </row>
    <row r="15" spans="1:10" ht="13.5" customHeight="1">
      <c r="B15" s="118" t="s">
        <v>361</v>
      </c>
      <c r="C15" s="703">
        <v>7.9357993624388321</v>
      </c>
      <c r="D15" s="703">
        <v>6.9852366151465315</v>
      </c>
      <c r="E15" s="1071">
        <v>6.6</v>
      </c>
      <c r="F15" s="1071"/>
      <c r="G15" s="1072">
        <v>6.4475289866023289</v>
      </c>
      <c r="H15" s="1072">
        <v>7.5641618947737275</v>
      </c>
      <c r="I15" s="1072">
        <v>6.1</v>
      </c>
      <c r="J15" s="1072">
        <v>7.2</v>
      </c>
    </row>
    <row r="16" spans="1:10" ht="13.5" customHeight="1">
      <c r="B16" s="118" t="s">
        <v>362</v>
      </c>
      <c r="C16" s="703">
        <v>10.215042306977702</v>
      </c>
      <c r="D16" s="703">
        <v>9.4552339497799025</v>
      </c>
      <c r="E16" s="1071">
        <v>9.4</v>
      </c>
      <c r="F16" s="1071"/>
      <c r="G16" s="1072">
        <v>8.8146300297269402</v>
      </c>
      <c r="H16" s="1072">
        <v>10.137218113787839</v>
      </c>
      <c r="I16" s="1072">
        <v>8.6999999999999993</v>
      </c>
      <c r="J16" s="1072">
        <v>10.1</v>
      </c>
    </row>
    <row r="17" spans="2:10" ht="12.5">
      <c r="B17" s="118" t="s">
        <v>363</v>
      </c>
      <c r="C17" s="703">
        <v>10.042433956175895</v>
      </c>
      <c r="D17" s="703">
        <v>10.456723870877193</v>
      </c>
      <c r="E17" s="1071">
        <v>9.5</v>
      </c>
      <c r="F17" s="1071"/>
      <c r="G17" s="1072">
        <v>9.7704957871686737</v>
      </c>
      <c r="H17" s="1072">
        <v>11.185174316510306</v>
      </c>
      <c r="I17" s="1072">
        <v>8.8000000000000007</v>
      </c>
      <c r="J17" s="1072">
        <v>10.199999999999999</v>
      </c>
    </row>
    <row r="18" spans="2:10" ht="12.5">
      <c r="B18" s="118" t="s">
        <v>364</v>
      </c>
      <c r="C18" s="703">
        <v>39.710185608665995</v>
      </c>
      <c r="D18" s="703">
        <v>36.985524600913926</v>
      </c>
      <c r="E18" s="1071">
        <v>38.1</v>
      </c>
      <c r="F18" s="1071"/>
      <c r="G18" s="1072">
        <v>35.852633189156045</v>
      </c>
      <c r="H18" s="1072">
        <v>38.132933486357693</v>
      </c>
      <c r="I18" s="1072">
        <v>36.9</v>
      </c>
      <c r="J18" s="1072">
        <v>39.299999999999997</v>
      </c>
    </row>
    <row r="19" spans="2:10" ht="12.5">
      <c r="B19" s="118" t="s">
        <v>365</v>
      </c>
      <c r="C19" s="703">
        <v>1.4035993815176804</v>
      </c>
      <c r="D19" s="703">
        <v>1.5548853976976176</v>
      </c>
      <c r="E19" s="1071">
        <v>1.9</v>
      </c>
      <c r="F19" s="1071"/>
      <c r="G19" s="1072">
        <v>1.3045711579373156</v>
      </c>
      <c r="H19" s="1072">
        <v>1.852327201439901</v>
      </c>
      <c r="I19" s="1072">
        <v>1.6</v>
      </c>
      <c r="J19" s="1072">
        <v>2.2999999999999998</v>
      </c>
    </row>
    <row r="20" spans="2:10" ht="12.5">
      <c r="B20" s="118" t="s">
        <v>366</v>
      </c>
      <c r="C20" s="703">
        <v>14.362232237807479</v>
      </c>
      <c r="D20" s="703">
        <v>14.240713970845128</v>
      </c>
      <c r="E20" s="1071">
        <v>13.5</v>
      </c>
      <c r="F20" s="1071"/>
      <c r="G20" s="1072">
        <v>13.457673015858568</v>
      </c>
      <c r="H20" s="1072">
        <v>15.061387217650532</v>
      </c>
      <c r="I20" s="1072">
        <v>12.7</v>
      </c>
      <c r="J20" s="1072">
        <v>14.3</v>
      </c>
    </row>
    <row r="21" spans="2:10" ht="12.5">
      <c r="B21" s="118"/>
      <c r="C21" s="703"/>
      <c r="D21" s="703"/>
      <c r="E21" s="1071"/>
      <c r="F21" s="1071"/>
      <c r="G21" s="1072"/>
      <c r="H21" s="1072"/>
      <c r="I21" s="1072"/>
      <c r="J21" s="1072"/>
    </row>
    <row r="22" spans="2:10" ht="13.5" customHeight="1">
      <c r="B22" s="118" t="s">
        <v>158</v>
      </c>
      <c r="C22" s="703">
        <v>30.999464323995479</v>
      </c>
      <c r="D22" s="703">
        <v>31.633177186075685</v>
      </c>
      <c r="E22" s="1071">
        <v>30.9</v>
      </c>
      <c r="F22" s="1071"/>
      <c r="G22" s="1072">
        <v>30.550415718573394</v>
      </c>
      <c r="H22" s="1072">
        <v>32.736224957804588</v>
      </c>
      <c r="I22" s="1072">
        <v>29.7</v>
      </c>
      <c r="J22" s="1072">
        <v>32.1</v>
      </c>
    </row>
    <row r="23" spans="2:10" ht="13.5" customHeight="1"/>
    <row r="24" spans="2:10" ht="12.5">
      <c r="B24" s="407" t="s">
        <v>17</v>
      </c>
      <c r="C24" s="351">
        <v>10072</v>
      </c>
      <c r="D24" s="351">
        <v>10450</v>
      </c>
      <c r="E24" s="351">
        <v>10113</v>
      </c>
      <c r="F24" s="351"/>
      <c r="G24" s="791" t="s">
        <v>143</v>
      </c>
      <c r="H24" s="791" t="s">
        <v>143</v>
      </c>
      <c r="I24" s="788" t="s">
        <v>143</v>
      </c>
      <c r="J24" s="788" t="s">
        <v>143</v>
      </c>
    </row>
    <row r="25" spans="2:10">
      <c r="B25" s="454"/>
      <c r="C25" s="454"/>
      <c r="D25" s="454"/>
      <c r="E25" s="454"/>
      <c r="F25" s="454"/>
      <c r="G25" s="792"/>
      <c r="H25" s="792"/>
      <c r="I25" s="792"/>
      <c r="J25" s="792"/>
    </row>
    <row r="27" spans="2:10">
      <c r="B27" s="118" t="s">
        <v>208</v>
      </c>
    </row>
    <row r="28" spans="2:10">
      <c r="B28" s="118" t="s">
        <v>483</v>
      </c>
    </row>
    <row r="29" spans="2:10" ht="12.65" customHeight="1"/>
    <row r="30" spans="2:10" ht="13.5" customHeight="1">
      <c r="B30" s="149" t="s">
        <v>239</v>
      </c>
    </row>
    <row r="31" spans="2:10" ht="13.5" customHeight="1">
      <c r="B31" s="149" t="s">
        <v>240</v>
      </c>
    </row>
    <row r="32" spans="2:10">
      <c r="B32" s="149" t="s">
        <v>241</v>
      </c>
    </row>
    <row r="34" spans="2:2">
      <c r="B34" s="18" t="s">
        <v>568</v>
      </c>
    </row>
    <row r="37" spans="2:2" ht="13.5" customHeight="1"/>
    <row r="38" spans="2:2" ht="13.5" customHeight="1"/>
    <row r="44" spans="2:2" ht="13.5" customHeight="1"/>
    <row r="45" spans="2:2" ht="13.5" customHeight="1"/>
    <row r="51" ht="13.5" customHeight="1"/>
    <row r="52" ht="13.5" customHeight="1"/>
    <row r="58" ht="13.5" customHeight="1"/>
    <row r="59" ht="13.5" customHeight="1"/>
    <row r="65" ht="13.5" customHeight="1"/>
    <row r="66" ht="13.5" customHeight="1"/>
    <row r="72" ht="13.5" customHeight="1"/>
    <row r="73" ht="13.5" customHeight="1"/>
    <row r="79" ht="13.5" customHeight="1"/>
    <row r="80" ht="13.5" customHeight="1"/>
    <row r="86" ht="13.5" customHeight="1"/>
    <row r="87" ht="13.5" customHeight="1"/>
  </sheetData>
  <mergeCells count="1">
    <mergeCell ref="B6:J6"/>
  </mergeCells>
  <hyperlinks>
    <hyperlink ref="B34" location="Contents!A1" display="Back to contents" xr:uid="{00000000-0004-0000-2A00-000000000000}"/>
  </hyperlinks>
  <pageMargins left="0.7" right="0.7" top="0.75" bottom="0.75" header="0.3" footer="0.3"/>
  <pageSetup paperSize="9" orientation="portrait" verticalDpi="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2"/>
  </sheetPr>
  <dimension ref="A1:AH23"/>
  <sheetViews>
    <sheetView zoomScaleNormal="100" workbookViewId="0"/>
  </sheetViews>
  <sheetFormatPr defaultColWidth="9.1796875" defaultRowHeight="14.5"/>
  <cols>
    <col min="1" max="1" width="2.453125" style="458" customWidth="1"/>
    <col min="2" max="2" width="9.1796875" style="458"/>
    <col min="3" max="3" width="21" style="458" customWidth="1"/>
    <col min="4" max="4" width="10.1796875" style="458" bestFit="1" customWidth="1"/>
    <col min="5" max="5" width="10.1796875" style="458" customWidth="1"/>
    <col min="6" max="6" width="9.26953125" style="458" customWidth="1"/>
    <col min="7" max="7" width="10" style="458" bestFit="1" customWidth="1"/>
    <col min="8" max="9" width="10" style="458" customWidth="1"/>
    <col min="10" max="10" width="7.26953125" style="458" customWidth="1"/>
    <col min="11" max="11" width="10" style="458" bestFit="1" customWidth="1"/>
    <col min="12" max="14" width="10" style="458" customWidth="1"/>
    <col min="15" max="15" width="9.7265625" style="458" customWidth="1"/>
    <col min="16" max="16" width="10" style="458" bestFit="1" customWidth="1"/>
    <col min="17" max="17" width="2.7265625" style="458" customWidth="1"/>
    <col min="18" max="18" width="9.26953125" style="458" bestFit="1" customWidth="1"/>
    <col min="19" max="19" width="9.26953125" style="458" customWidth="1"/>
    <col min="20" max="21" width="9.26953125" style="458" bestFit="1" customWidth="1"/>
    <col min="22" max="23" width="9.26953125" style="458" customWidth="1"/>
    <col min="24" max="24" width="2.453125" style="458" customWidth="1"/>
    <col min="25" max="25" width="9.26953125" style="458" bestFit="1" customWidth="1"/>
    <col min="26" max="26" width="9.26953125" style="458" customWidth="1"/>
    <col min="27" max="28" width="9.26953125" style="458" bestFit="1" customWidth="1"/>
    <col min="29" max="30" width="9.26953125" style="458" customWidth="1"/>
    <col min="31" max="31" width="2.81640625" style="458" customWidth="1"/>
    <col min="32" max="32" width="14.54296875" style="458" customWidth="1"/>
    <col min="33" max="33" width="9.81640625" style="458" customWidth="1"/>
    <col min="34" max="16384" width="9.1796875" style="458"/>
  </cols>
  <sheetData>
    <row r="1" spans="1:34" ht="15.5">
      <c r="A1" s="828"/>
      <c r="B1" s="493"/>
      <c r="C1" s="493"/>
      <c r="D1" s="493"/>
      <c r="E1" s="493"/>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c r="AF1" s="493"/>
    </row>
    <row r="2" spans="1:34">
      <c r="A2" s="493"/>
      <c r="B2" s="440" t="s">
        <v>508</v>
      </c>
      <c r="C2" s="493"/>
      <c r="D2" s="493"/>
      <c r="E2" s="493"/>
      <c r="F2" s="493"/>
      <c r="G2" s="493"/>
      <c r="H2" s="493"/>
      <c r="I2" s="493"/>
      <c r="J2" s="493"/>
      <c r="K2" s="493"/>
      <c r="L2" s="493"/>
      <c r="M2" s="493"/>
      <c r="N2" s="493"/>
      <c r="O2" s="493"/>
      <c r="P2" s="493"/>
      <c r="Q2" s="493"/>
      <c r="R2" s="493"/>
      <c r="S2" s="493"/>
      <c r="T2" s="493"/>
      <c r="U2" s="493"/>
      <c r="V2" s="493"/>
      <c r="W2" s="493"/>
      <c r="X2" s="493"/>
      <c r="Y2" s="493"/>
      <c r="Z2" s="493"/>
      <c r="AA2" s="493"/>
      <c r="AB2" s="493"/>
      <c r="AC2" s="493"/>
      <c r="AD2" s="493"/>
      <c r="AE2" s="493"/>
      <c r="AF2" s="493"/>
    </row>
    <row r="3" spans="1:34">
      <c r="A3" s="493"/>
      <c r="B3" s="441" t="s">
        <v>232</v>
      </c>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row>
    <row r="4" spans="1:34">
      <c r="A4" s="493"/>
      <c r="B4" s="442" t="s">
        <v>539</v>
      </c>
      <c r="C4" s="493"/>
      <c r="D4" s="493"/>
      <c r="E4" s="493"/>
      <c r="F4" s="493"/>
      <c r="G4" s="493"/>
      <c r="H4" s="493"/>
      <c r="I4" s="493"/>
      <c r="J4" s="493"/>
      <c r="K4" s="493"/>
      <c r="L4" s="493"/>
      <c r="M4" s="493"/>
      <c r="N4" s="493"/>
      <c r="O4" s="493"/>
      <c r="P4" s="493"/>
      <c r="Q4" s="493"/>
      <c r="R4" s="493"/>
      <c r="S4" s="493"/>
      <c r="T4" s="493"/>
      <c r="U4" s="493"/>
      <c r="V4" s="493"/>
      <c r="W4" s="493"/>
      <c r="X4" s="493"/>
      <c r="Y4" s="493"/>
      <c r="Z4" s="493"/>
      <c r="AA4" s="493"/>
      <c r="AB4" s="493"/>
      <c r="AC4" s="493"/>
      <c r="AD4" s="493"/>
      <c r="AE4" s="493"/>
      <c r="AF4" s="493"/>
    </row>
    <row r="5" spans="1:34">
      <c r="A5" s="493"/>
      <c r="B5" s="493"/>
      <c r="C5" s="493"/>
      <c r="D5" s="493"/>
      <c r="E5" s="493"/>
      <c r="F5" s="493"/>
      <c r="G5" s="493"/>
      <c r="H5" s="493"/>
      <c r="I5" s="493"/>
      <c r="J5" s="493"/>
      <c r="K5" s="493"/>
      <c r="L5" s="493"/>
      <c r="M5" s="493"/>
      <c r="N5" s="493"/>
      <c r="O5" s="493"/>
      <c r="P5" s="493"/>
      <c r="Q5" s="493"/>
      <c r="R5" s="493"/>
      <c r="S5" s="493"/>
      <c r="T5" s="493"/>
      <c r="U5" s="493"/>
      <c r="V5" s="493"/>
      <c r="W5" s="493"/>
      <c r="X5" s="493"/>
      <c r="Y5" s="493"/>
      <c r="Z5" s="493"/>
      <c r="AA5" s="493"/>
      <c r="AB5" s="493"/>
      <c r="AC5" s="493"/>
      <c r="AD5" s="493"/>
      <c r="AE5" s="493"/>
      <c r="AF5" s="493"/>
    </row>
    <row r="6" spans="1:34">
      <c r="A6" s="493"/>
      <c r="B6" s="1114" t="s">
        <v>370</v>
      </c>
      <c r="C6" s="1114"/>
      <c r="D6" s="1195" t="s">
        <v>394</v>
      </c>
      <c r="E6" s="1195"/>
      <c r="F6" s="1195"/>
      <c r="G6" s="1195"/>
      <c r="H6" s="1195"/>
      <c r="I6" s="1195"/>
      <c r="J6" s="838"/>
      <c r="K6" s="838"/>
      <c r="L6" s="939"/>
      <c r="M6" s="939"/>
      <c r="N6" s="939"/>
      <c r="O6" s="838"/>
      <c r="P6" s="838"/>
      <c r="Q6" s="838"/>
      <c r="R6" s="838"/>
      <c r="S6" s="939"/>
      <c r="T6" s="838"/>
      <c r="U6" s="838"/>
      <c r="V6" s="939"/>
      <c r="W6" s="939"/>
      <c r="X6" s="838"/>
      <c r="Y6" s="838"/>
      <c r="Z6" s="939"/>
      <c r="AA6" s="838"/>
      <c r="AB6" s="838"/>
      <c r="AC6" s="939"/>
      <c r="AD6" s="939"/>
      <c r="AE6" s="838"/>
      <c r="AF6" s="494"/>
      <c r="AG6" s="494"/>
    </row>
    <row r="7" spans="1:34">
      <c r="A7" s="493"/>
      <c r="B7" s="1196"/>
      <c r="C7" s="1196"/>
      <c r="D7" s="1195" t="s">
        <v>395</v>
      </c>
      <c r="E7" s="1195"/>
      <c r="F7" s="1195"/>
      <c r="G7" s="1195"/>
      <c r="H7" s="1195"/>
      <c r="I7" s="1195"/>
      <c r="J7" s="934"/>
      <c r="K7" s="1195" t="s">
        <v>396</v>
      </c>
      <c r="L7" s="1195"/>
      <c r="M7" s="1195"/>
      <c r="N7" s="1195"/>
      <c r="O7" s="1195"/>
      <c r="P7" s="1195"/>
      <c r="Q7" s="934"/>
      <c r="R7" s="1195" t="s">
        <v>397</v>
      </c>
      <c r="S7" s="1195"/>
      <c r="T7" s="1195"/>
      <c r="U7" s="1195"/>
      <c r="V7" s="1195"/>
      <c r="W7" s="1195"/>
      <c r="X7" s="934"/>
      <c r="Y7" s="1195" t="s">
        <v>398</v>
      </c>
      <c r="Z7" s="1195"/>
      <c r="AA7" s="1195"/>
      <c r="AB7" s="1195"/>
      <c r="AC7" s="1195"/>
      <c r="AD7" s="1195"/>
      <c r="AE7" s="256"/>
      <c r="AF7" s="495"/>
    </row>
    <row r="8" spans="1:34" ht="32.5" customHeight="1">
      <c r="A8" s="493"/>
      <c r="B8" s="1115"/>
      <c r="C8" s="1115"/>
      <c r="D8" s="730" t="s">
        <v>383</v>
      </c>
      <c r="E8" s="730" t="s">
        <v>519</v>
      </c>
      <c r="F8" s="732" t="s">
        <v>390</v>
      </c>
      <c r="G8" s="732" t="s">
        <v>391</v>
      </c>
      <c r="H8" s="732" t="s">
        <v>523</v>
      </c>
      <c r="I8" s="732" t="s">
        <v>524</v>
      </c>
      <c r="J8" s="736"/>
      <c r="K8" s="730" t="s">
        <v>383</v>
      </c>
      <c r="L8" s="730" t="s">
        <v>519</v>
      </c>
      <c r="M8" s="732" t="s">
        <v>390</v>
      </c>
      <c r="N8" s="732" t="s">
        <v>391</v>
      </c>
      <c r="O8" s="732" t="s">
        <v>523</v>
      </c>
      <c r="P8" s="732" t="s">
        <v>524</v>
      </c>
      <c r="Q8" s="736"/>
      <c r="R8" s="730" t="s">
        <v>383</v>
      </c>
      <c r="S8" s="730" t="s">
        <v>519</v>
      </c>
      <c r="T8" s="732" t="s">
        <v>390</v>
      </c>
      <c r="U8" s="732" t="s">
        <v>391</v>
      </c>
      <c r="V8" s="732" t="s">
        <v>523</v>
      </c>
      <c r="W8" s="732" t="s">
        <v>524</v>
      </c>
      <c r="X8" s="736"/>
      <c r="Y8" s="730" t="s">
        <v>383</v>
      </c>
      <c r="Z8" s="730" t="s">
        <v>519</v>
      </c>
      <c r="AA8" s="732" t="s">
        <v>390</v>
      </c>
      <c r="AB8" s="732" t="s">
        <v>391</v>
      </c>
      <c r="AC8" s="732" t="s">
        <v>523</v>
      </c>
      <c r="AD8" s="732" t="s">
        <v>524</v>
      </c>
      <c r="AE8" s="737"/>
      <c r="AF8" s="602" t="s">
        <v>537</v>
      </c>
      <c r="AG8" s="602" t="s">
        <v>538</v>
      </c>
    </row>
    <row r="9" spans="1:34">
      <c r="A9" s="493"/>
      <c r="B9" s="934"/>
      <c r="C9" s="934"/>
      <c r="D9" s="738"/>
      <c r="E9" s="738"/>
      <c r="F9" s="739"/>
      <c r="G9" s="739"/>
      <c r="H9" s="739"/>
      <c r="I9" s="739"/>
      <c r="J9" s="738"/>
      <c r="K9" s="738"/>
      <c r="L9" s="738"/>
      <c r="M9" s="739"/>
      <c r="N9" s="739"/>
      <c r="Q9" s="738"/>
      <c r="R9" s="738"/>
      <c r="S9" s="738"/>
      <c r="T9" s="739"/>
      <c r="U9" s="739"/>
      <c r="V9" s="739"/>
      <c r="W9" s="739"/>
      <c r="X9" s="738"/>
      <c r="Y9" s="738"/>
      <c r="Z9" s="738"/>
      <c r="AA9" s="740"/>
      <c r="AB9" s="740"/>
      <c r="AC9" s="739"/>
      <c r="AD9" s="739"/>
      <c r="AE9" s="741"/>
      <c r="AF9" s="742"/>
    </row>
    <row r="10" spans="1:34">
      <c r="A10" s="493"/>
      <c r="B10" s="224" t="s">
        <v>27</v>
      </c>
      <c r="C10" s="934" t="s">
        <v>28</v>
      </c>
      <c r="D10" s="743">
        <v>42.922926653560914</v>
      </c>
      <c r="E10" s="743">
        <v>42.6</v>
      </c>
      <c r="F10" s="719">
        <v>41.453050396748409</v>
      </c>
      <c r="G10" s="719">
        <v>44.405392107273094</v>
      </c>
      <c r="H10" s="719">
        <v>41</v>
      </c>
      <c r="I10" s="719">
        <v>44.1</v>
      </c>
      <c r="J10" s="497"/>
      <c r="K10" s="743">
        <v>44.756581128128396</v>
      </c>
      <c r="L10" s="743">
        <v>45.3</v>
      </c>
      <c r="M10" s="719">
        <v>43.302503782038379</v>
      </c>
      <c r="N10" s="719">
        <v>46.21968184550699</v>
      </c>
      <c r="O10" s="743">
        <v>43.8</v>
      </c>
      <c r="P10" s="743">
        <v>46.8</v>
      </c>
      <c r="Q10" s="743"/>
      <c r="R10" s="743">
        <v>7.5256934047290507</v>
      </c>
      <c r="S10" s="743">
        <v>6.6</v>
      </c>
      <c r="T10" s="719">
        <v>6.8426741312725454</v>
      </c>
      <c r="U10" s="719">
        <v>8.2708369936727806</v>
      </c>
      <c r="V10" s="743">
        <v>5.9</v>
      </c>
      <c r="W10" s="743">
        <v>7.3</v>
      </c>
      <c r="X10" s="743"/>
      <c r="Y10" s="743">
        <v>4.7947988135820445</v>
      </c>
      <c r="Z10" s="743">
        <v>5.5</v>
      </c>
      <c r="AA10" s="719">
        <v>4.2427563317145562</v>
      </c>
      <c r="AB10" s="719">
        <v>5.4146082592096318</v>
      </c>
      <c r="AC10" s="743">
        <v>4.9000000000000004</v>
      </c>
      <c r="AD10" s="743">
        <v>6.2</v>
      </c>
      <c r="AE10" s="743"/>
      <c r="AF10" s="744">
        <v>6416</v>
      </c>
      <c r="AG10" s="1073">
        <v>6222</v>
      </c>
      <c r="AH10" s="497"/>
    </row>
    <row r="11" spans="1:34">
      <c r="A11" s="493"/>
      <c r="B11" s="934"/>
      <c r="C11" s="934" t="s">
        <v>189</v>
      </c>
      <c r="D11" s="743">
        <v>18.476414860898981</v>
      </c>
      <c r="E11" s="743">
        <v>20.9</v>
      </c>
      <c r="F11" s="719">
        <v>15.581538907307177</v>
      </c>
      <c r="G11" s="719">
        <v>21.770425614648403</v>
      </c>
      <c r="H11" s="719">
        <v>17.5</v>
      </c>
      <c r="I11" s="719">
        <v>24.8</v>
      </c>
      <c r="J11" s="497"/>
      <c r="K11" s="743">
        <v>37.174267778499065</v>
      </c>
      <c r="L11" s="743">
        <v>36.4</v>
      </c>
      <c r="M11" s="719">
        <v>33.439651872908797</v>
      </c>
      <c r="N11" s="719">
        <v>41.068623716227414</v>
      </c>
      <c r="O11" s="743">
        <v>32.4</v>
      </c>
      <c r="P11" s="743">
        <v>40.6</v>
      </c>
      <c r="Q11" s="743"/>
      <c r="R11" s="743">
        <v>19.335709583724906</v>
      </c>
      <c r="S11" s="743">
        <v>19.899999999999999</v>
      </c>
      <c r="T11" s="719">
        <v>16.548226671215897</v>
      </c>
      <c r="U11" s="719">
        <v>22.466326381523125</v>
      </c>
      <c r="V11" s="743">
        <v>16.7</v>
      </c>
      <c r="W11" s="743">
        <v>23.5</v>
      </c>
      <c r="X11" s="743"/>
      <c r="Y11" s="743">
        <v>25.013607776876984</v>
      </c>
      <c r="Z11" s="743">
        <v>22.8</v>
      </c>
      <c r="AA11" s="719">
        <v>21.551079125452716</v>
      </c>
      <c r="AB11" s="719">
        <v>28.828017111188153</v>
      </c>
      <c r="AC11" s="743">
        <v>19.3</v>
      </c>
      <c r="AD11" s="743">
        <v>26.8</v>
      </c>
      <c r="AE11" s="741"/>
      <c r="AF11" s="744">
        <v>835</v>
      </c>
      <c r="AG11" s="1073">
        <v>731</v>
      </c>
      <c r="AH11" s="497"/>
    </row>
    <row r="12" spans="1:34">
      <c r="A12" s="493"/>
      <c r="B12" s="934"/>
      <c r="C12" s="934" t="s">
        <v>188</v>
      </c>
      <c r="D12" s="743">
        <v>11.556452195213524</v>
      </c>
      <c r="E12" s="743">
        <v>13.7</v>
      </c>
      <c r="F12" s="719">
        <v>7.7087155443541864</v>
      </c>
      <c r="G12" s="719">
        <v>16.97157712067224</v>
      </c>
      <c r="H12" s="719">
        <v>9.6999999999999993</v>
      </c>
      <c r="I12" s="719">
        <v>19.100000000000001</v>
      </c>
      <c r="J12" s="497"/>
      <c r="K12" s="743">
        <v>43.131115477908175</v>
      </c>
      <c r="L12" s="743">
        <v>45.2</v>
      </c>
      <c r="M12" s="719">
        <v>36.13025748316911</v>
      </c>
      <c r="N12" s="719">
        <v>50.417683239952083</v>
      </c>
      <c r="O12" s="743">
        <v>38.5</v>
      </c>
      <c r="P12" s="743">
        <v>52</v>
      </c>
      <c r="Q12" s="743"/>
      <c r="R12" s="743">
        <v>21.806069009569821</v>
      </c>
      <c r="S12" s="743">
        <v>18.899999999999999</v>
      </c>
      <c r="T12" s="719">
        <v>16.358232017644969</v>
      </c>
      <c r="U12" s="719">
        <v>28.451072371863432</v>
      </c>
      <c r="V12" s="743">
        <v>14.1</v>
      </c>
      <c r="W12" s="743">
        <v>24.7</v>
      </c>
      <c r="X12" s="743"/>
      <c r="Y12" s="743">
        <v>23.506363317308441</v>
      </c>
      <c r="Z12" s="743">
        <v>22.2</v>
      </c>
      <c r="AA12" s="719">
        <v>17.690488462877383</v>
      </c>
      <c r="AB12" s="719">
        <v>30.525163771257375</v>
      </c>
      <c r="AC12" s="743">
        <v>17.2</v>
      </c>
      <c r="AD12" s="743">
        <v>28.2</v>
      </c>
      <c r="AE12" s="741"/>
      <c r="AF12" s="744">
        <v>211</v>
      </c>
      <c r="AG12" s="1073">
        <v>249</v>
      </c>
      <c r="AH12" s="497"/>
    </row>
    <row r="13" spans="1:34">
      <c r="A13" s="493"/>
      <c r="B13" s="934"/>
      <c r="C13" s="934" t="s">
        <v>190</v>
      </c>
      <c r="D13" s="743">
        <v>7.7576081983448733</v>
      </c>
      <c r="E13" s="743">
        <v>11.4</v>
      </c>
      <c r="F13" s="719">
        <v>4.4980614634972858</v>
      </c>
      <c r="G13" s="719">
        <v>13.056283572582913</v>
      </c>
      <c r="H13" s="719">
        <v>7.3</v>
      </c>
      <c r="I13" s="719">
        <v>17.5</v>
      </c>
      <c r="J13" s="497"/>
      <c r="K13" s="743">
        <v>18.465258706375035</v>
      </c>
      <c r="L13" s="743">
        <v>16</v>
      </c>
      <c r="M13" s="719">
        <v>13.582918361185467</v>
      </c>
      <c r="N13" s="719">
        <v>24.602910430542536</v>
      </c>
      <c r="O13" s="743">
        <v>11.3</v>
      </c>
      <c r="P13" s="743">
        <v>22.2</v>
      </c>
      <c r="Q13" s="743"/>
      <c r="R13" s="743">
        <v>19.499765838362432</v>
      </c>
      <c r="S13" s="743">
        <v>13.5</v>
      </c>
      <c r="T13" s="719">
        <v>14.112029452052971</v>
      </c>
      <c r="U13" s="719">
        <v>26.314244806231642</v>
      </c>
      <c r="V13" s="743">
        <v>9.1999999999999993</v>
      </c>
      <c r="W13" s="743">
        <v>19.5</v>
      </c>
      <c r="X13" s="743"/>
      <c r="Y13" s="743">
        <v>54.277367256917643</v>
      </c>
      <c r="Z13" s="743">
        <v>59</v>
      </c>
      <c r="AA13" s="719">
        <v>46.43798002459161</v>
      </c>
      <c r="AB13" s="719">
        <v>61.91048240164735</v>
      </c>
      <c r="AC13" s="743">
        <v>51.4</v>
      </c>
      <c r="AD13" s="743">
        <v>66.3</v>
      </c>
      <c r="AE13" s="741"/>
      <c r="AF13" s="744">
        <v>200</v>
      </c>
      <c r="AG13" s="1073">
        <v>210</v>
      </c>
      <c r="AH13" s="497"/>
    </row>
    <row r="14" spans="1:34">
      <c r="A14" s="493"/>
      <c r="B14" s="934"/>
      <c r="C14" s="934" t="s">
        <v>191</v>
      </c>
      <c r="D14" s="743">
        <v>11.364272828416791</v>
      </c>
      <c r="E14" s="743">
        <v>9.4</v>
      </c>
      <c r="F14" s="719">
        <v>5.0322790780039606</v>
      </c>
      <c r="G14" s="719">
        <v>23.677238644699642</v>
      </c>
      <c r="H14" s="719">
        <v>4.8</v>
      </c>
      <c r="I14" s="719">
        <v>17.8</v>
      </c>
      <c r="J14" s="497"/>
      <c r="K14" s="743">
        <v>40.470866894611603</v>
      </c>
      <c r="L14" s="743">
        <v>34.6</v>
      </c>
      <c r="M14" s="719">
        <v>30.548322480944702</v>
      </c>
      <c r="N14" s="719">
        <v>51.23861051679485</v>
      </c>
      <c r="O14" s="743">
        <v>22.8</v>
      </c>
      <c r="P14" s="743">
        <v>48.7</v>
      </c>
      <c r="Q14" s="743"/>
      <c r="R14" s="743">
        <v>21.59789828044477</v>
      </c>
      <c r="S14" s="743">
        <v>28.3</v>
      </c>
      <c r="T14" s="719">
        <v>13.849886410250162</v>
      </c>
      <c r="U14" s="719">
        <v>32.066983850344464</v>
      </c>
      <c r="V14" s="743">
        <v>15.6</v>
      </c>
      <c r="W14" s="743">
        <v>45.8</v>
      </c>
      <c r="X14" s="743"/>
      <c r="Y14" s="743">
        <v>26.566961996526839</v>
      </c>
      <c r="Z14" s="743">
        <v>27.6</v>
      </c>
      <c r="AA14" s="719">
        <v>17.463300593846871</v>
      </c>
      <c r="AB14" s="719">
        <v>38.21884665982823</v>
      </c>
      <c r="AC14" s="743">
        <v>16.899999999999999</v>
      </c>
      <c r="AD14" s="743">
        <v>41.8</v>
      </c>
      <c r="AE14" s="741"/>
      <c r="AF14" s="744">
        <v>96</v>
      </c>
      <c r="AG14" s="1073">
        <v>80</v>
      </c>
      <c r="AH14" s="497"/>
    </row>
    <row r="15" spans="1:34">
      <c r="A15" s="493"/>
      <c r="B15" s="224"/>
      <c r="C15" s="224"/>
      <c r="D15" s="743"/>
      <c r="E15" s="743"/>
      <c r="F15" s="719"/>
      <c r="G15" s="719"/>
      <c r="H15" s="719"/>
      <c r="I15" s="719"/>
      <c r="J15" s="743"/>
      <c r="K15" s="743"/>
      <c r="L15" s="743"/>
      <c r="M15" s="719"/>
      <c r="N15" s="719"/>
      <c r="O15" s="743"/>
      <c r="P15" s="743"/>
      <c r="Q15" s="743"/>
      <c r="R15" s="743"/>
      <c r="S15" s="743"/>
      <c r="T15" s="719"/>
      <c r="U15" s="719"/>
      <c r="V15" s="743"/>
      <c r="W15" s="743"/>
      <c r="X15" s="743"/>
      <c r="Y15" s="743"/>
      <c r="Z15" s="743"/>
      <c r="AA15" s="719"/>
      <c r="AB15" s="719"/>
      <c r="AC15" s="743"/>
      <c r="AD15" s="743"/>
      <c r="AE15" s="745"/>
      <c r="AF15" s="360"/>
      <c r="AG15" s="1073"/>
      <c r="AH15" s="497"/>
    </row>
    <row r="16" spans="1:34">
      <c r="A16" s="493"/>
      <c r="C16" s="224" t="s">
        <v>399</v>
      </c>
      <c r="D16" s="540">
        <v>14.502460092921291</v>
      </c>
      <c r="E16" s="540">
        <v>16.8</v>
      </c>
      <c r="F16" s="599">
        <v>12.369635919056064</v>
      </c>
      <c r="G16" s="599">
        <v>16.931977797519895</v>
      </c>
      <c r="H16" s="599">
        <v>14.5</v>
      </c>
      <c r="I16" s="599">
        <v>19.399999999999999</v>
      </c>
      <c r="J16" s="540"/>
      <c r="K16" s="540">
        <v>35.874239733899373</v>
      </c>
      <c r="L16" s="540">
        <v>35</v>
      </c>
      <c r="M16" s="599">
        <v>32.899634433168607</v>
      </c>
      <c r="N16" s="599">
        <v>38.961628992315411</v>
      </c>
      <c r="O16" s="743">
        <v>32</v>
      </c>
      <c r="P16" s="743">
        <v>38.1</v>
      </c>
      <c r="Q16" s="540"/>
      <c r="R16" s="540">
        <v>20.142082733428623</v>
      </c>
      <c r="S16" s="743">
        <v>19</v>
      </c>
      <c r="T16" s="599">
        <v>17.809715716597164</v>
      </c>
      <c r="U16" s="599">
        <v>22.695552844853768</v>
      </c>
      <c r="V16" s="743">
        <v>16.600000000000001</v>
      </c>
      <c r="W16" s="743">
        <v>21.7</v>
      </c>
      <c r="X16" s="540"/>
      <c r="Y16" s="540">
        <v>29.481217439750669</v>
      </c>
      <c r="Z16" s="743">
        <v>29.2</v>
      </c>
      <c r="AA16" s="599">
        <v>26.53977574535185</v>
      </c>
      <c r="AB16" s="599">
        <v>32.603972371379093</v>
      </c>
      <c r="AC16" s="743">
        <v>26.3</v>
      </c>
      <c r="AD16" s="743">
        <v>32.4</v>
      </c>
      <c r="AE16" s="540"/>
      <c r="AF16" s="744">
        <v>1342</v>
      </c>
      <c r="AG16" s="1073">
        <v>1270</v>
      </c>
      <c r="AH16" s="497"/>
    </row>
    <row r="17" spans="1:34">
      <c r="A17" s="493"/>
      <c r="B17" s="224"/>
      <c r="C17" s="224" t="s">
        <v>28</v>
      </c>
      <c r="D17" s="540">
        <v>42.922926653560914</v>
      </c>
      <c r="E17" s="540">
        <v>42.6</v>
      </c>
      <c r="F17" s="599">
        <v>41.453050396748409</v>
      </c>
      <c r="G17" s="599">
        <v>44.405392107273094</v>
      </c>
      <c r="H17" s="599">
        <v>41</v>
      </c>
      <c r="I17" s="599">
        <v>44.1</v>
      </c>
      <c r="J17" s="540"/>
      <c r="K17" s="540">
        <v>44.756581128128396</v>
      </c>
      <c r="L17" s="540">
        <v>45.3</v>
      </c>
      <c r="M17" s="599">
        <v>43.302503782038379</v>
      </c>
      <c r="N17" s="599">
        <v>46.21968184550699</v>
      </c>
      <c r="O17" s="743">
        <v>43.8</v>
      </c>
      <c r="P17" s="743">
        <v>46.8</v>
      </c>
      <c r="Q17" s="540"/>
      <c r="R17" s="540">
        <v>7.5256934047290507</v>
      </c>
      <c r="S17" s="743">
        <v>6.6</v>
      </c>
      <c r="T17" s="599">
        <v>6.8426741312725454</v>
      </c>
      <c r="U17" s="599">
        <v>8.2708369936727806</v>
      </c>
      <c r="V17" s="743">
        <v>5.9</v>
      </c>
      <c r="W17" s="743">
        <v>7.3</v>
      </c>
      <c r="X17" s="540"/>
      <c r="Y17" s="540">
        <v>4.7947988135820445</v>
      </c>
      <c r="Z17" s="743">
        <v>5.5</v>
      </c>
      <c r="AA17" s="599">
        <v>4.2427563317145562</v>
      </c>
      <c r="AB17" s="599">
        <v>5.4146082592096318</v>
      </c>
      <c r="AC17" s="743">
        <v>4.9000000000000004</v>
      </c>
      <c r="AD17" s="743">
        <v>6.2</v>
      </c>
      <c r="AE17" s="746"/>
      <c r="AF17" s="744">
        <v>6416</v>
      </c>
      <c r="AG17" s="1073">
        <v>6222</v>
      </c>
      <c r="AH17" s="497"/>
    </row>
    <row r="18" spans="1:34">
      <c r="B18" s="454"/>
      <c r="C18" s="454"/>
      <c r="D18" s="454"/>
      <c r="E18" s="454"/>
      <c r="F18" s="454"/>
      <c r="G18" s="454"/>
      <c r="H18" s="454"/>
      <c r="I18" s="454"/>
      <c r="J18" s="454"/>
      <c r="K18" s="454"/>
      <c r="L18" s="454"/>
      <c r="M18" s="454"/>
      <c r="N18" s="454"/>
      <c r="O18" s="454"/>
      <c r="P18" s="454"/>
      <c r="Q18" s="454"/>
      <c r="R18" s="454"/>
      <c r="S18" s="454"/>
      <c r="T18" s="454"/>
      <c r="U18" s="454"/>
      <c r="V18" s="454"/>
      <c r="W18" s="454"/>
      <c r="X18" s="454"/>
      <c r="Y18" s="454"/>
      <c r="Z18" s="454"/>
      <c r="AA18" s="454"/>
      <c r="AB18" s="454"/>
      <c r="AC18" s="454"/>
      <c r="AD18" s="454"/>
      <c r="AE18" s="454"/>
      <c r="AF18" s="454"/>
      <c r="AG18" s="454"/>
    </row>
    <row r="20" spans="1:34">
      <c r="B20" s="118" t="s">
        <v>208</v>
      </c>
      <c r="D20" s="455"/>
      <c r="E20" s="455"/>
      <c r="F20" s="456"/>
      <c r="G20" s="456"/>
      <c r="H20" s="456"/>
      <c r="I20" s="456"/>
      <c r="J20" s="455"/>
      <c r="K20" s="455"/>
      <c r="L20" s="455"/>
      <c r="M20" s="455"/>
      <c r="N20" s="455"/>
      <c r="O20" s="456"/>
      <c r="P20" s="456"/>
      <c r="Q20" s="455"/>
      <c r="R20" s="455"/>
      <c r="S20" s="455"/>
      <c r="T20" s="456"/>
      <c r="U20" s="456"/>
      <c r="V20" s="456"/>
      <c r="W20" s="456"/>
      <c r="X20" s="455"/>
      <c r="Y20" s="455"/>
      <c r="Z20" s="455"/>
      <c r="AA20" s="456"/>
      <c r="AB20" s="456"/>
      <c r="AC20" s="456"/>
      <c r="AD20" s="456"/>
      <c r="AE20" s="456"/>
    </row>
    <row r="21" spans="1:34">
      <c r="B21" s="118" t="s">
        <v>485</v>
      </c>
    </row>
    <row r="23" spans="1:34">
      <c r="B23" s="18" t="s">
        <v>568</v>
      </c>
    </row>
  </sheetData>
  <mergeCells count="6">
    <mergeCell ref="Y7:AD7"/>
    <mergeCell ref="R7:W7"/>
    <mergeCell ref="B6:C8"/>
    <mergeCell ref="K7:P7"/>
    <mergeCell ref="D7:I7"/>
    <mergeCell ref="D6:I6"/>
  </mergeCells>
  <hyperlinks>
    <hyperlink ref="B23" location="Contents!A1" display="Back to contents" xr:uid="{00000000-0004-0000-2B00-000000000000}"/>
  </hyperlinks>
  <pageMargins left="0.7" right="0.7" top="0.75" bottom="0.75" header="0.3" footer="0.3"/>
  <pageSetup paperSize="9" orientation="portrait" verticalDpi="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K19"/>
  <sheetViews>
    <sheetView workbookViewId="0"/>
  </sheetViews>
  <sheetFormatPr defaultColWidth="8.7265625" defaultRowHeight="11.65" customHeight="1"/>
  <cols>
    <col min="1" max="1" width="2.7265625" style="149" customWidth="1"/>
    <col min="2" max="2" width="41" style="149" customWidth="1"/>
    <col min="3" max="3" width="1.7265625" style="149" customWidth="1"/>
    <col min="4" max="5" width="9.7265625" style="149" customWidth="1"/>
    <col min="6" max="6" width="9.7265625" style="485" customWidth="1"/>
    <col min="7" max="7" width="9.54296875" style="485" customWidth="1"/>
    <col min="8" max="10" width="9.7265625" style="149" customWidth="1"/>
    <col min="11" max="16384" width="8.7265625" style="149"/>
  </cols>
  <sheetData>
    <row r="1" spans="1:11" ht="12" customHeight="1">
      <c r="A1" s="951"/>
    </row>
    <row r="2" spans="1:11" ht="14">
      <c r="B2" s="335" t="s">
        <v>435</v>
      </c>
      <c r="C2" s="53"/>
      <c r="D2" s="53"/>
      <c r="E2" s="53"/>
      <c r="F2" s="1074"/>
      <c r="G2" s="1074"/>
      <c r="H2" s="53"/>
    </row>
    <row r="3" spans="1:11" ht="12.5">
      <c r="B3" s="339" t="s">
        <v>231</v>
      </c>
      <c r="C3" s="53"/>
      <c r="D3" s="53"/>
      <c r="E3" s="53"/>
      <c r="F3" s="1074"/>
      <c r="G3" s="1074"/>
      <c r="H3" s="53"/>
    </row>
    <row r="4" spans="1:11" ht="13">
      <c r="B4" s="336" t="s">
        <v>540</v>
      </c>
      <c r="C4" s="53"/>
      <c r="D4" s="53"/>
      <c r="E4" s="53"/>
      <c r="F4" s="1074"/>
      <c r="G4" s="1074"/>
      <c r="H4" s="53"/>
    </row>
    <row r="5" spans="1:11" ht="10">
      <c r="B5" s="46"/>
      <c r="D5" s="506"/>
      <c r="E5" s="506"/>
      <c r="F5" s="937"/>
      <c r="G5" s="937"/>
    </row>
    <row r="6" spans="1:11" ht="33" customHeight="1">
      <c r="B6" s="149" t="s">
        <v>9</v>
      </c>
      <c r="C6" s="23"/>
      <c r="D6" s="508"/>
      <c r="E6" s="929"/>
      <c r="F6" s="1075"/>
      <c r="G6" s="1075"/>
      <c r="H6" s="1075"/>
      <c r="I6" s="1075"/>
    </row>
    <row r="7" spans="1:11" ht="33" customHeight="1">
      <c r="B7" s="46"/>
      <c r="C7" s="23"/>
      <c r="D7" s="923" t="s">
        <v>383</v>
      </c>
      <c r="E7" s="923" t="s">
        <v>519</v>
      </c>
      <c r="F7" s="972" t="s">
        <v>390</v>
      </c>
      <c r="G7" s="972" t="s">
        <v>391</v>
      </c>
      <c r="H7" s="972" t="s">
        <v>523</v>
      </c>
      <c r="I7" s="972" t="s">
        <v>524</v>
      </c>
    </row>
    <row r="8" spans="1:11" ht="10">
      <c r="B8" s="23"/>
      <c r="C8" s="23"/>
      <c r="D8" s="424"/>
      <c r="E8" s="424"/>
      <c r="F8" s="498"/>
      <c r="G8" s="498"/>
      <c r="H8" s="498"/>
      <c r="I8" s="498"/>
    </row>
    <row r="9" spans="1:11" ht="12" customHeight="1">
      <c r="B9" s="204" t="s">
        <v>425</v>
      </c>
      <c r="C9" s="98"/>
      <c r="D9" s="882">
        <v>41.960150073795369</v>
      </c>
      <c r="E9" s="1071">
        <v>47.1</v>
      </c>
      <c r="F9" s="1072">
        <v>40.832106274325511</v>
      </c>
      <c r="G9" s="1072">
        <v>43.096658606729008</v>
      </c>
      <c r="H9" s="1072">
        <v>45.9</v>
      </c>
      <c r="I9" s="1072">
        <v>48.4</v>
      </c>
      <c r="K9" s="1076"/>
    </row>
    <row r="10" spans="1:11" ht="13.5" customHeight="1">
      <c r="B10" s="36"/>
      <c r="C10" s="23"/>
      <c r="D10" s="355"/>
      <c r="E10" s="355"/>
      <c r="F10" s="754"/>
      <c r="G10" s="754"/>
      <c r="H10" s="754"/>
      <c r="I10" s="754"/>
      <c r="K10" s="1076"/>
    </row>
    <row r="11" spans="1:11" ht="12.5">
      <c r="B11" s="57" t="s">
        <v>17</v>
      </c>
      <c r="C11" s="99"/>
      <c r="D11" s="415">
        <v>10627</v>
      </c>
      <c r="E11" s="415">
        <v>10243</v>
      </c>
      <c r="F11" s="415" t="s">
        <v>143</v>
      </c>
      <c r="G11" s="415" t="s">
        <v>143</v>
      </c>
      <c r="H11" s="415" t="s">
        <v>143</v>
      </c>
      <c r="I11" s="415" t="s">
        <v>143</v>
      </c>
      <c r="K11" s="1076"/>
    </row>
    <row r="12" spans="1:11" ht="12.5">
      <c r="B12" s="101"/>
      <c r="C12" s="1077"/>
      <c r="D12" s="175"/>
      <c r="E12" s="175"/>
      <c r="F12" s="195"/>
      <c r="G12" s="195"/>
      <c r="K12" s="1076"/>
    </row>
    <row r="13" spans="1:11" ht="12.5">
      <c r="B13" s="36"/>
      <c r="K13" s="1076"/>
    </row>
    <row r="14" spans="1:11" ht="12.5">
      <c r="K14" s="1076"/>
    </row>
    <row r="15" spans="1:11" ht="10">
      <c r="B15" s="149" t="s">
        <v>239</v>
      </c>
    </row>
    <row r="16" spans="1:11" ht="10">
      <c r="B16" s="149" t="s">
        <v>240</v>
      </c>
    </row>
    <row r="17" spans="2:2" ht="10">
      <c r="B17" s="149" t="s">
        <v>241</v>
      </c>
    </row>
    <row r="19" spans="2:2" ht="11.65" customHeight="1">
      <c r="B19" s="18" t="s">
        <v>568</v>
      </c>
    </row>
  </sheetData>
  <hyperlinks>
    <hyperlink ref="B19" location="Contents!A1" display="Back to contents" xr:uid="{00000000-0004-0000-2C00-000000000000}"/>
  </hyperlink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82"/>
  <sheetViews>
    <sheetView zoomScaleNormal="100" workbookViewId="0"/>
  </sheetViews>
  <sheetFormatPr defaultColWidth="9.1796875" defaultRowHeight="12"/>
  <cols>
    <col min="1" max="1" width="2.7265625" style="459" customWidth="1"/>
    <col min="2" max="2" width="31.453125" style="459" customWidth="1"/>
    <col min="3" max="3" width="2.81640625" style="459" customWidth="1"/>
    <col min="4" max="8" width="10.7265625" style="459" customWidth="1"/>
    <col min="9" max="10" width="10.1796875" style="166" customWidth="1"/>
    <col min="11" max="11" width="2.7265625" style="166" customWidth="1"/>
    <col min="12" max="12" width="11.1796875" style="427" customWidth="1"/>
    <col min="13" max="13" width="11.26953125" style="457" customWidth="1"/>
    <col min="14" max="14" width="9.453125" style="457" customWidth="1"/>
    <col min="15" max="15" width="8.1796875" style="457" customWidth="1"/>
    <col min="16" max="16" width="16.1796875" style="459" customWidth="1"/>
    <col min="17" max="17" width="17.7265625" style="459" customWidth="1"/>
    <col min="18" max="16384" width="9.1796875" style="459"/>
  </cols>
  <sheetData>
    <row r="1" spans="1:23" ht="12" customHeight="1">
      <c r="A1" s="828"/>
    </row>
    <row r="2" spans="1:23" ht="16">
      <c r="B2" s="326" t="s">
        <v>234</v>
      </c>
      <c r="C2" s="156"/>
      <c r="D2" s="156"/>
      <c r="E2" s="156"/>
      <c r="F2" s="156"/>
      <c r="G2" s="157"/>
      <c r="H2" s="157"/>
      <c r="I2" s="167"/>
      <c r="J2" s="167"/>
      <c r="K2" s="167"/>
      <c r="L2" s="428"/>
      <c r="M2" s="429"/>
      <c r="N2" s="429"/>
      <c r="O2" s="429"/>
      <c r="P2" s="157"/>
      <c r="Q2" s="157"/>
    </row>
    <row r="3" spans="1:23" ht="13">
      <c r="B3" s="327" t="s">
        <v>232</v>
      </c>
      <c r="C3" s="156"/>
      <c r="D3" s="156"/>
      <c r="E3" s="156"/>
      <c r="F3" s="156"/>
      <c r="G3" s="157"/>
      <c r="H3" s="157"/>
      <c r="I3" s="167"/>
      <c r="J3" s="167"/>
      <c r="K3" s="167"/>
      <c r="L3" s="428"/>
      <c r="M3" s="429"/>
      <c r="N3" s="429"/>
      <c r="O3" s="429"/>
      <c r="P3" s="157"/>
      <c r="Q3" s="157"/>
    </row>
    <row r="4" spans="1:23" ht="13">
      <c r="B4" s="338" t="s">
        <v>521</v>
      </c>
      <c r="C4" s="156"/>
      <c r="D4" s="156"/>
      <c r="E4" s="156"/>
      <c r="F4" s="156"/>
      <c r="G4" s="157"/>
      <c r="H4" s="157"/>
      <c r="I4" s="167"/>
      <c r="J4" s="167"/>
      <c r="K4" s="167"/>
      <c r="L4" s="428"/>
      <c r="M4" s="429"/>
      <c r="N4" s="429"/>
      <c r="O4" s="429"/>
      <c r="P4" s="157"/>
      <c r="Q4" s="157"/>
    </row>
    <row r="5" spans="1:23" ht="11.5">
      <c r="B5" s="157"/>
      <c r="C5" s="157"/>
      <c r="D5" s="159"/>
      <c r="E5" s="159"/>
      <c r="F5" s="159"/>
      <c r="G5" s="921"/>
      <c r="H5" s="921"/>
      <c r="I5" s="921"/>
      <c r="J5" s="921"/>
      <c r="K5" s="921"/>
      <c r="L5" s="921"/>
      <c r="M5" s="921"/>
      <c r="N5" s="921"/>
      <c r="O5" s="921"/>
      <c r="P5" s="921"/>
    </row>
    <row r="6" spans="1:23" ht="13.5" customHeight="1">
      <c r="B6" s="1103" t="s">
        <v>9</v>
      </c>
      <c r="C6" s="160"/>
      <c r="D6" s="1101" t="s">
        <v>200</v>
      </c>
      <c r="E6" s="1101"/>
      <c r="F6" s="1101"/>
      <c r="G6" s="1101"/>
      <c r="H6" s="1101"/>
      <c r="I6" s="1101"/>
      <c r="J6" s="839"/>
      <c r="K6" s="437"/>
      <c r="L6" s="432"/>
      <c r="M6" s="433"/>
      <c r="N6" s="433"/>
      <c r="O6" s="433"/>
      <c r="P6" s="150"/>
      <c r="Q6" s="940"/>
      <c r="R6" s="940"/>
      <c r="S6" s="940"/>
      <c r="T6" s="940"/>
      <c r="U6" s="940"/>
      <c r="V6" s="940"/>
    </row>
    <row r="7" spans="1:23" ht="36.65" customHeight="1">
      <c r="B7" s="1104"/>
      <c r="C7" s="157"/>
      <c r="D7" s="545" t="s">
        <v>11</v>
      </c>
      <c r="E7" s="545" t="s">
        <v>12</v>
      </c>
      <c r="F7" s="545" t="s">
        <v>13</v>
      </c>
      <c r="G7" s="545" t="s">
        <v>14</v>
      </c>
      <c r="H7" s="545" t="s">
        <v>93</v>
      </c>
      <c r="I7" s="545" t="s">
        <v>383</v>
      </c>
      <c r="J7" s="545" t="s">
        <v>519</v>
      </c>
      <c r="K7" s="920"/>
      <c r="L7" s="425" t="s">
        <v>386</v>
      </c>
      <c r="M7" s="425" t="s">
        <v>387</v>
      </c>
      <c r="N7" s="425" t="s">
        <v>517</v>
      </c>
      <c r="O7" s="425" t="s">
        <v>518</v>
      </c>
      <c r="P7" s="150"/>
      <c r="Q7" s="1105"/>
      <c r="R7" s="1105"/>
      <c r="S7" s="1105"/>
      <c r="T7" s="1105"/>
      <c r="U7" s="1105"/>
      <c r="V7" s="1105"/>
      <c r="W7" s="945"/>
    </row>
    <row r="8" spans="1:23" ht="9" customHeight="1">
      <c r="B8" s="484"/>
      <c r="C8" s="157"/>
      <c r="D8" s="484"/>
      <c r="E8" s="484"/>
      <c r="F8" s="484"/>
      <c r="G8" s="484"/>
      <c r="H8" s="484"/>
      <c r="I8" s="159"/>
      <c r="J8" s="159"/>
      <c r="K8" s="159"/>
      <c r="L8" s="434"/>
      <c r="M8" s="434"/>
      <c r="N8" s="434"/>
      <c r="O8" s="434"/>
      <c r="P8" s="159"/>
      <c r="Q8" s="1106"/>
      <c r="R8" s="1106"/>
      <c r="S8" s="1107"/>
      <c r="T8" s="1107"/>
      <c r="U8" s="1107"/>
      <c r="V8" s="1107"/>
      <c r="W8" s="945"/>
    </row>
    <row r="9" spans="1:23" ht="13">
      <c r="B9" s="157" t="s">
        <v>197</v>
      </c>
      <c r="C9" s="157"/>
      <c r="D9" s="563">
        <v>41.624258120978382</v>
      </c>
      <c r="E9" s="563">
        <v>41.524081696914209</v>
      </c>
      <c r="F9" s="563">
        <v>42.50692069382854</v>
      </c>
      <c r="G9" s="564">
        <v>41.654589999999999</v>
      </c>
      <c r="H9" s="565">
        <v>39.700405378555594</v>
      </c>
      <c r="I9" s="565">
        <v>38.880098015633848</v>
      </c>
      <c r="J9" s="565">
        <v>38.4</v>
      </c>
      <c r="K9" s="565"/>
      <c r="L9" s="567">
        <v>37.558970332576877</v>
      </c>
      <c r="M9" s="567">
        <v>40.217764868765123</v>
      </c>
      <c r="N9" s="567">
        <v>37</v>
      </c>
      <c r="O9" s="567">
        <v>39.799999999999997</v>
      </c>
      <c r="P9" s="161"/>
      <c r="Q9" s="1106"/>
      <c r="R9" s="1106"/>
      <c r="S9" s="1107"/>
      <c r="T9" s="941"/>
      <c r="U9" s="941"/>
      <c r="V9" s="1107"/>
      <c r="W9" s="945"/>
    </row>
    <row r="10" spans="1:23" ht="13">
      <c r="B10" s="157" t="s">
        <v>196</v>
      </c>
      <c r="C10" s="157"/>
      <c r="D10" s="563">
        <v>44.235419969315281</v>
      </c>
      <c r="E10" s="563">
        <v>44.061368668541753</v>
      </c>
      <c r="F10" s="563">
        <v>42.010285876907517</v>
      </c>
      <c r="G10" s="564">
        <v>43.121139999999997</v>
      </c>
      <c r="H10" s="565">
        <v>44.926957046972007</v>
      </c>
      <c r="I10" s="565">
        <v>43.515197670375741</v>
      </c>
      <c r="J10" s="565">
        <v>43.8</v>
      </c>
      <c r="K10" s="565"/>
      <c r="L10" s="567">
        <v>42.194855709990826</v>
      </c>
      <c r="M10" s="567">
        <v>44.844802878885929</v>
      </c>
      <c r="N10" s="567">
        <v>42.4</v>
      </c>
      <c r="O10" s="567">
        <v>45.1</v>
      </c>
      <c r="P10" s="161"/>
      <c r="Q10" s="942"/>
      <c r="R10" s="942"/>
      <c r="S10" s="943"/>
      <c r="T10" s="943"/>
      <c r="U10" s="943"/>
      <c r="V10" s="944"/>
      <c r="W10" s="945"/>
    </row>
    <row r="11" spans="1:23" ht="13">
      <c r="B11" s="157" t="s">
        <v>194</v>
      </c>
      <c r="C11" s="157"/>
      <c r="D11" s="563">
        <v>7.0059963603073534</v>
      </c>
      <c r="E11" s="563">
        <v>7.4550273388663086</v>
      </c>
      <c r="F11" s="563">
        <v>7.3574290004009431</v>
      </c>
      <c r="G11" s="564">
        <v>8.2249599999999994</v>
      </c>
      <c r="H11" s="565">
        <v>8.013459401833261</v>
      </c>
      <c r="I11" s="565">
        <v>9.3637487373050394</v>
      </c>
      <c r="J11" s="565">
        <v>8.6999999999999993</v>
      </c>
      <c r="K11" s="565"/>
      <c r="L11" s="567">
        <v>8.685024879505562</v>
      </c>
      <c r="M11" s="567">
        <v>10.089653318922032</v>
      </c>
      <c r="N11" s="567">
        <v>8</v>
      </c>
      <c r="O11" s="567">
        <v>9.4600000000000009</v>
      </c>
      <c r="P11" s="161"/>
      <c r="Q11" s="942"/>
      <c r="R11" s="942"/>
      <c r="S11" s="943"/>
      <c r="T11" s="943"/>
      <c r="U11" s="943"/>
      <c r="V11" s="944"/>
      <c r="W11" s="945"/>
    </row>
    <row r="12" spans="1:23" ht="13">
      <c r="B12" s="150" t="s">
        <v>195</v>
      </c>
      <c r="C12" s="150"/>
      <c r="D12" s="563">
        <v>7.1343255493989579</v>
      </c>
      <c r="E12" s="563">
        <v>6.9595222956777798</v>
      </c>
      <c r="F12" s="563">
        <v>8.125364428862822</v>
      </c>
      <c r="G12" s="564">
        <v>6.9993100000000004</v>
      </c>
      <c r="H12" s="565">
        <v>7.359178172639222</v>
      </c>
      <c r="I12" s="565">
        <v>8.2409555766856357</v>
      </c>
      <c r="J12" s="565">
        <v>9.1</v>
      </c>
      <c r="K12" s="565"/>
      <c r="L12" s="567">
        <v>7.5763001717397431</v>
      </c>
      <c r="M12" s="567">
        <v>8.9582683561447336</v>
      </c>
      <c r="N12" s="567">
        <v>8.4</v>
      </c>
      <c r="O12" s="567">
        <v>9.9</v>
      </c>
      <c r="P12" s="161"/>
      <c r="Q12" s="942"/>
      <c r="R12" s="942"/>
      <c r="S12" s="943"/>
      <c r="T12" s="943"/>
      <c r="U12" s="943"/>
      <c r="V12" s="944"/>
      <c r="W12" s="945"/>
    </row>
    <row r="13" spans="1:23" ht="13">
      <c r="B13" s="150"/>
      <c r="C13" s="150"/>
      <c r="D13" s="563"/>
      <c r="E13" s="563"/>
      <c r="F13" s="563"/>
      <c r="G13" s="564"/>
      <c r="H13" s="565"/>
      <c r="I13" s="564"/>
      <c r="J13" s="564"/>
      <c r="K13" s="564"/>
      <c r="L13" s="566"/>
      <c r="M13" s="566"/>
      <c r="N13" s="567"/>
      <c r="O13" s="567"/>
      <c r="P13" s="161"/>
      <c r="Q13" s="942"/>
      <c r="R13" s="942"/>
      <c r="S13" s="943"/>
      <c r="T13" s="943"/>
      <c r="U13" s="943"/>
      <c r="V13" s="944"/>
      <c r="W13" s="945"/>
    </row>
    <row r="14" spans="1:23" ht="13">
      <c r="B14" s="162" t="s">
        <v>2</v>
      </c>
      <c r="C14" s="157"/>
      <c r="D14" s="529">
        <v>9209</v>
      </c>
      <c r="E14" s="529">
        <v>2178</v>
      </c>
      <c r="F14" s="529">
        <v>2200</v>
      </c>
      <c r="G14" s="529">
        <v>7288</v>
      </c>
      <c r="H14" s="529">
        <v>7516</v>
      </c>
      <c r="I14" s="530">
        <v>7830</v>
      </c>
      <c r="J14" s="530">
        <v>7788</v>
      </c>
      <c r="K14" s="530"/>
      <c r="L14" s="531" t="s">
        <v>143</v>
      </c>
      <c r="M14" s="532" t="s">
        <v>143</v>
      </c>
      <c r="N14" s="533" t="s">
        <v>143</v>
      </c>
      <c r="O14" s="530" t="s">
        <v>143</v>
      </c>
      <c r="P14" s="438"/>
      <c r="Q14" s="942"/>
      <c r="R14" s="942"/>
      <c r="S14" s="943"/>
      <c r="T14" s="943"/>
      <c r="U14" s="943"/>
      <c r="V14" s="944"/>
      <c r="W14" s="945"/>
    </row>
    <row r="15" spans="1:23">
      <c r="C15" s="464"/>
      <c r="D15" s="568"/>
      <c r="E15" s="568"/>
      <c r="F15" s="568"/>
      <c r="G15" s="568"/>
      <c r="H15" s="568"/>
      <c r="I15" s="569"/>
      <c r="J15" s="569"/>
      <c r="K15" s="569"/>
      <c r="L15" s="570"/>
      <c r="M15" s="567"/>
      <c r="N15" s="158"/>
      <c r="O15" s="158"/>
      <c r="P15" s="150"/>
      <c r="Q15" s="150"/>
      <c r="R15" s="940"/>
      <c r="S15" s="940"/>
      <c r="T15" s="940"/>
      <c r="U15" s="940"/>
      <c r="V15" s="940"/>
    </row>
    <row r="16" spans="1:23">
      <c r="C16" s="157"/>
      <c r="D16" s="568"/>
      <c r="E16" s="568"/>
      <c r="F16" s="568"/>
      <c r="G16" s="568"/>
      <c r="H16" s="568"/>
      <c r="I16" s="569"/>
      <c r="J16" s="569"/>
      <c r="K16" s="569"/>
      <c r="L16" s="571"/>
      <c r="M16" s="567"/>
      <c r="N16" s="572"/>
      <c r="O16" s="572"/>
      <c r="P16" s="157"/>
      <c r="Q16" s="150"/>
      <c r="R16" s="940"/>
      <c r="S16" s="940"/>
      <c r="T16" s="940"/>
      <c r="U16" s="940"/>
      <c r="V16" s="940"/>
    </row>
    <row r="17" spans="2:23">
      <c r="B17" s="165"/>
      <c r="C17" s="157"/>
      <c r="D17" s="568"/>
      <c r="E17" s="568"/>
      <c r="F17" s="568"/>
      <c r="G17" s="568"/>
      <c r="H17" s="568"/>
      <c r="I17" s="569"/>
      <c r="J17" s="569"/>
      <c r="K17" s="569"/>
      <c r="L17" s="571"/>
      <c r="M17" s="567"/>
      <c r="N17" s="573"/>
      <c r="O17" s="573"/>
      <c r="P17" s="157"/>
      <c r="Q17" s="150"/>
      <c r="R17" s="940"/>
      <c r="S17" s="940"/>
      <c r="T17" s="940"/>
      <c r="U17" s="940"/>
      <c r="V17" s="940"/>
    </row>
    <row r="18" spans="2:23">
      <c r="B18" s="165"/>
      <c r="C18" s="157"/>
      <c r="D18" s="568"/>
      <c r="E18" s="568"/>
      <c r="F18" s="568"/>
      <c r="G18" s="568"/>
      <c r="H18" s="568"/>
      <c r="I18" s="569"/>
      <c r="J18" s="569"/>
      <c r="K18" s="569"/>
      <c r="L18" s="571"/>
      <c r="M18" s="567"/>
      <c r="N18" s="573"/>
      <c r="O18" s="573"/>
      <c r="P18" s="157"/>
      <c r="Q18" s="150"/>
      <c r="R18" s="940"/>
      <c r="S18" s="940"/>
      <c r="T18" s="940"/>
      <c r="U18" s="940"/>
      <c r="V18" s="940"/>
    </row>
    <row r="19" spans="2:23" ht="13">
      <c r="B19" s="1103" t="s">
        <v>9</v>
      </c>
      <c r="C19" s="160"/>
      <c r="D19" s="1100" t="s">
        <v>201</v>
      </c>
      <c r="E19" s="1100"/>
      <c r="F19" s="1100"/>
      <c r="G19" s="1100"/>
      <c r="H19" s="1100"/>
      <c r="I19" s="1100"/>
      <c r="J19" s="930"/>
      <c r="K19" s="574"/>
      <c r="L19" s="575"/>
      <c r="M19" s="576"/>
      <c r="N19" s="576"/>
      <c r="O19" s="576"/>
      <c r="P19" s="157"/>
      <c r="Q19" s="1105"/>
      <c r="R19" s="1105"/>
      <c r="S19" s="1105"/>
      <c r="T19" s="1105"/>
      <c r="U19" s="1105"/>
      <c r="V19" s="1105"/>
      <c r="W19" s="945"/>
    </row>
    <row r="20" spans="2:23" ht="36">
      <c r="B20" s="1104"/>
      <c r="C20" s="157"/>
      <c r="D20" s="545" t="s">
        <v>11</v>
      </c>
      <c r="E20" s="545" t="s">
        <v>12</v>
      </c>
      <c r="F20" s="545" t="s">
        <v>13</v>
      </c>
      <c r="G20" s="545" t="s">
        <v>14</v>
      </c>
      <c r="H20" s="545" t="s">
        <v>93</v>
      </c>
      <c r="I20" s="545" t="s">
        <v>383</v>
      </c>
      <c r="J20" s="545" t="s">
        <v>519</v>
      </c>
      <c r="K20" s="577"/>
      <c r="L20" s="425" t="s">
        <v>386</v>
      </c>
      <c r="M20" s="425" t="s">
        <v>387</v>
      </c>
      <c r="N20" s="425" t="s">
        <v>517</v>
      </c>
      <c r="O20" s="425" t="s">
        <v>518</v>
      </c>
      <c r="P20" s="157"/>
      <c r="Q20" s="1106"/>
      <c r="R20" s="1106"/>
      <c r="S20" s="1107"/>
      <c r="T20" s="1107"/>
      <c r="U20" s="1107"/>
      <c r="V20" s="1107"/>
      <c r="W20" s="945"/>
    </row>
    <row r="21" spans="2:23" ht="13">
      <c r="B21" s="484"/>
      <c r="C21" s="157"/>
      <c r="D21" s="524"/>
      <c r="E21" s="524"/>
      <c r="F21" s="524"/>
      <c r="G21" s="524"/>
      <c r="H21" s="524"/>
      <c r="I21" s="524"/>
      <c r="J21" s="524"/>
      <c r="K21" s="524"/>
      <c r="L21" s="578"/>
      <c r="M21" s="578"/>
      <c r="P21" s="157"/>
      <c r="Q21" s="1106"/>
      <c r="R21" s="1106"/>
      <c r="S21" s="1107"/>
      <c r="T21" s="941"/>
      <c r="U21" s="941"/>
      <c r="V21" s="1107"/>
      <c r="W21" s="945"/>
    </row>
    <row r="22" spans="2:23" ht="13.5" customHeight="1">
      <c r="B22" s="157" t="s">
        <v>197</v>
      </c>
      <c r="C22" s="157"/>
      <c r="D22" s="563">
        <v>24.804039002335323</v>
      </c>
      <c r="E22" s="563">
        <v>26.916685284675879</v>
      </c>
      <c r="F22" s="563">
        <v>27.433733902758529</v>
      </c>
      <c r="G22" s="579">
        <v>28.358422999999998</v>
      </c>
      <c r="H22" s="580">
        <v>28.174137652877718</v>
      </c>
      <c r="I22" s="580">
        <v>27.641497773699857</v>
      </c>
      <c r="J22" s="580">
        <v>26.7</v>
      </c>
      <c r="K22" s="581"/>
      <c r="L22" s="583">
        <v>26.36227127420867</v>
      </c>
      <c r="M22" s="583">
        <v>28.958387579780453</v>
      </c>
      <c r="N22" s="904">
        <v>25.4</v>
      </c>
      <c r="O22" s="904">
        <v>28</v>
      </c>
      <c r="P22" s="157"/>
      <c r="Q22" s="1108"/>
      <c r="R22" s="942"/>
      <c r="S22" s="943"/>
      <c r="T22" s="943"/>
      <c r="U22" s="943"/>
      <c r="V22" s="944"/>
      <c r="W22" s="945"/>
    </row>
    <row r="23" spans="2:23" ht="13.5" customHeight="1">
      <c r="B23" s="157" t="s">
        <v>196</v>
      </c>
      <c r="C23" s="157"/>
      <c r="D23" s="563">
        <v>43.030520807581979</v>
      </c>
      <c r="E23" s="563">
        <v>43.885477850625939</v>
      </c>
      <c r="F23" s="563">
        <v>41.091696702110433</v>
      </c>
      <c r="G23" s="579">
        <v>40.698701</v>
      </c>
      <c r="H23" s="580">
        <v>40.477792607704664</v>
      </c>
      <c r="I23" s="580">
        <v>39.852040512324209</v>
      </c>
      <c r="J23" s="580">
        <v>39.700000000000003</v>
      </c>
      <c r="K23" s="581"/>
      <c r="L23" s="584">
        <v>38.506433092794595</v>
      </c>
      <c r="M23" s="584">
        <v>41.213155743796278</v>
      </c>
      <c r="N23" s="904">
        <v>38.4</v>
      </c>
      <c r="O23" s="904">
        <v>41.1</v>
      </c>
      <c r="P23" s="157"/>
      <c r="Q23" s="1108"/>
      <c r="R23" s="942"/>
      <c r="S23" s="943"/>
      <c r="T23" s="943"/>
      <c r="U23" s="943"/>
      <c r="V23" s="944"/>
      <c r="W23" s="945"/>
    </row>
    <row r="24" spans="2:23" ht="13">
      <c r="B24" s="157" t="s">
        <v>194</v>
      </c>
      <c r="C24" s="157"/>
      <c r="D24" s="563">
        <v>16.517284551204394</v>
      </c>
      <c r="E24" s="563">
        <v>16.067697377645935</v>
      </c>
      <c r="F24" s="563">
        <v>14.014314182926272</v>
      </c>
      <c r="G24" s="579">
        <v>15.572471</v>
      </c>
      <c r="H24" s="580">
        <v>16.170283796156557</v>
      </c>
      <c r="I24" s="580">
        <v>16.274064000842138</v>
      </c>
      <c r="J24" s="580">
        <v>16.399999999999999</v>
      </c>
      <c r="K24" s="581"/>
      <c r="L24" s="584">
        <v>15.303037423110224</v>
      </c>
      <c r="M24" s="584">
        <v>17.294124309844072</v>
      </c>
      <c r="N24" s="904">
        <v>15.4</v>
      </c>
      <c r="O24" s="904">
        <v>17.399999999999999</v>
      </c>
      <c r="P24" s="157"/>
      <c r="Q24" s="1108"/>
      <c r="R24" s="942"/>
      <c r="S24" s="943"/>
      <c r="T24" s="943"/>
      <c r="U24" s="943"/>
      <c r="V24" s="944"/>
      <c r="W24" s="945"/>
    </row>
    <row r="25" spans="2:23" ht="13">
      <c r="B25" s="150" t="s">
        <v>195</v>
      </c>
      <c r="C25" s="157"/>
      <c r="D25" s="563">
        <v>15.648155638877936</v>
      </c>
      <c r="E25" s="563">
        <v>13.13013948705232</v>
      </c>
      <c r="F25" s="563">
        <v>17.460255212204594</v>
      </c>
      <c r="G25" s="579">
        <v>15.370405</v>
      </c>
      <c r="H25" s="580">
        <v>15.177785943261124</v>
      </c>
      <c r="I25" s="580">
        <v>16.232397713134127</v>
      </c>
      <c r="J25" s="580">
        <v>17.2</v>
      </c>
      <c r="K25" s="581"/>
      <c r="L25" s="584">
        <v>15.273790126538433</v>
      </c>
      <c r="M25" s="584">
        <v>17.238927755355029</v>
      </c>
      <c r="N25" s="904">
        <v>16.2</v>
      </c>
      <c r="O25" s="904">
        <v>18.3</v>
      </c>
      <c r="P25" s="157"/>
      <c r="Q25" s="1108"/>
      <c r="R25" s="942"/>
      <c r="S25" s="943"/>
      <c r="T25" s="943"/>
      <c r="U25" s="943"/>
      <c r="V25" s="944"/>
      <c r="W25" s="945"/>
    </row>
    <row r="26" spans="2:23" ht="13">
      <c r="B26" s="150"/>
      <c r="C26" s="157"/>
      <c r="D26" s="563"/>
      <c r="E26" s="563"/>
      <c r="F26" s="563"/>
      <c r="G26" s="579"/>
      <c r="H26" s="580"/>
      <c r="I26" s="564"/>
      <c r="J26" s="564"/>
      <c r="K26" s="564"/>
      <c r="L26" s="582"/>
      <c r="M26" s="582"/>
      <c r="N26" s="573"/>
      <c r="O26" s="573"/>
      <c r="P26" s="157"/>
      <c r="Q26" s="1108"/>
      <c r="R26" s="942"/>
      <c r="S26" s="943"/>
      <c r="T26" s="943"/>
      <c r="U26" s="943"/>
      <c r="V26" s="944"/>
      <c r="W26" s="945"/>
    </row>
    <row r="27" spans="2:23">
      <c r="B27" s="162" t="s">
        <v>2</v>
      </c>
      <c r="C27" s="314"/>
      <c r="D27" s="529">
        <v>6889</v>
      </c>
      <c r="E27" s="529">
        <v>1833</v>
      </c>
      <c r="F27" s="529">
        <v>1860</v>
      </c>
      <c r="G27" s="529">
        <v>6667</v>
      </c>
      <c r="H27" s="529">
        <v>7007</v>
      </c>
      <c r="I27" s="529">
        <v>7325</v>
      </c>
      <c r="J27" s="530">
        <v>7325</v>
      </c>
      <c r="K27" s="585"/>
      <c r="L27" s="586" t="s">
        <v>143</v>
      </c>
      <c r="M27" s="587" t="s">
        <v>143</v>
      </c>
      <c r="N27" s="905" t="s">
        <v>143</v>
      </c>
      <c r="O27" s="905" t="s">
        <v>143</v>
      </c>
      <c r="P27" s="157"/>
      <c r="Q27" s="940"/>
      <c r="R27" s="940"/>
      <c r="S27" s="940"/>
      <c r="T27" s="940"/>
      <c r="U27" s="940"/>
      <c r="V27" s="940"/>
    </row>
    <row r="28" spans="2:23">
      <c r="B28" s="165"/>
      <c r="C28" s="157"/>
      <c r="D28" s="563"/>
      <c r="E28" s="563"/>
      <c r="F28" s="563"/>
      <c r="G28" s="563"/>
      <c r="H28" s="563"/>
      <c r="I28" s="569"/>
      <c r="J28" s="569"/>
      <c r="K28" s="569"/>
      <c r="L28" s="570"/>
      <c r="M28" s="567"/>
      <c r="N28" s="573"/>
      <c r="O28" s="573"/>
      <c r="P28" s="157"/>
      <c r="Q28" s="150"/>
      <c r="R28" s="940"/>
      <c r="S28" s="940"/>
      <c r="T28" s="940"/>
      <c r="U28" s="940"/>
      <c r="V28" s="940"/>
    </row>
    <row r="29" spans="2:23">
      <c r="B29" s="165"/>
      <c r="C29" s="314"/>
      <c r="D29" s="563"/>
      <c r="E29" s="563"/>
      <c r="F29" s="563"/>
      <c r="G29" s="563"/>
      <c r="H29" s="563"/>
      <c r="I29" s="569"/>
      <c r="J29" s="569"/>
      <c r="K29" s="569"/>
      <c r="L29" s="571"/>
      <c r="M29" s="567"/>
      <c r="N29" s="573"/>
      <c r="O29" s="573"/>
      <c r="P29" s="157"/>
      <c r="Q29" s="150"/>
      <c r="R29" s="940"/>
      <c r="S29" s="940"/>
      <c r="T29" s="940"/>
      <c r="U29" s="940"/>
      <c r="V29" s="940"/>
    </row>
    <row r="30" spans="2:23" ht="13">
      <c r="B30" s="1103" t="s">
        <v>9</v>
      </c>
      <c r="C30" s="157"/>
      <c r="D30" s="1102" t="s">
        <v>202</v>
      </c>
      <c r="E30" s="1102"/>
      <c r="F30" s="1102"/>
      <c r="G30" s="1102"/>
      <c r="H30" s="1102"/>
      <c r="I30" s="1102"/>
      <c r="J30" s="840"/>
      <c r="K30" s="574"/>
      <c r="L30" s="575"/>
      <c r="M30" s="576"/>
      <c r="N30" s="576"/>
      <c r="O30" s="576"/>
      <c r="P30" s="157"/>
      <c r="Q30" s="1105"/>
      <c r="R30" s="1105"/>
      <c r="S30" s="1105"/>
      <c r="T30" s="1105"/>
      <c r="U30" s="1105"/>
      <c r="V30" s="1105"/>
      <c r="W30" s="945"/>
    </row>
    <row r="31" spans="2:23" ht="36">
      <c r="B31" s="1104"/>
      <c r="C31" s="157"/>
      <c r="D31" s="545" t="s">
        <v>11</v>
      </c>
      <c r="E31" s="545" t="s">
        <v>12</v>
      </c>
      <c r="F31" s="545" t="s">
        <v>13</v>
      </c>
      <c r="G31" s="545" t="s">
        <v>14</v>
      </c>
      <c r="H31" s="545" t="s">
        <v>93</v>
      </c>
      <c r="I31" s="545" t="s">
        <v>383</v>
      </c>
      <c r="J31" s="545" t="s">
        <v>519</v>
      </c>
      <c r="K31" s="577"/>
      <c r="L31" s="425" t="s">
        <v>386</v>
      </c>
      <c r="M31" s="425" t="s">
        <v>387</v>
      </c>
      <c r="N31" s="425" t="s">
        <v>517</v>
      </c>
      <c r="O31" s="425" t="s">
        <v>518</v>
      </c>
      <c r="P31" s="157"/>
      <c r="Q31" s="1106"/>
      <c r="R31" s="1106"/>
      <c r="S31" s="1107"/>
      <c r="T31" s="1107"/>
      <c r="U31" s="1107"/>
      <c r="V31" s="1107"/>
      <c r="W31" s="945"/>
    </row>
    <row r="32" spans="2:23" ht="12.5">
      <c r="B32" s="484"/>
      <c r="C32" s="157"/>
      <c r="D32" s="588"/>
      <c r="E32" s="588"/>
      <c r="F32" s="588"/>
      <c r="G32" s="588"/>
      <c r="H32" s="588"/>
      <c r="I32" s="524"/>
      <c r="J32" s="524"/>
      <c r="K32" s="524"/>
      <c r="L32" s="578"/>
      <c r="M32" s="578"/>
      <c r="N32" s="578"/>
      <c r="O32" s="578"/>
      <c r="P32" s="157"/>
      <c r="Q32" s="1106"/>
      <c r="R32" s="1106"/>
      <c r="S32" s="1107"/>
      <c r="T32" s="941"/>
      <c r="U32" s="941"/>
      <c r="V32" s="1107"/>
      <c r="W32" s="945"/>
    </row>
    <row r="33" spans="2:23" ht="13">
      <c r="B33" s="157" t="s">
        <v>197</v>
      </c>
      <c r="C33" s="157"/>
      <c r="D33" s="563">
        <v>14.00475493247292</v>
      </c>
      <c r="E33" s="563">
        <v>16.202631670839779</v>
      </c>
      <c r="F33" s="563">
        <v>15.278464756507521</v>
      </c>
      <c r="G33" s="579">
        <v>15.31317</v>
      </c>
      <c r="H33" s="579">
        <v>16.307525494546983</v>
      </c>
      <c r="I33" s="579">
        <v>17.457000708728689</v>
      </c>
      <c r="J33" s="579">
        <v>17.2</v>
      </c>
      <c r="K33" s="579"/>
      <c r="L33" s="590">
        <v>16.438753790710088</v>
      </c>
      <c r="M33" s="590">
        <v>18.524337543936504</v>
      </c>
      <c r="N33" s="590">
        <v>16.2</v>
      </c>
      <c r="O33" s="590">
        <v>18.3</v>
      </c>
      <c r="P33" s="157"/>
      <c r="Q33" s="1108"/>
      <c r="R33" s="942"/>
      <c r="S33" s="943"/>
      <c r="T33" s="943"/>
      <c r="U33" s="943"/>
      <c r="V33" s="944"/>
      <c r="W33" s="945"/>
    </row>
    <row r="34" spans="2:23" ht="13">
      <c r="B34" s="157" t="s">
        <v>196</v>
      </c>
      <c r="C34" s="157"/>
      <c r="D34" s="563">
        <v>50.594758247075198</v>
      </c>
      <c r="E34" s="563">
        <v>51.989362022815065</v>
      </c>
      <c r="F34" s="563">
        <v>51.211567485393502</v>
      </c>
      <c r="G34" s="579">
        <v>51.26914</v>
      </c>
      <c r="H34" s="579">
        <v>48.471317962926591</v>
      </c>
      <c r="I34" s="579">
        <v>47.992431989317815</v>
      </c>
      <c r="J34" s="579">
        <v>47.5</v>
      </c>
      <c r="K34" s="579"/>
      <c r="L34" s="590">
        <v>46.700504837937309</v>
      </c>
      <c r="M34" s="590">
        <v>49.287049687333102</v>
      </c>
      <c r="N34" s="590">
        <v>46.2</v>
      </c>
      <c r="O34" s="590">
        <v>48.9</v>
      </c>
      <c r="P34" s="157"/>
      <c r="Q34" s="1108"/>
      <c r="R34" s="942"/>
      <c r="S34" s="943"/>
      <c r="T34" s="943"/>
      <c r="U34" s="943"/>
      <c r="V34" s="944"/>
      <c r="W34" s="945"/>
    </row>
    <row r="35" spans="2:23" ht="13">
      <c r="B35" s="157" t="s">
        <v>194</v>
      </c>
      <c r="C35" s="157"/>
      <c r="D35" s="563">
        <v>24.435838994497523</v>
      </c>
      <c r="E35" s="563">
        <v>21.195744200313062</v>
      </c>
      <c r="F35" s="563">
        <v>23.420176451860009</v>
      </c>
      <c r="G35" s="579">
        <v>23.04644</v>
      </c>
      <c r="H35" s="579">
        <v>24.828210853688532</v>
      </c>
      <c r="I35" s="579">
        <v>23.664310371396514</v>
      </c>
      <c r="J35" s="579">
        <v>23.6</v>
      </c>
      <c r="K35" s="579"/>
      <c r="L35" s="590">
        <v>22.589544444244886</v>
      </c>
      <c r="M35" s="590">
        <v>24.773846610413948</v>
      </c>
      <c r="N35" s="590">
        <v>22.46</v>
      </c>
      <c r="O35" s="590">
        <v>24.7</v>
      </c>
      <c r="P35" s="157"/>
      <c r="Q35" s="1108"/>
      <c r="R35" s="942"/>
      <c r="S35" s="943"/>
      <c r="T35" s="943"/>
      <c r="U35" s="943"/>
      <c r="V35" s="944"/>
      <c r="W35" s="945"/>
    </row>
    <row r="36" spans="2:23" ht="13">
      <c r="B36" s="150" t="s">
        <v>195</v>
      </c>
      <c r="C36" s="157"/>
      <c r="D36" s="563">
        <v>10.964647825954362</v>
      </c>
      <c r="E36" s="563">
        <v>10.612262106032086</v>
      </c>
      <c r="F36" s="563">
        <v>10.089791306238743</v>
      </c>
      <c r="G36" s="579">
        <v>10.37124</v>
      </c>
      <c r="H36" s="579">
        <v>10.392945688837921</v>
      </c>
      <c r="I36" s="579">
        <v>10.886256930557359</v>
      </c>
      <c r="J36" s="579">
        <v>11.6</v>
      </c>
      <c r="K36" s="579"/>
      <c r="L36" s="590">
        <v>10.112517437796051</v>
      </c>
      <c r="M36" s="590">
        <v>11.711484238538713</v>
      </c>
      <c r="N36" s="590">
        <v>10.8</v>
      </c>
      <c r="O36" s="590">
        <v>12.5</v>
      </c>
      <c r="P36" s="157"/>
      <c r="Q36" s="1108"/>
      <c r="R36" s="942"/>
      <c r="S36" s="943"/>
      <c r="T36" s="943"/>
      <c r="U36" s="943"/>
      <c r="V36" s="944"/>
      <c r="W36" s="945"/>
    </row>
    <row r="37" spans="2:23" ht="13">
      <c r="B37" s="150"/>
      <c r="C37" s="157"/>
      <c r="D37" s="563"/>
      <c r="E37" s="563"/>
      <c r="F37" s="563"/>
      <c r="G37" s="579"/>
      <c r="H37" s="579"/>
      <c r="I37" s="591"/>
      <c r="J37" s="591"/>
      <c r="K37" s="564"/>
      <c r="L37" s="589"/>
      <c r="M37" s="589"/>
      <c r="N37" s="573"/>
      <c r="O37" s="573"/>
      <c r="P37" s="157"/>
      <c r="Q37" s="1108"/>
      <c r="R37" s="942"/>
      <c r="S37" s="943"/>
      <c r="T37" s="943"/>
      <c r="U37" s="943"/>
      <c r="V37" s="944"/>
      <c r="W37" s="945"/>
    </row>
    <row r="38" spans="2:23">
      <c r="B38" s="162" t="s">
        <v>2</v>
      </c>
      <c r="C38" s="314"/>
      <c r="D38" s="529">
        <v>9284</v>
      </c>
      <c r="E38" s="529">
        <v>2192</v>
      </c>
      <c r="F38" s="529">
        <v>2215</v>
      </c>
      <c r="G38" s="529">
        <v>7305</v>
      </c>
      <c r="H38" s="529">
        <v>7503</v>
      </c>
      <c r="I38" s="529">
        <v>7826</v>
      </c>
      <c r="J38" s="591">
        <v>7795</v>
      </c>
      <c r="K38" s="564"/>
      <c r="L38" s="586" t="s">
        <v>143</v>
      </c>
      <c r="M38" s="587" t="s">
        <v>143</v>
      </c>
      <c r="N38" s="905" t="s">
        <v>143</v>
      </c>
      <c r="O38" s="905" t="s">
        <v>143</v>
      </c>
      <c r="P38" s="157"/>
      <c r="Q38" s="940"/>
      <c r="R38" s="940"/>
      <c r="S38" s="940"/>
      <c r="T38" s="940"/>
      <c r="U38" s="940"/>
      <c r="V38" s="940"/>
    </row>
    <row r="39" spans="2:23">
      <c r="B39" s="165"/>
      <c r="C39" s="157"/>
      <c r="D39" s="563"/>
      <c r="E39" s="563"/>
      <c r="F39" s="563"/>
      <c r="G39" s="563"/>
      <c r="H39" s="563"/>
      <c r="I39" s="592"/>
      <c r="J39" s="841"/>
      <c r="K39" s="593"/>
      <c r="L39" s="571"/>
      <c r="M39" s="567"/>
      <c r="N39" s="573"/>
      <c r="O39" s="573"/>
      <c r="P39" s="157"/>
      <c r="Q39" s="150"/>
      <c r="R39" s="940"/>
      <c r="S39" s="940"/>
      <c r="T39" s="940"/>
      <c r="U39" s="940"/>
      <c r="V39" s="940"/>
    </row>
    <row r="40" spans="2:23" ht="13.5" customHeight="1">
      <c r="B40" s="150"/>
      <c r="C40" s="314"/>
      <c r="D40" s="563"/>
      <c r="E40" s="563"/>
      <c r="F40" s="563"/>
      <c r="G40" s="563"/>
      <c r="H40" s="563"/>
      <c r="I40" s="569"/>
      <c r="J40" s="569"/>
      <c r="K40" s="569"/>
      <c r="L40" s="571"/>
      <c r="M40" s="567"/>
      <c r="N40" s="573"/>
      <c r="O40" s="573"/>
      <c r="P40" s="157"/>
      <c r="Q40" s="150"/>
      <c r="R40" s="940"/>
      <c r="S40" s="940"/>
      <c r="T40" s="940"/>
      <c r="U40" s="940"/>
      <c r="V40" s="940"/>
    </row>
    <row r="41" spans="2:23" ht="13.5" customHeight="1">
      <c r="B41" s="1103" t="s">
        <v>1</v>
      </c>
      <c r="C41" s="157"/>
      <c r="D41" s="1102" t="s">
        <v>203</v>
      </c>
      <c r="E41" s="1102"/>
      <c r="F41" s="1102"/>
      <c r="G41" s="1102"/>
      <c r="H41" s="1102"/>
      <c r="I41" s="1102"/>
      <c r="J41" s="840"/>
      <c r="K41" s="574"/>
      <c r="L41" s="575"/>
      <c r="M41" s="576"/>
      <c r="N41" s="576"/>
      <c r="O41" s="576"/>
      <c r="P41" s="157"/>
      <c r="Q41" s="1105"/>
      <c r="R41" s="1105"/>
      <c r="S41" s="1105"/>
      <c r="T41" s="1105"/>
      <c r="U41" s="1105"/>
      <c r="V41" s="1105"/>
      <c r="W41" s="945"/>
    </row>
    <row r="42" spans="2:23" ht="36">
      <c r="B42" s="1104"/>
      <c r="C42" s="157"/>
      <c r="D42" s="545" t="s">
        <v>11</v>
      </c>
      <c r="E42" s="545" t="s">
        <v>12</v>
      </c>
      <c r="F42" s="545" t="s">
        <v>13</v>
      </c>
      <c r="G42" s="545" t="s">
        <v>14</v>
      </c>
      <c r="H42" s="545" t="s">
        <v>93</v>
      </c>
      <c r="I42" s="545" t="s">
        <v>383</v>
      </c>
      <c r="J42" s="545" t="s">
        <v>519</v>
      </c>
      <c r="K42" s="577"/>
      <c r="L42" s="425" t="s">
        <v>386</v>
      </c>
      <c r="M42" s="425" t="s">
        <v>387</v>
      </c>
      <c r="N42" s="425" t="s">
        <v>517</v>
      </c>
      <c r="O42" s="425" t="s">
        <v>518</v>
      </c>
      <c r="P42" s="157"/>
      <c r="Q42" s="1106"/>
      <c r="R42" s="1106"/>
      <c r="S42" s="1107"/>
      <c r="T42" s="1107"/>
      <c r="U42" s="1107"/>
      <c r="V42" s="1107"/>
      <c r="W42" s="945"/>
    </row>
    <row r="43" spans="2:23" ht="13">
      <c r="B43" s="484"/>
      <c r="C43" s="157"/>
      <c r="D43" s="588"/>
      <c r="E43" s="588"/>
      <c r="F43" s="588"/>
      <c r="G43" s="588"/>
      <c r="H43" s="588"/>
      <c r="I43" s="524"/>
      <c r="J43" s="524"/>
      <c r="K43" s="524"/>
      <c r="L43" s="578"/>
      <c r="M43" s="578"/>
      <c r="P43" s="157"/>
      <c r="Q43" s="1106"/>
      <c r="R43" s="1106"/>
      <c r="S43" s="1107"/>
      <c r="T43" s="941"/>
      <c r="U43" s="941"/>
      <c r="V43" s="1107"/>
      <c r="W43" s="945"/>
    </row>
    <row r="44" spans="2:23" ht="13">
      <c r="B44" s="157" t="s">
        <v>197</v>
      </c>
      <c r="C44" s="157"/>
      <c r="D44" s="563">
        <v>17.605311526790942</v>
      </c>
      <c r="E44" s="563">
        <v>18.723370266922608</v>
      </c>
      <c r="F44" s="563">
        <v>16.010922993895736</v>
      </c>
      <c r="G44" s="579">
        <v>18.80847</v>
      </c>
      <c r="H44" s="579">
        <v>18.710992521620561</v>
      </c>
      <c r="I44" s="579">
        <v>20.05984012258622</v>
      </c>
      <c r="J44" s="579">
        <v>19.3</v>
      </c>
      <c r="K44" s="579"/>
      <c r="L44" s="590">
        <v>18.987069384912974</v>
      </c>
      <c r="M44" s="590">
        <v>21.177378156136854</v>
      </c>
      <c r="N44" s="590">
        <v>18.2</v>
      </c>
      <c r="O44" s="590">
        <v>20.399999999999999</v>
      </c>
      <c r="P44" s="157"/>
      <c r="Q44" s="1108"/>
      <c r="R44" s="942"/>
      <c r="S44" s="943"/>
      <c r="T44" s="943"/>
      <c r="U44" s="943"/>
      <c r="V44" s="944"/>
      <c r="W44" s="945"/>
    </row>
    <row r="45" spans="2:23" ht="13">
      <c r="B45" s="157" t="s">
        <v>196</v>
      </c>
      <c r="C45" s="157"/>
      <c r="D45" s="563">
        <v>45.307372253155194</v>
      </c>
      <c r="E45" s="563">
        <v>46.975558387057873</v>
      </c>
      <c r="F45" s="563">
        <v>48.756671388887199</v>
      </c>
      <c r="G45" s="579">
        <v>46.330649999999999</v>
      </c>
      <c r="H45" s="579">
        <v>44.524213078783689</v>
      </c>
      <c r="I45" s="579">
        <v>44.225175588024847</v>
      </c>
      <c r="J45" s="579">
        <v>43.9</v>
      </c>
      <c r="K45" s="579"/>
      <c r="L45" s="590">
        <v>42.944917811662251</v>
      </c>
      <c r="M45" s="590">
        <v>45.513154249535368</v>
      </c>
      <c r="N45" s="590">
        <v>42.6</v>
      </c>
      <c r="O45" s="590">
        <v>45.2</v>
      </c>
      <c r="P45" s="157"/>
      <c r="Q45" s="1108"/>
      <c r="R45" s="942"/>
      <c r="S45" s="943"/>
      <c r="T45" s="943"/>
      <c r="U45" s="943"/>
      <c r="V45" s="944"/>
      <c r="W45" s="945"/>
    </row>
    <row r="46" spans="2:23" ht="13">
      <c r="B46" s="157" t="s">
        <v>194</v>
      </c>
      <c r="C46" s="157"/>
      <c r="D46" s="563">
        <v>25.366463953316366</v>
      </c>
      <c r="E46" s="563">
        <v>23.692179573015</v>
      </c>
      <c r="F46" s="563">
        <v>24.085827964277716</v>
      </c>
      <c r="G46" s="579">
        <v>24.23395</v>
      </c>
      <c r="H46" s="579">
        <v>25.475367359587292</v>
      </c>
      <c r="I46" s="579">
        <v>24.106118298457574</v>
      </c>
      <c r="J46" s="579">
        <v>24.2</v>
      </c>
      <c r="K46" s="579"/>
      <c r="L46" s="590">
        <v>23.012699240847763</v>
      </c>
      <c r="M46" s="590">
        <v>25.234461101011231</v>
      </c>
      <c r="N46" s="590">
        <v>23.1</v>
      </c>
      <c r="O46" s="590">
        <v>25.3</v>
      </c>
      <c r="P46" s="157"/>
      <c r="Q46" s="1108"/>
      <c r="R46" s="942"/>
      <c r="S46" s="943"/>
      <c r="T46" s="943"/>
      <c r="U46" s="943"/>
      <c r="V46" s="944"/>
      <c r="W46" s="945"/>
    </row>
    <row r="47" spans="2:23" ht="13">
      <c r="B47" s="150" t="s">
        <v>195</v>
      </c>
      <c r="C47" s="157"/>
      <c r="D47" s="563">
        <v>11.720852266737683</v>
      </c>
      <c r="E47" s="563">
        <v>10.608891773004501</v>
      </c>
      <c r="F47" s="563">
        <v>11.146577652939362</v>
      </c>
      <c r="G47" s="579">
        <v>10.62692</v>
      </c>
      <c r="H47" s="579">
        <v>11.289427040008448</v>
      </c>
      <c r="I47" s="579">
        <v>11.608865990931598</v>
      </c>
      <c r="J47" s="579">
        <v>12.6</v>
      </c>
      <c r="K47" s="579"/>
      <c r="L47" s="590">
        <v>10.819453084409874</v>
      </c>
      <c r="M47" s="590">
        <v>12.44783687135819</v>
      </c>
      <c r="N47" s="590">
        <v>11.7</v>
      </c>
      <c r="O47" s="590">
        <v>13.48</v>
      </c>
      <c r="P47" s="157"/>
      <c r="Q47" s="1108"/>
      <c r="R47" s="942"/>
      <c r="S47" s="943"/>
      <c r="T47" s="943"/>
      <c r="U47" s="943"/>
      <c r="V47" s="944"/>
      <c r="W47" s="945"/>
    </row>
    <row r="48" spans="2:23" ht="13">
      <c r="B48" s="150"/>
      <c r="C48" s="157"/>
      <c r="D48" s="563"/>
      <c r="E48" s="563"/>
      <c r="F48" s="563"/>
      <c r="G48" s="579"/>
      <c r="H48" s="579"/>
      <c r="I48" s="564"/>
      <c r="J48" s="564"/>
      <c r="K48" s="564"/>
      <c r="L48" s="589"/>
      <c r="M48" s="589"/>
      <c r="N48" s="573"/>
      <c r="O48" s="573"/>
      <c r="P48" s="157"/>
      <c r="Q48" s="1108"/>
      <c r="R48" s="942"/>
      <c r="S48" s="943"/>
      <c r="T48" s="943"/>
      <c r="U48" s="943"/>
      <c r="V48" s="944"/>
      <c r="W48" s="945"/>
    </row>
    <row r="49" spans="2:22">
      <c r="B49" s="162" t="s">
        <v>2</v>
      </c>
      <c r="C49" s="157"/>
      <c r="D49" s="529">
        <v>9119</v>
      </c>
      <c r="E49" s="529">
        <v>2135</v>
      </c>
      <c r="F49" s="529">
        <v>2152</v>
      </c>
      <c r="G49" s="529">
        <v>7233</v>
      </c>
      <c r="H49" s="529">
        <v>7421</v>
      </c>
      <c r="I49" s="529">
        <v>7742</v>
      </c>
      <c r="J49" s="530">
        <v>7700</v>
      </c>
      <c r="K49" s="585"/>
      <c r="L49" s="594" t="s">
        <v>143</v>
      </c>
      <c r="M49" s="595" t="s">
        <v>143</v>
      </c>
      <c r="N49" s="905" t="s">
        <v>143</v>
      </c>
      <c r="O49" s="905" t="s">
        <v>143</v>
      </c>
      <c r="P49" s="157"/>
      <c r="Q49" s="940"/>
      <c r="R49" s="940"/>
      <c r="S49" s="940"/>
      <c r="T49" s="940"/>
      <c r="U49" s="940"/>
      <c r="V49" s="940"/>
    </row>
    <row r="50" spans="2:22">
      <c r="B50" s="165"/>
      <c r="C50" s="464"/>
      <c r="D50" s="157"/>
      <c r="E50" s="157"/>
      <c r="F50" s="157"/>
      <c r="G50" s="157"/>
      <c r="H50" s="157"/>
      <c r="I50" s="169"/>
      <c r="J50" s="168"/>
      <c r="K50" s="168"/>
      <c r="L50" s="428"/>
      <c r="M50" s="436"/>
      <c r="N50" s="429"/>
      <c r="O50" s="429"/>
      <c r="P50" s="157"/>
      <c r="Q50" s="150"/>
      <c r="R50" s="940"/>
      <c r="S50" s="940"/>
      <c r="T50" s="940"/>
      <c r="U50" s="940"/>
      <c r="V50" s="940"/>
    </row>
    <row r="51" spans="2:22">
      <c r="B51" s="165"/>
      <c r="C51" s="157"/>
      <c r="D51" s="157"/>
      <c r="E51" s="157"/>
      <c r="F51" s="157"/>
      <c r="G51" s="157"/>
      <c r="H51" s="157"/>
      <c r="I51" s="167"/>
      <c r="J51" s="167"/>
      <c r="K51" s="167"/>
      <c r="L51" s="428"/>
      <c r="M51" s="429"/>
      <c r="N51" s="429"/>
      <c r="O51" s="429"/>
      <c r="P51" s="157"/>
      <c r="Q51" s="150"/>
      <c r="R51" s="940"/>
      <c r="S51" s="940"/>
      <c r="T51" s="940"/>
      <c r="U51" s="940"/>
      <c r="V51" s="940"/>
    </row>
    <row r="52" spans="2:22">
      <c r="B52" s="36" t="s">
        <v>198</v>
      </c>
      <c r="C52" s="157"/>
      <c r="D52" s="157"/>
      <c r="E52" s="157"/>
      <c r="F52" s="157"/>
      <c r="G52" s="157"/>
      <c r="H52" s="157"/>
      <c r="I52" s="167"/>
      <c r="J52" s="167"/>
      <c r="K52" s="167"/>
      <c r="L52" s="428"/>
      <c r="M52" s="429"/>
      <c r="N52" s="429"/>
      <c r="O52" s="429"/>
      <c r="P52" s="157"/>
      <c r="Q52" s="150"/>
      <c r="R52" s="940"/>
      <c r="S52" s="940"/>
      <c r="T52" s="940"/>
      <c r="U52" s="940"/>
      <c r="V52" s="940"/>
    </row>
    <row r="53" spans="2:22">
      <c r="B53" s="51" t="s">
        <v>199</v>
      </c>
      <c r="C53" s="157"/>
      <c r="D53" s="157"/>
      <c r="E53" s="157"/>
      <c r="F53" s="157"/>
      <c r="G53" s="157"/>
      <c r="H53" s="157"/>
      <c r="I53" s="167"/>
      <c r="J53" s="167"/>
      <c r="K53" s="167"/>
      <c r="L53" s="428"/>
      <c r="M53" s="429"/>
      <c r="N53" s="429"/>
      <c r="O53" s="429"/>
      <c r="P53" s="157"/>
      <c r="Q53" s="150"/>
      <c r="R53" s="940"/>
      <c r="S53" s="940"/>
      <c r="T53" s="940"/>
      <c r="U53" s="940"/>
      <c r="V53" s="940"/>
    </row>
    <row r="54" spans="2:22">
      <c r="B54" s="51"/>
      <c r="C54" s="157"/>
      <c r="D54" s="157"/>
      <c r="E54" s="157"/>
      <c r="F54" s="157"/>
      <c r="G54" s="157"/>
      <c r="H54" s="157"/>
      <c r="I54" s="167"/>
      <c r="J54" s="167"/>
      <c r="K54" s="167"/>
      <c r="L54" s="428"/>
      <c r="M54" s="429"/>
      <c r="N54" s="429"/>
      <c r="O54" s="429"/>
      <c r="P54" s="157"/>
      <c r="Q54" s="150"/>
      <c r="R54" s="940"/>
      <c r="S54" s="940"/>
      <c r="T54" s="940"/>
      <c r="U54" s="940"/>
      <c r="V54" s="940"/>
    </row>
    <row r="55" spans="2:22">
      <c r="B55" s="149" t="s">
        <v>239</v>
      </c>
      <c r="Q55" s="940"/>
      <c r="R55" s="940"/>
      <c r="S55" s="940"/>
      <c r="T55" s="940"/>
      <c r="U55" s="940"/>
      <c r="V55" s="940"/>
    </row>
    <row r="56" spans="2:22">
      <c r="B56" s="149" t="s">
        <v>240</v>
      </c>
      <c r="Q56" s="940"/>
      <c r="R56" s="940"/>
      <c r="S56" s="940"/>
      <c r="T56" s="940"/>
      <c r="U56" s="940"/>
      <c r="V56" s="940"/>
    </row>
    <row r="57" spans="2:22">
      <c r="B57" s="149" t="s">
        <v>241</v>
      </c>
      <c r="Q57" s="940"/>
      <c r="R57" s="940"/>
      <c r="S57" s="940"/>
      <c r="T57" s="940"/>
      <c r="U57" s="940"/>
      <c r="V57" s="940"/>
    </row>
    <row r="58" spans="2:22" ht="13.5" customHeight="1">
      <c r="B58" s="149"/>
      <c r="Q58" s="940"/>
      <c r="R58" s="940"/>
      <c r="S58" s="940"/>
      <c r="T58" s="940"/>
      <c r="U58" s="940"/>
      <c r="V58" s="940"/>
    </row>
    <row r="59" spans="2:22" ht="30" customHeight="1">
      <c r="B59" s="1089" t="s">
        <v>568</v>
      </c>
      <c r="Q59" s="940"/>
      <c r="R59" s="940"/>
      <c r="S59" s="940"/>
      <c r="T59" s="940"/>
      <c r="U59" s="940"/>
      <c r="V59" s="940"/>
    </row>
    <row r="60" spans="2:22">
      <c r="Q60" s="940"/>
      <c r="R60" s="940"/>
      <c r="S60" s="940"/>
      <c r="T60" s="940"/>
      <c r="U60" s="940"/>
      <c r="V60" s="940"/>
    </row>
    <row r="61" spans="2:22">
      <c r="Q61" s="940"/>
      <c r="R61" s="940"/>
      <c r="S61" s="940"/>
      <c r="T61" s="940"/>
      <c r="U61" s="940"/>
      <c r="V61" s="940"/>
    </row>
    <row r="62" spans="2:22">
      <c r="Q62" s="940"/>
      <c r="R62" s="940"/>
      <c r="S62" s="940"/>
      <c r="T62" s="940"/>
      <c r="U62" s="940"/>
      <c r="V62" s="940"/>
    </row>
    <row r="63" spans="2:22">
      <c r="Q63" s="940"/>
      <c r="R63" s="940"/>
      <c r="S63" s="940"/>
      <c r="T63" s="940"/>
      <c r="U63" s="940"/>
      <c r="V63" s="940"/>
    </row>
    <row r="64" spans="2:22">
      <c r="Q64" s="940"/>
      <c r="R64" s="940"/>
      <c r="S64" s="940"/>
      <c r="T64" s="940"/>
      <c r="U64" s="940"/>
      <c r="V64" s="940"/>
    </row>
    <row r="71" ht="21.65" customHeight="1"/>
    <row r="73" ht="25.9" customHeight="1"/>
    <row r="82" ht="19.149999999999999" customHeight="1"/>
  </sheetData>
  <mergeCells count="31">
    <mergeCell ref="Q44:Q48"/>
    <mergeCell ref="Q33:Q37"/>
    <mergeCell ref="Q41:V41"/>
    <mergeCell ref="Q42:R43"/>
    <mergeCell ref="S42:S43"/>
    <mergeCell ref="T42:U42"/>
    <mergeCell ref="V42:V43"/>
    <mergeCell ref="Q22:Q26"/>
    <mergeCell ref="Q30:V30"/>
    <mergeCell ref="Q31:R32"/>
    <mergeCell ref="S31:S32"/>
    <mergeCell ref="T31:U31"/>
    <mergeCell ref="V31:V32"/>
    <mergeCell ref="Q19:V19"/>
    <mergeCell ref="Q20:R21"/>
    <mergeCell ref="S20:S21"/>
    <mergeCell ref="T20:U20"/>
    <mergeCell ref="V20:V21"/>
    <mergeCell ref="Q7:V7"/>
    <mergeCell ref="Q8:R9"/>
    <mergeCell ref="S8:S9"/>
    <mergeCell ref="T8:U8"/>
    <mergeCell ref="V8:V9"/>
    <mergeCell ref="D19:I19"/>
    <mergeCell ref="D6:I6"/>
    <mergeCell ref="D30:I30"/>
    <mergeCell ref="D41:I41"/>
    <mergeCell ref="B6:B7"/>
    <mergeCell ref="B19:B20"/>
    <mergeCell ref="B30:B31"/>
    <mergeCell ref="B41:B42"/>
  </mergeCells>
  <hyperlinks>
    <hyperlink ref="B59" location="Contents!A1" display="Back to contents" xr:uid="{00000000-0004-0000-0400-000000000000}"/>
  </hyperlink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53"/>
  <sheetViews>
    <sheetView workbookViewId="0"/>
  </sheetViews>
  <sheetFormatPr defaultColWidth="9.1796875" defaultRowHeight="12"/>
  <cols>
    <col min="1" max="1" width="2.7265625" style="459" customWidth="1"/>
    <col min="2" max="2" width="86.81640625" style="459" customWidth="1"/>
    <col min="3" max="3" width="2.81640625" style="459" customWidth="1"/>
    <col min="4" max="8" width="10.7265625" style="459" customWidth="1"/>
    <col min="9" max="10" width="10.7265625" style="166" customWidth="1"/>
    <col min="11" max="11" width="2.54296875" style="166" customWidth="1"/>
    <col min="12" max="12" width="10.7265625" style="427" customWidth="1"/>
    <col min="13" max="15" width="10.7265625" style="457" customWidth="1"/>
    <col min="16" max="16" width="16.1796875" style="459" customWidth="1"/>
    <col min="17" max="17" width="17.7265625" style="459" customWidth="1"/>
    <col min="18" max="16384" width="9.1796875" style="459"/>
  </cols>
  <sheetData>
    <row r="1" spans="1:20" ht="12" customHeight="1">
      <c r="A1" s="828"/>
    </row>
    <row r="2" spans="1:20" ht="16">
      <c r="B2" s="326" t="s">
        <v>576</v>
      </c>
      <c r="C2" s="156"/>
      <c r="D2" s="156"/>
      <c r="E2" s="156"/>
      <c r="F2" s="156"/>
      <c r="G2" s="157"/>
      <c r="H2" s="157"/>
      <c r="I2" s="167"/>
      <c r="J2" s="167"/>
      <c r="K2" s="167"/>
      <c r="L2" s="428"/>
      <c r="M2" s="429"/>
      <c r="N2" s="429"/>
      <c r="O2" s="429"/>
      <c r="P2" s="157"/>
      <c r="Q2" s="157"/>
      <c r="R2" s="157"/>
      <c r="S2" s="157"/>
      <c r="T2" s="157"/>
    </row>
    <row r="3" spans="1:20" ht="13">
      <c r="B3" s="327" t="s">
        <v>231</v>
      </c>
      <c r="C3" s="156"/>
      <c r="D3" s="156"/>
      <c r="E3" s="156"/>
      <c r="F3" s="156"/>
      <c r="G3" s="157"/>
      <c r="H3" s="157"/>
      <c r="I3" s="167"/>
      <c r="J3" s="167"/>
      <c r="K3" s="167"/>
      <c r="L3" s="428"/>
      <c r="M3" s="429"/>
      <c r="N3" s="429"/>
      <c r="O3" s="429"/>
      <c r="P3" s="157"/>
      <c r="Q3" s="157"/>
      <c r="R3" s="157"/>
      <c r="S3" s="157"/>
      <c r="T3" s="157"/>
    </row>
    <row r="4" spans="1:20" ht="15.75" customHeight="1">
      <c r="B4" s="338" t="s">
        <v>521</v>
      </c>
      <c r="C4" s="156"/>
      <c r="D4" s="1109"/>
      <c r="E4" s="1109"/>
      <c r="F4" s="1109"/>
      <c r="G4" s="1109"/>
      <c r="H4" s="523"/>
      <c r="I4" s="523"/>
      <c r="J4" s="523"/>
      <c r="K4" s="167"/>
      <c r="L4" s="428"/>
      <c r="M4" s="429"/>
      <c r="N4" s="429"/>
      <c r="O4" s="429"/>
      <c r="P4" s="157"/>
      <c r="Q4" s="157"/>
      <c r="R4" s="157"/>
      <c r="S4" s="157"/>
      <c r="T4" s="157"/>
    </row>
    <row r="5" spans="1:20" ht="3.75" customHeight="1">
      <c r="B5" s="156"/>
      <c r="C5" s="156"/>
      <c r="D5" s="156"/>
      <c r="E5" s="156"/>
      <c r="F5" s="156"/>
      <c r="G5" s="150"/>
      <c r="H5" s="150"/>
      <c r="I5" s="168"/>
      <c r="J5" s="168"/>
      <c r="K5" s="168"/>
      <c r="L5" s="430"/>
      <c r="M5" s="431"/>
      <c r="N5" s="431"/>
      <c r="O5" s="431"/>
      <c r="P5" s="158"/>
      <c r="Q5" s="150"/>
      <c r="R5" s="157"/>
      <c r="S5" s="157"/>
      <c r="T5" s="157"/>
    </row>
    <row r="6" spans="1:20" ht="11.5">
      <c r="B6" s="157"/>
      <c r="C6" s="157"/>
      <c r="D6" s="159"/>
      <c r="E6" s="159"/>
      <c r="F6" s="159"/>
      <c r="G6" s="1110"/>
      <c r="H6" s="1110"/>
      <c r="I6" s="1110"/>
      <c r="J6" s="1110"/>
      <c r="K6" s="1110"/>
      <c r="L6" s="1110"/>
      <c r="M6" s="1110"/>
      <c r="N6" s="1110"/>
      <c r="O6" s="1110"/>
      <c r="P6" s="1110"/>
      <c r="Q6" s="150"/>
      <c r="R6" s="157"/>
      <c r="S6" s="157"/>
      <c r="T6" s="157"/>
    </row>
    <row r="7" spans="1:20" ht="36.65" customHeight="1">
      <c r="B7" s="830" t="s">
        <v>9</v>
      </c>
      <c r="C7" s="829"/>
      <c r="D7" s="831" t="s">
        <v>137</v>
      </c>
      <c r="E7" s="831" t="s">
        <v>136</v>
      </c>
      <c r="F7" s="831" t="s">
        <v>135</v>
      </c>
      <c r="G7" s="831" t="s">
        <v>3</v>
      </c>
      <c r="H7" s="831" t="s">
        <v>4</v>
      </c>
      <c r="I7" s="831" t="s">
        <v>385</v>
      </c>
      <c r="J7" s="831" t="s">
        <v>520</v>
      </c>
      <c r="K7" s="833"/>
      <c r="L7" s="832" t="s">
        <v>386</v>
      </c>
      <c r="M7" s="832" t="s">
        <v>387</v>
      </c>
      <c r="N7" s="832" t="s">
        <v>517</v>
      </c>
      <c r="O7" s="832" t="s">
        <v>518</v>
      </c>
      <c r="P7" s="150"/>
      <c r="Q7" s="159"/>
      <c r="R7" s="157"/>
      <c r="S7" s="157"/>
      <c r="T7" s="157"/>
    </row>
    <row r="8" spans="1:20" ht="12" customHeight="1">
      <c r="B8" s="484"/>
      <c r="C8" s="157"/>
      <c r="D8" s="524"/>
      <c r="E8" s="524"/>
      <c r="F8" s="524"/>
      <c r="G8" s="524"/>
      <c r="H8" s="524"/>
      <c r="I8" s="525"/>
      <c r="J8" s="525"/>
      <c r="K8" s="159"/>
      <c r="L8" s="434"/>
      <c r="M8" s="434"/>
      <c r="N8" s="434"/>
      <c r="O8" s="434"/>
      <c r="P8" s="159"/>
      <c r="Q8" s="159"/>
      <c r="R8" s="157"/>
      <c r="S8" s="157"/>
      <c r="T8" s="157"/>
    </row>
    <row r="9" spans="1:20" ht="12" customHeight="1">
      <c r="B9" s="155" t="s">
        <v>296</v>
      </c>
      <c r="C9" s="155"/>
      <c r="D9" s="355">
        <v>73.324446784662655</v>
      </c>
      <c r="E9" s="355">
        <v>74.114898243717548</v>
      </c>
      <c r="F9" s="355">
        <v>72.457793973026469</v>
      </c>
      <c r="G9" s="355">
        <v>73.66932564070359</v>
      </c>
      <c r="H9" s="526">
        <v>73.34878942100525</v>
      </c>
      <c r="I9" s="526">
        <v>73.795540105842704</v>
      </c>
      <c r="J9" s="526">
        <v>73.7</v>
      </c>
      <c r="K9" s="496"/>
      <c r="L9" s="527">
        <v>72.754724527727504</v>
      </c>
      <c r="M9" s="527">
        <v>74.810361065572579</v>
      </c>
      <c r="N9" s="527">
        <v>72.599999999999994</v>
      </c>
      <c r="O9" s="527">
        <v>74.7</v>
      </c>
      <c r="P9" s="161"/>
      <c r="Q9" s="150"/>
      <c r="R9" s="150"/>
      <c r="S9" s="157"/>
      <c r="T9" s="157"/>
    </row>
    <row r="10" spans="1:20" ht="12" customHeight="1">
      <c r="B10" s="467" t="s">
        <v>17</v>
      </c>
      <c r="C10" s="155"/>
      <c r="D10" s="193">
        <v>10165</v>
      </c>
      <c r="E10" s="193">
        <v>2319</v>
      </c>
      <c r="F10" s="193">
        <v>3239</v>
      </c>
      <c r="G10" s="193">
        <v>10204</v>
      </c>
      <c r="H10" s="193">
        <v>10164</v>
      </c>
      <c r="I10" s="193">
        <v>10589</v>
      </c>
      <c r="J10" s="193">
        <v>10196</v>
      </c>
      <c r="K10" s="193"/>
      <c r="L10" s="527" t="s">
        <v>143</v>
      </c>
      <c r="M10" s="527" t="s">
        <v>143</v>
      </c>
      <c r="N10" s="527" t="s">
        <v>143</v>
      </c>
      <c r="O10" s="527" t="s">
        <v>143</v>
      </c>
      <c r="P10" s="161"/>
      <c r="Q10" s="150"/>
      <c r="R10" s="150"/>
      <c r="S10" s="157"/>
      <c r="T10" s="157"/>
    </row>
    <row r="11" spans="1:20" ht="12" customHeight="1">
      <c r="B11" s="155"/>
      <c r="C11" s="155"/>
      <c r="D11" s="355"/>
      <c r="E11" s="355"/>
      <c r="F11" s="355"/>
      <c r="G11" s="355"/>
      <c r="H11" s="526"/>
      <c r="I11" s="526"/>
      <c r="J11" s="526"/>
      <c r="K11" s="496"/>
      <c r="L11" s="527"/>
      <c r="M11" s="527"/>
      <c r="N11" s="527"/>
      <c r="O11" s="527"/>
      <c r="P11" s="161"/>
      <c r="Q11" s="150"/>
      <c r="R11" s="150"/>
      <c r="S11" s="157"/>
      <c r="T11" s="157"/>
    </row>
    <row r="12" spans="1:20" ht="12" customHeight="1">
      <c r="B12" s="461" t="s">
        <v>204</v>
      </c>
      <c r="C12" s="155"/>
      <c r="D12" s="355">
        <v>82.781310708724376</v>
      </c>
      <c r="E12" s="355">
        <v>81.991107296011435</v>
      </c>
      <c r="F12" s="355">
        <v>81.005189177291683</v>
      </c>
      <c r="G12" s="355">
        <v>81.185247081837375</v>
      </c>
      <c r="H12" s="526">
        <v>80.334034826652683</v>
      </c>
      <c r="I12" s="526">
        <v>80.027827552995717</v>
      </c>
      <c r="J12" s="526">
        <v>81.099999999999994</v>
      </c>
      <c r="K12" s="496"/>
      <c r="L12" s="527">
        <v>79.085340104555428</v>
      </c>
      <c r="M12" s="527">
        <v>80.938080192812251</v>
      </c>
      <c r="N12" s="527">
        <v>80.099999999999994</v>
      </c>
      <c r="O12" s="527">
        <v>82</v>
      </c>
      <c r="P12" s="161"/>
      <c r="Q12" s="150"/>
      <c r="R12" s="150"/>
      <c r="S12" s="157"/>
      <c r="T12" s="157"/>
    </row>
    <row r="13" spans="1:20" ht="12" customHeight="1">
      <c r="B13" s="468" t="s">
        <v>17</v>
      </c>
      <c r="C13" s="155"/>
      <c r="D13" s="193">
        <v>10154</v>
      </c>
      <c r="E13" s="193">
        <v>2318</v>
      </c>
      <c r="F13" s="193">
        <v>3221</v>
      </c>
      <c r="G13" s="193">
        <v>10169</v>
      </c>
      <c r="H13" s="193">
        <v>10140</v>
      </c>
      <c r="I13" s="193">
        <v>10559</v>
      </c>
      <c r="J13" s="193">
        <v>10161</v>
      </c>
      <c r="K13" s="193"/>
      <c r="L13" s="527" t="s">
        <v>143</v>
      </c>
      <c r="M13" s="527" t="s">
        <v>143</v>
      </c>
      <c r="N13" s="527" t="s">
        <v>143</v>
      </c>
      <c r="O13" s="527" t="s">
        <v>143</v>
      </c>
      <c r="P13" s="161"/>
      <c r="Q13" s="150"/>
      <c r="R13" s="150"/>
      <c r="S13" s="157"/>
      <c r="T13" s="157"/>
    </row>
    <row r="14" spans="1:20" ht="12" customHeight="1">
      <c r="B14" s="461"/>
      <c r="C14" s="155"/>
      <c r="D14" s="355"/>
      <c r="E14" s="355"/>
      <c r="F14" s="355"/>
      <c r="G14" s="355"/>
      <c r="H14" s="526"/>
      <c r="I14" s="526"/>
      <c r="J14" s="526"/>
      <c r="K14" s="496"/>
      <c r="L14" s="527"/>
      <c r="M14" s="527"/>
      <c r="N14" s="527"/>
      <c r="O14" s="527"/>
      <c r="P14" s="161"/>
      <c r="Q14" s="150"/>
      <c r="R14" s="150"/>
      <c r="S14" s="157"/>
      <c r="T14" s="157"/>
    </row>
    <row r="15" spans="1:20" ht="12" customHeight="1">
      <c r="B15" s="155" t="s">
        <v>297</v>
      </c>
      <c r="C15" s="155"/>
      <c r="D15" s="355">
        <v>40.389526445637642</v>
      </c>
      <c r="E15" s="355">
        <v>38.599240337962378</v>
      </c>
      <c r="F15" s="355">
        <v>37.380775963814742</v>
      </c>
      <c r="G15" s="355">
        <v>37.168674278952381</v>
      </c>
      <c r="H15" s="526">
        <v>38.129125234722885</v>
      </c>
      <c r="I15" s="526">
        <v>35.806789210492887</v>
      </c>
      <c r="J15" s="526">
        <v>36.700000000000003</v>
      </c>
      <c r="K15" s="496"/>
      <c r="L15" s="527">
        <v>34.690674467926961</v>
      </c>
      <c r="M15" s="527">
        <v>36.938503129565504</v>
      </c>
      <c r="N15" s="527">
        <v>35.5</v>
      </c>
      <c r="O15" s="527">
        <v>37.9</v>
      </c>
      <c r="P15" s="161"/>
      <c r="Q15" s="150"/>
      <c r="R15" s="150"/>
      <c r="S15" s="157"/>
      <c r="T15" s="157"/>
    </row>
    <row r="16" spans="1:20" ht="12" customHeight="1">
      <c r="B16" s="467" t="s">
        <v>17</v>
      </c>
      <c r="C16" s="155"/>
      <c r="D16" s="193">
        <v>10086</v>
      </c>
      <c r="E16" s="193">
        <v>2313</v>
      </c>
      <c r="F16" s="193">
        <v>3185</v>
      </c>
      <c r="G16" s="193">
        <v>10047</v>
      </c>
      <c r="H16" s="193">
        <v>10016</v>
      </c>
      <c r="I16" s="193">
        <v>10454</v>
      </c>
      <c r="J16" s="193">
        <v>10074</v>
      </c>
      <c r="K16" s="193"/>
      <c r="L16" s="527" t="s">
        <v>143</v>
      </c>
      <c r="M16" s="527" t="s">
        <v>143</v>
      </c>
      <c r="N16" s="527" t="s">
        <v>143</v>
      </c>
      <c r="O16" s="527" t="s">
        <v>143</v>
      </c>
      <c r="P16" s="161"/>
      <c r="Q16" s="150"/>
      <c r="R16" s="150"/>
      <c r="S16" s="157"/>
      <c r="T16" s="157"/>
    </row>
    <row r="17" spans="2:21" ht="12" customHeight="1">
      <c r="B17" s="467"/>
      <c r="C17" s="155"/>
      <c r="D17" s="193"/>
      <c r="E17" s="193"/>
      <c r="F17" s="193"/>
      <c r="G17" s="193"/>
      <c r="H17" s="193"/>
      <c r="I17" s="193"/>
      <c r="J17" s="193"/>
      <c r="K17" s="193"/>
      <c r="L17" s="527"/>
      <c r="M17" s="527"/>
      <c r="N17" s="527"/>
      <c r="O17" s="527"/>
      <c r="P17" s="161"/>
      <c r="Q17" s="150"/>
      <c r="R17" s="150"/>
      <c r="S17" s="157"/>
      <c r="T17" s="157"/>
    </row>
    <row r="18" spans="2:21" ht="12" customHeight="1">
      <c r="B18" s="467" t="s">
        <v>298</v>
      </c>
      <c r="C18" s="155"/>
      <c r="D18" s="193">
        <v>76.41537122286941</v>
      </c>
      <c r="E18" s="193">
        <v>77.333569042647326</v>
      </c>
      <c r="F18" s="193">
        <v>78.228961604337783</v>
      </c>
      <c r="G18" s="193">
        <v>80.320709893926818</v>
      </c>
      <c r="H18" s="193">
        <v>81.528017556896089</v>
      </c>
      <c r="I18" s="193">
        <v>81.231616667252126</v>
      </c>
      <c r="J18" s="193">
        <v>83.6</v>
      </c>
      <c r="K18" s="193"/>
      <c r="L18" s="527">
        <v>80.329450825612426</v>
      </c>
      <c r="M18" s="527">
        <v>82.101625007648352</v>
      </c>
      <c r="N18" s="527">
        <v>82.6</v>
      </c>
      <c r="O18" s="527">
        <v>84.46</v>
      </c>
      <c r="P18" s="161"/>
      <c r="Q18" s="150"/>
      <c r="R18" s="150"/>
      <c r="S18" s="157"/>
      <c r="T18" s="157"/>
    </row>
    <row r="19" spans="2:21" ht="12" customHeight="1">
      <c r="B19" s="467" t="s">
        <v>17</v>
      </c>
      <c r="C19" s="155"/>
      <c r="D19" s="193">
        <v>10107</v>
      </c>
      <c r="E19" s="193">
        <v>2310</v>
      </c>
      <c r="F19" s="193">
        <v>3201</v>
      </c>
      <c r="G19" s="193">
        <v>10103</v>
      </c>
      <c r="H19" s="193">
        <v>10039</v>
      </c>
      <c r="I19" s="193">
        <v>10483</v>
      </c>
      <c r="J19" s="193">
        <v>10087</v>
      </c>
      <c r="K19" s="193"/>
      <c r="L19" s="528" t="s">
        <v>143</v>
      </c>
      <c r="M19" s="528" t="s">
        <v>143</v>
      </c>
      <c r="N19" s="528" t="s">
        <v>143</v>
      </c>
      <c r="O19" s="528" t="s">
        <v>143</v>
      </c>
      <c r="P19" s="161"/>
      <c r="Q19" s="150"/>
      <c r="R19" s="150"/>
      <c r="S19" s="157"/>
      <c r="T19" s="157"/>
    </row>
    <row r="20" spans="2:21" ht="12" customHeight="1">
      <c r="B20" s="467"/>
      <c r="C20" s="155"/>
      <c r="D20" s="193"/>
      <c r="E20" s="193"/>
      <c r="F20" s="193"/>
      <c r="G20" s="193"/>
      <c r="H20" s="193"/>
      <c r="I20" s="193"/>
      <c r="J20" s="193"/>
      <c r="K20" s="193"/>
      <c r="L20" s="515"/>
      <c r="M20" s="515"/>
      <c r="N20" s="513"/>
      <c r="O20" s="513"/>
      <c r="P20" s="161"/>
      <c r="Q20" s="150"/>
      <c r="R20" s="150"/>
      <c r="S20" s="157"/>
      <c r="T20" s="157"/>
    </row>
    <row r="21" spans="2:21" ht="12" customHeight="1">
      <c r="B21" s="460"/>
      <c r="C21" s="460"/>
      <c r="D21" s="163"/>
      <c r="E21" s="163"/>
      <c r="F21" s="163"/>
      <c r="G21" s="163"/>
      <c r="H21" s="163"/>
      <c r="I21" s="426"/>
      <c r="J21" s="426"/>
      <c r="K21" s="426"/>
      <c r="L21" s="409"/>
      <c r="M21" s="439"/>
      <c r="N21" s="512"/>
      <c r="O21" s="426"/>
      <c r="P21" s="438"/>
      <c r="Q21" s="164"/>
      <c r="R21" s="150"/>
      <c r="S21" s="150"/>
      <c r="T21" s="157"/>
      <c r="U21" s="157"/>
    </row>
    <row r="22" spans="2:21">
      <c r="B22" s="461"/>
      <c r="C22" s="461"/>
      <c r="D22" s="157"/>
      <c r="E22" s="157"/>
      <c r="F22" s="157"/>
      <c r="G22" s="157"/>
      <c r="H22" s="157"/>
      <c r="I22" s="410"/>
      <c r="J22" s="410"/>
      <c r="K22" s="410"/>
      <c r="L22" s="435"/>
      <c r="M22" s="436"/>
      <c r="N22" s="431"/>
      <c r="O22" s="431"/>
      <c r="P22" s="150"/>
      <c r="Q22" s="157"/>
      <c r="R22" s="157"/>
      <c r="S22" s="157"/>
      <c r="T22" s="157"/>
    </row>
    <row r="23" spans="2:21" ht="12.75" customHeight="1">
      <c r="B23" s="36" t="s">
        <v>198</v>
      </c>
      <c r="C23" s="157"/>
      <c r="D23" s="157"/>
      <c r="E23" s="428"/>
      <c r="F23" s="429"/>
      <c r="G23" s="429"/>
      <c r="H23" s="429"/>
      <c r="I23" s="157"/>
      <c r="J23" s="157"/>
      <c r="K23" s="157"/>
      <c r="L23" s="157"/>
      <c r="M23" s="157"/>
      <c r="N23" s="459"/>
      <c r="O23" s="459"/>
    </row>
    <row r="24" spans="2:21" ht="12.75" customHeight="1">
      <c r="B24" s="51"/>
      <c r="C24" s="157"/>
      <c r="D24" s="457"/>
      <c r="E24" s="428"/>
      <c r="F24" s="429"/>
      <c r="G24" s="429"/>
      <c r="H24" s="429"/>
      <c r="I24" s="157"/>
      <c r="J24" s="157"/>
      <c r="K24" s="157"/>
      <c r="L24" s="157"/>
      <c r="M24" s="157"/>
      <c r="N24" s="459"/>
      <c r="O24" s="459"/>
    </row>
    <row r="25" spans="2:21" ht="12.75" customHeight="1">
      <c r="B25" s="51"/>
      <c r="C25" s="157"/>
      <c r="D25" s="457"/>
      <c r="E25" s="428"/>
      <c r="F25" s="429"/>
      <c r="G25" s="429"/>
      <c r="H25" s="429"/>
      <c r="I25" s="157"/>
      <c r="J25" s="157"/>
      <c r="K25" s="157"/>
      <c r="L25" s="157"/>
      <c r="M25" s="157"/>
      <c r="N25" s="459"/>
      <c r="O25" s="459"/>
    </row>
    <row r="26" spans="2:21" ht="12.75" customHeight="1">
      <c r="B26" s="149" t="s">
        <v>239</v>
      </c>
      <c r="D26" s="457"/>
      <c r="E26" s="427"/>
      <c r="F26" s="457"/>
      <c r="G26" s="457"/>
      <c r="H26" s="457"/>
      <c r="I26" s="459"/>
      <c r="J26" s="459"/>
      <c r="K26" s="157"/>
      <c r="L26" s="157"/>
      <c r="M26" s="157"/>
      <c r="N26" s="459"/>
      <c r="O26" s="459"/>
    </row>
    <row r="27" spans="2:21" ht="12.75" customHeight="1">
      <c r="B27" s="149" t="s">
        <v>240</v>
      </c>
      <c r="D27" s="457"/>
      <c r="E27" s="427"/>
      <c r="F27" s="457"/>
      <c r="G27" s="457"/>
      <c r="H27" s="457"/>
      <c r="I27" s="459"/>
      <c r="J27" s="459"/>
      <c r="K27" s="157"/>
      <c r="L27" s="157"/>
      <c r="M27" s="157"/>
      <c r="N27" s="459"/>
      <c r="O27" s="459"/>
    </row>
    <row r="28" spans="2:21" ht="12.75" customHeight="1">
      <c r="B28" s="149" t="s">
        <v>241</v>
      </c>
      <c r="D28" s="457"/>
      <c r="E28" s="427"/>
      <c r="F28" s="457"/>
      <c r="G28" s="457"/>
      <c r="H28" s="457"/>
      <c r="I28" s="459"/>
      <c r="J28" s="459"/>
      <c r="K28" s="157"/>
      <c r="L28" s="157"/>
      <c r="M28" s="157"/>
      <c r="N28" s="459"/>
      <c r="O28" s="459"/>
    </row>
    <row r="29" spans="2:21" ht="12.75" customHeight="1">
      <c r="B29" s="149"/>
      <c r="D29" s="457"/>
      <c r="E29" s="427"/>
      <c r="F29" s="457"/>
      <c r="G29" s="457"/>
      <c r="H29" s="457"/>
      <c r="I29" s="459"/>
      <c r="J29" s="459"/>
      <c r="K29" s="157"/>
      <c r="L29" s="157"/>
      <c r="M29" s="157"/>
      <c r="N29" s="459"/>
      <c r="O29" s="459"/>
    </row>
    <row r="30" spans="2:21" ht="12.75" customHeight="1">
      <c r="B30" s="18" t="s">
        <v>568</v>
      </c>
      <c r="D30" s="457"/>
      <c r="E30" s="427"/>
      <c r="F30" s="457"/>
      <c r="G30" s="457"/>
      <c r="H30" s="457"/>
      <c r="I30" s="459"/>
      <c r="J30" s="459"/>
      <c r="K30" s="157"/>
      <c r="L30" s="157"/>
      <c r="M30" s="157"/>
      <c r="N30" s="459"/>
      <c r="O30" s="459"/>
    </row>
    <row r="31" spans="2:21" ht="13.5" customHeight="1">
      <c r="D31" s="457"/>
      <c r="E31" s="427"/>
      <c r="F31" s="457"/>
      <c r="G31" s="457"/>
      <c r="H31" s="457"/>
      <c r="I31" s="459"/>
      <c r="J31" s="459"/>
      <c r="K31" s="157"/>
      <c r="L31" s="157"/>
      <c r="M31" s="157"/>
      <c r="N31" s="459"/>
      <c r="O31" s="459"/>
    </row>
    <row r="32" spans="2:21" ht="12.75" customHeight="1">
      <c r="D32" s="457"/>
      <c r="E32" s="427"/>
      <c r="F32" s="457"/>
      <c r="G32" s="457"/>
      <c r="H32" s="457"/>
      <c r="I32" s="459"/>
      <c r="J32" s="459"/>
      <c r="K32" s="157"/>
      <c r="L32" s="157"/>
      <c r="M32" s="157"/>
      <c r="N32" s="459"/>
      <c r="O32" s="459"/>
    </row>
    <row r="33" spans="4:15" ht="12.75" customHeight="1">
      <c r="D33" s="457"/>
      <c r="E33" s="427"/>
      <c r="F33" s="457"/>
      <c r="G33" s="457"/>
      <c r="H33" s="457"/>
      <c r="I33" s="459"/>
      <c r="J33" s="459"/>
      <c r="K33" s="157"/>
      <c r="L33" s="157"/>
      <c r="M33" s="157"/>
      <c r="N33" s="459"/>
      <c r="O33" s="459"/>
    </row>
    <row r="34" spans="4:15" ht="12" customHeight="1">
      <c r="D34" s="457"/>
      <c r="E34" s="457"/>
      <c r="F34" s="457"/>
      <c r="G34" s="457"/>
      <c r="H34" s="457"/>
      <c r="I34" s="459"/>
      <c r="J34" s="459"/>
      <c r="K34" s="157"/>
      <c r="L34" s="157"/>
      <c r="M34" s="157"/>
      <c r="N34" s="459"/>
      <c r="O34" s="459"/>
    </row>
    <row r="35" spans="4:15">
      <c r="D35" s="457"/>
      <c r="E35" s="457"/>
      <c r="F35" s="457"/>
      <c r="G35" s="457"/>
      <c r="H35" s="457"/>
      <c r="I35" s="459"/>
      <c r="J35" s="459"/>
      <c r="K35" s="157"/>
      <c r="L35" s="157"/>
      <c r="M35" s="157"/>
      <c r="N35" s="459"/>
      <c r="O35" s="459"/>
    </row>
    <row r="36" spans="4:15">
      <c r="D36" s="457"/>
      <c r="E36" s="457"/>
      <c r="F36" s="457"/>
      <c r="G36" s="457"/>
      <c r="H36" s="457"/>
      <c r="I36" s="459"/>
      <c r="J36" s="459"/>
      <c r="K36" s="157"/>
      <c r="L36" s="157"/>
      <c r="M36" s="157"/>
      <c r="N36" s="459"/>
      <c r="O36" s="459"/>
    </row>
    <row r="37" spans="4:15">
      <c r="D37" s="457"/>
      <c r="E37" s="457"/>
      <c r="F37" s="457"/>
      <c r="G37" s="457"/>
      <c r="H37" s="457"/>
      <c r="I37" s="459"/>
      <c r="J37" s="459"/>
      <c r="K37" s="459"/>
      <c r="L37" s="459"/>
      <c r="M37" s="459"/>
      <c r="N37" s="459"/>
      <c r="O37" s="459"/>
    </row>
    <row r="38" spans="4:15" ht="15" customHeight="1">
      <c r="D38" s="457"/>
      <c r="E38" s="457"/>
      <c r="F38" s="457"/>
      <c r="G38" s="457"/>
      <c r="H38" s="457"/>
      <c r="I38" s="459"/>
      <c r="J38" s="459"/>
      <c r="K38" s="459"/>
      <c r="L38" s="459"/>
      <c r="M38" s="459"/>
      <c r="N38" s="459"/>
      <c r="O38" s="459"/>
    </row>
    <row r="39" spans="4:15" ht="15" customHeight="1">
      <c r="D39" s="457"/>
      <c r="E39" s="457"/>
      <c r="F39" s="457"/>
      <c r="G39" s="457"/>
      <c r="H39" s="457"/>
      <c r="I39" s="459"/>
      <c r="J39" s="459"/>
      <c r="K39" s="459"/>
      <c r="L39" s="459"/>
      <c r="M39" s="459"/>
      <c r="N39" s="459"/>
      <c r="O39" s="459"/>
    </row>
    <row r="40" spans="4:15" ht="15" customHeight="1">
      <c r="D40" s="457"/>
      <c r="E40" s="457"/>
      <c r="F40" s="457"/>
      <c r="G40" s="457"/>
      <c r="H40" s="457"/>
      <c r="I40" s="459"/>
      <c r="J40" s="459"/>
      <c r="K40" s="459"/>
      <c r="L40" s="459"/>
      <c r="M40" s="459"/>
      <c r="N40" s="459"/>
      <c r="O40" s="459"/>
    </row>
    <row r="41" spans="4:15" ht="15" customHeight="1">
      <c r="D41" s="457"/>
      <c r="E41" s="457"/>
      <c r="F41" s="457"/>
      <c r="G41" s="457"/>
      <c r="H41" s="457"/>
      <c r="I41" s="459"/>
      <c r="J41" s="459"/>
      <c r="K41" s="459"/>
      <c r="L41" s="459"/>
      <c r="M41" s="459"/>
      <c r="N41" s="459"/>
      <c r="O41" s="459"/>
    </row>
    <row r="42" spans="4:15" ht="21.65" customHeight="1">
      <c r="D42" s="457"/>
      <c r="E42" s="457"/>
      <c r="F42" s="457"/>
      <c r="G42" s="457"/>
      <c r="H42" s="457"/>
      <c r="I42" s="459"/>
      <c r="J42" s="459"/>
      <c r="K42" s="459"/>
      <c r="L42" s="459"/>
      <c r="M42" s="459"/>
      <c r="N42" s="459"/>
      <c r="O42" s="459"/>
    </row>
    <row r="43" spans="4:15" ht="15" customHeight="1">
      <c r="D43" s="457"/>
      <c r="E43" s="457"/>
      <c r="F43" s="457"/>
      <c r="G43" s="457"/>
      <c r="H43" s="457"/>
      <c r="I43" s="459"/>
      <c r="J43" s="459"/>
      <c r="K43" s="459"/>
      <c r="L43" s="459"/>
      <c r="M43" s="459"/>
      <c r="N43" s="459"/>
      <c r="O43" s="459"/>
    </row>
    <row r="44" spans="4:15" ht="25.9" customHeight="1">
      <c r="D44" s="457"/>
      <c r="E44" s="457"/>
      <c r="F44" s="457"/>
      <c r="G44" s="457"/>
      <c r="H44" s="457"/>
      <c r="I44" s="459"/>
      <c r="J44" s="459"/>
      <c r="K44" s="459"/>
      <c r="L44" s="459"/>
      <c r="M44" s="459"/>
      <c r="N44" s="459"/>
      <c r="O44" s="459"/>
    </row>
    <row r="45" spans="4:15" ht="13.5" customHeight="1">
      <c r="D45" s="457"/>
      <c r="E45" s="457"/>
      <c r="F45" s="457"/>
      <c r="G45" s="457"/>
      <c r="H45" s="457"/>
      <c r="I45" s="459"/>
      <c r="J45" s="459"/>
      <c r="K45" s="459"/>
      <c r="L45" s="459"/>
      <c r="M45" s="459"/>
      <c r="N45" s="459"/>
      <c r="O45" s="459"/>
    </row>
    <row r="46" spans="4:15" ht="12.75" customHeight="1">
      <c r="D46" s="457"/>
      <c r="E46" s="457"/>
      <c r="F46" s="457"/>
      <c r="G46" s="457"/>
      <c r="H46" s="457"/>
      <c r="I46" s="459"/>
      <c r="J46" s="459"/>
      <c r="K46" s="459"/>
      <c r="L46" s="459"/>
      <c r="M46" s="459"/>
      <c r="N46" s="459"/>
      <c r="O46" s="459"/>
    </row>
    <row r="47" spans="4:15" ht="12.75" customHeight="1">
      <c r="D47" s="457"/>
      <c r="E47" s="457"/>
      <c r="F47" s="457"/>
      <c r="G47" s="457"/>
      <c r="H47" s="457"/>
      <c r="I47" s="459"/>
      <c r="J47" s="459"/>
      <c r="K47" s="459"/>
      <c r="L47" s="459"/>
      <c r="M47" s="459"/>
      <c r="N47" s="459"/>
      <c r="O47" s="459"/>
    </row>
    <row r="48" spans="4:15">
      <c r="D48" s="457"/>
      <c r="E48" s="457"/>
      <c r="F48" s="457"/>
      <c r="G48" s="457"/>
      <c r="H48" s="457"/>
      <c r="I48" s="459"/>
      <c r="J48" s="459"/>
      <c r="K48" s="459"/>
      <c r="L48" s="459"/>
      <c r="M48" s="459"/>
      <c r="N48" s="459"/>
      <c r="O48" s="459"/>
    </row>
    <row r="49" spans="4:15">
      <c r="D49" s="457"/>
      <c r="E49" s="457"/>
      <c r="F49" s="457"/>
      <c r="G49" s="457"/>
      <c r="H49" s="457"/>
      <c r="I49" s="459"/>
      <c r="J49" s="459"/>
      <c r="K49" s="459"/>
      <c r="L49" s="459"/>
      <c r="M49" s="459"/>
      <c r="N49" s="459"/>
      <c r="O49" s="459"/>
    </row>
    <row r="50" spans="4:15">
      <c r="D50" s="457"/>
      <c r="E50" s="457"/>
      <c r="F50" s="457"/>
      <c r="G50" s="457"/>
      <c r="H50" s="457"/>
      <c r="I50" s="459"/>
      <c r="J50" s="459"/>
      <c r="K50" s="459"/>
      <c r="L50" s="459"/>
      <c r="M50" s="459"/>
      <c r="N50" s="459"/>
      <c r="O50" s="459"/>
    </row>
    <row r="51" spans="4:15">
      <c r="D51" s="457"/>
      <c r="E51" s="457"/>
      <c r="F51" s="457"/>
      <c r="G51" s="457"/>
      <c r="H51" s="457"/>
      <c r="I51" s="457"/>
      <c r="J51" s="457"/>
      <c r="K51" s="457"/>
      <c r="L51" s="457"/>
    </row>
    <row r="53" spans="4:15" ht="19.149999999999999" customHeight="1"/>
  </sheetData>
  <mergeCells count="2">
    <mergeCell ref="D4:G4"/>
    <mergeCell ref="G6:P6"/>
  </mergeCells>
  <hyperlinks>
    <hyperlink ref="B30" location="Contents!A1" display="Back to contents" xr:uid="{00000000-0004-0000-0500-000000000000}"/>
  </hyperlink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81"/>
  <sheetViews>
    <sheetView zoomScaleNormal="100" workbookViewId="0"/>
  </sheetViews>
  <sheetFormatPr defaultColWidth="9.1796875" defaultRowHeight="10"/>
  <cols>
    <col min="1" max="1" width="2.7265625" style="118" customWidth="1"/>
    <col min="2" max="2" width="26" style="118" customWidth="1"/>
    <col min="3" max="3" width="21" style="118" customWidth="1"/>
    <col min="4" max="6" width="10.7265625" style="864" customWidth="1"/>
    <col min="7" max="7" width="10.7265625" style="118" customWidth="1"/>
    <col min="8" max="8" width="3.26953125" style="118" customWidth="1"/>
    <col min="9" max="9" width="9" style="864" customWidth="1"/>
    <col min="10" max="10" width="10.7265625" style="864" customWidth="1"/>
    <col min="11" max="11" width="9.7265625" style="864" customWidth="1"/>
    <col min="12" max="12" width="11" style="118" customWidth="1"/>
    <col min="13" max="13" width="3.7265625" style="118" customWidth="1"/>
    <col min="14" max="14" width="10.7265625" style="118" customWidth="1"/>
    <col min="15" max="16" width="9.7265625" style="118" customWidth="1"/>
    <col min="17" max="17" width="10.7265625" style="118" customWidth="1"/>
    <col min="18" max="18" width="2.7265625" style="118" customWidth="1"/>
    <col min="19" max="19" width="10.7265625" style="118" customWidth="1"/>
    <col min="20" max="21" width="9.7265625" style="118" customWidth="1"/>
    <col min="22" max="22" width="10.7265625" style="170" customWidth="1"/>
    <col min="23" max="16384" width="9.1796875" style="118"/>
  </cols>
  <sheetData>
    <row r="1" spans="1:22" ht="12" customHeight="1">
      <c r="A1" s="828"/>
      <c r="B1" s="177"/>
      <c r="C1" s="177"/>
      <c r="D1" s="860"/>
      <c r="E1" s="860"/>
      <c r="F1" s="860"/>
      <c r="G1" s="177"/>
      <c r="H1" s="177"/>
      <c r="I1" s="860"/>
      <c r="J1" s="860"/>
      <c r="K1" s="860"/>
      <c r="L1" s="177"/>
      <c r="M1" s="177"/>
      <c r="N1" s="177"/>
      <c r="O1" s="177"/>
      <c r="P1" s="177"/>
      <c r="Q1" s="177"/>
      <c r="R1" s="177"/>
      <c r="S1" s="177"/>
      <c r="T1" s="177"/>
      <c r="U1" s="177"/>
    </row>
    <row r="2" spans="1:22" ht="16.5" customHeight="1">
      <c r="B2" s="440" t="s">
        <v>455</v>
      </c>
      <c r="C2" s="177"/>
      <c r="D2" s="860"/>
      <c r="E2" s="860"/>
      <c r="F2" s="860"/>
      <c r="G2" s="177"/>
      <c r="H2" s="177"/>
      <c r="I2" s="860"/>
      <c r="J2" s="860"/>
      <c r="K2" s="860"/>
      <c r="L2" s="177"/>
      <c r="M2" s="177"/>
      <c r="N2" s="177"/>
      <c r="O2" s="177"/>
      <c r="P2" s="177"/>
      <c r="Q2" s="177"/>
      <c r="R2" s="177"/>
      <c r="S2" s="177"/>
      <c r="T2" s="177"/>
      <c r="U2" s="177"/>
    </row>
    <row r="3" spans="1:22" ht="12.5">
      <c r="B3" s="441" t="s">
        <v>319</v>
      </c>
      <c r="C3" s="177"/>
      <c r="D3" s="860"/>
      <c r="E3" s="860"/>
      <c r="F3" s="860"/>
      <c r="G3" s="177"/>
      <c r="H3" s="177"/>
      <c r="I3" s="860"/>
      <c r="J3" s="860"/>
      <c r="K3" s="860"/>
      <c r="L3" s="177"/>
      <c r="M3" s="177"/>
      <c r="N3" s="177"/>
      <c r="O3" s="177"/>
      <c r="P3" s="177"/>
      <c r="Q3" s="177"/>
      <c r="R3" s="177"/>
      <c r="S3" s="177"/>
      <c r="T3" s="177"/>
      <c r="U3" s="177"/>
    </row>
    <row r="4" spans="1:22" ht="13.5" customHeight="1">
      <c r="B4" s="442" t="s">
        <v>522</v>
      </c>
      <c r="C4" s="177"/>
      <c r="D4" s="860"/>
      <c r="E4" s="860"/>
      <c r="F4" s="860"/>
      <c r="G4" s="177"/>
      <c r="H4" s="177"/>
      <c r="I4" s="1111"/>
      <c r="J4" s="1111"/>
      <c r="K4" s="1111"/>
      <c r="L4" s="1111"/>
      <c r="M4" s="1111"/>
      <c r="N4" s="1111"/>
      <c r="O4" s="1111"/>
      <c r="P4" s="1111"/>
      <c r="Q4" s="1111"/>
      <c r="R4" s="1111"/>
      <c r="S4" s="1111"/>
      <c r="T4" s="1111"/>
      <c r="U4" s="1111"/>
      <c r="V4" s="174"/>
    </row>
    <row r="5" spans="1:22" ht="21.65" customHeight="1">
      <c r="B5" s="179"/>
      <c r="C5" s="177"/>
      <c r="D5" s="861"/>
      <c r="E5" s="861"/>
      <c r="F5" s="861"/>
      <c r="G5" s="443"/>
      <c r="H5" s="443"/>
      <c r="I5" s="1112"/>
      <c r="J5" s="1113"/>
      <c r="K5" s="1112"/>
      <c r="L5" s="1113"/>
      <c r="M5" s="1112"/>
      <c r="N5" s="1112"/>
      <c r="O5" s="1112"/>
      <c r="P5" s="1112"/>
      <c r="Q5" s="1113"/>
      <c r="R5" s="1112"/>
      <c r="S5" s="1112"/>
      <c r="T5" s="1112"/>
      <c r="U5" s="1112"/>
      <c r="V5" s="172"/>
    </row>
    <row r="6" spans="1:22" ht="33.75" customHeight="1">
      <c r="B6" s="1114" t="s">
        <v>9</v>
      </c>
      <c r="C6" s="444"/>
      <c r="D6" s="1116" t="s">
        <v>296</v>
      </c>
      <c r="E6" s="1116"/>
      <c r="F6" s="1116"/>
      <c r="G6" s="1117"/>
      <c r="H6" s="1116"/>
      <c r="I6" s="1117" t="s">
        <v>204</v>
      </c>
      <c r="J6" s="1117"/>
      <c r="K6" s="1117"/>
      <c r="L6" s="1117"/>
      <c r="M6" s="446"/>
      <c r="N6" s="1116" t="s">
        <v>297</v>
      </c>
      <c r="O6" s="1116"/>
      <c r="P6" s="1116"/>
      <c r="Q6" s="1116"/>
      <c r="R6" s="445"/>
      <c r="S6" s="1118" t="s">
        <v>298</v>
      </c>
      <c r="T6" s="1118"/>
      <c r="U6" s="1118"/>
      <c r="V6" s="1118"/>
    </row>
    <row r="7" spans="1:22" s="226" customFormat="1" ht="36" customHeight="1">
      <c r="B7" s="1115"/>
      <c r="C7" s="842"/>
      <c r="D7" s="862" t="s">
        <v>519</v>
      </c>
      <c r="E7" s="863" t="s">
        <v>400</v>
      </c>
      <c r="F7" s="863" t="s">
        <v>401</v>
      </c>
      <c r="G7" s="854" t="s">
        <v>17</v>
      </c>
      <c r="H7" s="855"/>
      <c r="I7" s="862" t="s">
        <v>519</v>
      </c>
      <c r="J7" s="863" t="s">
        <v>400</v>
      </c>
      <c r="K7" s="863" t="s">
        <v>401</v>
      </c>
      <c r="L7" s="854" t="s">
        <v>17</v>
      </c>
      <c r="M7" s="856"/>
      <c r="N7" s="838" t="s">
        <v>519</v>
      </c>
      <c r="O7" s="853" t="s">
        <v>400</v>
      </c>
      <c r="P7" s="853" t="s">
        <v>401</v>
      </c>
      <c r="Q7" s="853" t="s">
        <v>17</v>
      </c>
      <c r="R7" s="843"/>
      <c r="S7" s="838" t="s">
        <v>519</v>
      </c>
      <c r="T7" s="853" t="s">
        <v>400</v>
      </c>
      <c r="U7" s="853" t="s">
        <v>401</v>
      </c>
      <c r="V7" s="853" t="s">
        <v>17</v>
      </c>
    </row>
    <row r="8" spans="1:22" ht="11.5" customHeight="1">
      <c r="B8" s="177"/>
      <c r="C8" s="177"/>
      <c r="D8" s="860"/>
      <c r="E8" s="860"/>
      <c r="F8" s="860"/>
      <c r="G8" s="177"/>
      <c r="H8" s="179"/>
      <c r="I8" s="896"/>
      <c r="J8" s="896"/>
      <c r="K8" s="896"/>
      <c r="L8" s="897"/>
      <c r="M8" s="897"/>
      <c r="N8" s="897"/>
      <c r="O8" s="897"/>
      <c r="P8" s="897"/>
      <c r="Q8" s="897"/>
      <c r="R8" s="897"/>
      <c r="S8" s="897"/>
      <c r="T8" s="898"/>
      <c r="U8" s="898"/>
    </row>
    <row r="9" spans="1:22" ht="10.15" customHeight="1">
      <c r="B9" s="447" t="s">
        <v>182</v>
      </c>
      <c r="D9" s="946">
        <v>73.7</v>
      </c>
      <c r="E9" s="893">
        <v>72.599999999999994</v>
      </c>
      <c r="F9" s="893">
        <v>74.7</v>
      </c>
      <c r="G9" s="596">
        <v>10196</v>
      </c>
      <c r="H9" s="893"/>
      <c r="I9" s="899">
        <v>81.099999999999994</v>
      </c>
      <c r="J9" s="899">
        <v>80.099999999999994</v>
      </c>
      <c r="K9" s="901">
        <v>82</v>
      </c>
      <c r="L9" s="596">
        <v>10161</v>
      </c>
      <c r="M9" s="899"/>
      <c r="N9" s="899">
        <v>36.700000000000003</v>
      </c>
      <c r="O9" s="901">
        <v>35.5</v>
      </c>
      <c r="P9" s="901">
        <v>37.9</v>
      </c>
      <c r="Q9" s="900">
        <v>10074</v>
      </c>
      <c r="R9" s="899"/>
      <c r="S9" s="899">
        <v>83.6</v>
      </c>
      <c r="T9" s="901">
        <v>82.6</v>
      </c>
      <c r="U9" s="901">
        <v>84.5</v>
      </c>
      <c r="V9" s="596">
        <v>10087</v>
      </c>
    </row>
    <row r="10" spans="1:22" ht="11.5" customHeight="1">
      <c r="B10" s="177"/>
      <c r="C10" s="177"/>
      <c r="D10" s="597"/>
      <c r="E10" s="895"/>
      <c r="F10" s="895"/>
      <c r="G10" s="895"/>
      <c r="H10" s="895"/>
      <c r="I10" s="895"/>
      <c r="J10" s="895"/>
      <c r="K10" s="895"/>
      <c r="L10" s="895"/>
      <c r="M10" s="899"/>
      <c r="N10" s="902"/>
      <c r="O10" s="903"/>
      <c r="P10" s="903"/>
      <c r="Q10" s="598"/>
      <c r="R10" s="899"/>
      <c r="S10" s="899"/>
      <c r="T10" s="895"/>
      <c r="U10" s="895"/>
      <c r="V10" s="596"/>
    </row>
    <row r="11" spans="1:22" ht="12.65" customHeight="1">
      <c r="B11" s="149" t="s">
        <v>487</v>
      </c>
      <c r="C11" s="128" t="s">
        <v>453</v>
      </c>
      <c r="D11" s="597">
        <v>69.8</v>
      </c>
      <c r="E11" s="895">
        <v>68.2</v>
      </c>
      <c r="F11" s="895">
        <v>71.400000000000006</v>
      </c>
      <c r="G11" s="516">
        <v>4558</v>
      </c>
      <c r="H11" s="895"/>
      <c r="I11" s="597">
        <v>76.7</v>
      </c>
      <c r="J11" s="895">
        <v>75.2</v>
      </c>
      <c r="K11" s="895">
        <v>78.099999999999994</v>
      </c>
      <c r="L11" s="516">
        <v>4543</v>
      </c>
      <c r="M11" s="899"/>
      <c r="N11" s="902">
        <v>36.799999999999997</v>
      </c>
      <c r="O11" s="902">
        <v>35.1</v>
      </c>
      <c r="P11" s="902">
        <v>38.5</v>
      </c>
      <c r="Q11" s="598">
        <v>4504</v>
      </c>
      <c r="R11" s="899"/>
      <c r="S11" s="902">
        <v>80.2</v>
      </c>
      <c r="T11" s="895">
        <v>78.8</v>
      </c>
      <c r="U11" s="895">
        <v>81.5</v>
      </c>
      <c r="V11" s="516">
        <v>4509</v>
      </c>
    </row>
    <row r="12" spans="1:22" ht="11.5" customHeight="1">
      <c r="B12" s="149"/>
      <c r="C12" s="128" t="s">
        <v>454</v>
      </c>
      <c r="D12" s="597">
        <v>77.400000000000006</v>
      </c>
      <c r="E12" s="895">
        <v>76</v>
      </c>
      <c r="F12" s="895">
        <v>78.599999999999994</v>
      </c>
      <c r="G12" s="516">
        <v>5522</v>
      </c>
      <c r="H12" s="895"/>
      <c r="I12" s="597">
        <v>85.4</v>
      </c>
      <c r="J12" s="895">
        <v>84.2</v>
      </c>
      <c r="K12" s="895">
        <v>86.4</v>
      </c>
      <c r="L12" s="516">
        <v>5504</v>
      </c>
      <c r="M12" s="899"/>
      <c r="N12" s="902">
        <v>36.799999999999997</v>
      </c>
      <c r="O12" s="902">
        <v>35.299999999999997</v>
      </c>
      <c r="P12" s="902">
        <v>38.299999999999997</v>
      </c>
      <c r="Q12" s="598">
        <v>5463</v>
      </c>
      <c r="R12" s="899"/>
      <c r="S12" s="902">
        <v>87.4</v>
      </c>
      <c r="T12" s="895">
        <v>86.3</v>
      </c>
      <c r="U12" s="895">
        <v>88.5</v>
      </c>
      <c r="V12" s="516">
        <v>5468</v>
      </c>
    </row>
    <row r="13" spans="1:22" ht="10.5">
      <c r="D13" s="597"/>
      <c r="E13" s="895"/>
      <c r="F13" s="895"/>
      <c r="G13" s="516"/>
      <c r="H13" s="895"/>
      <c r="I13" s="597"/>
      <c r="J13" s="895"/>
      <c r="K13" s="895"/>
      <c r="L13" s="516"/>
      <c r="M13" s="899"/>
      <c r="N13" s="902"/>
      <c r="O13" s="902"/>
      <c r="P13" s="902"/>
      <c r="Q13" s="598"/>
      <c r="R13" s="899"/>
      <c r="S13" s="902"/>
      <c r="T13" s="895"/>
      <c r="U13" s="895"/>
      <c r="V13" s="516"/>
    </row>
    <row r="14" spans="1:22" ht="12" customHeight="1">
      <c r="B14" s="118" t="s">
        <v>20</v>
      </c>
      <c r="C14" s="118" t="s">
        <v>21</v>
      </c>
      <c r="D14" s="597">
        <v>79.400000000000006</v>
      </c>
      <c r="E14" s="895">
        <v>76.3</v>
      </c>
      <c r="F14" s="895">
        <v>82.2</v>
      </c>
      <c r="G14" s="516">
        <v>981</v>
      </c>
      <c r="H14" s="895"/>
      <c r="I14" s="597">
        <v>81</v>
      </c>
      <c r="J14" s="895">
        <v>78</v>
      </c>
      <c r="K14" s="895">
        <v>83.7</v>
      </c>
      <c r="L14" s="516">
        <v>980</v>
      </c>
      <c r="M14" s="899"/>
      <c r="N14" s="902">
        <v>28.4</v>
      </c>
      <c r="O14" s="902">
        <v>25.2</v>
      </c>
      <c r="P14" s="902">
        <v>31.8</v>
      </c>
      <c r="Q14" s="598">
        <v>979</v>
      </c>
      <c r="R14" s="899"/>
      <c r="S14" s="902">
        <v>92.3</v>
      </c>
      <c r="T14" s="895">
        <v>90.1</v>
      </c>
      <c r="U14" s="895">
        <v>94.1</v>
      </c>
      <c r="V14" s="516">
        <v>979</v>
      </c>
    </row>
    <row r="15" spans="1:22" ht="13.5" customHeight="1">
      <c r="C15" s="118" t="s">
        <v>22</v>
      </c>
      <c r="D15" s="597">
        <v>73</v>
      </c>
      <c r="E15" s="895">
        <v>70.5</v>
      </c>
      <c r="F15" s="895">
        <v>75.3</v>
      </c>
      <c r="G15" s="516">
        <v>1742</v>
      </c>
      <c r="H15" s="895"/>
      <c r="I15" s="597">
        <v>83.1</v>
      </c>
      <c r="J15" s="895">
        <v>80.900000000000006</v>
      </c>
      <c r="K15" s="895">
        <v>85.1</v>
      </c>
      <c r="L15" s="516">
        <v>1742</v>
      </c>
      <c r="M15" s="899"/>
      <c r="N15" s="902">
        <v>30.7</v>
      </c>
      <c r="O15" s="902">
        <v>28.1</v>
      </c>
      <c r="P15" s="902">
        <v>33.4</v>
      </c>
      <c r="Q15" s="598">
        <v>1738</v>
      </c>
      <c r="R15" s="899"/>
      <c r="S15" s="902">
        <v>94.3</v>
      </c>
      <c r="T15" s="895">
        <v>92.9</v>
      </c>
      <c r="U15" s="895">
        <v>95.5</v>
      </c>
      <c r="V15" s="516">
        <v>1738</v>
      </c>
    </row>
    <row r="16" spans="1:22" ht="13" customHeight="1">
      <c r="C16" s="118" t="s">
        <v>23</v>
      </c>
      <c r="D16" s="597">
        <v>69</v>
      </c>
      <c r="E16" s="895">
        <v>66.8</v>
      </c>
      <c r="F16" s="895">
        <v>71.099999999999994</v>
      </c>
      <c r="G16" s="516">
        <v>2561</v>
      </c>
      <c r="H16" s="895"/>
      <c r="I16" s="597">
        <v>80.599999999999994</v>
      </c>
      <c r="J16" s="895">
        <v>78.7</v>
      </c>
      <c r="K16" s="895">
        <v>82.4</v>
      </c>
      <c r="L16" s="516">
        <v>2563</v>
      </c>
      <c r="M16" s="899"/>
      <c r="N16" s="902">
        <v>36.200000000000003</v>
      </c>
      <c r="O16" s="902">
        <v>34</v>
      </c>
      <c r="P16" s="902">
        <v>38.5</v>
      </c>
      <c r="Q16" s="598">
        <v>2554</v>
      </c>
      <c r="R16" s="899"/>
      <c r="S16" s="902">
        <v>89.7</v>
      </c>
      <c r="T16" s="895">
        <v>88.1</v>
      </c>
      <c r="U16" s="895">
        <v>91.2</v>
      </c>
      <c r="V16" s="516">
        <v>2553</v>
      </c>
    </row>
    <row r="17" spans="2:22" ht="10.5">
      <c r="C17" s="118" t="s">
        <v>24</v>
      </c>
      <c r="D17" s="597">
        <v>69.400000000000006</v>
      </c>
      <c r="E17" s="895">
        <v>67.099999999999994</v>
      </c>
      <c r="F17" s="895">
        <v>71.599999999999994</v>
      </c>
      <c r="G17" s="516">
        <v>2463</v>
      </c>
      <c r="H17" s="895"/>
      <c r="I17" s="597">
        <v>77.7</v>
      </c>
      <c r="J17" s="895">
        <v>75.7</v>
      </c>
      <c r="K17" s="895">
        <v>79.5</v>
      </c>
      <c r="L17" s="516">
        <v>2454</v>
      </c>
      <c r="M17" s="899"/>
      <c r="N17" s="902">
        <v>39.1</v>
      </c>
      <c r="O17" s="902">
        <v>36.9</v>
      </c>
      <c r="P17" s="902">
        <v>41.5</v>
      </c>
      <c r="Q17" s="598">
        <v>2441</v>
      </c>
      <c r="R17" s="899"/>
      <c r="S17" s="902">
        <v>83.3</v>
      </c>
      <c r="T17" s="895">
        <v>81.599999999999994</v>
      </c>
      <c r="U17" s="895">
        <v>85</v>
      </c>
      <c r="V17" s="516">
        <v>2441</v>
      </c>
    </row>
    <row r="18" spans="2:22" ht="13" customHeight="1">
      <c r="C18" s="118" t="s">
        <v>25</v>
      </c>
      <c r="D18" s="597">
        <v>79.2</v>
      </c>
      <c r="E18" s="895">
        <v>76.7</v>
      </c>
      <c r="F18" s="895">
        <v>81.599999999999994</v>
      </c>
      <c r="G18" s="516">
        <v>1525</v>
      </c>
      <c r="H18" s="895"/>
      <c r="I18" s="597">
        <v>83.2</v>
      </c>
      <c r="J18" s="895">
        <v>80.900000000000006</v>
      </c>
      <c r="K18" s="895">
        <v>85.3</v>
      </c>
      <c r="L18" s="516">
        <v>1514</v>
      </c>
      <c r="M18" s="899"/>
      <c r="N18" s="902">
        <v>50.5</v>
      </c>
      <c r="O18" s="902">
        <v>47.5</v>
      </c>
      <c r="P18" s="902">
        <v>53.4</v>
      </c>
      <c r="Q18" s="598">
        <v>1482</v>
      </c>
      <c r="R18" s="899"/>
      <c r="S18" s="902">
        <v>75.7</v>
      </c>
      <c r="T18" s="895">
        <v>73.2</v>
      </c>
      <c r="U18" s="895">
        <v>78.099999999999994</v>
      </c>
      <c r="V18" s="516">
        <v>1494</v>
      </c>
    </row>
    <row r="19" spans="2:22" ht="12.65" customHeight="1">
      <c r="C19" s="118" t="s">
        <v>26</v>
      </c>
      <c r="D19" s="597">
        <v>81.599999999999994</v>
      </c>
      <c r="E19" s="895">
        <v>78.3</v>
      </c>
      <c r="F19" s="895">
        <v>84.5</v>
      </c>
      <c r="G19" s="516">
        <v>854</v>
      </c>
      <c r="H19" s="895"/>
      <c r="I19" s="597">
        <v>84.7</v>
      </c>
      <c r="J19" s="895">
        <v>81.599999999999994</v>
      </c>
      <c r="K19" s="895">
        <v>87.3</v>
      </c>
      <c r="L19" s="516">
        <v>839</v>
      </c>
      <c r="M19" s="899"/>
      <c r="N19" s="902">
        <v>35.1</v>
      </c>
      <c r="O19" s="902">
        <v>31.4</v>
      </c>
      <c r="P19" s="902">
        <v>38.9</v>
      </c>
      <c r="Q19" s="598">
        <v>812</v>
      </c>
      <c r="R19" s="899"/>
      <c r="S19" s="902">
        <v>48.3</v>
      </c>
      <c r="T19" s="895">
        <v>44.3</v>
      </c>
      <c r="U19" s="895">
        <v>52.4</v>
      </c>
      <c r="V19" s="516">
        <v>816</v>
      </c>
    </row>
    <row r="20" spans="2:22" ht="10.5">
      <c r="D20" s="597"/>
      <c r="E20" s="895"/>
      <c r="F20" s="895"/>
      <c r="G20" s="516"/>
      <c r="H20" s="894"/>
      <c r="I20" s="597"/>
      <c r="J20" s="895"/>
      <c r="K20" s="895"/>
      <c r="L20" s="516"/>
      <c r="M20" s="899"/>
      <c r="N20" s="902"/>
      <c r="O20" s="902"/>
      <c r="P20" s="902"/>
      <c r="Q20" s="598"/>
      <c r="R20" s="899"/>
      <c r="S20" s="902"/>
      <c r="T20" s="895"/>
      <c r="U20" s="895"/>
      <c r="V20" s="516"/>
    </row>
    <row r="21" spans="2:22" ht="12.65" customHeight="1">
      <c r="B21" s="118" t="s">
        <v>27</v>
      </c>
      <c r="C21" s="118" t="s">
        <v>28</v>
      </c>
      <c r="D21" s="597">
        <v>74.7</v>
      </c>
      <c r="E21" s="895">
        <v>73.5</v>
      </c>
      <c r="F21" s="895">
        <v>75.900000000000006</v>
      </c>
      <c r="G21" s="516">
        <v>8038</v>
      </c>
      <c r="H21" s="599"/>
      <c r="I21" s="597">
        <v>80.599999999999994</v>
      </c>
      <c r="J21" s="895">
        <v>79.5</v>
      </c>
      <c r="K21" s="895">
        <v>81.599999999999994</v>
      </c>
      <c r="L21" s="516">
        <v>8004</v>
      </c>
      <c r="M21" s="899"/>
      <c r="N21" s="902">
        <v>36.6</v>
      </c>
      <c r="O21" s="902">
        <v>35.299999999999997</v>
      </c>
      <c r="P21" s="902">
        <v>38</v>
      </c>
      <c r="Q21" s="598">
        <v>7947</v>
      </c>
      <c r="R21" s="899"/>
      <c r="S21" s="902">
        <v>83.4</v>
      </c>
      <c r="T21" s="895">
        <v>82.3</v>
      </c>
      <c r="U21" s="895">
        <v>84.4</v>
      </c>
      <c r="V21" s="516">
        <v>7957</v>
      </c>
    </row>
    <row r="22" spans="2:22" ht="12.65" customHeight="1">
      <c r="C22" s="118" t="s">
        <v>189</v>
      </c>
      <c r="D22" s="597">
        <v>68.900000000000006</v>
      </c>
      <c r="E22" s="895">
        <v>64.900000000000006</v>
      </c>
      <c r="F22" s="895">
        <v>72.7</v>
      </c>
      <c r="G22" s="516">
        <v>793</v>
      </c>
      <c r="H22" s="599"/>
      <c r="I22" s="597">
        <v>82.5</v>
      </c>
      <c r="J22" s="895">
        <v>79.099999999999994</v>
      </c>
      <c r="K22" s="895">
        <v>85.5</v>
      </c>
      <c r="L22" s="516">
        <v>792</v>
      </c>
      <c r="M22" s="899"/>
      <c r="N22" s="902">
        <v>34.9</v>
      </c>
      <c r="O22" s="902">
        <v>30.9</v>
      </c>
      <c r="P22" s="902">
        <v>39.200000000000003</v>
      </c>
      <c r="Q22" s="598">
        <v>792</v>
      </c>
      <c r="R22" s="899"/>
      <c r="S22" s="902">
        <v>86.5</v>
      </c>
      <c r="T22" s="895">
        <v>83.4</v>
      </c>
      <c r="U22" s="895">
        <v>89</v>
      </c>
      <c r="V22" s="516">
        <v>791</v>
      </c>
    </row>
    <row r="23" spans="2:22" ht="12.65" customHeight="1">
      <c r="C23" s="118" t="s">
        <v>188</v>
      </c>
      <c r="D23" s="597">
        <v>61.1</v>
      </c>
      <c r="E23" s="895">
        <v>55.2</v>
      </c>
      <c r="F23" s="895">
        <v>66.7</v>
      </c>
      <c r="G23" s="516">
        <v>395</v>
      </c>
      <c r="H23" s="599"/>
      <c r="I23" s="597">
        <v>85.4</v>
      </c>
      <c r="J23" s="895">
        <v>81</v>
      </c>
      <c r="K23" s="895">
        <v>88.9</v>
      </c>
      <c r="L23" s="516">
        <v>393</v>
      </c>
      <c r="M23" s="899"/>
      <c r="N23" s="902">
        <v>37.200000000000003</v>
      </c>
      <c r="O23" s="902">
        <v>31.2</v>
      </c>
      <c r="P23" s="902">
        <v>43.7</v>
      </c>
      <c r="Q23" s="598">
        <v>385</v>
      </c>
      <c r="R23" s="899"/>
      <c r="S23" s="902">
        <v>87</v>
      </c>
      <c r="T23" s="895">
        <v>82.7</v>
      </c>
      <c r="U23" s="895">
        <v>90.4</v>
      </c>
      <c r="V23" s="516">
        <v>388</v>
      </c>
    </row>
    <row r="24" spans="2:22" ht="10.5">
      <c r="C24" s="118" t="s">
        <v>190</v>
      </c>
      <c r="D24" s="597">
        <v>73.599999999999994</v>
      </c>
      <c r="E24" s="895">
        <v>67.8</v>
      </c>
      <c r="F24" s="895">
        <v>78.7</v>
      </c>
      <c r="G24" s="516">
        <v>454</v>
      </c>
      <c r="H24" s="599"/>
      <c r="I24" s="597">
        <v>84.1</v>
      </c>
      <c r="J24" s="895">
        <v>79</v>
      </c>
      <c r="K24" s="895">
        <v>88.2</v>
      </c>
      <c r="L24" s="516">
        <v>456</v>
      </c>
      <c r="M24" s="899"/>
      <c r="N24" s="902">
        <v>36.4</v>
      </c>
      <c r="O24" s="902">
        <v>30.7</v>
      </c>
      <c r="P24" s="902">
        <v>42.6</v>
      </c>
      <c r="Q24" s="598">
        <v>445</v>
      </c>
      <c r="R24" s="899"/>
      <c r="S24" s="902">
        <v>84.2</v>
      </c>
      <c r="T24" s="895">
        <v>79.599999999999994</v>
      </c>
      <c r="U24" s="895">
        <v>87.9</v>
      </c>
      <c r="V24" s="516">
        <v>447</v>
      </c>
    </row>
    <row r="25" spans="2:22" ht="12.65" customHeight="1">
      <c r="C25" s="118" t="s">
        <v>191</v>
      </c>
      <c r="D25" s="597">
        <v>71.900000000000006</v>
      </c>
      <c r="E25" s="895">
        <v>61.5</v>
      </c>
      <c r="F25" s="895">
        <v>80.400000000000006</v>
      </c>
      <c r="G25" s="516">
        <v>116</v>
      </c>
      <c r="H25" s="599"/>
      <c r="I25" s="597">
        <v>86.3</v>
      </c>
      <c r="J25" s="895">
        <v>76.8</v>
      </c>
      <c r="K25" s="895">
        <v>92.3</v>
      </c>
      <c r="L25" s="516">
        <v>116</v>
      </c>
      <c r="M25" s="899"/>
      <c r="N25" s="902">
        <v>37.5</v>
      </c>
      <c r="O25" s="902">
        <v>27.1</v>
      </c>
      <c r="P25" s="902">
        <v>49.2</v>
      </c>
      <c r="Q25" s="598">
        <v>113</v>
      </c>
      <c r="R25" s="899"/>
      <c r="S25" s="902">
        <v>82.5</v>
      </c>
      <c r="T25" s="895">
        <v>71.8</v>
      </c>
      <c r="U25" s="895">
        <v>89.7</v>
      </c>
      <c r="V25" s="516">
        <v>114</v>
      </c>
    </row>
    <row r="26" spans="2:22" ht="12.65" customHeight="1">
      <c r="D26" s="597"/>
      <c r="E26" s="895"/>
      <c r="F26" s="895"/>
      <c r="G26" s="516"/>
      <c r="H26" s="600"/>
      <c r="I26" s="597"/>
      <c r="J26" s="895"/>
      <c r="K26" s="895"/>
      <c r="L26" s="516"/>
      <c r="M26" s="899"/>
      <c r="N26" s="902"/>
      <c r="O26" s="902"/>
      <c r="P26" s="902"/>
      <c r="Q26" s="598"/>
      <c r="R26" s="899"/>
      <c r="S26" s="902"/>
      <c r="T26" s="895"/>
      <c r="U26" s="895"/>
      <c r="V26" s="516"/>
    </row>
    <row r="27" spans="2:22" ht="12.65" customHeight="1">
      <c r="B27" s="118" t="s">
        <v>125</v>
      </c>
      <c r="C27" s="118" t="s">
        <v>486</v>
      </c>
      <c r="D27" s="597">
        <v>69.5</v>
      </c>
      <c r="E27" s="895">
        <v>67</v>
      </c>
      <c r="F27" s="895">
        <v>72</v>
      </c>
      <c r="G27" s="516">
        <v>1901</v>
      </c>
      <c r="H27" s="599"/>
      <c r="I27" s="597">
        <v>80.599999999999994</v>
      </c>
      <c r="J27" s="895">
        <v>78.400000000000006</v>
      </c>
      <c r="K27" s="895">
        <v>82.5</v>
      </c>
      <c r="L27" s="516">
        <v>1901</v>
      </c>
      <c r="M27" s="899"/>
      <c r="N27" s="902">
        <v>39.1</v>
      </c>
      <c r="O27" s="902">
        <v>36.6</v>
      </c>
      <c r="P27" s="902">
        <v>41.7</v>
      </c>
      <c r="Q27" s="598">
        <v>1902</v>
      </c>
      <c r="R27" s="601"/>
      <c r="S27" s="902">
        <v>76</v>
      </c>
      <c r="T27" s="895">
        <v>73.599999999999994</v>
      </c>
      <c r="U27" s="895">
        <v>78.3</v>
      </c>
      <c r="V27" s="516">
        <v>1900</v>
      </c>
    </row>
    <row r="28" spans="2:22" ht="10.5">
      <c r="C28" s="118" t="s">
        <v>320</v>
      </c>
      <c r="D28" s="597">
        <v>73.7</v>
      </c>
      <c r="E28" s="895">
        <v>72.3</v>
      </c>
      <c r="F28" s="895">
        <v>75</v>
      </c>
      <c r="G28" s="516">
        <v>5875</v>
      </c>
      <c r="H28" s="599"/>
      <c r="I28" s="597">
        <v>81</v>
      </c>
      <c r="J28" s="895">
        <v>79.8</v>
      </c>
      <c r="K28" s="895">
        <v>82.2</v>
      </c>
      <c r="L28" s="516">
        <v>5870</v>
      </c>
      <c r="M28" s="899"/>
      <c r="N28" s="902">
        <v>40.1</v>
      </c>
      <c r="O28" s="902">
        <v>38.5</v>
      </c>
      <c r="P28" s="902">
        <v>41.6</v>
      </c>
      <c r="Q28" s="598">
        <v>5870</v>
      </c>
      <c r="R28" s="899"/>
      <c r="S28" s="902">
        <v>87.9</v>
      </c>
      <c r="T28" s="895">
        <v>86.8</v>
      </c>
      <c r="U28" s="895">
        <v>88.9</v>
      </c>
      <c r="V28" s="516">
        <v>5866</v>
      </c>
    </row>
    <row r="29" spans="2:22" ht="13" customHeight="1">
      <c r="D29" s="597"/>
      <c r="E29" s="895"/>
      <c r="F29" s="895"/>
      <c r="G29" s="516"/>
      <c r="H29" s="600"/>
      <c r="I29" s="597"/>
      <c r="J29" s="895"/>
      <c r="K29" s="895"/>
      <c r="L29" s="516"/>
      <c r="M29" s="899"/>
      <c r="N29" s="902"/>
      <c r="O29" s="902"/>
      <c r="P29" s="902"/>
      <c r="Q29" s="598"/>
      <c r="R29" s="899"/>
      <c r="S29" s="902"/>
      <c r="T29" s="895"/>
      <c r="U29" s="895"/>
      <c r="V29" s="516"/>
    </row>
    <row r="30" spans="2:22" ht="10.5">
      <c r="B30" s="118" t="s">
        <v>29</v>
      </c>
      <c r="C30" s="118" t="s">
        <v>30</v>
      </c>
      <c r="D30" s="597">
        <v>78</v>
      </c>
      <c r="E30" s="895">
        <v>72.7</v>
      </c>
      <c r="F30" s="895">
        <v>82.6</v>
      </c>
      <c r="G30" s="516">
        <v>383</v>
      </c>
      <c r="H30" s="599"/>
      <c r="I30" s="597">
        <v>80.7</v>
      </c>
      <c r="J30" s="895">
        <v>75.8</v>
      </c>
      <c r="K30" s="895">
        <v>84.9</v>
      </c>
      <c r="L30" s="516">
        <v>382</v>
      </c>
      <c r="M30" s="899"/>
      <c r="N30" s="902">
        <v>28.8</v>
      </c>
      <c r="O30" s="902">
        <v>23.4</v>
      </c>
      <c r="P30" s="902">
        <v>34.9</v>
      </c>
      <c r="Q30" s="598">
        <v>380</v>
      </c>
      <c r="R30" s="899"/>
      <c r="S30" s="902">
        <v>82.8</v>
      </c>
      <c r="T30" s="895">
        <v>77.900000000000006</v>
      </c>
      <c r="U30" s="895">
        <v>86.8</v>
      </c>
      <c r="V30" s="516">
        <v>377</v>
      </c>
    </row>
    <row r="31" spans="2:22" ht="13" customHeight="1">
      <c r="C31" s="118" t="s">
        <v>31</v>
      </c>
      <c r="D31" s="597">
        <v>75.900000000000006</v>
      </c>
      <c r="E31" s="895">
        <v>72.8</v>
      </c>
      <c r="F31" s="895">
        <v>78.8</v>
      </c>
      <c r="G31" s="516">
        <v>1143</v>
      </c>
      <c r="H31" s="599"/>
      <c r="I31" s="597">
        <v>84.6</v>
      </c>
      <c r="J31" s="895">
        <v>81.900000000000006</v>
      </c>
      <c r="K31" s="895">
        <v>86.9</v>
      </c>
      <c r="L31" s="516">
        <v>1138</v>
      </c>
      <c r="M31" s="899"/>
      <c r="N31" s="902">
        <v>35.700000000000003</v>
      </c>
      <c r="O31" s="902">
        <v>32.4</v>
      </c>
      <c r="P31" s="902">
        <v>39.200000000000003</v>
      </c>
      <c r="Q31" s="598">
        <v>1123</v>
      </c>
      <c r="R31" s="899"/>
      <c r="S31" s="902">
        <v>84.2</v>
      </c>
      <c r="T31" s="895">
        <v>81.400000000000006</v>
      </c>
      <c r="U31" s="895">
        <v>86.6</v>
      </c>
      <c r="V31" s="516">
        <v>1134</v>
      </c>
    </row>
    <row r="32" spans="2:22" ht="13" customHeight="1">
      <c r="C32" s="118" t="s">
        <v>230</v>
      </c>
      <c r="D32" s="597">
        <v>76.099999999999994</v>
      </c>
      <c r="E32" s="895">
        <v>72.5</v>
      </c>
      <c r="F32" s="895">
        <v>79.3</v>
      </c>
      <c r="G32" s="516">
        <v>887</v>
      </c>
      <c r="H32" s="599"/>
      <c r="I32" s="597">
        <v>83.7</v>
      </c>
      <c r="J32" s="895">
        <v>80.5</v>
      </c>
      <c r="K32" s="895">
        <v>86.4</v>
      </c>
      <c r="L32" s="516">
        <v>888</v>
      </c>
      <c r="M32" s="899"/>
      <c r="N32" s="902">
        <v>34</v>
      </c>
      <c r="O32" s="902">
        <v>30.5</v>
      </c>
      <c r="P32" s="902">
        <v>37.700000000000003</v>
      </c>
      <c r="Q32" s="598">
        <v>884</v>
      </c>
      <c r="R32" s="899"/>
      <c r="S32" s="902">
        <v>84.4</v>
      </c>
      <c r="T32" s="895">
        <v>81.3</v>
      </c>
      <c r="U32" s="895">
        <v>87.1</v>
      </c>
      <c r="V32" s="516">
        <v>881</v>
      </c>
    </row>
    <row r="33" spans="2:22" ht="10.5">
      <c r="C33" s="118" t="s">
        <v>33</v>
      </c>
      <c r="D33" s="597">
        <v>76.400000000000006</v>
      </c>
      <c r="E33" s="895">
        <v>72.400000000000006</v>
      </c>
      <c r="F33" s="895">
        <v>80</v>
      </c>
      <c r="G33" s="516">
        <v>807</v>
      </c>
      <c r="H33" s="599"/>
      <c r="I33" s="597">
        <v>79.3</v>
      </c>
      <c r="J33" s="895">
        <v>75.599999999999994</v>
      </c>
      <c r="K33" s="895">
        <v>82.6</v>
      </c>
      <c r="L33" s="516">
        <v>802</v>
      </c>
      <c r="M33" s="899"/>
      <c r="N33" s="902">
        <v>35.200000000000003</v>
      </c>
      <c r="O33" s="902">
        <v>30.9</v>
      </c>
      <c r="P33" s="902">
        <v>39.799999999999997</v>
      </c>
      <c r="Q33" s="598">
        <v>797</v>
      </c>
      <c r="R33" s="899"/>
      <c r="S33" s="902">
        <v>85.1</v>
      </c>
      <c r="T33" s="895">
        <v>81.900000000000006</v>
      </c>
      <c r="U33" s="895">
        <v>87.8</v>
      </c>
      <c r="V33" s="516">
        <v>796</v>
      </c>
    </row>
    <row r="34" spans="2:22" ht="13" customHeight="1">
      <c r="C34" s="118" t="s">
        <v>34</v>
      </c>
      <c r="D34" s="597">
        <v>76.3</v>
      </c>
      <c r="E34" s="895">
        <v>72.900000000000006</v>
      </c>
      <c r="F34" s="895">
        <v>79.3</v>
      </c>
      <c r="G34" s="516">
        <v>1035</v>
      </c>
      <c r="H34" s="599"/>
      <c r="I34" s="597">
        <v>82.6</v>
      </c>
      <c r="J34" s="895">
        <v>79.599999999999994</v>
      </c>
      <c r="K34" s="895">
        <v>85.2</v>
      </c>
      <c r="L34" s="516">
        <v>1030</v>
      </c>
      <c r="M34" s="899"/>
      <c r="N34" s="902">
        <v>33.6</v>
      </c>
      <c r="O34" s="902">
        <v>30.1</v>
      </c>
      <c r="P34" s="902">
        <v>37.4</v>
      </c>
      <c r="Q34" s="598">
        <v>1016</v>
      </c>
      <c r="R34" s="899"/>
      <c r="S34" s="902">
        <v>80.7</v>
      </c>
      <c r="T34" s="895">
        <v>77.400000000000006</v>
      </c>
      <c r="U34" s="895">
        <v>83.6</v>
      </c>
      <c r="V34" s="516">
        <v>1018</v>
      </c>
    </row>
    <row r="35" spans="2:22" ht="12.65" customHeight="1">
      <c r="C35" s="118" t="s">
        <v>35</v>
      </c>
      <c r="D35" s="597">
        <v>72.099999999999994</v>
      </c>
      <c r="E35" s="895">
        <v>68.8</v>
      </c>
      <c r="F35" s="895">
        <v>75.2</v>
      </c>
      <c r="G35" s="516">
        <v>994</v>
      </c>
      <c r="H35" s="599"/>
      <c r="I35" s="597">
        <v>79</v>
      </c>
      <c r="J35" s="895">
        <v>76</v>
      </c>
      <c r="K35" s="895">
        <v>81.599999999999994</v>
      </c>
      <c r="L35" s="516">
        <v>990</v>
      </c>
      <c r="M35" s="899"/>
      <c r="N35" s="902">
        <v>37</v>
      </c>
      <c r="O35" s="902">
        <v>33.6</v>
      </c>
      <c r="P35" s="902">
        <v>40.700000000000003</v>
      </c>
      <c r="Q35" s="598">
        <v>986</v>
      </c>
      <c r="R35" s="899"/>
      <c r="S35" s="902">
        <v>84.4</v>
      </c>
      <c r="T35" s="895">
        <v>81.5</v>
      </c>
      <c r="U35" s="895">
        <v>86.9</v>
      </c>
      <c r="V35" s="516">
        <v>984</v>
      </c>
    </row>
    <row r="36" spans="2:22" ht="10.5">
      <c r="C36" s="118" t="s">
        <v>36</v>
      </c>
      <c r="D36" s="597">
        <v>70.7</v>
      </c>
      <c r="E36" s="895">
        <v>68.599999999999994</v>
      </c>
      <c r="F36" s="895">
        <v>72.7</v>
      </c>
      <c r="G36" s="516">
        <v>2803</v>
      </c>
      <c r="H36" s="599"/>
      <c r="I36" s="597">
        <v>82.9</v>
      </c>
      <c r="J36" s="895">
        <v>81.099999999999994</v>
      </c>
      <c r="K36" s="895">
        <v>84.43</v>
      </c>
      <c r="L36" s="516">
        <v>2789</v>
      </c>
      <c r="M36" s="899"/>
      <c r="N36" s="902">
        <v>41.1</v>
      </c>
      <c r="O36" s="902">
        <v>38.9</v>
      </c>
      <c r="P36" s="902">
        <v>43.4</v>
      </c>
      <c r="Q36" s="598">
        <v>2758</v>
      </c>
      <c r="R36" s="899"/>
      <c r="S36" s="902">
        <v>83.6</v>
      </c>
      <c r="T36" s="895">
        <v>81.8</v>
      </c>
      <c r="U36" s="895">
        <v>85.3</v>
      </c>
      <c r="V36" s="516">
        <v>2766</v>
      </c>
    </row>
    <row r="37" spans="2:22" ht="12.65" customHeight="1">
      <c r="C37" s="118" t="s">
        <v>37</v>
      </c>
      <c r="D37" s="597">
        <v>70.7</v>
      </c>
      <c r="E37" s="895">
        <v>67.7</v>
      </c>
      <c r="F37" s="895">
        <v>73.599999999999994</v>
      </c>
      <c r="G37" s="516">
        <v>1412</v>
      </c>
      <c r="H37" s="599"/>
      <c r="I37" s="597">
        <v>78.400000000000006</v>
      </c>
      <c r="J37" s="895">
        <v>75.8</v>
      </c>
      <c r="K37" s="895">
        <v>80.900000000000006</v>
      </c>
      <c r="L37" s="516">
        <v>1409</v>
      </c>
      <c r="M37" s="899"/>
      <c r="N37" s="902">
        <v>39.299999999999997</v>
      </c>
      <c r="O37" s="902">
        <v>36.299999999999997</v>
      </c>
      <c r="P37" s="902">
        <v>42.5</v>
      </c>
      <c r="Q37" s="598">
        <v>1401</v>
      </c>
      <c r="R37" s="899"/>
      <c r="S37" s="902">
        <v>83.6</v>
      </c>
      <c r="T37" s="895">
        <v>81.2</v>
      </c>
      <c r="U37" s="895">
        <v>85.8</v>
      </c>
      <c r="V37" s="516">
        <v>1402</v>
      </c>
    </row>
    <row r="38" spans="2:22" ht="12.65" customHeight="1">
      <c r="C38" s="118" t="s">
        <v>38</v>
      </c>
      <c r="D38" s="597">
        <v>72.5</v>
      </c>
      <c r="E38" s="895">
        <v>68.5</v>
      </c>
      <c r="F38" s="895">
        <v>76.099999999999994</v>
      </c>
      <c r="G38" s="516">
        <v>732</v>
      </c>
      <c r="H38" s="599"/>
      <c r="I38" s="597">
        <v>78</v>
      </c>
      <c r="J38" s="895">
        <v>74.2</v>
      </c>
      <c r="K38" s="895">
        <v>81.3</v>
      </c>
      <c r="L38" s="516">
        <v>733</v>
      </c>
      <c r="M38" s="899"/>
      <c r="N38" s="902">
        <v>37.4</v>
      </c>
      <c r="O38" s="902">
        <v>33.299999999999997</v>
      </c>
      <c r="P38" s="902">
        <v>41.7</v>
      </c>
      <c r="Q38" s="598">
        <v>729</v>
      </c>
      <c r="R38" s="899"/>
      <c r="S38" s="902">
        <v>83</v>
      </c>
      <c r="T38" s="895">
        <v>79.599999999999994</v>
      </c>
      <c r="U38" s="895">
        <v>86</v>
      </c>
      <c r="V38" s="516">
        <v>729</v>
      </c>
    </row>
    <row r="39" spans="2:22" ht="12.65" customHeight="1">
      <c r="D39" s="597"/>
      <c r="E39" s="895"/>
      <c r="F39" s="895"/>
      <c r="G39" s="516"/>
      <c r="H39" s="600"/>
      <c r="I39" s="597"/>
      <c r="J39" s="895"/>
      <c r="K39" s="895"/>
      <c r="L39" s="516"/>
      <c r="M39" s="899"/>
      <c r="N39" s="902"/>
      <c r="O39" s="902"/>
      <c r="P39" s="902"/>
      <c r="Q39" s="598"/>
      <c r="R39" s="899"/>
      <c r="S39" s="902"/>
      <c r="T39" s="895"/>
      <c r="U39" s="895"/>
      <c r="V39" s="516"/>
    </row>
    <row r="40" spans="2:22" ht="10.5">
      <c r="B40" s="118" t="s">
        <v>316</v>
      </c>
      <c r="C40" s="118" t="s">
        <v>120</v>
      </c>
      <c r="D40" s="597">
        <v>73.7</v>
      </c>
      <c r="E40" s="895">
        <v>72.5</v>
      </c>
      <c r="F40" s="895">
        <v>74.8</v>
      </c>
      <c r="G40" s="516">
        <v>9017</v>
      </c>
      <c r="H40" s="599"/>
      <c r="I40" s="597">
        <v>81.3</v>
      </c>
      <c r="J40" s="895">
        <v>80.3</v>
      </c>
      <c r="K40" s="895">
        <v>82.3</v>
      </c>
      <c r="L40" s="516">
        <v>8986</v>
      </c>
      <c r="M40" s="899"/>
      <c r="N40" s="902">
        <v>35.4</v>
      </c>
      <c r="O40" s="902">
        <v>34.200000000000003</v>
      </c>
      <c r="P40" s="902">
        <v>36.6</v>
      </c>
      <c r="Q40" s="598">
        <v>8901</v>
      </c>
      <c r="R40" s="899"/>
      <c r="S40" s="902">
        <v>83.9</v>
      </c>
      <c r="T40" s="895">
        <v>82.9</v>
      </c>
      <c r="U40" s="895">
        <v>84.8</v>
      </c>
      <c r="V40" s="516">
        <v>8918</v>
      </c>
    </row>
    <row r="41" spans="2:22" ht="12.65" customHeight="1">
      <c r="C41" s="118" t="s">
        <v>121</v>
      </c>
      <c r="D41" s="597">
        <v>73.599999999999994</v>
      </c>
      <c r="E41" s="895">
        <v>70.599999999999994</v>
      </c>
      <c r="F41" s="895">
        <v>76.400000000000006</v>
      </c>
      <c r="G41" s="516">
        <v>1179</v>
      </c>
      <c r="H41" s="599"/>
      <c r="I41" s="597">
        <v>80</v>
      </c>
      <c r="J41" s="895">
        <v>77.400000000000006</v>
      </c>
      <c r="K41" s="895">
        <v>82.4</v>
      </c>
      <c r="L41" s="516">
        <v>1175</v>
      </c>
      <c r="M41" s="899"/>
      <c r="N41" s="902">
        <v>42.6</v>
      </c>
      <c r="O41" s="902">
        <v>39.200000000000003</v>
      </c>
      <c r="P41" s="902">
        <v>46</v>
      </c>
      <c r="Q41" s="598">
        <v>1173</v>
      </c>
      <c r="R41" s="899"/>
      <c r="S41" s="902">
        <v>82.1</v>
      </c>
      <c r="T41" s="895">
        <v>79.5</v>
      </c>
      <c r="U41" s="895">
        <v>84.5</v>
      </c>
      <c r="V41" s="516">
        <v>1169</v>
      </c>
    </row>
    <row r="42" spans="2:22" ht="12.65" customHeight="1">
      <c r="D42" s="597"/>
      <c r="E42" s="895"/>
      <c r="F42" s="895"/>
      <c r="G42" s="516"/>
      <c r="H42" s="600"/>
      <c r="I42" s="597"/>
      <c r="J42" s="895"/>
      <c r="K42" s="895"/>
      <c r="L42" s="516"/>
      <c r="M42" s="899"/>
      <c r="N42" s="902"/>
      <c r="O42" s="902"/>
      <c r="P42" s="902"/>
      <c r="Q42" s="598"/>
      <c r="R42" s="899"/>
      <c r="S42" s="902"/>
      <c r="T42" s="895"/>
      <c r="U42" s="895"/>
      <c r="V42" s="516"/>
    </row>
    <row r="43" spans="2:22" ht="12.65" customHeight="1">
      <c r="B43" s="118" t="s">
        <v>122</v>
      </c>
      <c r="C43" s="153" t="s">
        <v>215</v>
      </c>
      <c r="D43" s="597">
        <v>72.599999999999994</v>
      </c>
      <c r="E43" s="895">
        <v>70.5</v>
      </c>
      <c r="F43" s="895">
        <v>74.7</v>
      </c>
      <c r="G43" s="516">
        <v>2717</v>
      </c>
      <c r="H43" s="599"/>
      <c r="I43" s="597">
        <v>80.5</v>
      </c>
      <c r="J43" s="895">
        <v>78.599999999999994</v>
      </c>
      <c r="K43" s="895">
        <v>82.4</v>
      </c>
      <c r="L43" s="516">
        <v>2699</v>
      </c>
      <c r="M43" s="899"/>
      <c r="N43" s="902">
        <v>31.2</v>
      </c>
      <c r="O43" s="902">
        <v>28.9</v>
      </c>
      <c r="P43" s="902">
        <v>33.5</v>
      </c>
      <c r="Q43" s="598">
        <v>2660</v>
      </c>
      <c r="R43" s="899"/>
      <c r="S43" s="902">
        <v>81.400000000000006</v>
      </c>
      <c r="T43" s="895">
        <v>79.400000000000006</v>
      </c>
      <c r="U43" s="895">
        <v>83.2</v>
      </c>
      <c r="V43" s="516">
        <v>2668</v>
      </c>
    </row>
    <row r="44" spans="2:22" ht="10.5">
      <c r="C44" s="153">
        <v>2</v>
      </c>
      <c r="D44" s="597">
        <v>71.7</v>
      </c>
      <c r="E44" s="895">
        <v>69.400000000000006</v>
      </c>
      <c r="F44" s="895">
        <v>74</v>
      </c>
      <c r="G44" s="516">
        <v>2463</v>
      </c>
      <c r="H44" s="599"/>
      <c r="I44" s="597">
        <v>81.599999999999994</v>
      </c>
      <c r="J44" s="895">
        <v>79.599999999999994</v>
      </c>
      <c r="K44" s="895">
        <v>83.5</v>
      </c>
      <c r="L44" s="516">
        <v>2451</v>
      </c>
      <c r="M44" s="899"/>
      <c r="N44" s="902">
        <v>34.4</v>
      </c>
      <c r="O44" s="902">
        <v>32.1</v>
      </c>
      <c r="P44" s="902">
        <v>36.799999999999997</v>
      </c>
      <c r="Q44" s="598">
        <v>2424</v>
      </c>
      <c r="R44" s="899"/>
      <c r="S44" s="902">
        <v>82.4</v>
      </c>
      <c r="T44" s="895">
        <v>80.3</v>
      </c>
      <c r="U44" s="895">
        <v>84.3</v>
      </c>
      <c r="V44" s="516">
        <v>2429</v>
      </c>
    </row>
    <row r="45" spans="2:22" ht="13" customHeight="1">
      <c r="C45" s="153">
        <v>3</v>
      </c>
      <c r="D45" s="597">
        <v>74.099999999999994</v>
      </c>
      <c r="E45" s="895">
        <v>71.7</v>
      </c>
      <c r="F45" s="895">
        <v>76.400000000000006</v>
      </c>
      <c r="G45" s="516">
        <v>1978</v>
      </c>
      <c r="H45" s="599"/>
      <c r="I45" s="597">
        <v>80.2</v>
      </c>
      <c r="J45" s="895">
        <v>78</v>
      </c>
      <c r="K45" s="895">
        <v>82.2</v>
      </c>
      <c r="L45" s="516">
        <v>1978</v>
      </c>
      <c r="M45" s="899"/>
      <c r="N45" s="902">
        <v>37.6</v>
      </c>
      <c r="O45" s="902">
        <v>35</v>
      </c>
      <c r="P45" s="902">
        <v>40.4</v>
      </c>
      <c r="Q45" s="598">
        <v>1963</v>
      </c>
      <c r="R45" s="899"/>
      <c r="S45" s="902">
        <v>83.6</v>
      </c>
      <c r="T45" s="895">
        <v>81.400000000000006</v>
      </c>
      <c r="U45" s="895">
        <v>85.5</v>
      </c>
      <c r="V45" s="516">
        <v>1963</v>
      </c>
    </row>
    <row r="46" spans="2:22" ht="10.5">
      <c r="C46" s="153">
        <v>4</v>
      </c>
      <c r="D46" s="597">
        <v>74.3</v>
      </c>
      <c r="E46" s="895">
        <v>71.599999999999994</v>
      </c>
      <c r="F46" s="895">
        <v>76.8</v>
      </c>
      <c r="G46" s="516">
        <v>1637</v>
      </c>
      <c r="H46" s="599"/>
      <c r="I46" s="597">
        <v>81.3</v>
      </c>
      <c r="J46" s="895">
        <v>79</v>
      </c>
      <c r="K46" s="895">
        <v>83.5</v>
      </c>
      <c r="L46" s="516">
        <v>1634</v>
      </c>
      <c r="M46" s="899"/>
      <c r="N46" s="902">
        <v>37.4</v>
      </c>
      <c r="O46" s="902">
        <v>34.700000000000003</v>
      </c>
      <c r="P46" s="902">
        <v>40.200000000000003</v>
      </c>
      <c r="Q46" s="598">
        <v>1628</v>
      </c>
      <c r="R46" s="899"/>
      <c r="S46" s="902">
        <v>84.3</v>
      </c>
      <c r="T46" s="895">
        <v>82</v>
      </c>
      <c r="U46" s="895">
        <v>86.4</v>
      </c>
      <c r="V46" s="516">
        <v>1631</v>
      </c>
    </row>
    <row r="47" spans="2:22" ht="13" customHeight="1">
      <c r="C47" s="153" t="s">
        <v>214</v>
      </c>
      <c r="D47" s="597">
        <v>75.8</v>
      </c>
      <c r="E47" s="895">
        <v>73</v>
      </c>
      <c r="F47" s="895">
        <v>78.3</v>
      </c>
      <c r="G47" s="516">
        <v>1401</v>
      </c>
      <c r="H47" s="599"/>
      <c r="I47" s="597">
        <v>81.599999999999994</v>
      </c>
      <c r="J47" s="895">
        <v>79.2</v>
      </c>
      <c r="K47" s="895">
        <v>83.8</v>
      </c>
      <c r="L47" s="516">
        <v>1399</v>
      </c>
      <c r="M47" s="899"/>
      <c r="N47" s="902">
        <v>43.2</v>
      </c>
      <c r="O47" s="902">
        <v>40.1</v>
      </c>
      <c r="P47" s="902">
        <v>46.4</v>
      </c>
      <c r="Q47" s="598">
        <v>1399</v>
      </c>
      <c r="R47" s="899"/>
      <c r="S47" s="902">
        <v>86.4</v>
      </c>
      <c r="T47" s="895">
        <v>84.2</v>
      </c>
      <c r="U47" s="895">
        <v>88.3</v>
      </c>
      <c r="V47" s="516">
        <v>1396</v>
      </c>
    </row>
    <row r="48" spans="2:22" ht="13" customHeight="1">
      <c r="B48" s="178"/>
      <c r="C48" s="178"/>
      <c r="D48" s="861"/>
      <c r="E48" s="861"/>
      <c r="F48" s="861"/>
      <c r="G48" s="859"/>
      <c r="H48" s="443"/>
      <c r="I48" s="865"/>
      <c r="J48" s="866"/>
      <c r="K48" s="865"/>
      <c r="L48" s="448"/>
      <c r="M48" s="180"/>
      <c r="N48" s="180"/>
      <c r="O48" s="180"/>
      <c r="P48" s="180"/>
      <c r="Q48" s="448"/>
      <c r="R48" s="180"/>
      <c r="S48" s="180"/>
      <c r="T48" s="180"/>
      <c r="U48" s="180"/>
      <c r="V48" s="172"/>
    </row>
    <row r="49" spans="2:22" ht="18.75" customHeight="1"/>
    <row r="50" spans="2:22">
      <c r="B50" s="449" t="s">
        <v>208</v>
      </c>
    </row>
    <row r="51" spans="2:22">
      <c r="B51" s="177" t="s">
        <v>542</v>
      </c>
    </row>
    <row r="52" spans="2:22">
      <c r="B52" s="118" t="s">
        <v>445</v>
      </c>
    </row>
    <row r="53" spans="2:22">
      <c r="B53" s="118" t="s">
        <v>256</v>
      </c>
    </row>
    <row r="54" spans="2:22" ht="12.65" customHeight="1"/>
    <row r="55" spans="2:22" ht="12.65" customHeight="1">
      <c r="B55" s="177"/>
    </row>
    <row r="56" spans="2:22">
      <c r="B56" s="177" t="s">
        <v>239</v>
      </c>
    </row>
    <row r="57" spans="2:22" ht="12.65" customHeight="1">
      <c r="B57" s="177" t="s">
        <v>240</v>
      </c>
    </row>
    <row r="58" spans="2:22" ht="12.65" customHeight="1">
      <c r="B58" s="177" t="s">
        <v>241</v>
      </c>
    </row>
    <row r="59" spans="2:22" ht="12.65" customHeight="1">
      <c r="D59" s="118"/>
      <c r="E59" s="118"/>
      <c r="F59" s="118"/>
      <c r="G59" s="170"/>
      <c r="I59" s="118"/>
      <c r="J59" s="118"/>
      <c r="K59" s="118"/>
      <c r="V59" s="118"/>
    </row>
    <row r="60" spans="2:22" ht="12.5">
      <c r="B60" s="18" t="s">
        <v>568</v>
      </c>
      <c r="D60" s="118"/>
      <c r="E60" s="118"/>
      <c r="F60" s="118"/>
      <c r="G60" s="170"/>
      <c r="I60" s="118"/>
      <c r="J60" s="118"/>
      <c r="K60" s="118"/>
      <c r="V60" s="118"/>
    </row>
    <row r="61" spans="2:22" ht="13" customHeight="1">
      <c r="D61" s="118"/>
      <c r="E61" s="118"/>
      <c r="F61" s="118"/>
      <c r="G61" s="170"/>
      <c r="I61" s="118"/>
      <c r="J61" s="118"/>
      <c r="K61" s="118"/>
      <c r="V61" s="118"/>
    </row>
    <row r="62" spans="2:22" ht="13" customHeight="1">
      <c r="D62" s="118"/>
      <c r="E62" s="118"/>
      <c r="F62" s="118"/>
      <c r="G62" s="170"/>
      <c r="I62" s="118"/>
      <c r="J62" s="118"/>
      <c r="K62" s="118"/>
      <c r="V62" s="118"/>
    </row>
    <row r="63" spans="2:22">
      <c r="D63" s="118"/>
      <c r="E63" s="118"/>
      <c r="F63" s="118"/>
      <c r="G63" s="170"/>
      <c r="I63" s="118"/>
      <c r="J63" s="118"/>
      <c r="K63" s="118"/>
      <c r="V63" s="118"/>
    </row>
    <row r="64" spans="2:22" ht="13" customHeight="1">
      <c r="D64" s="118"/>
      <c r="E64" s="118"/>
      <c r="F64" s="118"/>
      <c r="G64" s="170"/>
      <c r="I64" s="118"/>
      <c r="J64" s="118"/>
      <c r="K64" s="118"/>
      <c r="V64" s="118"/>
    </row>
    <row r="65" spans="7:7" s="118" customFormat="1">
      <c r="G65" s="170"/>
    </row>
    <row r="66" spans="7:7" s="118" customFormat="1">
      <c r="G66" s="170"/>
    </row>
    <row r="67" spans="7:7" s="118" customFormat="1">
      <c r="G67" s="170"/>
    </row>
    <row r="68" spans="7:7" s="118" customFormat="1" ht="12.65" customHeight="1">
      <c r="G68" s="170"/>
    </row>
    <row r="69" spans="7:7" s="118" customFormat="1">
      <c r="G69" s="170"/>
    </row>
    <row r="70" spans="7:7" s="118" customFormat="1">
      <c r="G70" s="170"/>
    </row>
    <row r="71" spans="7:7" s="118" customFormat="1">
      <c r="G71" s="170"/>
    </row>
    <row r="72" spans="7:7" s="118" customFormat="1" ht="12.65" customHeight="1">
      <c r="G72" s="170"/>
    </row>
    <row r="73" spans="7:7" s="118" customFormat="1">
      <c r="G73" s="170"/>
    </row>
    <row r="74" spans="7:7" s="118" customFormat="1">
      <c r="G74" s="170"/>
    </row>
    <row r="75" spans="7:7" s="118" customFormat="1">
      <c r="G75" s="170"/>
    </row>
    <row r="76" spans="7:7" s="118" customFormat="1">
      <c r="G76" s="170"/>
    </row>
    <row r="77" spans="7:7" s="118" customFormat="1">
      <c r="G77" s="170"/>
    </row>
    <row r="78" spans="7:7" s="118" customFormat="1">
      <c r="G78" s="170"/>
    </row>
    <row r="79" spans="7:7" s="118" customFormat="1">
      <c r="G79" s="170"/>
    </row>
    <row r="80" spans="7:7" s="118" customFormat="1">
      <c r="G80" s="170"/>
    </row>
    <row r="81" spans="7:7" s="118" customFormat="1">
      <c r="G81" s="170"/>
    </row>
  </sheetData>
  <mergeCells count="7">
    <mergeCell ref="I4:U4"/>
    <mergeCell ref="I5:U5"/>
    <mergeCell ref="B6:B7"/>
    <mergeCell ref="D6:H6"/>
    <mergeCell ref="N6:Q6"/>
    <mergeCell ref="S6:V6"/>
    <mergeCell ref="I6:L6"/>
  </mergeCells>
  <hyperlinks>
    <hyperlink ref="B60" location="Contents!A1" display="Back to contents" xr:uid="{00000000-0004-0000-0600-000000000000}"/>
  </hyperlink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49"/>
  <sheetViews>
    <sheetView workbookViewId="0"/>
  </sheetViews>
  <sheetFormatPr defaultColWidth="9.1796875" defaultRowHeight="12"/>
  <cols>
    <col min="1" max="1" width="2.7265625" style="459" customWidth="1"/>
    <col min="2" max="2" width="65.81640625" style="459" customWidth="1"/>
    <col min="3" max="3" width="2.81640625" style="459" customWidth="1"/>
    <col min="4" max="8" width="9.7265625" style="459" customWidth="1"/>
    <col min="9" max="10" width="9.7265625" style="166" customWidth="1"/>
    <col min="11" max="11" width="2.1796875" style="166" customWidth="1"/>
    <col min="12" max="12" width="9.7265625" style="427" customWidth="1"/>
    <col min="13" max="15" width="9.7265625" style="457" customWidth="1"/>
    <col min="16" max="16" width="16.1796875" style="459" customWidth="1"/>
    <col min="17" max="17" width="17.7265625" style="459" customWidth="1"/>
    <col min="18" max="16384" width="9.1796875" style="459"/>
  </cols>
  <sheetData>
    <row r="1" spans="1:20" ht="12" customHeight="1">
      <c r="A1" s="828"/>
      <c r="R1" s="157"/>
      <c r="S1" s="157"/>
      <c r="T1" s="157"/>
    </row>
    <row r="2" spans="1:20" ht="16.5" customHeight="1">
      <c r="B2" s="326" t="s">
        <v>433</v>
      </c>
      <c r="C2" s="156"/>
      <c r="D2" s="156"/>
      <c r="E2" s="156"/>
      <c r="F2" s="156"/>
      <c r="G2" s="157"/>
      <c r="H2" s="157"/>
      <c r="I2" s="167"/>
      <c r="J2" s="167"/>
      <c r="K2" s="167"/>
      <c r="L2" s="428"/>
      <c r="M2" s="429"/>
      <c r="N2" s="429"/>
      <c r="O2" s="429"/>
      <c r="P2" s="157"/>
      <c r="R2" s="157"/>
      <c r="S2" s="157"/>
      <c r="T2" s="157"/>
    </row>
    <row r="3" spans="1:20" ht="13.5" customHeight="1">
      <c r="B3" s="327" t="s">
        <v>231</v>
      </c>
      <c r="C3" s="156"/>
      <c r="D3" s="156"/>
      <c r="E3" s="156"/>
      <c r="F3" s="156"/>
      <c r="G3" s="157"/>
      <c r="H3" s="157"/>
      <c r="I3" s="167"/>
      <c r="J3" s="167"/>
      <c r="K3" s="167"/>
      <c r="L3" s="428"/>
      <c r="M3" s="429"/>
      <c r="N3" s="429"/>
      <c r="O3" s="429"/>
      <c r="P3" s="157"/>
      <c r="R3" s="157"/>
      <c r="S3" s="157"/>
      <c r="T3" s="157"/>
    </row>
    <row r="4" spans="1:20" ht="13">
      <c r="B4" s="338" t="s">
        <v>521</v>
      </c>
      <c r="C4" s="156"/>
      <c r="D4" s="156"/>
      <c r="E4" s="156"/>
      <c r="F4" s="156"/>
      <c r="G4" s="157"/>
      <c r="H4" s="157"/>
      <c r="I4" s="167"/>
      <c r="J4" s="167"/>
      <c r="K4" s="167"/>
      <c r="L4" s="428"/>
      <c r="M4" s="429"/>
      <c r="N4" s="429"/>
      <c r="O4" s="429"/>
      <c r="P4" s="157"/>
      <c r="R4" s="157"/>
      <c r="S4" s="157"/>
      <c r="T4" s="157"/>
    </row>
    <row r="5" spans="1:20" ht="21.75" customHeight="1">
      <c r="B5" s="156"/>
      <c r="C5" s="156"/>
      <c r="D5" s="156"/>
      <c r="E5" s="156"/>
      <c r="F5" s="156"/>
      <c r="G5" s="150"/>
      <c r="H5" s="150"/>
      <c r="I5" s="168"/>
      <c r="J5" s="168"/>
      <c r="K5" s="168"/>
      <c r="L5" s="430"/>
      <c r="M5" s="431"/>
      <c r="N5" s="431"/>
      <c r="O5" s="431"/>
      <c r="P5" s="158"/>
      <c r="R5" s="157"/>
      <c r="S5" s="157"/>
      <c r="T5" s="157"/>
    </row>
    <row r="6" spans="1:20" ht="11.5">
      <c r="B6" s="157"/>
      <c r="C6" s="157"/>
      <c r="D6" s="159"/>
      <c r="E6" s="159"/>
      <c r="F6" s="159"/>
      <c r="G6" s="1110"/>
      <c r="H6" s="1110"/>
      <c r="I6" s="1110"/>
      <c r="J6" s="1110"/>
      <c r="K6" s="1110"/>
      <c r="L6" s="1110"/>
      <c r="M6" s="1110"/>
      <c r="N6" s="1110"/>
      <c r="O6" s="1110"/>
      <c r="P6" s="1110"/>
      <c r="R6" s="157"/>
      <c r="S6" s="157"/>
      <c r="T6" s="157"/>
    </row>
    <row r="7" spans="1:20" ht="45" customHeight="1">
      <c r="B7" s="537" t="s">
        <v>9</v>
      </c>
      <c r="C7" s="603"/>
      <c r="D7" s="545" t="s">
        <v>11</v>
      </c>
      <c r="E7" s="545" t="s">
        <v>12</v>
      </c>
      <c r="F7" s="545" t="s">
        <v>13</v>
      </c>
      <c r="G7" s="545" t="s">
        <v>14</v>
      </c>
      <c r="H7" s="545" t="s">
        <v>93</v>
      </c>
      <c r="I7" s="545" t="s">
        <v>383</v>
      </c>
      <c r="J7" s="545" t="s">
        <v>519</v>
      </c>
      <c r="K7" s="502"/>
      <c r="L7" s="425" t="s">
        <v>386</v>
      </c>
      <c r="M7" s="425" t="s">
        <v>387</v>
      </c>
      <c r="N7" s="425" t="s">
        <v>517</v>
      </c>
      <c r="O7" s="425" t="s">
        <v>518</v>
      </c>
      <c r="P7" s="150"/>
      <c r="R7" s="157"/>
      <c r="S7" s="157"/>
      <c r="T7" s="157"/>
    </row>
    <row r="8" spans="1:20" ht="12" customHeight="1">
      <c r="B8" s="484"/>
      <c r="C8" s="157"/>
      <c r="D8" s="484"/>
      <c r="E8" s="484"/>
      <c r="F8" s="484"/>
      <c r="G8" s="484"/>
      <c r="H8" s="484"/>
      <c r="I8" s="159"/>
      <c r="J8" s="159"/>
      <c r="K8" s="159"/>
      <c r="L8" s="434"/>
      <c r="M8" s="434"/>
      <c r="N8" s="434"/>
      <c r="O8" s="434"/>
      <c r="P8" s="159"/>
      <c r="R8" s="157"/>
      <c r="S8" s="157"/>
      <c r="T8" s="157"/>
    </row>
    <row r="9" spans="1:20" ht="12" customHeight="1">
      <c r="B9" s="155" t="s">
        <v>303</v>
      </c>
      <c r="C9" s="155"/>
      <c r="D9" s="355">
        <v>95.880008949154373</v>
      </c>
      <c r="E9" s="355">
        <v>95.766062663132033</v>
      </c>
      <c r="F9" s="355">
        <v>95.698780601583266</v>
      </c>
      <c r="G9" s="355">
        <v>95.336444675983174</v>
      </c>
      <c r="H9" s="526">
        <v>94.953876873430687</v>
      </c>
      <c r="I9" s="526">
        <v>95.161894868741371</v>
      </c>
      <c r="J9" s="947">
        <v>95.2</v>
      </c>
      <c r="K9" s="947"/>
      <c r="L9" s="528">
        <v>94.679499013343417</v>
      </c>
      <c r="M9" s="528">
        <v>95.602584561766193</v>
      </c>
      <c r="N9" s="528">
        <v>94.7</v>
      </c>
      <c r="O9" s="528">
        <v>95.7</v>
      </c>
      <c r="P9" s="161"/>
      <c r="R9" s="157"/>
      <c r="S9" s="157"/>
      <c r="T9" s="157"/>
    </row>
    <row r="10" spans="1:20" ht="12" customHeight="1">
      <c r="B10" s="467" t="s">
        <v>17</v>
      </c>
      <c r="C10" s="155"/>
      <c r="D10" s="193">
        <v>10173</v>
      </c>
      <c r="E10" s="193">
        <v>2311</v>
      </c>
      <c r="F10" s="193">
        <v>3245</v>
      </c>
      <c r="G10" s="193">
        <v>10216</v>
      </c>
      <c r="H10" s="193">
        <v>10172</v>
      </c>
      <c r="I10" s="193">
        <v>10585</v>
      </c>
      <c r="J10" s="193">
        <v>10194</v>
      </c>
      <c r="K10" s="526"/>
      <c r="L10" s="528" t="s">
        <v>143</v>
      </c>
      <c r="M10" s="528" t="s">
        <v>143</v>
      </c>
      <c r="N10" s="528" t="s">
        <v>143</v>
      </c>
      <c r="O10" s="528" t="s">
        <v>143</v>
      </c>
      <c r="P10" s="161"/>
      <c r="R10" s="157"/>
      <c r="S10" s="157"/>
      <c r="T10" s="157"/>
    </row>
    <row r="11" spans="1:20" ht="12" customHeight="1">
      <c r="B11" s="155"/>
      <c r="C11" s="155"/>
      <c r="D11" s="355"/>
      <c r="E11" s="355"/>
      <c r="F11" s="355"/>
      <c r="G11" s="355"/>
      <c r="H11" s="526"/>
      <c r="I11" s="526"/>
      <c r="J11" s="526"/>
      <c r="K11" s="526"/>
      <c r="L11" s="528"/>
      <c r="M11" s="528"/>
      <c r="N11" s="528"/>
      <c r="O11" s="528"/>
      <c r="P11" s="161"/>
      <c r="R11" s="157"/>
      <c r="S11" s="157"/>
      <c r="T11" s="157"/>
    </row>
    <row r="12" spans="1:20" ht="12" customHeight="1">
      <c r="B12" s="461" t="s">
        <v>378</v>
      </c>
      <c r="C12" s="155"/>
      <c r="D12" s="355">
        <v>93.090169827871961</v>
      </c>
      <c r="E12" s="355">
        <v>93.050447342118034</v>
      </c>
      <c r="F12" s="355">
        <v>93.166865951929182</v>
      </c>
      <c r="G12" s="355">
        <v>92.794181029075489</v>
      </c>
      <c r="H12" s="526">
        <v>92.204937422068625</v>
      </c>
      <c r="I12" s="526">
        <v>91.411457560072122</v>
      </c>
      <c r="J12" s="947">
        <v>92.2</v>
      </c>
      <c r="K12" s="947"/>
      <c r="L12" s="528">
        <v>90.771254566049166</v>
      </c>
      <c r="M12" s="528">
        <v>92.011157993885945</v>
      </c>
      <c r="N12" s="528">
        <v>91.6</v>
      </c>
      <c r="O12" s="528">
        <v>92.8</v>
      </c>
      <c r="P12" s="161"/>
    </row>
    <row r="13" spans="1:20" ht="12" customHeight="1">
      <c r="B13" s="468" t="s">
        <v>17</v>
      </c>
      <c r="C13" s="155"/>
      <c r="D13" s="193">
        <v>10148</v>
      </c>
      <c r="E13" s="193">
        <v>2305</v>
      </c>
      <c r="F13" s="193">
        <v>3207</v>
      </c>
      <c r="G13" s="193">
        <v>10162</v>
      </c>
      <c r="H13" s="193">
        <v>10118</v>
      </c>
      <c r="I13" s="193">
        <v>10539</v>
      </c>
      <c r="J13" s="193">
        <v>10132</v>
      </c>
      <c r="K13" s="526"/>
      <c r="L13" s="528" t="s">
        <v>143</v>
      </c>
      <c r="M13" s="528" t="s">
        <v>143</v>
      </c>
      <c r="N13" s="528" t="s">
        <v>143</v>
      </c>
      <c r="O13" s="528" t="s">
        <v>143</v>
      </c>
      <c r="P13" s="161"/>
    </row>
    <row r="14" spans="1:20" ht="12" customHeight="1">
      <c r="B14" s="461"/>
      <c r="C14" s="155"/>
      <c r="D14" s="355"/>
      <c r="E14" s="355"/>
      <c r="F14" s="355"/>
      <c r="G14" s="355"/>
      <c r="H14" s="526"/>
      <c r="I14" s="526"/>
      <c r="J14" s="526"/>
      <c r="K14" s="526"/>
      <c r="L14" s="528"/>
      <c r="M14" s="528"/>
      <c r="N14" s="528"/>
      <c r="O14" s="528"/>
      <c r="P14" s="161"/>
    </row>
    <row r="15" spans="1:20" ht="22">
      <c r="B15" s="155" t="s">
        <v>421</v>
      </c>
      <c r="C15" s="155"/>
      <c r="D15" s="355">
        <v>96.29253954101587</v>
      </c>
      <c r="E15" s="355">
        <v>95.839908723380191</v>
      </c>
      <c r="F15" s="355">
        <v>95.758783671443567</v>
      </c>
      <c r="G15" s="355">
        <v>96.484574895476442</v>
      </c>
      <c r="H15" s="526">
        <v>95.723233267683369</v>
      </c>
      <c r="I15" s="526">
        <v>95.965422850565645</v>
      </c>
      <c r="J15" s="947">
        <v>95</v>
      </c>
      <c r="K15" s="947"/>
      <c r="L15" s="528">
        <v>95.426930699899941</v>
      </c>
      <c r="M15" s="528">
        <v>96.442869623039371</v>
      </c>
      <c r="N15" s="528">
        <v>94.3</v>
      </c>
      <c r="O15" s="528">
        <v>95.6</v>
      </c>
      <c r="P15" s="161"/>
    </row>
    <row r="16" spans="1:20" ht="12" customHeight="1">
      <c r="B16" s="467" t="s">
        <v>17</v>
      </c>
      <c r="C16" s="155"/>
      <c r="D16" s="193">
        <v>7036</v>
      </c>
      <c r="E16" s="193">
        <v>2206</v>
      </c>
      <c r="F16" s="193">
        <v>2218</v>
      </c>
      <c r="G16" s="193">
        <v>7336</v>
      </c>
      <c r="H16" s="193">
        <v>7527</v>
      </c>
      <c r="I16" s="193">
        <v>7854</v>
      </c>
      <c r="J16" s="193">
        <v>7835</v>
      </c>
      <c r="K16" s="526"/>
      <c r="L16" s="528" t="s">
        <v>143</v>
      </c>
      <c r="M16" s="528" t="s">
        <v>143</v>
      </c>
      <c r="N16" s="528" t="s">
        <v>143</v>
      </c>
      <c r="O16" s="528" t="s">
        <v>143</v>
      </c>
      <c r="P16" s="161"/>
    </row>
    <row r="17" spans="2:16" ht="12" customHeight="1">
      <c r="B17" s="460"/>
      <c r="C17" s="460"/>
      <c r="D17" s="529"/>
      <c r="E17" s="529"/>
      <c r="F17" s="529"/>
      <c r="G17" s="529"/>
      <c r="H17" s="529"/>
      <c r="I17" s="530"/>
      <c r="J17" s="530"/>
      <c r="K17" s="530"/>
      <c r="L17" s="531"/>
      <c r="M17" s="532"/>
      <c r="N17" s="533"/>
      <c r="O17" s="530"/>
      <c r="P17" s="438"/>
    </row>
    <row r="18" spans="2:16">
      <c r="B18" s="461"/>
      <c r="C18" s="461"/>
      <c r="D18" s="157"/>
      <c r="E18" s="157"/>
      <c r="F18" s="157"/>
      <c r="G18" s="157"/>
      <c r="H18" s="157"/>
      <c r="I18" s="410"/>
      <c r="J18" s="410"/>
      <c r="K18" s="410"/>
      <c r="L18" s="435"/>
      <c r="M18" s="436"/>
      <c r="N18" s="431"/>
      <c r="O18" s="431"/>
      <c r="P18" s="150"/>
    </row>
    <row r="19" spans="2:16" ht="12.75" customHeight="1">
      <c r="B19" s="36" t="s">
        <v>198</v>
      </c>
      <c r="C19" s="157"/>
      <c r="D19" s="157"/>
      <c r="E19" s="157"/>
      <c r="F19" s="157"/>
      <c r="G19" s="157"/>
      <c r="H19" s="157"/>
      <c r="I19" s="167"/>
      <c r="J19" s="167"/>
      <c r="K19" s="167"/>
      <c r="L19" s="428"/>
      <c r="M19" s="429"/>
      <c r="N19" s="429"/>
      <c r="O19" s="429"/>
      <c r="P19" s="157"/>
    </row>
    <row r="20" spans="2:16" ht="12.75" customHeight="1">
      <c r="B20" s="51" t="s">
        <v>422</v>
      </c>
      <c r="C20" s="157"/>
      <c r="D20" s="157"/>
      <c r="E20" s="157"/>
      <c r="F20" s="157"/>
      <c r="G20" s="157"/>
      <c r="H20" s="157"/>
      <c r="I20" s="167"/>
      <c r="J20" s="167"/>
      <c r="K20" s="167"/>
      <c r="L20" s="428"/>
      <c r="M20" s="429"/>
      <c r="N20" s="429"/>
      <c r="O20" s="429"/>
      <c r="P20" s="157"/>
    </row>
    <row r="21" spans="2:16" ht="12.75" customHeight="1">
      <c r="B21" s="51"/>
      <c r="C21" s="157"/>
      <c r="D21" s="157"/>
      <c r="E21" s="157"/>
      <c r="F21" s="157"/>
      <c r="G21" s="157"/>
      <c r="H21" s="157"/>
      <c r="I21" s="167"/>
      <c r="J21" s="167"/>
      <c r="K21" s="167"/>
      <c r="L21" s="428"/>
      <c r="M21" s="429"/>
      <c r="N21" s="429"/>
      <c r="O21" s="429"/>
      <c r="P21" s="157"/>
    </row>
    <row r="22" spans="2:16" ht="12.75" customHeight="1">
      <c r="B22" s="149" t="s">
        <v>239</v>
      </c>
    </row>
    <row r="23" spans="2:16" ht="12.75" customHeight="1">
      <c r="B23" s="149" t="s">
        <v>240</v>
      </c>
    </row>
    <row r="24" spans="2:16" ht="12.75" customHeight="1">
      <c r="B24" s="149" t="s">
        <v>241</v>
      </c>
    </row>
    <row r="25" spans="2:16" ht="12.75" customHeight="1">
      <c r="B25" s="149"/>
    </row>
    <row r="26" spans="2:16" ht="12.75" customHeight="1">
      <c r="B26" s="18" t="s">
        <v>568</v>
      </c>
    </row>
    <row r="38" ht="21.65" customHeight="1"/>
    <row r="40" ht="25.9" customHeight="1"/>
    <row r="49" ht="19.149999999999999" customHeight="1"/>
  </sheetData>
  <mergeCells count="1">
    <mergeCell ref="G6:P6"/>
  </mergeCells>
  <hyperlinks>
    <hyperlink ref="B26" location="Contents!A1" display="Back to contents" xr:uid="{00000000-0004-0000-0700-000000000000}"/>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62"/>
  <sheetViews>
    <sheetView workbookViewId="0"/>
  </sheetViews>
  <sheetFormatPr defaultColWidth="9.1796875" defaultRowHeight="10"/>
  <cols>
    <col min="1" max="1" width="2.7265625" style="118" customWidth="1"/>
    <col min="2" max="2" width="26" style="118" customWidth="1"/>
    <col min="3" max="3" width="21" style="118" customWidth="1"/>
    <col min="4" max="6" width="9.7265625" style="118" customWidth="1"/>
    <col min="7" max="7" width="10.54296875" style="118" customWidth="1"/>
    <col min="8" max="8" width="2.453125" style="118" customWidth="1"/>
    <col min="9" max="9" width="9.1796875" style="118" customWidth="1"/>
    <col min="10" max="10" width="10" style="118" customWidth="1"/>
    <col min="11" max="11" width="8.7265625" style="118" customWidth="1"/>
    <col min="12" max="12" width="10.453125" style="118" customWidth="1"/>
    <col min="13" max="13" width="2.81640625" style="118" customWidth="1"/>
    <col min="14" max="14" width="9.26953125" style="226" customWidth="1"/>
    <col min="15" max="15" width="7.81640625" style="118" customWidth="1"/>
    <col min="16" max="16" width="8.453125" style="118" customWidth="1"/>
    <col min="17" max="17" width="11" style="118" customWidth="1"/>
    <col min="18" max="18" width="4.453125" style="118" customWidth="1"/>
    <col min="19" max="16384" width="9.1796875" style="118"/>
  </cols>
  <sheetData>
    <row r="1" spans="1:18" ht="15.75" customHeight="1">
      <c r="A1" s="828"/>
    </row>
    <row r="2" spans="1:18" ht="16">
      <c r="B2" s="326" t="s">
        <v>456</v>
      </c>
      <c r="C2" s="149"/>
      <c r="D2" s="149"/>
      <c r="E2" s="149"/>
      <c r="F2" s="149"/>
      <c r="G2" s="177"/>
      <c r="H2" s="149"/>
      <c r="J2" s="149"/>
      <c r="K2" s="149"/>
      <c r="L2" s="149"/>
      <c r="M2" s="149"/>
      <c r="N2" s="124"/>
      <c r="O2" s="149"/>
      <c r="P2" s="149"/>
      <c r="Q2" s="149"/>
      <c r="R2" s="149"/>
    </row>
    <row r="3" spans="1:18" ht="12.5">
      <c r="B3" s="327" t="s">
        <v>231</v>
      </c>
      <c r="C3" s="149"/>
      <c r="D3" s="149"/>
      <c r="E3" s="149"/>
      <c r="F3" s="149"/>
      <c r="G3" s="177"/>
      <c r="H3" s="149"/>
      <c r="J3" s="149"/>
      <c r="K3" s="149"/>
      <c r="L3" s="149"/>
      <c r="M3" s="149"/>
      <c r="N3" s="124"/>
      <c r="O3" s="149"/>
      <c r="P3" s="149"/>
      <c r="Q3" s="149"/>
      <c r="R3" s="149"/>
    </row>
    <row r="4" spans="1:18" ht="11.15" customHeight="1">
      <c r="B4" s="258" t="s">
        <v>522</v>
      </c>
      <c r="C4" s="149"/>
      <c r="D4" s="149"/>
      <c r="E4" s="149"/>
      <c r="F4" s="149"/>
      <c r="G4" s="177"/>
      <c r="H4" s="149"/>
      <c r="I4" s="149"/>
      <c r="J4" s="149"/>
      <c r="K4" s="149"/>
      <c r="L4" s="149"/>
      <c r="M4" s="149"/>
      <c r="N4" s="124"/>
      <c r="O4" s="149"/>
      <c r="P4" s="149"/>
      <c r="Q4" s="149"/>
      <c r="R4" s="149"/>
    </row>
    <row r="5" spans="1:18" ht="10.5">
      <c r="C5" s="149"/>
      <c r="D5" s="23"/>
      <c r="E5" s="46"/>
      <c r="F5" s="46"/>
      <c r="G5" s="178"/>
      <c r="H5" s="46"/>
      <c r="I5" s="108"/>
      <c r="J5" s="108"/>
      <c r="K5" s="108"/>
      <c r="L5" s="108"/>
      <c r="M5" s="108"/>
      <c r="N5" s="914"/>
      <c r="O5" s="108"/>
      <c r="P5" s="108"/>
      <c r="Q5" s="108"/>
      <c r="R5" s="22"/>
    </row>
    <row r="6" spans="1:18" ht="21.65" customHeight="1">
      <c r="B6" s="1123" t="s">
        <v>9</v>
      </c>
      <c r="C6" s="1123"/>
      <c r="D6" s="1121" t="s">
        <v>303</v>
      </c>
      <c r="E6" s="1121"/>
      <c r="F6" s="1121"/>
      <c r="G6" s="1121"/>
      <c r="H6" s="1119" t="s">
        <v>378</v>
      </c>
      <c r="I6" s="1119"/>
      <c r="J6" s="1119"/>
      <c r="K6" s="1119"/>
      <c r="L6" s="1119"/>
      <c r="M6" s="23"/>
      <c r="N6" s="1121" t="s">
        <v>503</v>
      </c>
      <c r="O6" s="1121"/>
      <c r="P6" s="1121"/>
      <c r="Q6" s="1121"/>
      <c r="R6" s="23"/>
    </row>
    <row r="7" spans="1:18" ht="33.75" customHeight="1">
      <c r="B7" s="1124"/>
      <c r="C7" s="1124"/>
      <c r="D7" s="1122"/>
      <c r="E7" s="1122"/>
      <c r="F7" s="1122"/>
      <c r="G7" s="1122"/>
      <c r="H7" s="1120"/>
      <c r="I7" s="1120"/>
      <c r="J7" s="1120"/>
      <c r="K7" s="1120"/>
      <c r="L7" s="1120"/>
      <c r="M7" s="154"/>
      <c r="N7" s="1122"/>
      <c r="O7" s="1122"/>
      <c r="P7" s="1122"/>
      <c r="Q7" s="1122"/>
      <c r="R7" s="155"/>
    </row>
    <row r="8" spans="1:18" s="226" customFormat="1" ht="39" customHeight="1">
      <c r="B8" s="1125"/>
      <c r="C8" s="1125"/>
      <c r="D8" s="838" t="s">
        <v>519</v>
      </c>
      <c r="E8" s="853" t="s">
        <v>400</v>
      </c>
      <c r="F8" s="853" t="s">
        <v>401</v>
      </c>
      <c r="G8" s="853" t="s">
        <v>17</v>
      </c>
      <c r="H8" s="98"/>
      <c r="I8" s="838" t="s">
        <v>519</v>
      </c>
      <c r="J8" s="853" t="s">
        <v>400</v>
      </c>
      <c r="K8" s="853" t="s">
        <v>401</v>
      </c>
      <c r="L8" s="853" t="s">
        <v>17</v>
      </c>
      <c r="M8" s="857"/>
      <c r="N8" s="838" t="s">
        <v>519</v>
      </c>
      <c r="O8" s="853" t="s">
        <v>400</v>
      </c>
      <c r="P8" s="853" t="s">
        <v>401</v>
      </c>
      <c r="Q8" s="853" t="s">
        <v>17</v>
      </c>
    </row>
    <row r="9" spans="1:18">
      <c r="B9" s="149"/>
      <c r="C9" s="149"/>
      <c r="D9" s="601"/>
      <c r="E9" s="604"/>
      <c r="F9" s="604"/>
      <c r="G9" s="600"/>
      <c r="H9" s="601"/>
      <c r="I9" s="601"/>
      <c r="J9" s="604"/>
      <c r="K9" s="604"/>
      <c r="L9" s="598"/>
      <c r="M9" s="601"/>
      <c r="N9" s="601"/>
      <c r="O9" s="605"/>
      <c r="P9" s="605"/>
      <c r="Q9" s="600"/>
    </row>
    <row r="10" spans="1:18" ht="10.5">
      <c r="B10" s="52" t="s">
        <v>182</v>
      </c>
      <c r="D10" s="907">
        <v>95.2</v>
      </c>
      <c r="E10" s="948">
        <v>94.7</v>
      </c>
      <c r="F10" s="948">
        <v>95.7</v>
      </c>
      <c r="G10" s="900">
        <v>10194</v>
      </c>
      <c r="H10" s="907"/>
      <c r="I10" s="907">
        <v>92.2</v>
      </c>
      <c r="J10" s="948">
        <v>91.6</v>
      </c>
      <c r="K10" s="948">
        <v>92.8</v>
      </c>
      <c r="L10" s="900">
        <v>10132</v>
      </c>
      <c r="M10" s="598"/>
      <c r="N10" s="949">
        <v>95</v>
      </c>
      <c r="O10" s="950">
        <v>94.3</v>
      </c>
      <c r="P10" s="950">
        <v>95.6</v>
      </c>
      <c r="Q10" s="900">
        <v>7835</v>
      </c>
    </row>
    <row r="11" spans="1:18" ht="10.5">
      <c r="B11" s="149"/>
      <c r="C11" s="149"/>
      <c r="D11" s="907"/>
      <c r="E11" s="948"/>
      <c r="F11" s="948"/>
      <c r="G11" s="900"/>
      <c r="H11" s="906"/>
      <c r="I11" s="907"/>
      <c r="J11" s="948"/>
      <c r="K11" s="948"/>
      <c r="L11" s="598"/>
      <c r="M11" s="598"/>
      <c r="N11" s="949"/>
      <c r="O11" s="950"/>
      <c r="P11" s="950"/>
      <c r="Q11" s="900"/>
    </row>
    <row r="12" spans="1:18" ht="12">
      <c r="B12" s="149" t="s">
        <v>487</v>
      </c>
      <c r="C12" s="128" t="s">
        <v>453</v>
      </c>
      <c r="D12" s="906">
        <v>94.4</v>
      </c>
      <c r="E12" s="528">
        <v>93.6</v>
      </c>
      <c r="F12" s="528">
        <v>95.1</v>
      </c>
      <c r="G12" s="598">
        <v>4563</v>
      </c>
      <c r="H12" s="906"/>
      <c r="I12" s="906">
        <v>91.3</v>
      </c>
      <c r="J12" s="528">
        <v>90.4</v>
      </c>
      <c r="K12" s="528">
        <v>92.2</v>
      </c>
      <c r="L12" s="598">
        <v>4535</v>
      </c>
      <c r="M12" s="917"/>
      <c r="N12" s="540">
        <v>93.9</v>
      </c>
      <c r="O12" s="599">
        <v>93</v>
      </c>
      <c r="P12" s="599">
        <v>94.7</v>
      </c>
      <c r="Q12" s="598">
        <v>3562</v>
      </c>
      <c r="R12" s="313"/>
    </row>
    <row r="13" spans="1:18">
      <c r="B13" s="149"/>
      <c r="C13" s="128" t="s">
        <v>454</v>
      </c>
      <c r="D13" s="906">
        <v>96.1</v>
      </c>
      <c r="E13" s="528">
        <v>95.5</v>
      </c>
      <c r="F13" s="528">
        <v>96.6</v>
      </c>
      <c r="G13" s="598">
        <v>5517</v>
      </c>
      <c r="H13" s="906"/>
      <c r="I13" s="906">
        <v>93.1</v>
      </c>
      <c r="J13" s="528">
        <v>92.3</v>
      </c>
      <c r="K13" s="528">
        <v>93.9</v>
      </c>
      <c r="L13" s="598">
        <v>5488</v>
      </c>
      <c r="M13" s="601"/>
      <c r="N13" s="540">
        <v>96.1</v>
      </c>
      <c r="O13" s="599">
        <v>95.2</v>
      </c>
      <c r="P13" s="599">
        <v>96.9</v>
      </c>
      <c r="Q13" s="598">
        <v>4241</v>
      </c>
    </row>
    <row r="14" spans="1:18">
      <c r="D14" s="906"/>
      <c r="E14" s="528"/>
      <c r="F14" s="528"/>
      <c r="G14" s="598"/>
      <c r="H14" s="906"/>
      <c r="I14" s="906"/>
      <c r="J14" s="528"/>
      <c r="K14" s="528"/>
      <c r="L14" s="598"/>
      <c r="M14" s="601"/>
      <c r="N14" s="540"/>
      <c r="O14" s="599"/>
      <c r="P14" s="599"/>
      <c r="Q14" s="598"/>
    </row>
    <row r="15" spans="1:18">
      <c r="B15" s="118" t="s">
        <v>20</v>
      </c>
      <c r="C15" s="118" t="s">
        <v>21</v>
      </c>
      <c r="D15" s="906">
        <v>96.7</v>
      </c>
      <c r="E15" s="528">
        <v>95.2</v>
      </c>
      <c r="F15" s="528">
        <v>97.7</v>
      </c>
      <c r="G15" s="598">
        <v>979</v>
      </c>
      <c r="H15" s="906"/>
      <c r="I15" s="906">
        <v>94.4</v>
      </c>
      <c r="J15" s="528">
        <v>92.7</v>
      </c>
      <c r="K15" s="528">
        <v>95.8</v>
      </c>
      <c r="L15" s="598">
        <v>978</v>
      </c>
      <c r="M15" s="917"/>
      <c r="N15" s="540">
        <v>95</v>
      </c>
      <c r="O15" s="599">
        <v>93.1</v>
      </c>
      <c r="P15" s="599">
        <v>96.4</v>
      </c>
      <c r="Q15" s="598">
        <v>859</v>
      </c>
      <c r="R15" s="313"/>
    </row>
    <row r="16" spans="1:18">
      <c r="C16" s="118" t="s">
        <v>22</v>
      </c>
      <c r="D16" s="906">
        <v>94.3</v>
      </c>
      <c r="E16" s="528">
        <v>92.8</v>
      </c>
      <c r="F16" s="528">
        <v>95.5</v>
      </c>
      <c r="G16" s="598">
        <v>1741</v>
      </c>
      <c r="H16" s="906"/>
      <c r="I16" s="906">
        <v>91</v>
      </c>
      <c r="J16" s="528">
        <v>89.3</v>
      </c>
      <c r="K16" s="528">
        <v>92.5</v>
      </c>
      <c r="L16" s="598">
        <v>1737</v>
      </c>
      <c r="M16" s="601"/>
      <c r="N16" s="540">
        <v>95.3</v>
      </c>
      <c r="O16" s="599">
        <v>93.7</v>
      </c>
      <c r="P16" s="599">
        <v>96.5</v>
      </c>
      <c r="Q16" s="598">
        <v>1470</v>
      </c>
    </row>
    <row r="17" spans="2:18">
      <c r="C17" s="118" t="s">
        <v>23</v>
      </c>
      <c r="D17" s="906">
        <v>94.7</v>
      </c>
      <c r="E17" s="528">
        <v>93.6</v>
      </c>
      <c r="F17" s="528">
        <v>95.6</v>
      </c>
      <c r="G17" s="598">
        <v>2564</v>
      </c>
      <c r="H17" s="906"/>
      <c r="I17" s="906">
        <v>92.3</v>
      </c>
      <c r="J17" s="528">
        <v>91</v>
      </c>
      <c r="K17" s="528">
        <v>93.5</v>
      </c>
      <c r="L17" s="598">
        <v>2551</v>
      </c>
      <c r="M17" s="601"/>
      <c r="N17" s="540">
        <v>94.3</v>
      </c>
      <c r="O17" s="599">
        <v>93</v>
      </c>
      <c r="P17" s="599">
        <v>95.5</v>
      </c>
      <c r="Q17" s="598">
        <v>2125</v>
      </c>
    </row>
    <row r="18" spans="2:18">
      <c r="C18" s="118" t="s">
        <v>24</v>
      </c>
      <c r="D18" s="906">
        <v>94.8</v>
      </c>
      <c r="E18" s="528">
        <v>93.8</v>
      </c>
      <c r="F18" s="528">
        <v>95.7</v>
      </c>
      <c r="G18" s="598">
        <v>2459</v>
      </c>
      <c r="H18" s="906"/>
      <c r="I18" s="906">
        <v>91.5</v>
      </c>
      <c r="J18" s="528">
        <v>90.1</v>
      </c>
      <c r="K18" s="528">
        <v>92.6</v>
      </c>
      <c r="L18" s="598">
        <v>2445</v>
      </c>
      <c r="M18" s="601"/>
      <c r="N18" s="540">
        <v>94.9</v>
      </c>
      <c r="O18" s="599">
        <v>93.6</v>
      </c>
      <c r="P18" s="599">
        <v>95.9</v>
      </c>
      <c r="Q18" s="598">
        <v>1840</v>
      </c>
    </row>
    <row r="19" spans="2:18">
      <c r="C19" s="118" t="s">
        <v>25</v>
      </c>
      <c r="D19" s="906">
        <v>95.3</v>
      </c>
      <c r="E19" s="528">
        <v>94</v>
      </c>
      <c r="F19" s="528">
        <v>96.3</v>
      </c>
      <c r="G19" s="598">
        <v>1528</v>
      </c>
      <c r="H19" s="906"/>
      <c r="I19" s="906">
        <v>92.8</v>
      </c>
      <c r="J19" s="528">
        <v>91.2</v>
      </c>
      <c r="K19" s="528">
        <v>94.2</v>
      </c>
      <c r="L19" s="598">
        <v>1516</v>
      </c>
      <c r="M19" s="601"/>
      <c r="N19" s="540">
        <v>95.7</v>
      </c>
      <c r="O19" s="599">
        <v>93.8</v>
      </c>
      <c r="P19" s="599">
        <v>97</v>
      </c>
      <c r="Q19" s="598">
        <v>1066</v>
      </c>
    </row>
    <row r="20" spans="2:18">
      <c r="C20" s="118" t="s">
        <v>26</v>
      </c>
      <c r="D20" s="906">
        <v>97</v>
      </c>
      <c r="E20" s="528">
        <v>95.5</v>
      </c>
      <c r="F20" s="528">
        <v>98</v>
      </c>
      <c r="G20" s="598">
        <v>851</v>
      </c>
      <c r="H20" s="906"/>
      <c r="I20" s="906">
        <v>92.1</v>
      </c>
      <c r="J20" s="528">
        <v>89.7</v>
      </c>
      <c r="K20" s="528">
        <v>94</v>
      </c>
      <c r="L20" s="598">
        <v>840</v>
      </c>
      <c r="M20" s="601"/>
      <c r="N20" s="540">
        <v>96.1</v>
      </c>
      <c r="O20" s="599">
        <v>93.7</v>
      </c>
      <c r="P20" s="599">
        <v>97.6</v>
      </c>
      <c r="Q20" s="598">
        <v>424</v>
      </c>
    </row>
    <row r="21" spans="2:18">
      <c r="D21" s="906"/>
      <c r="E21" s="528"/>
      <c r="F21" s="528"/>
      <c r="G21" s="598"/>
      <c r="H21" s="906"/>
      <c r="I21" s="906"/>
      <c r="J21" s="528"/>
      <c r="K21" s="528"/>
      <c r="L21" s="598"/>
      <c r="M21" s="601"/>
      <c r="N21" s="540"/>
      <c r="O21" s="599"/>
      <c r="P21" s="599"/>
      <c r="Q21" s="598"/>
    </row>
    <row r="22" spans="2:18">
      <c r="B22" s="118" t="s">
        <v>27</v>
      </c>
      <c r="C22" s="118" t="s">
        <v>28</v>
      </c>
      <c r="D22" s="906">
        <v>95.6</v>
      </c>
      <c r="E22" s="528">
        <v>95.1</v>
      </c>
      <c r="F22" s="528">
        <v>96.1</v>
      </c>
      <c r="G22" s="598">
        <v>8029</v>
      </c>
      <c r="H22" s="906"/>
      <c r="I22" s="906">
        <v>92.6</v>
      </c>
      <c r="J22" s="528">
        <v>91.9</v>
      </c>
      <c r="K22" s="528">
        <v>93.2</v>
      </c>
      <c r="L22" s="598">
        <v>7989</v>
      </c>
      <c r="M22" s="917"/>
      <c r="N22" s="540">
        <v>95.4</v>
      </c>
      <c r="O22" s="599">
        <v>94.8</v>
      </c>
      <c r="P22" s="599">
        <v>96</v>
      </c>
      <c r="Q22" s="598">
        <v>6250</v>
      </c>
      <c r="R22" s="313"/>
    </row>
    <row r="23" spans="2:18">
      <c r="C23" s="118" t="s">
        <v>189</v>
      </c>
      <c r="D23" s="906">
        <v>94.5</v>
      </c>
      <c r="E23" s="528">
        <v>92.4</v>
      </c>
      <c r="F23" s="528">
        <v>96.1</v>
      </c>
      <c r="G23" s="598">
        <v>794</v>
      </c>
      <c r="H23" s="906"/>
      <c r="I23" s="906">
        <v>91.7</v>
      </c>
      <c r="J23" s="528">
        <v>89.1</v>
      </c>
      <c r="K23" s="528">
        <v>93.7</v>
      </c>
      <c r="L23" s="598">
        <v>792</v>
      </c>
      <c r="M23" s="601"/>
      <c r="N23" s="540">
        <v>95</v>
      </c>
      <c r="O23" s="599">
        <v>92.7</v>
      </c>
      <c r="P23" s="599">
        <v>96.6</v>
      </c>
      <c r="Q23" s="598">
        <v>732</v>
      </c>
    </row>
    <row r="24" spans="2:18">
      <c r="C24" s="118" t="s">
        <v>188</v>
      </c>
      <c r="D24" s="906">
        <v>92.1</v>
      </c>
      <c r="E24" s="528">
        <v>88.1</v>
      </c>
      <c r="F24" s="528">
        <v>94.9</v>
      </c>
      <c r="G24" s="598">
        <v>392</v>
      </c>
      <c r="H24" s="906"/>
      <c r="I24" s="906">
        <v>90.3</v>
      </c>
      <c r="J24" s="528">
        <v>86.1</v>
      </c>
      <c r="K24" s="528">
        <v>93.3</v>
      </c>
      <c r="L24" s="598">
        <v>390</v>
      </c>
      <c r="M24" s="601"/>
      <c r="N24" s="540">
        <v>90.7</v>
      </c>
      <c r="O24" s="599">
        <v>79.3</v>
      </c>
      <c r="P24" s="599">
        <v>96.1</v>
      </c>
      <c r="Q24" s="598">
        <v>253</v>
      </c>
    </row>
    <row r="25" spans="2:18">
      <c r="C25" s="118" t="s">
        <v>190</v>
      </c>
      <c r="D25" s="906">
        <v>92.8</v>
      </c>
      <c r="E25" s="528">
        <v>89.3</v>
      </c>
      <c r="F25" s="528">
        <v>95.2</v>
      </c>
      <c r="G25" s="598">
        <v>458</v>
      </c>
      <c r="H25" s="906"/>
      <c r="I25" s="906">
        <v>89.4</v>
      </c>
      <c r="J25" s="528">
        <v>85.5</v>
      </c>
      <c r="K25" s="528">
        <v>92.3</v>
      </c>
      <c r="L25" s="598">
        <v>451</v>
      </c>
      <c r="M25" s="601"/>
      <c r="N25" s="540">
        <v>92.8</v>
      </c>
      <c r="O25" s="599">
        <v>87.9</v>
      </c>
      <c r="P25" s="599">
        <v>95.8</v>
      </c>
      <c r="Q25" s="598">
        <v>211</v>
      </c>
    </row>
    <row r="26" spans="2:18">
      <c r="C26" s="118" t="s">
        <v>191</v>
      </c>
      <c r="D26" s="906">
        <v>92.3</v>
      </c>
      <c r="E26" s="528">
        <v>84.3</v>
      </c>
      <c r="F26" s="528">
        <v>96.4</v>
      </c>
      <c r="G26" s="598">
        <v>116</v>
      </c>
      <c r="H26" s="906"/>
      <c r="I26" s="906">
        <v>91.2</v>
      </c>
      <c r="J26" s="528">
        <v>82.6</v>
      </c>
      <c r="K26" s="528">
        <v>95.8</v>
      </c>
      <c r="L26" s="598">
        <v>114</v>
      </c>
      <c r="M26" s="601"/>
      <c r="N26" s="540">
        <v>93.9</v>
      </c>
      <c r="O26" s="599">
        <v>83.3</v>
      </c>
      <c r="P26" s="599">
        <v>97.9</v>
      </c>
      <c r="Q26" s="598">
        <v>80</v>
      </c>
    </row>
    <row r="27" spans="2:18">
      <c r="D27" s="906"/>
      <c r="E27" s="528"/>
      <c r="F27" s="528"/>
      <c r="G27" s="598"/>
      <c r="H27" s="906"/>
      <c r="I27" s="906"/>
      <c r="J27" s="528"/>
      <c r="K27" s="528"/>
      <c r="L27" s="598"/>
      <c r="M27" s="601"/>
      <c r="N27" s="540"/>
      <c r="O27" s="599"/>
      <c r="P27" s="599"/>
      <c r="Q27" s="598"/>
    </row>
    <row r="28" spans="2:18" ht="12">
      <c r="B28" s="118" t="s">
        <v>125</v>
      </c>
      <c r="C28" s="118" t="s">
        <v>486</v>
      </c>
      <c r="D28" s="906">
        <v>92.2</v>
      </c>
      <c r="E28" s="528">
        <v>90.8</v>
      </c>
      <c r="F28" s="528">
        <v>93.4</v>
      </c>
      <c r="G28" s="598">
        <v>1900</v>
      </c>
      <c r="H28" s="906"/>
      <c r="I28" s="906">
        <v>86.9</v>
      </c>
      <c r="J28" s="528">
        <v>85.1</v>
      </c>
      <c r="K28" s="528">
        <v>88.5</v>
      </c>
      <c r="L28" s="598">
        <v>1895</v>
      </c>
      <c r="M28" s="917"/>
      <c r="N28" s="540">
        <v>91.8</v>
      </c>
      <c r="O28" s="599">
        <v>90.3</v>
      </c>
      <c r="P28" s="599">
        <v>93.1</v>
      </c>
      <c r="Q28" s="598">
        <v>1902</v>
      </c>
      <c r="R28" s="313"/>
    </row>
    <row r="29" spans="2:18">
      <c r="C29" s="118" t="s">
        <v>320</v>
      </c>
      <c r="D29" s="906">
        <v>96.3</v>
      </c>
      <c r="E29" s="528">
        <v>95.7</v>
      </c>
      <c r="F29" s="528">
        <v>96.9</v>
      </c>
      <c r="G29" s="598">
        <v>5874</v>
      </c>
      <c r="H29" s="906"/>
      <c r="I29" s="906">
        <v>94.2</v>
      </c>
      <c r="J29" s="528">
        <v>93.4</v>
      </c>
      <c r="K29" s="528">
        <v>94.8</v>
      </c>
      <c r="L29" s="598">
        <v>5863</v>
      </c>
      <c r="M29" s="601"/>
      <c r="N29" s="540">
        <v>96.2</v>
      </c>
      <c r="O29" s="599">
        <v>95.4</v>
      </c>
      <c r="P29" s="599">
        <v>96.8</v>
      </c>
      <c r="Q29" s="598">
        <v>5866</v>
      </c>
    </row>
    <row r="30" spans="2:18">
      <c r="D30" s="906"/>
      <c r="E30" s="528"/>
      <c r="F30" s="528"/>
      <c r="G30" s="598"/>
      <c r="H30" s="906"/>
      <c r="I30" s="906"/>
      <c r="J30" s="528"/>
      <c r="K30" s="528"/>
      <c r="L30" s="598"/>
      <c r="M30" s="917"/>
      <c r="N30" s="540"/>
      <c r="O30" s="599"/>
      <c r="P30" s="599"/>
      <c r="Q30" s="598"/>
      <c r="R30" s="313"/>
    </row>
    <row r="31" spans="2:18">
      <c r="B31" s="118" t="s">
        <v>29</v>
      </c>
      <c r="C31" s="118" t="s">
        <v>30</v>
      </c>
      <c r="D31" s="906">
        <v>96.7</v>
      </c>
      <c r="E31" s="528">
        <v>93.9</v>
      </c>
      <c r="F31" s="528">
        <v>98.2</v>
      </c>
      <c r="G31" s="598">
        <v>383</v>
      </c>
      <c r="H31" s="906"/>
      <c r="I31" s="906">
        <v>94</v>
      </c>
      <c r="J31" s="528">
        <v>90.7</v>
      </c>
      <c r="K31" s="528">
        <v>96.2</v>
      </c>
      <c r="L31" s="598">
        <v>381</v>
      </c>
      <c r="M31" s="917"/>
      <c r="N31" s="540">
        <v>96.1</v>
      </c>
      <c r="O31" s="599">
        <v>92.4</v>
      </c>
      <c r="P31" s="599">
        <v>98</v>
      </c>
      <c r="Q31" s="598">
        <v>280</v>
      </c>
      <c r="R31" s="313"/>
    </row>
    <row r="32" spans="2:18">
      <c r="C32" s="118" t="s">
        <v>31</v>
      </c>
      <c r="D32" s="906">
        <v>94.5</v>
      </c>
      <c r="E32" s="528">
        <v>92.8</v>
      </c>
      <c r="F32" s="528">
        <v>95.9</v>
      </c>
      <c r="G32" s="598">
        <v>1144</v>
      </c>
      <c r="H32" s="906"/>
      <c r="I32" s="906">
        <v>92.9</v>
      </c>
      <c r="J32" s="528">
        <v>91.1</v>
      </c>
      <c r="K32" s="528">
        <v>94.4</v>
      </c>
      <c r="L32" s="598">
        <v>1138</v>
      </c>
      <c r="M32" s="601"/>
      <c r="N32" s="540">
        <v>94.1</v>
      </c>
      <c r="O32" s="599">
        <v>92</v>
      </c>
      <c r="P32" s="599">
        <v>95.7</v>
      </c>
      <c r="Q32" s="598">
        <v>863</v>
      </c>
    </row>
    <row r="33" spans="2:18">
      <c r="C33" s="118" t="s">
        <v>230</v>
      </c>
      <c r="D33" s="906">
        <v>95.6</v>
      </c>
      <c r="E33" s="528">
        <v>93.9</v>
      </c>
      <c r="F33" s="528">
        <v>96.8</v>
      </c>
      <c r="G33" s="598">
        <v>888</v>
      </c>
      <c r="H33" s="906"/>
      <c r="I33" s="906">
        <v>92.2</v>
      </c>
      <c r="J33" s="528">
        <v>89.9</v>
      </c>
      <c r="K33" s="528">
        <v>94</v>
      </c>
      <c r="L33" s="598">
        <v>879</v>
      </c>
      <c r="M33" s="601"/>
      <c r="N33" s="540">
        <v>96.7</v>
      </c>
      <c r="O33" s="599">
        <v>94.8</v>
      </c>
      <c r="P33" s="599">
        <v>97.9</v>
      </c>
      <c r="Q33" s="598">
        <v>658</v>
      </c>
    </row>
    <row r="34" spans="2:18">
      <c r="C34" s="118" t="s">
        <v>33</v>
      </c>
      <c r="D34" s="906">
        <v>95</v>
      </c>
      <c r="E34" s="528">
        <v>93</v>
      </c>
      <c r="F34" s="528">
        <v>96.4</v>
      </c>
      <c r="G34" s="598">
        <v>810</v>
      </c>
      <c r="H34" s="906"/>
      <c r="I34" s="906">
        <v>93.3</v>
      </c>
      <c r="J34" s="528">
        <v>91.2</v>
      </c>
      <c r="K34" s="528">
        <v>95</v>
      </c>
      <c r="L34" s="598">
        <v>803</v>
      </c>
      <c r="M34" s="601"/>
      <c r="N34" s="540">
        <v>93.7</v>
      </c>
      <c r="O34" s="599">
        <v>90</v>
      </c>
      <c r="P34" s="599">
        <v>95.7</v>
      </c>
      <c r="Q34" s="598">
        <v>619</v>
      </c>
    </row>
    <row r="35" spans="2:18">
      <c r="C35" s="118" t="s">
        <v>34</v>
      </c>
      <c r="D35" s="906">
        <v>94</v>
      </c>
      <c r="E35" s="528">
        <v>92.1</v>
      </c>
      <c r="F35" s="528">
        <v>95.4</v>
      </c>
      <c r="G35" s="598">
        <v>1031</v>
      </c>
      <c r="H35" s="906"/>
      <c r="I35" s="906">
        <v>92</v>
      </c>
      <c r="J35" s="528">
        <v>89.6</v>
      </c>
      <c r="K35" s="528">
        <v>93.9</v>
      </c>
      <c r="L35" s="598">
        <v>1017</v>
      </c>
      <c r="M35" s="601"/>
      <c r="N35" s="540">
        <v>93.6</v>
      </c>
      <c r="O35" s="599">
        <v>89.2</v>
      </c>
      <c r="P35" s="599">
        <v>96.3</v>
      </c>
      <c r="Q35" s="598">
        <v>762</v>
      </c>
    </row>
    <row r="36" spans="2:18">
      <c r="C36" s="118" t="s">
        <v>35</v>
      </c>
      <c r="D36" s="906">
        <v>96.2</v>
      </c>
      <c r="E36" s="528">
        <v>94.5</v>
      </c>
      <c r="F36" s="528">
        <v>97.3</v>
      </c>
      <c r="G36" s="598">
        <v>992</v>
      </c>
      <c r="H36" s="906"/>
      <c r="I36" s="906">
        <v>91.9</v>
      </c>
      <c r="J36" s="528">
        <v>89.6</v>
      </c>
      <c r="K36" s="528">
        <v>93.7</v>
      </c>
      <c r="L36" s="598">
        <v>992</v>
      </c>
      <c r="M36" s="601"/>
      <c r="N36" s="540">
        <v>95.7</v>
      </c>
      <c r="O36" s="599">
        <v>93.9</v>
      </c>
      <c r="P36" s="599">
        <v>97</v>
      </c>
      <c r="Q36" s="598">
        <v>801</v>
      </c>
    </row>
    <row r="37" spans="2:18">
      <c r="C37" s="118" t="s">
        <v>36</v>
      </c>
      <c r="D37" s="906">
        <v>94.5</v>
      </c>
      <c r="E37" s="528">
        <v>93.5</v>
      </c>
      <c r="F37" s="528">
        <v>95.4</v>
      </c>
      <c r="G37" s="598">
        <v>2802</v>
      </c>
      <c r="H37" s="906"/>
      <c r="I37" s="906">
        <v>91.9</v>
      </c>
      <c r="J37" s="528">
        <v>90.7</v>
      </c>
      <c r="K37" s="528">
        <v>93</v>
      </c>
      <c r="L37" s="598">
        <v>2785</v>
      </c>
      <c r="M37" s="601"/>
      <c r="N37" s="540">
        <v>95.8</v>
      </c>
      <c r="O37" s="599">
        <v>94.6</v>
      </c>
      <c r="P37" s="599">
        <v>96.7</v>
      </c>
      <c r="Q37" s="598">
        <v>1941</v>
      </c>
    </row>
    <row r="38" spans="2:18">
      <c r="C38" s="118" t="s">
        <v>37</v>
      </c>
      <c r="D38" s="906">
        <v>95.5</v>
      </c>
      <c r="E38" s="528">
        <v>94.1</v>
      </c>
      <c r="F38" s="528">
        <v>96.6</v>
      </c>
      <c r="G38" s="598">
        <v>1410</v>
      </c>
      <c r="H38" s="906"/>
      <c r="I38" s="906">
        <v>90.7</v>
      </c>
      <c r="J38" s="528">
        <v>88.9</v>
      </c>
      <c r="K38" s="528">
        <v>92.3</v>
      </c>
      <c r="L38" s="598">
        <v>1406</v>
      </c>
      <c r="M38" s="601"/>
      <c r="N38" s="540">
        <v>95.7</v>
      </c>
      <c r="O38" s="599">
        <v>94.1</v>
      </c>
      <c r="P38" s="599">
        <v>96.9</v>
      </c>
      <c r="Q38" s="598">
        <v>1242</v>
      </c>
    </row>
    <row r="39" spans="2:18">
      <c r="C39" s="118" t="s">
        <v>38</v>
      </c>
      <c r="D39" s="906">
        <v>95.9</v>
      </c>
      <c r="E39" s="528">
        <v>94</v>
      </c>
      <c r="F39" s="528">
        <v>97.1</v>
      </c>
      <c r="G39" s="598">
        <v>734</v>
      </c>
      <c r="H39" s="906"/>
      <c r="I39" s="906">
        <v>92.7</v>
      </c>
      <c r="J39" s="528">
        <v>90.5</v>
      </c>
      <c r="K39" s="528">
        <v>94.5</v>
      </c>
      <c r="L39" s="598">
        <v>731</v>
      </c>
      <c r="M39" s="601"/>
      <c r="N39" s="540">
        <v>93.4</v>
      </c>
      <c r="O39" s="599">
        <v>90.9</v>
      </c>
      <c r="P39" s="599">
        <v>95.3</v>
      </c>
      <c r="Q39" s="598">
        <v>669</v>
      </c>
    </row>
    <row r="40" spans="2:18">
      <c r="D40" s="906"/>
      <c r="E40" s="528"/>
      <c r="F40" s="528"/>
      <c r="G40" s="598"/>
      <c r="H40" s="906"/>
      <c r="I40" s="906"/>
      <c r="J40" s="528"/>
      <c r="K40" s="528"/>
      <c r="L40" s="598"/>
      <c r="M40" s="917"/>
      <c r="N40" s="540"/>
      <c r="O40" s="599"/>
      <c r="P40" s="599"/>
      <c r="Q40" s="598"/>
      <c r="R40" s="313"/>
    </row>
    <row r="41" spans="2:18">
      <c r="B41" s="118" t="s">
        <v>316</v>
      </c>
      <c r="C41" s="118" t="s">
        <v>120</v>
      </c>
      <c r="D41" s="906">
        <v>95</v>
      </c>
      <c r="E41" s="528">
        <v>94.5</v>
      </c>
      <c r="F41" s="528">
        <v>95.5</v>
      </c>
      <c r="G41" s="598">
        <v>9019</v>
      </c>
      <c r="H41" s="906"/>
      <c r="I41" s="906">
        <v>92.1</v>
      </c>
      <c r="J41" s="528">
        <v>91.4</v>
      </c>
      <c r="K41" s="528">
        <v>92.7</v>
      </c>
      <c r="L41" s="598">
        <v>8961</v>
      </c>
      <c r="M41" s="917"/>
      <c r="N41" s="540">
        <v>94.8</v>
      </c>
      <c r="O41" s="599">
        <v>94</v>
      </c>
      <c r="P41" s="599">
        <v>95.5</v>
      </c>
      <c r="Q41" s="598">
        <v>6767</v>
      </c>
      <c r="R41" s="313"/>
    </row>
    <row r="42" spans="2:18">
      <c r="C42" s="118" t="s">
        <v>121</v>
      </c>
      <c r="D42" s="906">
        <v>95.9</v>
      </c>
      <c r="E42" s="528">
        <v>94.4</v>
      </c>
      <c r="F42" s="528">
        <v>97</v>
      </c>
      <c r="G42" s="598">
        <v>1175</v>
      </c>
      <c r="H42" s="906"/>
      <c r="I42" s="906">
        <v>92.6</v>
      </c>
      <c r="J42" s="528">
        <v>90.8</v>
      </c>
      <c r="K42" s="528">
        <v>94.1</v>
      </c>
      <c r="L42" s="598">
        <v>1171</v>
      </c>
      <c r="M42" s="601"/>
      <c r="N42" s="540">
        <v>96</v>
      </c>
      <c r="O42" s="599">
        <v>94.6</v>
      </c>
      <c r="P42" s="599">
        <v>91.1</v>
      </c>
      <c r="Q42" s="598">
        <v>1068</v>
      </c>
    </row>
    <row r="43" spans="2:18">
      <c r="B43" s="149"/>
      <c r="C43" s="149"/>
      <c r="D43" s="906"/>
      <c r="E43" s="528"/>
      <c r="F43" s="528"/>
      <c r="G43" s="598"/>
      <c r="H43" s="906"/>
      <c r="I43" s="906"/>
      <c r="J43" s="528"/>
      <c r="K43" s="528"/>
      <c r="L43" s="598"/>
      <c r="M43" s="917"/>
      <c r="N43" s="540"/>
      <c r="O43" s="599"/>
      <c r="P43" s="599"/>
      <c r="Q43" s="598"/>
      <c r="R43" s="313"/>
    </row>
    <row r="44" spans="2:18">
      <c r="B44" s="118" t="s">
        <v>122</v>
      </c>
      <c r="C44" s="153" t="s">
        <v>215</v>
      </c>
      <c r="D44" s="906">
        <v>93.3</v>
      </c>
      <c r="E44" s="528">
        <v>92.1</v>
      </c>
      <c r="F44" s="528">
        <v>94.3</v>
      </c>
      <c r="G44" s="598">
        <v>2716</v>
      </c>
      <c r="H44" s="906"/>
      <c r="I44" s="906">
        <v>90</v>
      </c>
      <c r="J44" s="528">
        <v>88.5</v>
      </c>
      <c r="K44" s="528">
        <v>91.3</v>
      </c>
      <c r="L44" s="598">
        <v>2682</v>
      </c>
      <c r="M44" s="917"/>
      <c r="N44" s="540">
        <v>92.7</v>
      </c>
      <c r="O44" s="599">
        <v>90.3</v>
      </c>
      <c r="P44" s="599">
        <v>94.5</v>
      </c>
      <c r="Q44" s="598">
        <v>1755</v>
      </c>
      <c r="R44" s="313"/>
    </row>
    <row r="45" spans="2:18">
      <c r="C45" s="153">
        <v>2</v>
      </c>
      <c r="D45" s="906">
        <v>94</v>
      </c>
      <c r="E45" s="528">
        <v>92.7</v>
      </c>
      <c r="F45" s="528">
        <v>95.1</v>
      </c>
      <c r="G45" s="598">
        <v>2462</v>
      </c>
      <c r="H45" s="906"/>
      <c r="I45" s="906">
        <v>91.1</v>
      </c>
      <c r="J45" s="528">
        <v>89.6</v>
      </c>
      <c r="K45" s="528">
        <v>92.4</v>
      </c>
      <c r="L45" s="598">
        <v>2446</v>
      </c>
      <c r="M45" s="601"/>
      <c r="N45" s="540">
        <v>94.1</v>
      </c>
      <c r="O45" s="599">
        <v>92.6</v>
      </c>
      <c r="P45" s="599">
        <v>95.4</v>
      </c>
      <c r="Q45" s="598">
        <v>1751</v>
      </c>
    </row>
    <row r="46" spans="2:18">
      <c r="C46" s="153">
        <v>3</v>
      </c>
      <c r="D46" s="906">
        <v>94.9</v>
      </c>
      <c r="E46" s="528">
        <v>93.6</v>
      </c>
      <c r="F46" s="528">
        <v>96</v>
      </c>
      <c r="G46" s="598">
        <v>1978</v>
      </c>
      <c r="H46" s="906"/>
      <c r="I46" s="906">
        <v>91.7</v>
      </c>
      <c r="J46" s="528">
        <v>90.1</v>
      </c>
      <c r="K46" s="528">
        <v>93</v>
      </c>
      <c r="L46" s="598">
        <v>1975</v>
      </c>
      <c r="M46" s="601"/>
      <c r="N46" s="540">
        <v>95.1</v>
      </c>
      <c r="O46" s="599">
        <v>93.6</v>
      </c>
      <c r="P46" s="599">
        <v>96.2</v>
      </c>
      <c r="Q46" s="598">
        <v>1505</v>
      </c>
    </row>
    <row r="47" spans="2:18">
      <c r="C47" s="153">
        <v>4</v>
      </c>
      <c r="D47" s="906">
        <v>96.1</v>
      </c>
      <c r="E47" s="528">
        <v>94.9</v>
      </c>
      <c r="F47" s="528">
        <v>97</v>
      </c>
      <c r="G47" s="598">
        <v>1638</v>
      </c>
      <c r="H47" s="906"/>
      <c r="I47" s="906">
        <v>92.9</v>
      </c>
      <c r="J47" s="528">
        <v>91.3</v>
      </c>
      <c r="K47" s="528">
        <v>94.3</v>
      </c>
      <c r="L47" s="598">
        <v>1632</v>
      </c>
      <c r="M47" s="601"/>
      <c r="N47" s="540">
        <v>96</v>
      </c>
      <c r="O47" s="599">
        <v>94.7</v>
      </c>
      <c r="P47" s="599">
        <v>97</v>
      </c>
      <c r="Q47" s="598">
        <v>1471</v>
      </c>
    </row>
    <row r="48" spans="2:18">
      <c r="C48" s="153" t="s">
        <v>216</v>
      </c>
      <c r="D48" s="906">
        <v>97.8</v>
      </c>
      <c r="E48" s="528">
        <v>96.8</v>
      </c>
      <c r="F48" s="528">
        <v>98.5</v>
      </c>
      <c r="G48" s="598">
        <v>1400</v>
      </c>
      <c r="H48" s="906"/>
      <c r="I48" s="906">
        <v>95.4</v>
      </c>
      <c r="J48" s="528">
        <v>94.1</v>
      </c>
      <c r="K48" s="528">
        <v>96.5</v>
      </c>
      <c r="L48" s="598">
        <v>1397</v>
      </c>
      <c r="M48" s="601"/>
      <c r="N48" s="540">
        <v>97.2</v>
      </c>
      <c r="O48" s="599">
        <v>96</v>
      </c>
      <c r="P48" s="599">
        <v>98</v>
      </c>
      <c r="Q48" s="598">
        <v>1353</v>
      </c>
    </row>
    <row r="49" spans="2:18">
      <c r="B49" s="46"/>
      <c r="C49" s="46"/>
      <c r="D49" s="606"/>
      <c r="E49" s="606"/>
      <c r="F49" s="606"/>
      <c r="G49" s="607"/>
      <c r="H49" s="606"/>
      <c r="I49" s="606"/>
      <c r="J49" s="608"/>
      <c r="K49" s="608"/>
      <c r="L49" s="609"/>
      <c r="M49" s="606"/>
      <c r="N49" s="606"/>
      <c r="O49" s="606"/>
      <c r="P49" s="606"/>
      <c r="Q49" s="606"/>
      <c r="R49" s="48"/>
    </row>
    <row r="50" spans="2:18">
      <c r="B50" s="23"/>
      <c r="C50" s="23"/>
      <c r="D50" s="23"/>
      <c r="E50" s="23"/>
      <c r="F50" s="23"/>
      <c r="G50" s="179"/>
      <c r="H50" s="23"/>
      <c r="I50" s="48"/>
      <c r="J50" s="48"/>
      <c r="K50" s="48"/>
      <c r="L50" s="48"/>
      <c r="M50" s="48"/>
      <c r="N50" s="48"/>
      <c r="O50" s="48"/>
      <c r="P50" s="48"/>
      <c r="Q50" s="48"/>
      <c r="R50" s="48"/>
    </row>
    <row r="51" spans="2:18">
      <c r="B51" s="36" t="s">
        <v>208</v>
      </c>
      <c r="C51" s="23"/>
      <c r="D51" s="23"/>
      <c r="E51" s="23"/>
      <c r="F51" s="23"/>
      <c r="G51" s="179"/>
      <c r="H51" s="23"/>
      <c r="I51" s="48"/>
      <c r="J51" s="48"/>
      <c r="K51" s="48"/>
      <c r="L51" s="48"/>
      <c r="M51" s="48"/>
      <c r="N51" s="48"/>
      <c r="O51" s="48"/>
      <c r="P51" s="48"/>
      <c r="Q51" s="48"/>
      <c r="R51" s="48"/>
    </row>
    <row r="52" spans="2:18">
      <c r="B52" s="118" t="s">
        <v>542</v>
      </c>
      <c r="C52" s="23"/>
      <c r="D52" s="23"/>
      <c r="E52" s="23"/>
      <c r="F52" s="23"/>
      <c r="G52" s="179"/>
      <c r="H52" s="23"/>
      <c r="I52" s="48"/>
      <c r="J52" s="48"/>
      <c r="K52" s="48"/>
      <c r="L52" s="48"/>
      <c r="M52" s="48"/>
      <c r="N52" s="48"/>
      <c r="O52" s="48"/>
      <c r="P52" s="48"/>
      <c r="Q52" s="48"/>
      <c r="R52" s="48"/>
    </row>
    <row r="53" spans="2:18">
      <c r="B53" s="118" t="s">
        <v>445</v>
      </c>
    </row>
    <row r="54" spans="2:18">
      <c r="B54" s="118" t="s">
        <v>256</v>
      </c>
    </row>
    <row r="55" spans="2:18">
      <c r="B55" s="51" t="s">
        <v>488</v>
      </c>
    </row>
    <row r="58" spans="2:18">
      <c r="B58" s="149" t="s">
        <v>239</v>
      </c>
    </row>
    <row r="59" spans="2:18">
      <c r="B59" s="149" t="s">
        <v>240</v>
      </c>
    </row>
    <row r="60" spans="2:18">
      <c r="B60" s="149" t="s">
        <v>241</v>
      </c>
    </row>
    <row r="62" spans="2:18" ht="12.5">
      <c r="B62" s="18" t="s">
        <v>568</v>
      </c>
    </row>
  </sheetData>
  <mergeCells count="4">
    <mergeCell ref="H6:L7"/>
    <mergeCell ref="D6:G7"/>
    <mergeCell ref="N6:Q7"/>
    <mergeCell ref="B6:C8"/>
  </mergeCells>
  <hyperlinks>
    <hyperlink ref="B62" location="Contents!A1" display="Back to contents" xr:uid="{00000000-0004-0000-0800-000000000000}"/>
  </hyperlink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Cover page</vt:lpstr>
      <vt:lpstr>Contents</vt:lpstr>
      <vt:lpstr>Ready Reckoner</vt:lpstr>
      <vt:lpstr>Ready Reckoner info</vt:lpstr>
      <vt:lpstr>A1</vt:lpstr>
      <vt:lpstr>A2</vt:lpstr>
      <vt:lpstr>A3</vt:lpstr>
      <vt:lpstr>A4</vt:lpstr>
      <vt:lpstr>A5</vt:lpstr>
      <vt:lpstr>A6</vt:lpstr>
      <vt:lpstr>A7</vt:lpstr>
      <vt:lpstr>A8</vt:lpstr>
      <vt:lpstr>B1</vt:lpstr>
      <vt:lpstr>B2</vt:lpstr>
      <vt:lpstr>B3</vt:lpstr>
      <vt:lpstr>B4</vt:lpstr>
      <vt:lpstr>B5</vt:lpstr>
      <vt:lpstr>B6</vt:lpstr>
      <vt:lpstr>B7</vt:lpstr>
      <vt:lpstr>B8</vt:lpstr>
      <vt:lpstr>B9</vt:lpstr>
      <vt:lpstr>B10</vt:lpstr>
      <vt:lpstr>B11</vt:lpstr>
      <vt:lpstr>C1</vt:lpstr>
      <vt:lpstr>C2</vt:lpstr>
      <vt:lpstr>C3</vt:lpstr>
      <vt:lpstr>C4</vt:lpstr>
      <vt:lpstr>C5</vt:lpstr>
      <vt:lpstr>C6</vt:lpstr>
      <vt:lpstr>C7</vt:lpstr>
      <vt:lpstr>C8</vt:lpstr>
      <vt:lpstr>C9</vt:lpstr>
      <vt:lpstr>C10</vt:lpstr>
      <vt:lpstr>D1 </vt:lpstr>
      <vt:lpstr>D2</vt:lpstr>
      <vt:lpstr>D3</vt:lpstr>
      <vt:lpstr>D4</vt:lpstr>
      <vt:lpstr>D5</vt:lpstr>
      <vt:lpstr>D6</vt:lpstr>
      <vt:lpstr>D7</vt:lpstr>
      <vt:lpstr>D8</vt:lpstr>
      <vt:lpstr>D9</vt:lpstr>
      <vt:lpstr>D10</vt:lpstr>
      <vt:lpstr>X1</vt:lpstr>
      <vt:lpstr>X2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2018-09-05T09:03:36Z</dcterms:created>
  <dcterms:modified xsi:type="dcterms:W3CDTF">2021-02-18T12:16:55Z</dcterms:modified>
</cp:coreProperties>
</file>