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25" windowHeight="8580" tabRatio="971" activeTab="0"/>
  </bookViews>
  <sheets>
    <sheet name="Summary " sheetId="1" r:id="rId1"/>
    <sheet name="water bodies" sheetId="2" r:id="rId2"/>
    <sheet name="Wet grassland" sheetId="3" r:id="rId3"/>
    <sheet name="Drier grass" sheetId="4" r:id="rId4"/>
    <sheet name="Bog etc" sheetId="5" r:id="rId5"/>
    <sheet name="Heath etc" sheetId="6" r:id="rId6"/>
    <sheet name="wet wood" sheetId="7" r:id="rId7"/>
    <sheet name="broad wood" sheetId="8" r:id="rId8"/>
    <sheet name="Conf wood" sheetId="9" r:id="rId9"/>
  </sheets>
  <definedNames/>
  <calcPr fullCalcOnLoad="1"/>
</workbook>
</file>

<file path=xl/sharedStrings.xml><?xml version="1.0" encoding="utf-8"?>
<sst xmlns="http://schemas.openxmlformats.org/spreadsheetml/2006/main" count="102" uniqueCount="54">
  <si>
    <t>Bogs, marshes, fens;</t>
  </si>
  <si>
    <t>Wet woodlands;</t>
  </si>
  <si>
    <t>Coniferous woodland.</t>
  </si>
  <si>
    <t>Heath, scrub and open vegetation;</t>
  </si>
  <si>
    <t>Broad-leaved and mixed woodland; and</t>
  </si>
  <si>
    <t>Inland water bodies and lagoons</t>
  </si>
  <si>
    <t>Habitat</t>
  </si>
  <si>
    <t>Cost per hectare</t>
  </si>
  <si>
    <t>Drier grasslands</t>
  </si>
  <si>
    <t>Cost element</t>
  </si>
  <si>
    <t>Land purchase</t>
  </si>
  <si>
    <t>Cost per unit</t>
  </si>
  <si>
    <t>Number of units</t>
  </si>
  <si>
    <t>Cost</t>
  </si>
  <si>
    <t>£6174/ha</t>
  </si>
  <si>
    <t>Costs for creation of 1ha of drier grassland</t>
  </si>
  <si>
    <t>Costs for creation of 1ha of heath, scrub and open vegetation</t>
  </si>
  <si>
    <t>Costs for creation of 1ha of broadleaved and mixed woodland</t>
  </si>
  <si>
    <t>Costs for creation of 1ha of coniferous woodland</t>
  </si>
  <si>
    <t>2500/ha</t>
  </si>
  <si>
    <t>Establishment costs</t>
  </si>
  <si>
    <t>Construction of water control structures</t>
  </si>
  <si>
    <t>Topographical survey</t>
  </si>
  <si>
    <t>Hydrological assessment</t>
  </si>
  <si>
    <t>Design of water control structures</t>
  </si>
  <si>
    <t>Costs for creation of bogs, marshes and fens</t>
  </si>
  <si>
    <t>Area of creation = 20ha</t>
  </si>
  <si>
    <t>Scrub clearance</t>
  </si>
  <si>
    <t>Removal of scrub / trees</t>
  </si>
  <si>
    <t>Vegetation management</t>
  </si>
  <si>
    <t>Construction of water control structures or excavation of ditches</t>
  </si>
  <si>
    <t>Removal of nutrient rich layer of silt</t>
  </si>
  <si>
    <t>Water level management plan</t>
  </si>
  <si>
    <t>Cost for 20 ha site</t>
  </si>
  <si>
    <t>Design and construction of water control strutures</t>
  </si>
  <si>
    <t>TOTAL COST PER HECTARE</t>
  </si>
  <si>
    <t>Total per hectare</t>
  </si>
  <si>
    <t>Costs for creation of inland water bodies and lagoons</t>
  </si>
  <si>
    <t>Costs developed for a 5ha site</t>
  </si>
  <si>
    <t>Total for a 5 ha site</t>
  </si>
  <si>
    <t>Total for a 20ha site</t>
  </si>
  <si>
    <t>Costs for creation of wet grassland</t>
  </si>
  <si>
    <t>Grazing management (to establishment only)</t>
  </si>
  <si>
    <t>Manual seeding and management for establishment</t>
  </si>
  <si>
    <t>Total 20 ha site</t>
  </si>
  <si>
    <t>Management to establishment (such as grazing or burning)</t>
  </si>
  <si>
    <t>Hydrological and water level management assessment</t>
  </si>
  <si>
    <t>Costs for creation of 20ha of wet woodland</t>
  </si>
  <si>
    <t>3000/ha</t>
  </si>
  <si>
    <t>Excavation of ditches</t>
  </si>
  <si>
    <t>TOTAL PER HECTARE</t>
  </si>
  <si>
    <t>Wet grassland (including alluvial meadows, poorly drained permanent pastures, and inundation grasslands)</t>
  </si>
  <si>
    <t>Summary of habitat creation costs for freshwater and terrestrial habitats</t>
  </si>
  <si>
    <t>Land purchase costs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</si>
</sst>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\ \ \ \ "/>
    <numFmt numFmtId="165" formatCode="&quot;£&quot;#,##0"/>
  </numFmts>
  <fonts count="7"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 horizontal="left"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22.00390625" style="2" customWidth="1"/>
    <col min="2" max="2" width="16.125" style="0" customWidth="1"/>
  </cols>
  <sheetData>
    <row r="1" ht="14.25">
      <c r="A1" s="3" t="s">
        <v>52</v>
      </c>
    </row>
    <row r="3" spans="1:2" ht="14.25">
      <c r="A3" s="3" t="s">
        <v>6</v>
      </c>
      <c r="B3" s="3" t="s">
        <v>7</v>
      </c>
    </row>
    <row r="4" spans="1:2" ht="25.5">
      <c r="A4" s="1" t="s">
        <v>5</v>
      </c>
      <c r="B4" s="7">
        <f>'water bodies'!E20</f>
        <v>23174</v>
      </c>
    </row>
    <row r="5" spans="1:2" ht="51">
      <c r="A5" s="1" t="s">
        <v>51</v>
      </c>
      <c r="B5" s="7">
        <f>'Wet grassland'!E16</f>
        <v>15174</v>
      </c>
    </row>
    <row r="6" spans="1:2" ht="14.25">
      <c r="A6" s="1" t="s">
        <v>8</v>
      </c>
      <c r="B6" s="7">
        <f>'Drier grass'!E18</f>
        <v>7174</v>
      </c>
    </row>
    <row r="7" spans="1:2" ht="14.25">
      <c r="A7" s="1" t="s">
        <v>0</v>
      </c>
      <c r="B7" s="7">
        <f>'Bog etc'!E19</f>
        <v>14424</v>
      </c>
    </row>
    <row r="8" spans="1:2" ht="25.5">
      <c r="A8" s="1" t="s">
        <v>3</v>
      </c>
      <c r="B8" s="7">
        <f>'Heath etc'!E18</f>
        <v>11174</v>
      </c>
    </row>
    <row r="9" spans="1:2" ht="14.25">
      <c r="A9" s="1" t="s">
        <v>1</v>
      </c>
      <c r="B9" s="7">
        <f>'wet wood'!E18</f>
        <v>9674</v>
      </c>
    </row>
    <row r="10" spans="1:2" ht="25.5">
      <c r="A10" s="1" t="s">
        <v>4</v>
      </c>
      <c r="B10" s="7">
        <f>'broad wood'!E18</f>
        <v>9174</v>
      </c>
    </row>
    <row r="11" spans="1:2" ht="14.25">
      <c r="A11" s="1" t="s">
        <v>2</v>
      </c>
      <c r="B11" s="7">
        <f>'Conf wood'!E18</f>
        <v>8674</v>
      </c>
    </row>
    <row r="13" spans="1:2" ht="14.25">
      <c r="A13" s="2" t="s">
        <v>53</v>
      </c>
      <c r="B13" s="7">
        <v>6174</v>
      </c>
    </row>
    <row r="14" ht="14.25">
      <c r="A14" s="3"/>
    </row>
    <row r="19" ht="14.25">
      <c r="A19" s="5"/>
    </row>
    <row r="20" ht="14.25">
      <c r="A2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4" sqref="C4"/>
    </sheetView>
  </sheetViews>
  <sheetFormatPr defaultColWidth="9.00390625" defaultRowHeight="14.25"/>
  <cols>
    <col min="1" max="1" width="27.375" style="0" customWidth="1"/>
    <col min="3" max="3" width="18.375" style="0" customWidth="1"/>
    <col min="4" max="4" width="18.25390625" style="0" customWidth="1"/>
  </cols>
  <sheetData>
    <row r="1" ht="15">
      <c r="A1" s="4" t="s">
        <v>37</v>
      </c>
    </row>
    <row r="2" ht="14.25">
      <c r="A2" t="s">
        <v>38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s="6">
        <f>'Summary '!B13</f>
        <v>6174</v>
      </c>
      <c r="D4">
        <v>5</v>
      </c>
      <c r="E4" s="7">
        <f>C4*D4</f>
        <v>30870</v>
      </c>
    </row>
    <row r="5" spans="1:5" ht="14.25">
      <c r="A5" t="s">
        <v>22</v>
      </c>
      <c r="D5">
        <v>1</v>
      </c>
      <c r="E5" s="7">
        <v>10000</v>
      </c>
    </row>
    <row r="6" spans="1:5" ht="14.25">
      <c r="A6" t="s">
        <v>23</v>
      </c>
      <c r="D6">
        <v>1</v>
      </c>
      <c r="E6" s="7">
        <v>10000</v>
      </c>
    </row>
    <row r="7" ht="14.25">
      <c r="E7" s="7"/>
    </row>
    <row r="8" spans="1:5" ht="14.25">
      <c r="A8" t="s">
        <v>24</v>
      </c>
      <c r="D8">
        <v>1</v>
      </c>
      <c r="E8" s="7">
        <v>15000</v>
      </c>
    </row>
    <row r="9" spans="1:5" ht="14.25">
      <c r="A9" t="s">
        <v>30</v>
      </c>
      <c r="D9">
        <v>1</v>
      </c>
      <c r="E9" s="7">
        <v>50000</v>
      </c>
    </row>
    <row r="10" ht="14.25">
      <c r="E10" s="7"/>
    </row>
    <row r="11" ht="14.25">
      <c r="E11" s="7"/>
    </row>
    <row r="12" ht="14.25">
      <c r="E12" s="7"/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ht="14.25">
      <c r="E18" s="7"/>
    </row>
    <row r="19" spans="1:5" ht="15">
      <c r="A19" s="4" t="s">
        <v>39</v>
      </c>
      <c r="E19" s="7">
        <f>SUM(E4:E18)</f>
        <v>115870</v>
      </c>
    </row>
    <row r="20" spans="1:5" ht="15">
      <c r="A20" s="4" t="s">
        <v>7</v>
      </c>
      <c r="E20" s="7">
        <f>E19/5</f>
        <v>23174</v>
      </c>
    </row>
    <row r="23" ht="15">
      <c r="A2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4" sqref="C4"/>
    </sheetView>
  </sheetViews>
  <sheetFormatPr defaultColWidth="9.00390625" defaultRowHeight="14.25"/>
  <cols>
    <col min="1" max="1" width="16.625" style="0" customWidth="1"/>
    <col min="2" max="2" width="21.375" style="0" customWidth="1"/>
    <col min="3" max="3" width="20.875" style="0" customWidth="1"/>
    <col min="4" max="4" width="18.25390625" style="0" customWidth="1"/>
  </cols>
  <sheetData>
    <row r="1" ht="15">
      <c r="A1" s="4" t="s">
        <v>41</v>
      </c>
    </row>
    <row r="2" ht="15">
      <c r="A2" s="4" t="s">
        <v>33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s="6">
        <f>'Summary '!B13</f>
        <v>6174</v>
      </c>
      <c r="D4">
        <v>20</v>
      </c>
      <c r="E4" s="7">
        <f>C4*D4</f>
        <v>123480</v>
      </c>
    </row>
    <row r="5" spans="1:5" ht="14.25">
      <c r="A5" t="s">
        <v>23</v>
      </c>
      <c r="D5">
        <v>1</v>
      </c>
      <c r="E5" s="7">
        <v>50000</v>
      </c>
    </row>
    <row r="6" spans="1:5" ht="14.25">
      <c r="A6" t="s">
        <v>22</v>
      </c>
      <c r="D6">
        <v>1</v>
      </c>
      <c r="E6" s="7">
        <v>20000</v>
      </c>
    </row>
    <row r="7" spans="1:5" ht="14.25">
      <c r="A7" t="s">
        <v>34</v>
      </c>
      <c r="E7" s="7">
        <v>50000</v>
      </c>
    </row>
    <row r="8" spans="1:5" ht="14.25">
      <c r="A8" t="s">
        <v>42</v>
      </c>
      <c r="C8">
        <v>500</v>
      </c>
      <c r="D8">
        <v>20</v>
      </c>
      <c r="E8" s="7">
        <f>C8*D8</f>
        <v>10000</v>
      </c>
    </row>
    <row r="9" spans="1:5" ht="14.25">
      <c r="A9" t="s">
        <v>32</v>
      </c>
      <c r="D9">
        <v>1</v>
      </c>
      <c r="E9" s="7">
        <v>50000</v>
      </c>
    </row>
    <row r="10" ht="14.25">
      <c r="E10" s="7"/>
    </row>
    <row r="11" ht="14.25">
      <c r="E11" s="7"/>
    </row>
    <row r="12" ht="14.25">
      <c r="E12" s="7"/>
    </row>
    <row r="13" ht="14.25">
      <c r="E13" s="7"/>
    </row>
    <row r="14" ht="14.25">
      <c r="E14" s="7"/>
    </row>
    <row r="15" spans="1:5" ht="15">
      <c r="A15" s="4" t="s">
        <v>40</v>
      </c>
      <c r="E15" s="7">
        <f>SUM(E4:E14)</f>
        <v>303480</v>
      </c>
    </row>
    <row r="16" spans="1:5" ht="15">
      <c r="A16" s="4" t="s">
        <v>7</v>
      </c>
      <c r="E16" s="7">
        <f>E15/20</f>
        <v>15174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4" sqref="C4"/>
    </sheetView>
  </sheetViews>
  <sheetFormatPr defaultColWidth="9.00390625" defaultRowHeight="14.25"/>
  <cols>
    <col min="1" max="1" width="16.625" style="0" customWidth="1"/>
    <col min="2" max="2" width="27.00390625" style="0" customWidth="1"/>
    <col min="3" max="3" width="15.50390625" style="0" customWidth="1"/>
    <col min="4" max="4" width="18.25390625" style="0" customWidth="1"/>
  </cols>
  <sheetData>
    <row r="1" ht="15">
      <c r="A1" s="4" t="s">
        <v>15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s="6">
        <f>'Summary '!B13</f>
        <v>6174</v>
      </c>
      <c r="D4">
        <v>1</v>
      </c>
      <c r="E4" s="7">
        <f>6174</f>
        <v>6174</v>
      </c>
    </row>
    <row r="5" spans="1:5" ht="14.25">
      <c r="A5" t="s">
        <v>43</v>
      </c>
      <c r="C5">
        <v>1000</v>
      </c>
      <c r="D5">
        <v>1</v>
      </c>
      <c r="E5" s="7">
        <v>1000</v>
      </c>
    </row>
    <row r="6" ht="14.25">
      <c r="E6" s="7"/>
    </row>
    <row r="7" ht="14.25">
      <c r="E7" s="7"/>
    </row>
    <row r="8" ht="14.25">
      <c r="E8" s="7"/>
    </row>
    <row r="9" ht="14.25">
      <c r="E9" s="7"/>
    </row>
    <row r="10" ht="14.25">
      <c r="E10" s="7"/>
    </row>
    <row r="11" ht="14.25">
      <c r="E11" s="7"/>
    </row>
    <row r="12" ht="14.25">
      <c r="E12" s="7"/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spans="1:5" ht="15">
      <c r="A18" s="4" t="s">
        <v>35</v>
      </c>
      <c r="E18" s="7">
        <f>SUM(E4:E17)</f>
        <v>7174</v>
      </c>
    </row>
    <row r="19" ht="14.25">
      <c r="E19" s="7"/>
    </row>
    <row r="22" ht="15">
      <c r="A22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4" sqref="C4"/>
    </sheetView>
  </sheetViews>
  <sheetFormatPr defaultColWidth="9.00390625" defaultRowHeight="14.25"/>
  <cols>
    <col min="1" max="1" width="27.25390625" style="0" customWidth="1"/>
    <col min="3" max="3" width="15.50390625" style="0" customWidth="1"/>
    <col min="4" max="4" width="18.25390625" style="0" customWidth="1"/>
    <col min="5" max="5" width="11.25390625" style="0" customWidth="1"/>
  </cols>
  <sheetData>
    <row r="1" ht="15">
      <c r="A1" s="4" t="s">
        <v>25</v>
      </c>
    </row>
    <row r="2" ht="14.25">
      <c r="A2" t="s">
        <v>26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s="6">
        <f>'Summary '!B13</f>
        <v>6174</v>
      </c>
      <c r="D4">
        <v>20</v>
      </c>
      <c r="E4" s="7">
        <f>C4*D4</f>
        <v>123480</v>
      </c>
    </row>
    <row r="5" spans="1:5" ht="14.25">
      <c r="A5" t="s">
        <v>23</v>
      </c>
      <c r="D5">
        <v>1</v>
      </c>
      <c r="E5" s="7">
        <v>25000</v>
      </c>
    </row>
    <row r="6" spans="1:5" ht="14.25">
      <c r="A6" t="s">
        <v>22</v>
      </c>
      <c r="D6">
        <v>1</v>
      </c>
      <c r="E6" s="7">
        <v>15000</v>
      </c>
    </row>
    <row r="7" spans="1:5" ht="14.25">
      <c r="A7" t="s">
        <v>31</v>
      </c>
      <c r="C7">
        <v>1000</v>
      </c>
      <c r="D7">
        <v>20</v>
      </c>
      <c r="E7" s="7">
        <f>C7*D7</f>
        <v>20000</v>
      </c>
    </row>
    <row r="8" spans="1:5" ht="14.25">
      <c r="A8" t="s">
        <v>28</v>
      </c>
      <c r="C8">
        <v>750</v>
      </c>
      <c r="D8">
        <v>20</v>
      </c>
      <c r="E8" s="7">
        <f>C8*D8</f>
        <v>15000</v>
      </c>
    </row>
    <row r="9" spans="1:5" ht="14.25">
      <c r="A9" t="s">
        <v>49</v>
      </c>
      <c r="D9">
        <v>1</v>
      </c>
      <c r="E9" s="7">
        <v>20000</v>
      </c>
    </row>
    <row r="10" spans="1:5" ht="14.25">
      <c r="A10" t="s">
        <v>21</v>
      </c>
      <c r="D10">
        <v>1</v>
      </c>
      <c r="E10" s="7">
        <v>30000</v>
      </c>
    </row>
    <row r="11" spans="1:5" ht="14.25">
      <c r="A11" t="s">
        <v>29</v>
      </c>
      <c r="C11">
        <v>500</v>
      </c>
      <c r="D11">
        <v>20</v>
      </c>
      <c r="E11" s="7">
        <f>C11*D11</f>
        <v>10000</v>
      </c>
    </row>
    <row r="12" spans="1:5" ht="14.25">
      <c r="A12" t="s">
        <v>32</v>
      </c>
      <c r="D12">
        <v>1</v>
      </c>
      <c r="E12" s="7">
        <v>30000</v>
      </c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spans="1:5" ht="15">
      <c r="A18" s="4" t="s">
        <v>44</v>
      </c>
      <c r="E18" s="7">
        <f>SUM(E4:E17)</f>
        <v>288480</v>
      </c>
    </row>
    <row r="19" spans="1:5" ht="15">
      <c r="A19" s="4" t="s">
        <v>36</v>
      </c>
      <c r="E19" s="7">
        <f>E18/20</f>
        <v>14424</v>
      </c>
    </row>
    <row r="22" ht="15">
      <c r="A22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4" sqref="C4"/>
    </sheetView>
  </sheetViews>
  <sheetFormatPr defaultColWidth="9.00390625" defaultRowHeight="14.25"/>
  <cols>
    <col min="1" max="1" width="34.625" style="0" customWidth="1"/>
    <col min="2" max="2" width="15.375" style="0" customWidth="1"/>
    <col min="3" max="3" width="15.50390625" style="0" customWidth="1"/>
    <col min="4" max="4" width="18.25390625" style="0" customWidth="1"/>
  </cols>
  <sheetData>
    <row r="1" ht="15">
      <c r="A1" s="4" t="s">
        <v>16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s="6">
        <f>'Summary '!B13</f>
        <v>6174</v>
      </c>
      <c r="D4">
        <v>1</v>
      </c>
      <c r="E4" s="7">
        <f>6174</f>
        <v>6174</v>
      </c>
    </row>
    <row r="5" spans="1:5" ht="14.25">
      <c r="A5" t="s">
        <v>27</v>
      </c>
      <c r="C5">
        <v>3000</v>
      </c>
      <c r="D5">
        <v>1</v>
      </c>
      <c r="E5" s="7">
        <v>3000</v>
      </c>
    </row>
    <row r="6" spans="1:5" ht="14.25">
      <c r="A6" t="s">
        <v>45</v>
      </c>
      <c r="C6">
        <v>2000</v>
      </c>
      <c r="D6">
        <v>1</v>
      </c>
      <c r="E6" s="7">
        <v>2000</v>
      </c>
    </row>
    <row r="7" ht="14.25">
      <c r="E7" s="7"/>
    </row>
    <row r="8" ht="14.25">
      <c r="E8" s="7"/>
    </row>
    <row r="9" ht="14.25">
      <c r="E9" s="7"/>
    </row>
    <row r="10" ht="14.25">
      <c r="E10" s="7"/>
    </row>
    <row r="11" ht="14.25">
      <c r="E11" s="7"/>
    </row>
    <row r="12" ht="14.25">
      <c r="E12" s="7"/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spans="1:5" ht="15">
      <c r="A18" s="4" t="s">
        <v>35</v>
      </c>
      <c r="E18" s="7">
        <f>SUM(E4:E17)</f>
        <v>11174</v>
      </c>
    </row>
    <row r="22" ht="15">
      <c r="A22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4" sqref="C4"/>
    </sheetView>
  </sheetViews>
  <sheetFormatPr defaultColWidth="9.00390625" defaultRowHeight="14.25"/>
  <cols>
    <col min="1" max="1" width="16.625" style="0" customWidth="1"/>
    <col min="2" max="2" width="30.875" style="0" customWidth="1"/>
    <col min="3" max="3" width="15.50390625" style="0" customWidth="1"/>
    <col min="4" max="4" width="18.25390625" style="0" customWidth="1"/>
  </cols>
  <sheetData>
    <row r="1" ht="15">
      <c r="A1" s="4" t="s">
        <v>47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s="6">
        <f>'Summary '!B13</f>
        <v>6174</v>
      </c>
      <c r="D4">
        <v>20</v>
      </c>
      <c r="E4" s="7">
        <f>C4*D4</f>
        <v>123480</v>
      </c>
    </row>
    <row r="5" spans="1:5" ht="14.25">
      <c r="A5" t="s">
        <v>20</v>
      </c>
      <c r="C5">
        <v>3000</v>
      </c>
      <c r="D5">
        <v>20</v>
      </c>
      <c r="E5" s="7">
        <f>C5*D5</f>
        <v>60000</v>
      </c>
    </row>
    <row r="6" spans="1:5" ht="14.25">
      <c r="A6" t="s">
        <v>46</v>
      </c>
      <c r="D6">
        <v>1</v>
      </c>
      <c r="E6" s="7">
        <v>10000</v>
      </c>
    </row>
    <row r="7" ht="14.25">
      <c r="E7" s="7"/>
    </row>
    <row r="8" ht="14.25">
      <c r="E8" s="7"/>
    </row>
    <row r="9" ht="14.25">
      <c r="E9" s="7"/>
    </row>
    <row r="10" ht="14.25">
      <c r="E10" s="7"/>
    </row>
    <row r="11" ht="14.25">
      <c r="E11" s="7"/>
    </row>
    <row r="12" ht="14.25">
      <c r="E12" s="7"/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spans="1:5" ht="15">
      <c r="A18" s="4" t="s">
        <v>50</v>
      </c>
      <c r="E18" s="7">
        <f>SUM(E4:E17)/20</f>
        <v>9674</v>
      </c>
    </row>
    <row r="22" ht="15">
      <c r="A22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3">
      <selection activeCell="E4" sqref="E4"/>
    </sheetView>
  </sheetViews>
  <sheetFormatPr defaultColWidth="9.00390625" defaultRowHeight="14.25"/>
  <cols>
    <col min="1" max="1" width="16.625" style="0" customWidth="1"/>
    <col min="3" max="3" width="15.50390625" style="0" customWidth="1"/>
    <col min="4" max="4" width="18.25390625" style="0" customWidth="1"/>
  </cols>
  <sheetData>
    <row r="1" ht="15">
      <c r="A1" s="4" t="s">
        <v>17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t="s">
        <v>14</v>
      </c>
      <c r="D4">
        <v>1</v>
      </c>
      <c r="E4" s="6">
        <f>'Summary '!B13</f>
        <v>6174</v>
      </c>
    </row>
    <row r="5" spans="1:5" ht="14.25">
      <c r="A5" t="s">
        <v>20</v>
      </c>
      <c r="C5" t="s">
        <v>48</v>
      </c>
      <c r="D5">
        <v>1</v>
      </c>
      <c r="E5" s="7">
        <v>3000</v>
      </c>
    </row>
    <row r="6" ht="14.25">
      <c r="E6" s="7"/>
    </row>
    <row r="7" ht="14.25">
      <c r="E7" s="7"/>
    </row>
    <row r="8" ht="14.25">
      <c r="E8" s="7"/>
    </row>
    <row r="9" ht="14.25">
      <c r="E9" s="7"/>
    </row>
    <row r="10" ht="14.25">
      <c r="E10" s="7"/>
    </row>
    <row r="11" ht="14.25">
      <c r="E11" s="7"/>
    </row>
    <row r="12" ht="14.25">
      <c r="E12" s="7"/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spans="1:5" ht="15">
      <c r="A18" s="4" t="s">
        <v>50</v>
      </c>
      <c r="E18" s="7">
        <f>SUM(E4:E17)</f>
        <v>9174</v>
      </c>
    </row>
    <row r="19" ht="71.25" customHeight="1"/>
    <row r="22" ht="15">
      <c r="A22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30" sqref="A30"/>
    </sheetView>
  </sheetViews>
  <sheetFormatPr defaultColWidth="9.00390625" defaultRowHeight="14.25"/>
  <cols>
    <col min="1" max="1" width="16.625" style="0" customWidth="1"/>
    <col min="3" max="3" width="15.50390625" style="0" customWidth="1"/>
    <col min="4" max="4" width="18.25390625" style="0" customWidth="1"/>
  </cols>
  <sheetData>
    <row r="1" ht="15">
      <c r="A1" s="4" t="s">
        <v>18</v>
      </c>
    </row>
    <row r="3" spans="1:5" ht="15">
      <c r="A3" s="4" t="s">
        <v>9</v>
      </c>
      <c r="C3" s="4" t="s">
        <v>11</v>
      </c>
      <c r="D3" s="4" t="s">
        <v>12</v>
      </c>
      <c r="E3" s="4" t="s">
        <v>13</v>
      </c>
    </row>
    <row r="4" spans="1:5" ht="14.25">
      <c r="A4" t="s">
        <v>10</v>
      </c>
      <c r="C4" t="s">
        <v>14</v>
      </c>
      <c r="D4">
        <v>1</v>
      </c>
      <c r="E4" s="6">
        <f>'Summary '!B13</f>
        <v>6174</v>
      </c>
    </row>
    <row r="5" spans="1:5" ht="14.25">
      <c r="A5" t="s">
        <v>20</v>
      </c>
      <c r="C5" t="s">
        <v>19</v>
      </c>
      <c r="D5">
        <v>1</v>
      </c>
      <c r="E5" s="7">
        <v>2500</v>
      </c>
    </row>
    <row r="6" ht="14.25">
      <c r="E6" s="7"/>
    </row>
    <row r="7" ht="14.25">
      <c r="E7" s="7"/>
    </row>
    <row r="8" ht="14.25">
      <c r="E8" s="7"/>
    </row>
    <row r="9" ht="14.25">
      <c r="E9" s="7"/>
    </row>
    <row r="10" ht="14.25">
      <c r="E10" s="7"/>
    </row>
    <row r="11" ht="14.25">
      <c r="E11" s="7"/>
    </row>
    <row r="12" ht="14.25">
      <c r="E12" s="7"/>
    </row>
    <row r="13" ht="14.25">
      <c r="E13" s="7"/>
    </row>
    <row r="14" ht="14.25">
      <c r="E14" s="7"/>
    </row>
    <row r="15" ht="14.25">
      <c r="E15" s="7"/>
    </row>
    <row r="16" ht="14.25">
      <c r="E16" s="7"/>
    </row>
    <row r="17" ht="14.25">
      <c r="E17" s="7"/>
    </row>
    <row r="18" spans="1:5" ht="15">
      <c r="A18" s="4" t="s">
        <v>50</v>
      </c>
      <c r="E18" s="7">
        <f>SUM(E4:E17)</f>
        <v>8674</v>
      </c>
    </row>
    <row r="22" ht="15">
      <c r="A2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rpa</cp:lastModifiedBy>
  <cp:lastPrinted>2005-11-21T11:02:10Z</cp:lastPrinted>
  <dcterms:created xsi:type="dcterms:W3CDTF">2005-11-11T09:02:46Z</dcterms:created>
  <dcterms:modified xsi:type="dcterms:W3CDTF">2006-04-13T14:47:33Z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2134803866</vt:i4>
  </property>
  <property fmtid="{D5CDD505-2E9C-101B-9397-08002B2CF9AE}" pid="3" name="_EmailSubject">
    <vt:lpwstr>Habitat creation cost estimates</vt:lpwstr>
  </property>
  <property fmtid="{D5CDD505-2E9C-101B-9397-08002B2CF9AE}" pid="4" name="_AuthorEmail">
    <vt:lpwstr>n.white@royalhaskoning.com</vt:lpwstr>
  </property>
  <property fmtid="{D5CDD505-2E9C-101B-9397-08002B2CF9AE}" pid="5" name="_AuthorEmailDisplayName">
    <vt:lpwstr>White, NS (Nicola)</vt:lpwstr>
  </property>
  <property fmtid="{D5CDD505-2E9C-101B-9397-08002B2CF9AE}" pid="6" name="_ReviewingToolsShownOnce">
    <vt:lpwstr/>
  </property>
</Properties>
</file>