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6765" tabRatio="686"/>
  </bookViews>
  <sheets>
    <sheet name="Guidance" sheetId="3" r:id="rId1"/>
    <sheet name="Table 1" sheetId="4" r:id="rId2"/>
    <sheet name="Table 2" sheetId="5" r:id="rId3"/>
    <sheet name="Table 3" sheetId="6" r:id="rId4"/>
    <sheet name="Table 4" sheetId="7" r:id="rId5"/>
    <sheet name="Table 5" sheetId="8" r:id="rId6"/>
    <sheet name="Table 6" sheetId="9" r:id="rId7"/>
    <sheet name="Table 7" sheetId="10" r:id="rId8"/>
    <sheet name="Table 8" sheetId="11" r:id="rId9"/>
    <sheet name="Table 9" sheetId="12" r:id="rId10"/>
    <sheet name="Table 10" sheetId="13" r:id="rId11"/>
    <sheet name="Table 11" sheetId="14" r:id="rId12"/>
    <sheet name="Table 12" sheetId="1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2" l="1"/>
  <c r="M21" i="12"/>
  <c r="I20" i="11"/>
  <c r="M22" i="4"/>
  <c r="B21" i="5" l="1"/>
  <c r="B17" i="5"/>
  <c r="B16" i="5" l="1"/>
  <c r="B15" i="5"/>
  <c r="B14" i="5"/>
  <c r="B13" i="5"/>
  <c r="B12" i="5"/>
  <c r="B11" i="5"/>
  <c r="B10" i="5"/>
  <c r="B22" i="4" l="1"/>
  <c r="C22" i="4"/>
  <c r="D22" i="4"/>
  <c r="E22" i="4"/>
  <c r="F22" i="4"/>
  <c r="G22" i="4"/>
  <c r="H22" i="4" l="1"/>
  <c r="I22" i="4"/>
  <c r="J22" i="4"/>
  <c r="K22" i="4"/>
  <c r="L22" i="4"/>
  <c r="J21" i="12" l="1"/>
  <c r="C21" i="12"/>
  <c r="D21" i="12"/>
  <c r="E21" i="12"/>
  <c r="F21" i="12"/>
  <c r="G21" i="12"/>
  <c r="H21" i="12"/>
  <c r="I21" i="12"/>
  <c r="B21" i="12"/>
</calcChain>
</file>

<file path=xl/sharedStrings.xml><?xml version="1.0" encoding="utf-8"?>
<sst xmlns="http://schemas.openxmlformats.org/spreadsheetml/2006/main" count="663" uniqueCount="190">
  <si>
    <t>Overview</t>
  </si>
  <si>
    <t>In this workbook</t>
  </si>
  <si>
    <t>British Museum</t>
  </si>
  <si>
    <t>Geffrye Museum</t>
  </si>
  <si>
    <t>Horniman Museum</t>
  </si>
  <si>
    <t>Imperial War Museums</t>
  </si>
  <si>
    <t>National Gallery</t>
  </si>
  <si>
    <t>National Museums Liverpool</t>
  </si>
  <si>
    <t>Science Museum Group</t>
  </si>
  <si>
    <t>National Portrait Gallery</t>
  </si>
  <si>
    <t>Natural History Museum</t>
  </si>
  <si>
    <t>Royal Armouries</t>
  </si>
  <si>
    <t>Sir John Soane’s Museum</t>
  </si>
  <si>
    <t>Tate Gallery Group</t>
  </si>
  <si>
    <t>Tyne and Wear Museums</t>
  </si>
  <si>
    <t>Victoria and Albert Museum</t>
  </si>
  <si>
    <t>Wallace Collection</t>
  </si>
  <si>
    <t>Contact</t>
  </si>
  <si>
    <t>2008/2009</t>
  </si>
  <si>
    <t>2009/2010</t>
  </si>
  <si>
    <t>2010/2011</t>
  </si>
  <si>
    <t>2011/2012</t>
  </si>
  <si>
    <t>2012/2013</t>
  </si>
  <si>
    <t>2013/2014</t>
  </si>
  <si>
    <t>2014/15</t>
  </si>
  <si>
    <t>N/A</t>
  </si>
  <si>
    <t>Royal Museums Greenwich</t>
  </si>
  <si>
    <t>Sir John Soane's Museum</t>
  </si>
  <si>
    <t>Total</t>
  </si>
  <si>
    <t>Any revisions from the previous publication are marked in red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</si>
  <si>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All figures for the Museum of Science and Industry in Manchester are now aggregated with the Science Museum Group</t>
    </r>
  </si>
  <si>
    <t>FINANCIAL YEAR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</si>
  <si>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</si>
  <si>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</si>
  <si>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</si>
  <si>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</si>
  <si>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</si>
  <si>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</si>
  <si>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</si>
  <si>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</si>
  <si>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</si>
  <si>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</si>
  <si>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</si>
  <si>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</si>
  <si>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2014/2015</t>
  </si>
  <si>
    <r>
      <t xml:space="preserve">2011/2012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</si>
  <si>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Museum of Science and Industry in Manchester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</si>
  <si>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Due to changes in the software used to measure website visits by many of the museums at several points over time, these figures are not directly comparable between years.</t>
    </r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</si>
  <si>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All figures for the Museum of Science and Industry in Manchester are now aggregated with the Science Museum Group</t>
    </r>
  </si>
  <si>
    <r>
      <t xml:space="preserve">Horniman Museum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</si>
  <si>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National Portrait Gallery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</si>
  <si>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Data provided in 2012/13 and 2013/14 is for visitors under 16</t>
    </r>
  </si>
  <si>
    <r>
      <t xml:space="preserve">Museum of Science and Industry in Manchester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</si>
  <si>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>All figures for the Museum of Science and Industry in Manchester are now aggregated with the Science Museum Group</t>
    </r>
  </si>
  <si>
    <t>2015/2016</t>
  </si>
  <si>
    <t>2015/16</t>
  </si>
  <si>
    <t>-</t>
  </si>
  <si>
    <t>Imperial War Museum</t>
  </si>
  <si>
    <t>Tate Galleries</t>
  </si>
  <si>
    <r>
      <t xml:space="preserve">Museum of Science and Industry in Manchester </t>
    </r>
    <r>
      <rPr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</si>
  <si>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From 2013/14, the total includes profit from the British Museum Company, rather than a contribution paid to the British Museum</t>
    </r>
  </si>
  <si>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All figures for the Museum of Science and Industry in Manchester are now aggregated with the Science Museum Group</t>
    </r>
  </si>
  <si>
    <r>
      <t xml:space="preserve">Science Museum Group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</si>
  <si>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under 18 on-site visits for the National Coal Mining Museum.</t>
    </r>
  </si>
  <si>
    <t>2016/2017</t>
  </si>
  <si>
    <t>2016/17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</si>
  <si>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Figures for the Horniman museum are unavailable for 2015/16, due to concerns of the robustness of data.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</si>
  <si>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under 16 visits for the National Coal Mining Museum.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</si>
  <si>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</si>
  <si>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website visits for the National Coal Mining Museum.</t>
    </r>
  </si>
  <si>
    <r>
      <rPr>
        <u/>
        <vertAlign val="superscript"/>
        <sz val="11"/>
        <color indexed="12"/>
        <rFont val="Calibri"/>
        <family val="2"/>
        <scheme val="minor"/>
      </rPr>
      <t>1</t>
    </r>
    <r>
      <rPr>
        <u/>
        <sz val="11"/>
        <color indexed="12"/>
        <rFont val="Calibri"/>
        <family val="2"/>
        <scheme val="minor"/>
      </rPr>
      <t xml:space="preserve"> A change in methodology in October 2010 means that figures from 2011/12 onwards are not comparable with previous figures. Please read the methodology note for further details.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</si>
  <si>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</si>
  <si>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 xml:space="preserve">Museum of Science and Industry in Manchester 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</si>
  <si>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</rPr>
      <t>All figures for the Museum of Science and Industry in Manchester are now aggregated with the Science Museum Group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</si>
  <si>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Royal Armouries figures do not include the White tower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</si>
  <si>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Royal Armouries figures do not include the White Tower</t>
    </r>
  </si>
  <si>
    <r>
      <t xml:space="preserve">Total </t>
    </r>
    <r>
      <rPr>
        <b/>
        <vertAlign val="superscript"/>
        <sz val="11"/>
        <rFont val="Calibri"/>
        <family val="2"/>
        <scheme val="minor"/>
      </rPr>
      <t>5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</si>
  <si>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Due to the introduction of FRS102 - new accounting standards which became effective from 1st of January 2015-  some cultural institutions restated their 2014/15 accounts. 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</si>
  <si>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</si>
  <si>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</si>
  <si>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rPr>
        <vertAlign val="super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Tate Gallery Group figures for 2015/16 onwards are based on trading net profit whereas figures up to 2014/15 are based on total trading income. Therefore, there is a significant break in the time series at this point, which also affects the total trading income for all museums</t>
    </r>
  </si>
  <si>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The V&amp;A figures cover were trading income up to 2011/12 and trading profit from 2012/13 onwards so there is a break in the time series at that point</t>
    </r>
  </si>
  <si>
    <t>2017/18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</si>
  <si>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The totals have been rounded because some of the constituent numbers provided by museums are rounded. </t>
    </r>
  </si>
  <si>
    <t>2017/2018</t>
  </si>
  <si>
    <r>
      <rPr>
        <vertAlign val="superscript"/>
        <sz val="11"/>
        <color theme="1"/>
        <rFont val="Calibri"/>
        <family val="2"/>
      </rPr>
      <t xml:space="preserve">1 </t>
    </r>
    <r>
      <rPr>
        <sz val="11"/>
        <color theme="1"/>
        <rFont val="Calibri"/>
        <family val="2"/>
      </rPr>
      <t>All figures for the Museum of Science and Industry in Manchester are now aggregated with the Science Museum Group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</si>
  <si>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Science Museum Group does not include recommendations for the National Coal Mining Museum.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</si>
  <si>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Royal Armouries does not include White Tower figures in the total</t>
    </r>
  </si>
  <si>
    <t>`</t>
  </si>
  <si>
    <t>Museum of Science and Industry in Manchester</t>
  </si>
  <si>
    <t>National Coal Mining Museum</t>
  </si>
  <si>
    <t>2018/19</t>
  </si>
  <si>
    <t>2018/2019</t>
  </si>
  <si>
    <t>DCMS-Sponsored Museums and Galleries</t>
  </si>
  <si>
    <r>
      <t>Museum of Science and Industry in Manchester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</si>
  <si>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t>Tyne and Wear Museums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</si>
  <si>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All figures for the Museum of Science and Industry in Manchester are aggregated with the Science Museum Group from 2011/12 onwards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</si>
  <si>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As of April 2015, DCMS no longer sponsors the Tyne and Wear Museums</t>
    </r>
  </si>
  <si>
    <r>
      <t>Horniman Museum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</si>
  <si>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Museum of Science and Industry in Manchester 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</si>
  <si>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 xml:space="preserve">Figures for the Horniman museum are unavailable for 2015/16, due to concerns of the robustness of data. </t>
    </r>
  </si>
  <si>
    <r>
      <rPr>
        <vertAlign val="super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 xml:space="preserve"> All figures for the Museum of Science and Industry in Manchester are now aggregated with the Science Museum Group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</si>
  <si>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Science Museum Group does not include figures for the National Coal Mining Museum.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</si>
  <si>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</si>
  <si>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t xml:space="preserve">Science Museum Group </t>
    </r>
    <r>
      <rPr>
        <vertAlign val="superscript"/>
        <sz val="11"/>
        <color theme="1"/>
        <rFont val="Calibri"/>
        <family val="2"/>
        <scheme val="minor"/>
      </rPr>
      <t>5</t>
    </r>
  </si>
  <si>
    <r>
      <t>Science Museum Group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</si>
  <si>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Horniman Museum 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</si>
  <si>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National Portrait Gallery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</si>
  <si>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Sir John Soane's Museum 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</si>
  <si>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Due to the closure of the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Geffrye Museum to commence its two year capital refurbishment project it is not possible to obtain the overseas visitor figures</t>
    </r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</si>
  <si>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Data provided in 2012/13 and 2013/14 is for visitors under 16</t>
    </r>
  </si>
  <si>
    <r>
      <rPr>
        <vertAlign val="superscript"/>
        <sz val="11"/>
        <color rgb="FF000000"/>
        <rFont val="Calibri"/>
        <family val="2"/>
      </rPr>
      <t xml:space="preserve">4 </t>
    </r>
    <r>
      <rPr>
        <sz val="11"/>
        <color rgb="FF000000"/>
        <rFont val="Calibri"/>
        <family val="2"/>
      </rPr>
      <t>Data provided in 2012/13 is for visitors under 16</t>
    </r>
  </si>
  <si>
    <r>
      <t>Royal Armouries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</si>
  <si>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Royal Armouries does not include White Tower</t>
    </r>
  </si>
  <si>
    <r>
      <t xml:space="preserve">Science Museum Group </t>
    </r>
    <r>
      <rPr>
        <vertAlign val="superscript"/>
        <sz val="11"/>
        <color theme="1"/>
        <rFont val="Calibri"/>
        <family val="2"/>
        <scheme val="minor"/>
      </rPr>
      <t>3,4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</si>
  <si>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loan venues for the National Coal Mining Museum.</t>
    </r>
  </si>
  <si>
    <r>
      <t xml:space="preserve">Wallace Collection </t>
    </r>
    <r>
      <rPr>
        <vertAlign val="superscript"/>
        <sz val="11"/>
        <color theme="1"/>
        <rFont val="Calibri"/>
        <family val="2"/>
        <scheme val="minor"/>
      </rPr>
      <t>5</t>
    </r>
  </si>
  <si>
    <r>
      <t>Royal Armouries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</si>
  <si>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Science Museum Group</t>
    </r>
    <r>
      <rPr>
        <vertAlign val="superscript"/>
        <sz val="11"/>
        <color theme="1"/>
        <rFont val="Calibri"/>
        <family val="2"/>
        <scheme val="minor"/>
      </rPr>
      <t xml:space="preserve"> 4</t>
    </r>
  </si>
  <si>
    <r>
      <t>British Museum</t>
    </r>
    <r>
      <rPr>
        <vertAlign val="superscript"/>
        <sz val="11"/>
        <rFont val="Calibri"/>
        <family val="2"/>
        <scheme val="minor"/>
      </rPr>
      <t>1</t>
    </r>
  </si>
  <si>
    <r>
      <t>Royal Armouries</t>
    </r>
    <r>
      <rPr>
        <vertAlign val="superscript"/>
        <sz val="11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</si>
  <si>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Science Museum Group excludes trading income for the National Coal Mining Museum.</t>
    </r>
  </si>
  <si>
    <r>
      <t>Science Museum Group</t>
    </r>
    <r>
      <rPr>
        <vertAlign val="superscript"/>
        <sz val="11"/>
        <rFont val="Calibri"/>
        <family val="2"/>
        <scheme val="minor"/>
      </rPr>
      <t>5</t>
    </r>
  </si>
  <si>
    <r>
      <t>Tate Gallery Group</t>
    </r>
    <r>
      <rPr>
        <vertAlign val="superscript"/>
        <sz val="11"/>
        <rFont val="Calibri"/>
        <family val="2"/>
        <scheme val="minor"/>
      </rPr>
      <t>6</t>
    </r>
  </si>
  <si>
    <r>
      <t>Victoria and Albert Museum</t>
    </r>
    <r>
      <rPr>
        <vertAlign val="superscript"/>
        <sz val="11"/>
        <rFont val="Calibri"/>
        <family val="2"/>
        <scheme val="minor"/>
      </rPr>
      <t>7</t>
    </r>
  </si>
  <si>
    <r>
      <t xml:space="preserve">Total </t>
    </r>
    <r>
      <rPr>
        <b/>
        <vertAlign val="superscript"/>
        <sz val="11"/>
        <rFont val="Calibri"/>
        <family val="2"/>
        <scheme val="minor"/>
      </rPr>
      <t>8</t>
    </r>
  </si>
  <si>
    <r>
      <t>Royal Armouries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</si>
  <si>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Science Museum Group includes fundraising income figures for the National Coal Mining Museum in 2015/16.</t>
    </r>
  </si>
  <si>
    <r>
      <t>Science Museum Group</t>
    </r>
    <r>
      <rPr>
        <vertAlign val="superscript"/>
        <sz val="11"/>
        <rFont val="Calibri"/>
        <family val="2"/>
        <scheme val="minor"/>
      </rPr>
      <t>4</t>
    </r>
  </si>
  <si>
    <t>Museum/Gallery</t>
  </si>
  <si>
    <r>
      <t>Wallace Collection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</si>
  <si>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</si>
  <si>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All data is collected according to the guidelines issued in the Performance Indicator Guidance.</t>
  </si>
  <si>
    <t>DCMS-Sponsored Museums and Galleries Annual Performance Indicators 2019/20</t>
  </si>
  <si>
    <t>Published: 28 January 2021</t>
  </si>
  <si>
    <t>Table 1: Visitor figures, split by museum. 2008/2009-2019/20</t>
  </si>
  <si>
    <t>Table 2: Total visitor figures. 2002/2003-2019/20</t>
  </si>
  <si>
    <t>Table 3: Under 16 visitor figures, split by museum. 2008/2009-2019/20</t>
  </si>
  <si>
    <t>Table 4: Overseas visitor figures, split by museum. 2008/2009-2019/20</t>
  </si>
  <si>
    <t>Table 5: Number of unique website visitors, split by museum. 2008/2009-2019/20</t>
  </si>
  <si>
    <t>Table 6: Proportion of visitors who would recommend a visit, split by museum. 2008/2009-2019/20</t>
  </si>
  <si>
    <t>Table 7: Facilitated and self-directed visits by visitors under 18 years old and in formal education, split by museum. 2012/2013-2019/20</t>
  </si>
  <si>
    <t>Table 8: The number of instances where visitors under 18 years old have participated in on-site activities, split by museum. 2012/2013-2019/20</t>
  </si>
  <si>
    <t>Table 9: Number of UK loan venues, split by museum. 2008/2009-2019/20</t>
  </si>
  <si>
    <t>Table 10: Self-generated income: Admissions, split by museum. 2008/2009-2019/20</t>
  </si>
  <si>
    <t>Table 11: Self-generated income: Trading income, split by museum. 2008/2009-2019/20</t>
  </si>
  <si>
    <t>Table 12: Self-generated income: Fundraising, split by museum. 2008/2009-2019/20</t>
  </si>
  <si>
    <t>Responsible statistician: Rachel Moyce</t>
  </si>
  <si>
    <t>For any queries please contact evidence@culture.gov.uk</t>
  </si>
  <si>
    <t>2019/2020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</si>
  <si>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Museum of the Home closed on 7 January 2018 to commence its two year capital refurbishment project but continued to host ticketed events which the museum recorded as visitor numbers.</t>
    </r>
  </si>
  <si>
    <t>Table 2: Total visitor figures. 2002/2003-2019/2020</t>
  </si>
  <si>
    <t>Table 1: Visitor figures, split by museum. 2008/2009-2019/2020</t>
  </si>
  <si>
    <t>Table 3: Under 16 visitor figures, split by museum. 2008/2009-2019/2020</t>
  </si>
  <si>
    <t>Table 6: Proportion of visitors who would recommend a visit, split by museum. 2008/2009-2019/2020</t>
  </si>
  <si>
    <t>Table 7: Facilitated and self-directed visits by visitors under 18 years old and in formal education, split by museum. 2012/2013-2019/2020</t>
  </si>
  <si>
    <t>Table 8: The number of instances where visitors under 18 years old have participated in on-site activities, split by museum. 2012/2013-2019/2020</t>
  </si>
  <si>
    <t>Table 9: Number of UK loan venues, split by museum. 2008/2009-2019/2020</t>
  </si>
  <si>
    <t>Table 10: Self-generated income: Admissions, split by museum. 2008/2009-2019/2020 (£)</t>
  </si>
  <si>
    <t>Table 11: Self-generated income: Trading income (net profit), split by museum. 2008/2009-2019/2020 £</t>
  </si>
  <si>
    <t>2019/20</t>
  </si>
  <si>
    <t xml:space="preserve">This release provides information on the annual performance indicators for DCMS-sponsored museums and galleries in England. </t>
  </si>
  <si>
    <t>734,000 </t>
  </si>
  <si>
    <t>Museum of the Home</t>
  </si>
  <si>
    <r>
      <t>Museum of the Home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</si>
  <si>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Museum of the Home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</si>
  <si>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Museum of the Home</t>
    </r>
    <r>
      <rPr>
        <vertAlign val="superscript"/>
        <sz val="11"/>
        <rFont val="Calibri"/>
        <family val="2"/>
        <scheme val="minor"/>
      </rPr>
      <t>2</t>
    </r>
  </si>
  <si>
    <r>
      <t xml:space="preserve">Science Museum Group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</si>
  <si>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Sir John Soane's Museum 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</si>
  <si>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Science Museum Group does not include visits for the National Coal Mining Museum.</t>
    </r>
  </si>
  <si>
    <r>
      <rPr>
        <vertAlign val="superscript"/>
        <sz val="11"/>
        <color rgb="FF000000"/>
        <rFont val="Calibri"/>
        <family val="2"/>
      </rPr>
      <t xml:space="preserve">3 </t>
    </r>
    <r>
      <rPr>
        <sz val="11"/>
        <color rgb="FF000000"/>
        <rFont val="Calibri"/>
        <family val="2"/>
      </rPr>
      <t>Royal Armouries figure does not include White Tower.</t>
    </r>
  </si>
  <si>
    <r>
      <rPr>
        <vertAlign val="superscript"/>
        <sz val="11"/>
        <color rgb="FF000000"/>
        <rFont val="Calibri"/>
        <family val="2"/>
      </rPr>
      <t xml:space="preserve">5 </t>
    </r>
    <r>
      <rPr>
        <sz val="11"/>
        <color rgb="FF000000"/>
        <rFont val="Calibri"/>
        <family val="2"/>
      </rPr>
      <t>Data provided in 2012/13 is for visitors under 16.</t>
    </r>
  </si>
  <si>
    <r>
      <t xml:space="preserve">Royal Armouries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</si>
  <si>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Royal Armouries figure does not include White Tower.</t>
    </r>
  </si>
  <si>
    <t>Back to contents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</si>
  <si>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The Museum of the Home does not charge the public to view permanent collections or temporary exhibitions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</si>
  <si>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The Wallace Collection opened its first ever paid-for special exhibition in March 2019, with ticket income appearing for the first time here for 2019/20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</si>
  <si>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Science Museum Group does not include admissions to the National Coal Mining Museum</t>
    </r>
  </si>
  <si>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The totals have been rounded because some of the constituent numbers provided by museums are rounded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</si>
  <si>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Due to the closure of the Museum of the Home to undertake a two-year capital refurbishment project it was not possible to obtain the Trading Profit figure for 2018/19. The 2019/20 figure is for venue hire.</t>
    </r>
  </si>
  <si>
    <r>
      <rPr>
        <vertAlign val="super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The totals have been rounded because some of the constituent numbers provided by museums are rounded</t>
    </r>
  </si>
  <si>
    <r>
      <rPr>
        <vertAlign val="superscript"/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 xml:space="preserve"> Previously, the terms of the Wallace Collection' founding bequest prevented the Museum from lending objects in its collection; this position was changed in June 2019, hence figures for this museum are not included in the tables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</si>
  <si>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Figures prior to 2016/17 are not comparable as the Science Museum Group now treats the Group collection as one rather than seperately. 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</si>
  <si>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Due to the closure of the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Museum of the Home to commence its two year capital refurbishment project it is not possible to obtain overseas visitor figures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</si>
  <si>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The totals have been rounded because some of the constituent numbers provided by museums are rounded</t>
    </r>
  </si>
  <si>
    <r>
      <t xml:space="preserve">Imperial War Museums 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</si>
  <si>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</rPr>
      <t xml:space="preserve">4 </t>
    </r>
    <r>
      <rPr>
        <sz val="11"/>
        <color theme="1"/>
        <rFont val="Calibri"/>
        <family val="2"/>
      </rPr>
      <t>IWM visitor total for 2019/20 differs from that given in the annual report, this figure is the final count</t>
    </r>
  </si>
  <si>
    <r>
      <t>Table 12: Self-generated income: Fundraising, split by museum. 2008/2009-2019/2020 £</t>
    </r>
    <r>
      <rPr>
        <b/>
        <vertAlign val="superscript"/>
        <sz val="12"/>
        <rFont val="Arial"/>
        <family val="2"/>
      </rPr>
      <t>1</t>
    </r>
  </si>
  <si>
    <r>
      <t xml:space="preserve">Table 5: Number of unique website visits, split by museum. 2008/2009-2019/2020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</si>
  <si>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4: Overseas visitor figures, split by museum. 2008/2009-2019/2020 </t>
    </r>
    <r>
      <rPr>
        <b/>
        <vertAlign val="superscript"/>
        <sz val="12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</si>
</sst>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000"/>
    <numFmt numFmtId="167" formatCode="_-* #,##0.0000000_-;\-* #,##0.0000000_-;_-* &quot;-&quot;_-;_-@_-"/>
    <numFmt numFmtId="168" formatCode="_-* #,##0_-;\-* #,##0_-;_-* &quot;-&quot;??_-;_-@_-"/>
    <numFmt numFmtId="169" formatCode="_-* #,##0_-;\-* #,##0_-;_-* &quot;-&quot;_-;_-@"/>
    <numFmt numFmtId="170" formatCode="#,##0_ ;[Red]\-#,##0\ "/>
    <numFmt numFmtId="171" formatCode="0.0%"/>
    <numFmt numFmtId="172" formatCode="#,###,"/>
    <numFmt numFmtId="173" formatCode="#,##0.0"/>
    <numFmt numFmtId="174" formatCode="_(* #,##0_);_(* \(#,##0\);_(* &quot;-&quot;??_);_(@_)"/>
    <numFmt numFmtId="175" formatCode="_-* #,##0.0_-;\-* #,##0.0_-;_-* &quot;-&quot;_-;_-@_-"/>
    <numFmt numFmtId="176" formatCode="_(* #,##0.00000_);_(* \(#,##0.00000\);_(* &quot;-&quot;_);_(@_)"/>
    <numFmt numFmtId="177" formatCode="_-* #,##0.0000_-;\-* #,##0.0000_-;_-* &quot;-&quot;??_-;_-@_-"/>
    <numFmt numFmtId="178" formatCode="#,##0.0000"/>
    <numFmt numFmtId="179" formatCode="_-* #,##0.0000_-;\-* #,##0.0000_-;_-* &quot;-&quot;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name val="Arial"/>
      <family val="2"/>
    </font>
    <font>
      <b/>
      <sz val="14"/>
      <color theme="1"/>
      <name val="Arial"/>
      <family val="2"/>
    </font>
    <font>
      <u/>
      <sz val="8.4"/>
      <color indexed="12"/>
      <name val="Arial"/>
      <family val="2"/>
    </font>
    <font>
      <b/>
      <sz val="14"/>
      <color rgb="FF0B0C0C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.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vertAlign val="superscript"/>
      <sz val="11"/>
      <color indexed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4"/>
      <color rgb="FF0B0C0C"/>
      <name val="Arial"/>
      <family val="2"/>
    </font>
    <font>
      <u/>
      <sz val="14"/>
      <color indexed="12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33" fillId="2" borderId="0" xfId="0" applyFont="1" applyFill="1" applyAlignment="1">
      <alignment vertical="center" wrapText="1"/>
    </xf>
    <xf numFmtId="0" fontId="34" fillId="2" borderId="0" xfId="2" applyFont="1" applyFill="1" applyAlignment="1" applyProtection="1">
      <alignment vertical="center" wrapText="1"/>
    </xf>
    <xf numFmtId="0" fontId="34" fillId="2" borderId="0" xfId="2" applyFont="1" applyFill="1" applyAlignment="1" applyProtection="1">
      <alignment horizontal="left"/>
    </xf>
    <xf numFmtId="0" fontId="35" fillId="0" borderId="0" xfId="0" applyFont="1" applyAlignment="1">
      <alignment horizontal="left" vertical="top" wrapText="1"/>
    </xf>
    <xf numFmtId="0" fontId="36" fillId="2" borderId="0" xfId="0" applyFont="1" applyFill="1"/>
    <xf numFmtId="0" fontId="37" fillId="2" borderId="0" xfId="0" applyFont="1" applyFill="1"/>
    <xf numFmtId="0" fontId="15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29" fillId="2" borderId="0" xfId="0" applyFont="1" applyFill="1" applyBorder="1"/>
    <xf numFmtId="0" fontId="38" fillId="2" borderId="0" xfId="2" applyFont="1" applyFill="1" applyAlignment="1" applyProtection="1"/>
    <xf numFmtId="0" fontId="15" fillId="2" borderId="0" xfId="0" applyFont="1" applyFill="1" applyBorder="1"/>
    <xf numFmtId="0" fontId="3" fillId="2" borderId="1" xfId="0" applyFont="1" applyFill="1" applyBorder="1"/>
    <xf numFmtId="0" fontId="16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19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/>
    </xf>
    <xf numFmtId="0" fontId="19" fillId="2" borderId="2" xfId="0" applyFont="1" applyFill="1" applyBorder="1" applyAlignment="1">
      <alignment horizontal="right" vertical="top"/>
    </xf>
    <xf numFmtId="0" fontId="16" fillId="2" borderId="0" xfId="0" applyFont="1" applyFill="1" applyAlignment="1">
      <alignment horizontal="right" wrapText="1"/>
    </xf>
    <xf numFmtId="0" fontId="16" fillId="2" borderId="0" xfId="0" applyFont="1" applyFill="1" applyAlignment="1">
      <alignment horizontal="right"/>
    </xf>
    <xf numFmtId="164" fontId="0" fillId="2" borderId="2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/>
    <xf numFmtId="3" fontId="29" fillId="2" borderId="0" xfId="0" applyNumberFormat="1" applyFont="1" applyFill="1"/>
    <xf numFmtId="3" fontId="0" fillId="2" borderId="2" xfId="0" applyNumberFormat="1" applyFont="1" applyFill="1" applyBorder="1"/>
    <xf numFmtId="3" fontId="29" fillId="2" borderId="2" xfId="0" applyNumberFormat="1" applyFont="1" applyFill="1" applyBorder="1"/>
    <xf numFmtId="3" fontId="15" fillId="2" borderId="0" xfId="0" applyNumberFormat="1" applyFont="1" applyFill="1"/>
    <xf numFmtId="164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/>
    <xf numFmtId="3" fontId="2" fillId="2" borderId="0" xfId="0" applyNumberFormat="1" applyFont="1" applyFill="1"/>
    <xf numFmtId="0" fontId="24" fillId="2" borderId="0" xfId="0" applyFont="1" applyFill="1"/>
    <xf numFmtId="164" fontId="0" fillId="2" borderId="0" xfId="0" applyNumberFormat="1" applyFont="1" applyFill="1" applyBorder="1"/>
    <xf numFmtId="3" fontId="29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164" fontId="29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2" fillId="2" borderId="0" xfId="0" applyFont="1" applyFill="1"/>
    <xf numFmtId="172" fontId="24" fillId="2" borderId="0" xfId="0" applyNumberFormat="1" applyFont="1" applyFill="1" applyAlignment="1"/>
    <xf numFmtId="3" fontId="24" fillId="2" borderId="0" xfId="0" applyNumberFormat="1" applyFont="1" applyFill="1"/>
    <xf numFmtId="3" fontId="29" fillId="2" borderId="0" xfId="0" applyNumberFormat="1" applyFont="1" applyFill="1" applyBorder="1"/>
    <xf numFmtId="3" fontId="0" fillId="2" borderId="0" xfId="0" applyNumberFormat="1" applyFill="1"/>
    <xf numFmtId="3" fontId="2" fillId="2" borderId="0" xfId="0" applyNumberFormat="1" applyFont="1" applyFill="1" applyAlignment="1">
      <alignment horizontal="left"/>
    </xf>
    <xf numFmtId="168" fontId="0" fillId="2" borderId="0" xfId="3" applyNumberFormat="1" applyFont="1" applyFill="1"/>
    <xf numFmtId="0" fontId="16" fillId="2" borderId="3" xfId="0" applyFont="1" applyFill="1" applyBorder="1"/>
    <xf numFmtId="164" fontId="3" fillId="2" borderId="3" xfId="0" applyNumberFormat="1" applyFont="1" applyFill="1" applyBorder="1"/>
    <xf numFmtId="164" fontId="19" fillId="2" borderId="3" xfId="0" applyNumberFormat="1" applyFont="1" applyFill="1" applyBorder="1"/>
    <xf numFmtId="176" fontId="20" fillId="2" borderId="0" xfId="0" applyNumberFormat="1" applyFont="1" applyFill="1" applyBorder="1"/>
    <xf numFmtId="0" fontId="16" fillId="2" borderId="0" xfId="0" applyFont="1" applyFill="1"/>
    <xf numFmtId="164" fontId="15" fillId="2" borderId="0" xfId="0" applyNumberFormat="1" applyFont="1" applyFill="1"/>
    <xf numFmtId="164" fontId="0" fillId="2" borderId="0" xfId="0" applyNumberFormat="1" applyFont="1" applyFill="1"/>
    <xf numFmtId="164" fontId="29" fillId="2" borderId="0" xfId="0" applyNumberFormat="1" applyFont="1" applyFill="1"/>
    <xf numFmtId="4" fontId="0" fillId="2" borderId="0" xfId="0" applyNumberFormat="1" applyFont="1" applyFill="1"/>
    <xf numFmtId="164" fontId="15" fillId="2" borderId="0" xfId="0" applyNumberFormat="1" applyFont="1" applyFill="1" applyBorder="1"/>
    <xf numFmtId="0" fontId="29" fillId="2" borderId="0" xfId="0" applyFont="1" applyFill="1"/>
    <xf numFmtId="4" fontId="29" fillId="2" borderId="0" xfId="0" applyNumberFormat="1" applyFont="1" applyFill="1"/>
    <xf numFmtId="0" fontId="16" fillId="2" borderId="0" xfId="0" applyFont="1" applyFill="1" applyBorder="1" applyAlignment="1">
      <alignment horizontal="left"/>
    </xf>
    <xf numFmtId="173" fontId="0" fillId="2" borderId="0" xfId="0" applyNumberFormat="1" applyFont="1" applyFill="1"/>
    <xf numFmtId="173" fontId="29" fillId="2" borderId="0" xfId="0" applyNumberFormat="1" applyFont="1" applyFill="1"/>
    <xf numFmtId="3" fontId="29" fillId="2" borderId="0" xfId="0" applyNumberFormat="1" applyFont="1" applyFill="1" applyBorder="1" applyAlignment="1">
      <alignment horizontal="right"/>
    </xf>
    <xf numFmtId="9" fontId="15" fillId="2" borderId="0" xfId="0" applyNumberFormat="1" applyFont="1" applyFill="1"/>
    <xf numFmtId="171" fontId="15" fillId="2" borderId="0" xfId="0" applyNumberFormat="1" applyFont="1" applyFill="1"/>
    <xf numFmtId="174" fontId="15" fillId="2" borderId="0" xfId="3" applyNumberFormat="1" applyFont="1" applyFill="1"/>
    <xf numFmtId="174" fontId="1" fillId="2" borderId="0" xfId="3" applyNumberFormat="1" applyFont="1" applyFill="1"/>
    <xf numFmtId="0" fontId="29" fillId="2" borderId="4" xfId="0" applyFont="1" applyFill="1" applyBorder="1"/>
    <xf numFmtId="0" fontId="19" fillId="2" borderId="1" xfId="0" applyFont="1" applyFill="1" applyBorder="1" applyAlignment="1">
      <alignment horizontal="right" vertical="top" wrapText="1"/>
    </xf>
    <xf numFmtId="0" fontId="19" fillId="2" borderId="0" xfId="0" applyFont="1" applyFill="1" applyAlignment="1">
      <alignment horizontal="right" vertical="top" wrapText="1"/>
    </xf>
    <xf numFmtId="49" fontId="3" fillId="2" borderId="2" xfId="3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15" fillId="2" borderId="2" xfId="0" applyFont="1" applyFill="1" applyBorder="1"/>
    <xf numFmtId="164" fontId="29" fillId="2" borderId="2" xfId="0" applyNumberFormat="1" applyFont="1" applyFill="1" applyBorder="1"/>
    <xf numFmtId="174" fontId="29" fillId="2" borderId="0" xfId="3" applyNumberFormat="1" applyFont="1" applyFill="1"/>
    <xf numFmtId="164" fontId="29" fillId="2" borderId="0" xfId="0" applyNumberFormat="1" applyFont="1" applyFill="1" applyBorder="1"/>
    <xf numFmtId="41" fontId="29" fillId="2" borderId="0" xfId="0" applyNumberFormat="1" applyFont="1" applyFill="1" applyBorder="1"/>
    <xf numFmtId="0" fontId="29" fillId="2" borderId="0" xfId="0" applyFont="1" applyFill="1" applyAlignment="1">
      <alignment horizontal="right"/>
    </xf>
    <xf numFmtId="174" fontId="29" fillId="2" borderId="0" xfId="3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174" fontId="2" fillId="2" borderId="0" xfId="3" applyNumberFormat="1" applyFont="1" applyFill="1"/>
    <xf numFmtId="174" fontId="0" fillId="2" borderId="0" xfId="3" applyNumberFormat="1" applyFont="1" applyFill="1" applyAlignment="1">
      <alignment wrapText="1"/>
    </xf>
    <xf numFmtId="3" fontId="15" fillId="2" borderId="0" xfId="0" applyNumberFormat="1" applyFont="1" applyFill="1" applyAlignment="1">
      <alignment horizontal="right"/>
    </xf>
    <xf numFmtId="3" fontId="15" fillId="2" borderId="0" xfId="0" applyNumberFormat="1" applyFont="1" applyFill="1" applyBorder="1"/>
    <xf numFmtId="164" fontId="16" fillId="2" borderId="3" xfId="0" applyNumberFormat="1" applyFont="1" applyFill="1" applyBorder="1"/>
    <xf numFmtId="164" fontId="16" fillId="2" borderId="0" xfId="0" applyNumberFormat="1" applyFont="1" applyFill="1" applyBorder="1"/>
    <xf numFmtId="0" fontId="16" fillId="2" borderId="0" xfId="0" applyFont="1" applyFill="1" applyBorder="1"/>
    <xf numFmtId="0" fontId="17" fillId="2" borderId="0" xfId="0" applyFont="1" applyFill="1" applyBorder="1" applyAlignment="1">
      <alignment horizontal="left" vertical="center" wrapText="1"/>
    </xf>
    <xf numFmtId="166" fontId="39" fillId="2" borderId="0" xfId="0" applyNumberFormat="1" applyFont="1" applyFill="1"/>
    <xf numFmtId="0" fontId="0" fillId="2" borderId="0" xfId="0" applyFill="1" applyAlignment="1">
      <alignment horizontal="right"/>
    </xf>
    <xf numFmtId="49" fontId="19" fillId="2" borderId="1" xfId="3" applyNumberFormat="1" applyFont="1" applyFill="1" applyBorder="1" applyAlignment="1">
      <alignment horizontal="right" vertical="top" wrapText="1"/>
    </xf>
    <xf numFmtId="0" fontId="0" fillId="2" borderId="2" xfId="0" applyFill="1" applyBorder="1"/>
    <xf numFmtId="164" fontId="15" fillId="2" borderId="2" xfId="0" applyNumberFormat="1" applyFont="1" applyFill="1" applyBorder="1"/>
    <xf numFmtId="3" fontId="0" fillId="2" borderId="0" xfId="0" applyNumberFormat="1" applyFill="1" applyAlignment="1">
      <alignment horizontal="right"/>
    </xf>
    <xf numFmtId="0" fontId="0" fillId="2" borderId="0" xfId="0" applyFill="1" applyBorder="1"/>
    <xf numFmtId="164" fontId="15" fillId="2" borderId="0" xfId="0" applyNumberFormat="1" applyFont="1" applyFill="1" applyBorder="1" applyAlignment="1">
      <alignment horizontal="right"/>
    </xf>
    <xf numFmtId="174" fontId="15" fillId="2" borderId="0" xfId="3" applyNumberFormat="1" applyFont="1" applyFill="1" applyAlignment="1">
      <alignment horizontal="right"/>
    </xf>
    <xf numFmtId="3" fontId="23" fillId="2" borderId="0" xfId="0" applyNumberFormat="1" applyFont="1" applyFill="1"/>
    <xf numFmtId="168" fontId="29" fillId="2" borderId="0" xfId="3" applyNumberFormat="1" applyFont="1" applyFill="1"/>
    <xf numFmtId="174" fontId="0" fillId="2" borderId="0" xfId="3" applyNumberFormat="1" applyFont="1" applyFill="1"/>
    <xf numFmtId="164" fontId="29" fillId="2" borderId="5" xfId="0" applyNumberFormat="1" applyFont="1" applyFill="1" applyBorder="1" applyAlignment="1">
      <alignment horizontal="right"/>
    </xf>
    <xf numFmtId="164" fontId="15" fillId="2" borderId="5" xfId="0" applyNumberFormat="1" applyFont="1" applyFill="1" applyBorder="1" applyAlignment="1">
      <alignment horizontal="right"/>
    </xf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right"/>
    </xf>
    <xf numFmtId="174" fontId="19" fillId="2" borderId="3" xfId="3" applyNumberFormat="1" applyFont="1" applyFill="1" applyBorder="1"/>
    <xf numFmtId="174" fontId="16" fillId="2" borderId="3" xfId="3" applyNumberFormat="1" applyFont="1" applyFill="1" applyBorder="1"/>
    <xf numFmtId="174" fontId="20" fillId="2" borderId="3" xfId="3" applyNumberFormat="1" applyFont="1" applyFill="1" applyBorder="1"/>
    <xf numFmtId="3" fontId="25" fillId="2" borderId="0" xfId="0" applyNumberFormat="1" applyFont="1" applyFill="1"/>
    <xf numFmtId="0" fontId="3" fillId="2" borderId="0" xfId="0" applyFont="1" applyFill="1"/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vertical="top"/>
    </xf>
    <xf numFmtId="166" fontId="40" fillId="2" borderId="0" xfId="0" applyNumberFormat="1" applyFont="1" applyFill="1"/>
    <xf numFmtId="2" fontId="0" fillId="2" borderId="0" xfId="0" applyNumberFormat="1" applyFont="1" applyFill="1"/>
    <xf numFmtId="2" fontId="0" fillId="2" borderId="0" xfId="0" applyNumberFormat="1" applyFill="1"/>
    <xf numFmtId="0" fontId="3" fillId="2" borderId="1" xfId="0" applyNumberFormat="1" applyFont="1" applyFill="1" applyBorder="1" applyAlignment="1">
      <alignment horizontal="right" vertical="top" wrapText="1"/>
    </xf>
    <xf numFmtId="0" fontId="19" fillId="2" borderId="1" xfId="0" applyNumberFormat="1" applyFont="1" applyFill="1" applyBorder="1" applyAlignment="1">
      <alignment horizontal="right" vertical="top" wrapText="1"/>
    </xf>
    <xf numFmtId="1" fontId="0" fillId="2" borderId="0" xfId="0" applyNumberFormat="1" applyFont="1" applyFill="1" applyBorder="1"/>
    <xf numFmtId="1" fontId="29" fillId="2" borderId="0" xfId="0" applyNumberFormat="1" applyFont="1" applyFill="1" applyBorder="1"/>
    <xf numFmtId="1" fontId="2" fillId="2" borderId="0" xfId="0" applyNumberFormat="1" applyFont="1" applyFill="1" applyBorder="1"/>
    <xf numFmtId="164" fontId="0" fillId="2" borderId="7" xfId="0" applyNumberFormat="1" applyFont="1" applyFill="1" applyBorder="1"/>
    <xf numFmtId="164" fontId="20" fillId="2" borderId="3" xfId="0" applyNumberFormat="1" applyFont="1" applyFill="1" applyBorder="1"/>
    <xf numFmtId="0" fontId="25" fillId="2" borderId="0" xfId="0" applyFont="1" applyFill="1"/>
    <xf numFmtId="171" fontId="0" fillId="2" borderId="0" xfId="1" applyNumberFormat="1" applyFont="1" applyFill="1"/>
    <xf numFmtId="0" fontId="0" fillId="2" borderId="4" xfId="0" applyFill="1" applyBorder="1"/>
    <xf numFmtId="164" fontId="0" fillId="2" borderId="2" xfId="0" applyNumberFormat="1" applyFont="1" applyFill="1" applyBorder="1" applyAlignment="1">
      <alignment horizontal="right"/>
    </xf>
    <xf numFmtId="3" fontId="29" fillId="2" borderId="10" xfId="0" applyNumberFormat="1" applyFont="1" applyFill="1" applyBorder="1"/>
    <xf numFmtId="164" fontId="19" fillId="2" borderId="3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/>
    <xf numFmtId="0" fontId="10" fillId="2" borderId="0" xfId="0" applyFont="1" applyFill="1" applyBorder="1" applyAlignment="1"/>
    <xf numFmtId="174" fontId="0" fillId="2" borderId="0" xfId="0" applyNumberFormat="1" applyFill="1"/>
    <xf numFmtId="0" fontId="11" fillId="2" borderId="0" xfId="0" applyFont="1" applyFill="1" applyBorder="1" applyAlignment="1">
      <alignment vertical="center" wrapText="1"/>
    </xf>
    <xf numFmtId="171" fontId="0" fillId="2" borderId="0" xfId="0" applyNumberFormat="1" applyFont="1" applyFill="1"/>
    <xf numFmtId="10" fontId="0" fillId="2" borderId="0" xfId="0" applyNumberFormat="1" applyFont="1" applyFill="1"/>
    <xf numFmtId="3" fontId="21" fillId="2" borderId="0" xfId="0" applyNumberFormat="1" applyFont="1" applyFill="1"/>
    <xf numFmtId="164" fontId="3" fillId="2" borderId="9" xfId="0" applyNumberFormat="1" applyFont="1" applyFill="1" applyBorder="1"/>
    <xf numFmtId="3" fontId="3" fillId="2" borderId="6" xfId="0" applyNumberFormat="1" applyFont="1" applyFill="1" applyBorder="1"/>
    <xf numFmtId="3" fontId="19" fillId="2" borderId="6" xfId="0" applyNumberFormat="1" applyFont="1" applyFill="1" applyBorder="1"/>
    <xf numFmtId="3" fontId="3" fillId="2" borderId="0" xfId="0" applyNumberFormat="1" applyFont="1" applyFill="1"/>
    <xf numFmtId="164" fontId="0" fillId="2" borderId="6" xfId="0" applyNumberFormat="1" applyFont="1" applyFill="1" applyBorder="1"/>
    <xf numFmtId="164" fontId="0" fillId="2" borderId="6" xfId="0" applyNumberFormat="1" applyFill="1" applyBorder="1"/>
    <xf numFmtId="3" fontId="10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vertical="center" wrapText="1"/>
    </xf>
    <xf numFmtId="171" fontId="28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0" fillId="2" borderId="2" xfId="0" applyFont="1" applyFill="1" applyBorder="1"/>
    <xf numFmtId="9" fontId="0" fillId="2" borderId="2" xfId="1" applyNumberFormat="1" applyFont="1" applyFill="1" applyBorder="1"/>
    <xf numFmtId="9" fontId="0" fillId="2" borderId="0" xfId="0" applyNumberFormat="1" applyFont="1" applyFill="1"/>
    <xf numFmtId="9" fontId="0" fillId="2" borderId="2" xfId="0" applyNumberFormat="1" applyFont="1" applyFill="1" applyBorder="1"/>
    <xf numFmtId="9" fontId="0" fillId="2" borderId="0" xfId="1" applyNumberFormat="1" applyFont="1" applyFill="1" applyBorder="1"/>
    <xf numFmtId="9" fontId="0" fillId="2" borderId="0" xfId="1" applyNumberFormat="1" applyFont="1" applyFill="1" applyBorder="1" applyAlignment="1">
      <alignment horizontal="right"/>
    </xf>
    <xf numFmtId="9" fontId="0" fillId="2" borderId="0" xfId="0" applyNumberFormat="1" applyFont="1" applyFill="1" applyAlignment="1">
      <alignment horizontal="right"/>
    </xf>
    <xf numFmtId="9" fontId="0" fillId="2" borderId="0" xfId="0" applyNumberFormat="1" applyFont="1" applyFill="1" applyBorder="1" applyAlignment="1">
      <alignment horizontal="right"/>
    </xf>
    <xf numFmtId="9" fontId="29" fillId="2" borderId="0" xfId="1" applyNumberFormat="1" applyFont="1" applyFill="1" applyBorder="1"/>
    <xf numFmtId="9" fontId="2" fillId="2" borderId="0" xfId="0" applyNumberFormat="1" applyFont="1" applyFill="1"/>
    <xf numFmtId="9" fontId="0" fillId="2" borderId="4" xfId="1" applyNumberFormat="1" applyFont="1" applyFill="1" applyBorder="1"/>
    <xf numFmtId="9" fontId="0" fillId="2" borderId="4" xfId="0" applyNumberFormat="1" applyFont="1" applyFill="1" applyBorder="1"/>
    <xf numFmtId="0" fontId="3" fillId="2" borderId="2" xfId="0" applyFont="1" applyFill="1" applyBorder="1" applyAlignment="1">
      <alignment horizontal="right" vertical="top" wrapText="1"/>
    </xf>
    <xf numFmtId="164" fontId="0" fillId="2" borderId="0" xfId="0" applyNumberFormat="1" applyFill="1" applyBorder="1" applyAlignment="1">
      <alignment horizontal="right"/>
    </xf>
    <xf numFmtId="170" fontId="0" fillId="2" borderId="0" xfId="0" applyNumberFormat="1" applyFont="1" applyFill="1"/>
    <xf numFmtId="164" fontId="3" fillId="2" borderId="0" xfId="0" applyNumberFormat="1" applyFont="1" applyFill="1" applyBorder="1"/>
    <xf numFmtId="0" fontId="11" fillId="2" borderId="0" xfId="0" applyFont="1" applyFill="1" applyBorder="1" applyAlignment="1">
      <alignment vertical="center"/>
    </xf>
    <xf numFmtId="0" fontId="0" fillId="2" borderId="4" xfId="0" applyFont="1" applyFill="1" applyBorder="1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178" fontId="0" fillId="2" borderId="0" xfId="0" applyNumberFormat="1" applyFont="1" applyFill="1"/>
    <xf numFmtId="0" fontId="0" fillId="2" borderId="0" xfId="0" applyFont="1" applyFill="1" applyAlignment="1">
      <alignment horizontal="center"/>
    </xf>
    <xf numFmtId="3" fontId="29" fillId="2" borderId="0" xfId="1" applyNumberFormat="1" applyFont="1" applyFill="1"/>
    <xf numFmtId="3" fontId="31" fillId="2" borderId="0" xfId="0" applyNumberFormat="1" applyFont="1" applyFill="1"/>
    <xf numFmtId="0" fontId="14" fillId="2" borderId="0" xfId="2" applyFont="1" applyFill="1" applyBorder="1" applyAlignment="1" applyProtection="1">
      <alignment horizontal="left" wrapText="1"/>
    </xf>
    <xf numFmtId="3" fontId="0" fillId="2" borderId="2" xfId="0" applyNumberFormat="1" applyFill="1" applyBorder="1"/>
    <xf numFmtId="177" fontId="0" fillId="2" borderId="0" xfId="0" applyNumberFormat="1" applyFill="1"/>
    <xf numFmtId="175" fontId="0" fillId="2" borderId="0" xfId="0" applyNumberFormat="1" applyFill="1" applyBorder="1"/>
    <xf numFmtId="164" fontId="0" fillId="2" borderId="0" xfId="0" applyNumberFormat="1" applyFont="1" applyFill="1" applyAlignment="1">
      <alignment horizontal="right"/>
    </xf>
    <xf numFmtId="168" fontId="1" fillId="2" borderId="0" xfId="3" applyNumberFormat="1" applyFont="1" applyFill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74" fontId="0" fillId="2" borderId="4" xfId="3" applyNumberFormat="1" applyFont="1" applyFill="1" applyBorder="1"/>
    <xf numFmtId="179" fontId="0" fillId="2" borderId="0" xfId="0" applyNumberFormat="1" applyFill="1" applyBorder="1"/>
    <xf numFmtId="167" fontId="0" fillId="2" borderId="0" xfId="0" applyNumberFormat="1" applyFill="1" applyBorder="1"/>
    <xf numFmtId="9" fontId="0" fillId="2" borderId="0" xfId="1" applyFont="1" applyFill="1"/>
    <xf numFmtId="0" fontId="3" fillId="2" borderId="0" xfId="0" applyFont="1" applyFill="1" applyBorder="1" applyAlignment="1">
      <alignment horizontal="right" wrapText="1"/>
    </xf>
    <xf numFmtId="164" fontId="0" fillId="2" borderId="2" xfId="0" applyNumberFormat="1" applyFill="1" applyBorder="1" applyAlignment="1"/>
    <xf numFmtId="3" fontId="1" fillId="2" borderId="0" xfId="1" applyNumberFormat="1" applyFont="1" applyFill="1"/>
    <xf numFmtId="41" fontId="0" fillId="2" borderId="0" xfId="0" applyNumberFormat="1" applyFont="1" applyFill="1"/>
    <xf numFmtId="41" fontId="0" fillId="2" borderId="0" xfId="0" applyNumberFormat="1" applyFill="1"/>
    <xf numFmtId="3" fontId="1" fillId="2" borderId="0" xfId="0" applyNumberFormat="1" applyFont="1" applyFill="1" applyBorder="1"/>
    <xf numFmtId="164" fontId="0" fillId="2" borderId="0" xfId="0" applyNumberFormat="1" applyFill="1" applyBorder="1"/>
    <xf numFmtId="3" fontId="1" fillId="2" borderId="0" xfId="0" applyNumberFormat="1" applyFont="1" applyFill="1"/>
    <xf numFmtId="174" fontId="0" fillId="2" borderId="0" xfId="0" applyNumberFormat="1" applyFont="1" applyFill="1"/>
    <xf numFmtId="169" fontId="0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70" fontId="29" fillId="2" borderId="0" xfId="0" applyNumberFormat="1" applyFont="1" applyFill="1"/>
    <xf numFmtId="3" fontId="1" fillId="2" borderId="0" xfId="0" applyNumberFormat="1" applyFont="1" applyFill="1" applyBorder="1" applyAlignment="1">
      <alignment horizontal="right"/>
    </xf>
    <xf numFmtId="174" fontId="0" fillId="2" borderId="0" xfId="0" applyNumberFormat="1" applyFont="1" applyFill="1" applyAlignment="1">
      <alignment horizontal="right"/>
    </xf>
    <xf numFmtId="174" fontId="0" fillId="2" borderId="0" xfId="0" applyNumberFormat="1" applyFont="1" applyFill="1" applyBorder="1"/>
    <xf numFmtId="0" fontId="3" fillId="2" borderId="8" xfId="0" applyFont="1" applyFill="1" applyBorder="1"/>
    <xf numFmtId="164" fontId="3" fillId="2" borderId="8" xfId="0" applyNumberFormat="1" applyFont="1" applyFill="1" applyBorder="1"/>
    <xf numFmtId="0" fontId="3" fillId="2" borderId="0" xfId="0" applyFont="1" applyFill="1" applyBorder="1"/>
    <xf numFmtId="10" fontId="0" fillId="2" borderId="0" xfId="0" applyNumberFormat="1" applyFill="1"/>
    <xf numFmtId="0" fontId="2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14" fillId="2" borderId="0" xfId="2" applyFont="1" applyFill="1" applyBorder="1" applyAlignment="1" applyProtection="1">
      <alignment horizontal="left" wrapText="1"/>
    </xf>
    <xf numFmtId="0" fontId="29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 wrapText="1"/>
    </xf>
  </cellXfs>
  <cellStyles count="7">
    <cellStyle name="Comma" xfId="3" builtinId="3"/>
    <cellStyle name="Comma 2" xfId="4"/>
    <cellStyle name="Comma 2 2" xfId="6"/>
    <cellStyle name="Comma 3" xfId="5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2786063</xdr:colOff>
      <xdr:row>5</xdr:row>
      <xdr:rowOff>207415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6" t="13893" r="7338" b="27845"/>
        <a:stretch/>
      </xdr:blipFill>
      <xdr:spPr>
        <a:xfrm>
          <a:off x="0" y="0"/>
          <a:ext cx="2786063" cy="1517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uploads/system/uploads/attachment_data/file/477934/Performance_Indicators_Guidance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uploads/system/uploads/attachment_data/file/409793/LNM_Method_Change__2_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50"/>
  <sheetViews>
    <sheetView tabSelected="1" zoomScale="80" zoomScaleNormal="80" workbookViewId="0"/>
  </sheetViews>
  <sheetFormatPr defaultColWidth="8.85546875" defaultRowHeight="20.25" customHeight="1" x14ac:dyDescent="0.25"/>
  <cols>
    <col min="1" max="1" width="120.5703125" style="2" customWidth="1"/>
    <col min="2" max="16384" width="8.85546875" style="2"/>
  </cols>
  <sheetData>
    <row r="7" spans="1:1" ht="30" customHeight="1" x14ac:dyDescent="0.45">
      <c r="A7" s="1" t="s">
        <v>133</v>
      </c>
    </row>
    <row r="9" spans="1:1" ht="20.25" customHeight="1" x14ac:dyDescent="0.25">
      <c r="A9" s="11" t="s">
        <v>134</v>
      </c>
    </row>
    <row r="10" spans="1:1" ht="20.25" customHeight="1" x14ac:dyDescent="0.25">
      <c r="A10" s="11"/>
    </row>
    <row r="11" spans="1:1" ht="20.25" customHeight="1" x14ac:dyDescent="0.25">
      <c r="A11" s="3" t="s">
        <v>0</v>
      </c>
    </row>
    <row r="12" spans="1:1" ht="36" x14ac:dyDescent="0.25">
      <c r="A12" s="6" t="s">
        <v>161</v>
      </c>
    </row>
    <row r="13" spans="1:1" ht="29.45" customHeight="1" x14ac:dyDescent="0.25">
      <c r="A13" s="7" t="s">
        <v>132</v>
      </c>
    </row>
    <row r="14" spans="1:1" ht="20.25" customHeight="1" x14ac:dyDescent="0.25">
      <c r="A14" s="7"/>
    </row>
    <row r="15" spans="1:1" ht="20.25" customHeight="1" x14ac:dyDescent="0.25">
      <c r="A15" s="3" t="s">
        <v>1</v>
      </c>
    </row>
    <row r="16" spans="1:1" ht="20.25" customHeight="1" x14ac:dyDescent="0.25">
      <c r="A16" s="8" t="s">
        <v>135</v>
      </c>
    </row>
    <row r="17" spans="1:2" ht="20.25" customHeight="1" x14ac:dyDescent="0.25">
      <c r="A17" s="8" t="s">
        <v>136</v>
      </c>
    </row>
    <row r="18" spans="1:2" ht="20.25" customHeight="1" x14ac:dyDescent="0.25">
      <c r="A18" s="8" t="s">
        <v>137</v>
      </c>
    </row>
    <row r="19" spans="1:2" ht="20.25" customHeight="1" x14ac:dyDescent="0.25">
      <c r="A19" s="8" t="s">
        <v>138</v>
      </c>
    </row>
    <row r="20" spans="1:2" ht="20.25" customHeight="1" x14ac:dyDescent="0.25">
      <c r="A20" s="8" t="s">
        <v>139</v>
      </c>
    </row>
    <row r="21" spans="1:2" ht="20.25" customHeight="1" x14ac:dyDescent="0.25">
      <c r="A21" s="8" t="s">
        <v>140</v>
      </c>
    </row>
    <row r="22" spans="1:2" ht="20.25" customHeight="1" x14ac:dyDescent="0.25">
      <c r="A22" s="8" t="s">
        <v>141</v>
      </c>
    </row>
    <row r="23" spans="1:2" ht="20.25" customHeight="1" x14ac:dyDescent="0.25">
      <c r="A23" s="8" t="s">
        <v>142</v>
      </c>
    </row>
    <row r="24" spans="1:2" ht="20.25" customHeight="1" x14ac:dyDescent="0.25">
      <c r="A24" s="8" t="s">
        <v>143</v>
      </c>
    </row>
    <row r="25" spans="1:2" ht="20.25" customHeight="1" x14ac:dyDescent="0.25">
      <c r="A25" s="8" t="s">
        <v>144</v>
      </c>
    </row>
    <row r="26" spans="1:2" ht="20.25" customHeight="1" x14ac:dyDescent="0.25">
      <c r="A26" s="8" t="s">
        <v>145</v>
      </c>
    </row>
    <row r="27" spans="1:2" ht="20.25" customHeight="1" x14ac:dyDescent="0.25">
      <c r="A27" s="8" t="s">
        <v>146</v>
      </c>
    </row>
    <row r="28" spans="1:2" ht="20.25" customHeight="1" x14ac:dyDescent="0.25">
      <c r="A28" s="9"/>
    </row>
    <row r="29" spans="1:2" ht="20.25" customHeight="1" x14ac:dyDescent="0.25">
      <c r="A29" s="4" t="s">
        <v>93</v>
      </c>
    </row>
    <row r="30" spans="1:2" ht="9.6" customHeight="1" x14ac:dyDescent="0.25">
      <c r="A30" s="4"/>
    </row>
    <row r="31" spans="1:2" ht="20.25" customHeight="1" x14ac:dyDescent="0.25">
      <c r="A31" s="6" t="s">
        <v>2</v>
      </c>
    </row>
    <row r="32" spans="1:2" ht="20.25" customHeight="1" x14ac:dyDescent="0.25">
      <c r="A32" s="6" t="s">
        <v>3</v>
      </c>
      <c r="B32" s="5"/>
    </row>
    <row r="33" spans="1:2" ht="20.25" customHeight="1" x14ac:dyDescent="0.25">
      <c r="A33" s="6" t="s">
        <v>4</v>
      </c>
      <c r="B33" s="5"/>
    </row>
    <row r="34" spans="1:2" ht="20.25" customHeight="1" x14ac:dyDescent="0.25">
      <c r="A34" s="6" t="s">
        <v>57</v>
      </c>
      <c r="B34" s="5"/>
    </row>
    <row r="35" spans="1:2" ht="20.25" customHeight="1" x14ac:dyDescent="0.25">
      <c r="A35" s="6" t="s">
        <v>6</v>
      </c>
      <c r="B35" s="5"/>
    </row>
    <row r="36" spans="1:2" ht="20.25" customHeight="1" x14ac:dyDescent="0.25">
      <c r="A36" s="6" t="s">
        <v>7</v>
      </c>
      <c r="B36" s="5"/>
    </row>
    <row r="37" spans="1:2" ht="20.25" customHeight="1" x14ac:dyDescent="0.25">
      <c r="A37" s="6" t="s">
        <v>9</v>
      </c>
      <c r="B37" s="5"/>
    </row>
    <row r="38" spans="1:2" ht="20.25" customHeight="1" x14ac:dyDescent="0.25">
      <c r="A38" s="6" t="s">
        <v>10</v>
      </c>
      <c r="B38" s="5"/>
    </row>
    <row r="39" spans="1:2" ht="20.25" customHeight="1" x14ac:dyDescent="0.25">
      <c r="A39" s="6" t="s">
        <v>11</v>
      </c>
      <c r="B39" s="5"/>
    </row>
    <row r="40" spans="1:2" ht="20.25" customHeight="1" x14ac:dyDescent="0.25">
      <c r="A40" s="6" t="s">
        <v>26</v>
      </c>
      <c r="B40" s="5"/>
    </row>
    <row r="41" spans="1:2" ht="20.25" customHeight="1" x14ac:dyDescent="0.25">
      <c r="A41" s="6" t="s">
        <v>8</v>
      </c>
      <c r="B41" s="5"/>
    </row>
    <row r="42" spans="1:2" ht="20.25" customHeight="1" x14ac:dyDescent="0.25">
      <c r="A42" s="6" t="s">
        <v>12</v>
      </c>
      <c r="B42" s="5"/>
    </row>
    <row r="43" spans="1:2" ht="20.25" customHeight="1" x14ac:dyDescent="0.25">
      <c r="A43" s="6" t="s">
        <v>58</v>
      </c>
      <c r="B43" s="5"/>
    </row>
    <row r="44" spans="1:2" ht="20.25" customHeight="1" x14ac:dyDescent="0.25">
      <c r="A44" s="6" t="s">
        <v>15</v>
      </c>
      <c r="B44" s="5"/>
    </row>
    <row r="45" spans="1:2" ht="20.25" customHeight="1" x14ac:dyDescent="0.25">
      <c r="A45" s="6" t="s">
        <v>16</v>
      </c>
      <c r="B45" s="5"/>
    </row>
    <row r="46" spans="1:2" ht="20.25" customHeight="1" x14ac:dyDescent="0.25">
      <c r="A46" s="4"/>
      <c r="B46" s="5"/>
    </row>
    <row r="47" spans="1:2" ht="20.25" customHeight="1" x14ac:dyDescent="0.25">
      <c r="A47" s="4" t="s">
        <v>17</v>
      </c>
    </row>
    <row r="48" spans="1:2" ht="20.25" customHeight="1" x14ac:dyDescent="0.25">
      <c r="A48" s="6" t="s">
        <v>147</v>
      </c>
    </row>
    <row r="49" spans="1:1" ht="20.25" customHeight="1" x14ac:dyDescent="0.25">
      <c r="A49" s="6" t="s">
        <v>148</v>
      </c>
    </row>
    <row r="50" spans="1:1" ht="20.25" customHeight="1" x14ac:dyDescent="0.25">
      <c r="A50" s="10"/>
    </row>
  </sheetData>
  <hyperlinks>
    <hyperlink ref="A13" r:id="rId1" display="Data collection methods vary between institutions, and each uses a method appropriate to its situation. All data is collected according to the guidelines issued in 2012 (MS Word Document, 81KB) ."/>
    <hyperlink ref="A16" location="'Table 1'!A1" display="Table 1: Visitor figures, split by museum. 2008/09-2013/14"/>
    <hyperlink ref="A17" location="'Table 2'!A1" display="Table 2: Total visitor figures. 2002/03-2013/14"/>
    <hyperlink ref="A18" location="'Table 3'!A1" display="Table 3: Under 16 visitor figures, split by museum. 2008/09-2013/14"/>
    <hyperlink ref="A19" location="'Table 4'!A1" display="Table 4: Overseas visitor figures, split by museum. 2008/09-2013/14"/>
    <hyperlink ref="A20" location="'Table 5'!A1" display="Table 5: Number of unique website visitors, split by museum. 2008/09-2013/14"/>
    <hyperlink ref="A21" location="'Table 6'!A1" display="Table 6: Proportion of visitors who would recommend a visit, split by museum. 2008/09-2013/14"/>
    <hyperlink ref="A22" location="'Table 7'!A1" display="Table 7: Facilitated and self-directed visits by visitors under 18 years old and in formal education, spliit by museum. 2008/09-2013/14"/>
    <hyperlink ref="A23" location="'Table 8'!A1" display="Table 8: The number of instances where visitors under 18 years old have participated in on-site activities, split by museum. 2008/09-2013/14"/>
    <hyperlink ref="A24" location="'Table 9'!A1" display="Table 9: Number of UK loan venues, split by museum. 2008/09-2013/14"/>
    <hyperlink ref="A25" location="'Table 10'!A1" display="Table 10: Self-generated income: Admissions, split by museum. 2008/09-2013/14"/>
    <hyperlink ref="A26" location="'Table 11'!A1" display="Table 11: Self-generated income: Trading income, split by museum. 2008/09-2013/14"/>
    <hyperlink ref="A27" location="'Table 12'!A1" display="Table 12: Self-generated income: Fundraising, split by museum. 2008/09-2013/14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ColWidth="8.85546875" defaultRowHeight="20.25" customHeight="1" x14ac:dyDescent="0.25"/>
  <cols>
    <col min="1" max="1" width="54.85546875" style="2" customWidth="1"/>
    <col min="2" max="10" width="12.140625" style="2" customWidth="1"/>
    <col min="11" max="11" width="12.140625" style="116" customWidth="1"/>
    <col min="12" max="12" width="12.140625" style="117" customWidth="1"/>
    <col min="13" max="13" width="10.42578125" style="2" customWidth="1"/>
    <col min="14" max="14" width="10.85546875" style="2" customWidth="1"/>
    <col min="15" max="16384" width="8.85546875" style="2"/>
  </cols>
  <sheetData>
    <row r="1" spans="1:14" ht="20.25" customHeight="1" x14ac:dyDescent="0.25">
      <c r="A1" s="115" t="s">
        <v>157</v>
      </c>
      <c r="M1" s="16" t="s">
        <v>174</v>
      </c>
    </row>
    <row r="3" spans="1:14" ht="20.25" customHeight="1" x14ac:dyDescent="0.25">
      <c r="A3" s="18" t="s">
        <v>129</v>
      </c>
      <c r="B3" s="20" t="s">
        <v>18</v>
      </c>
      <c r="C3" s="20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71" t="s">
        <v>44</v>
      </c>
      <c r="I3" s="20" t="s">
        <v>54</v>
      </c>
      <c r="J3" s="71" t="s">
        <v>64</v>
      </c>
      <c r="K3" s="118" t="s">
        <v>84</v>
      </c>
      <c r="L3" s="119" t="s">
        <v>92</v>
      </c>
      <c r="M3" s="119" t="s">
        <v>149</v>
      </c>
      <c r="N3" s="74"/>
    </row>
    <row r="4" spans="1:14" ht="20.25" customHeight="1" x14ac:dyDescent="0.25">
      <c r="A4" s="94" t="s">
        <v>2</v>
      </c>
      <c r="B4" s="26">
        <v>152</v>
      </c>
      <c r="C4" s="26">
        <v>151</v>
      </c>
      <c r="D4" s="26">
        <v>178</v>
      </c>
      <c r="E4" s="26">
        <v>162</v>
      </c>
      <c r="F4" s="26">
        <v>169</v>
      </c>
      <c r="G4" s="26">
        <v>187</v>
      </c>
      <c r="H4" s="37">
        <v>170</v>
      </c>
      <c r="I4" s="37">
        <v>166</v>
      </c>
      <c r="J4" s="76">
        <v>156</v>
      </c>
      <c r="K4" s="120">
        <v>165</v>
      </c>
      <c r="L4" s="121">
        <v>147</v>
      </c>
      <c r="M4" s="121">
        <v>195</v>
      </c>
      <c r="N4" s="59"/>
    </row>
    <row r="5" spans="1:14" ht="20.25" customHeight="1" x14ac:dyDescent="0.25">
      <c r="A5" s="97" t="s">
        <v>163</v>
      </c>
      <c r="B5" s="37">
        <v>4</v>
      </c>
      <c r="C5" s="37">
        <v>4</v>
      </c>
      <c r="D5" s="37">
        <v>1</v>
      </c>
      <c r="E5" s="37">
        <v>1</v>
      </c>
      <c r="F5" s="37">
        <v>1</v>
      </c>
      <c r="G5" s="37">
        <v>10</v>
      </c>
      <c r="H5" s="37">
        <v>5</v>
      </c>
      <c r="I5" s="13">
        <v>2</v>
      </c>
      <c r="J5" s="60">
        <v>2</v>
      </c>
      <c r="K5" s="120">
        <v>3</v>
      </c>
      <c r="L5" s="121">
        <v>2</v>
      </c>
      <c r="M5" s="121">
        <v>1</v>
      </c>
    </row>
    <row r="6" spans="1:14" ht="20.25" customHeight="1" x14ac:dyDescent="0.25">
      <c r="A6" s="97" t="s">
        <v>4</v>
      </c>
      <c r="B6" s="37">
        <v>12</v>
      </c>
      <c r="C6" s="37">
        <v>13</v>
      </c>
      <c r="D6" s="37">
        <v>14</v>
      </c>
      <c r="E6" s="37">
        <v>22</v>
      </c>
      <c r="F6" s="37">
        <v>21</v>
      </c>
      <c r="G6" s="37">
        <v>24</v>
      </c>
      <c r="H6" s="37">
        <v>22</v>
      </c>
      <c r="I6" s="37">
        <v>23</v>
      </c>
      <c r="J6" s="78">
        <v>25</v>
      </c>
      <c r="K6" s="120">
        <v>19</v>
      </c>
      <c r="L6" s="121">
        <v>20</v>
      </c>
      <c r="M6" s="121">
        <v>21</v>
      </c>
      <c r="N6" s="59"/>
    </row>
    <row r="7" spans="1:14" ht="20.25" customHeight="1" x14ac:dyDescent="0.25">
      <c r="A7" s="97" t="s">
        <v>5</v>
      </c>
      <c r="B7" s="37">
        <v>156</v>
      </c>
      <c r="C7" s="37">
        <v>92</v>
      </c>
      <c r="D7" s="37">
        <v>90</v>
      </c>
      <c r="E7" s="37">
        <v>376</v>
      </c>
      <c r="F7" s="37">
        <v>104</v>
      </c>
      <c r="G7" s="37">
        <v>119</v>
      </c>
      <c r="H7" s="37">
        <v>99</v>
      </c>
      <c r="I7" s="37">
        <v>88</v>
      </c>
      <c r="J7" s="60">
        <v>90</v>
      </c>
      <c r="K7" s="120">
        <v>92</v>
      </c>
      <c r="L7" s="121">
        <v>98</v>
      </c>
      <c r="M7" s="121">
        <v>70</v>
      </c>
    </row>
    <row r="8" spans="1:14" ht="20.25" customHeight="1" x14ac:dyDescent="0.25">
      <c r="A8" s="97" t="s">
        <v>52</v>
      </c>
      <c r="B8" s="37">
        <v>7</v>
      </c>
      <c r="C8" s="37">
        <v>8</v>
      </c>
      <c r="D8" s="37">
        <v>10</v>
      </c>
      <c r="E8" s="33" t="s">
        <v>25</v>
      </c>
      <c r="F8" s="33" t="s">
        <v>25</v>
      </c>
      <c r="G8" s="33" t="s">
        <v>25</v>
      </c>
      <c r="H8" s="33" t="s">
        <v>25</v>
      </c>
      <c r="I8" s="33" t="s">
        <v>25</v>
      </c>
      <c r="J8" s="41" t="s">
        <v>25</v>
      </c>
      <c r="K8" s="33" t="s">
        <v>25</v>
      </c>
      <c r="L8" s="41" t="s">
        <v>25</v>
      </c>
      <c r="M8" s="41" t="s">
        <v>25</v>
      </c>
    </row>
    <row r="9" spans="1:14" ht="20.25" customHeight="1" x14ac:dyDescent="0.25">
      <c r="A9" s="97" t="s">
        <v>6</v>
      </c>
      <c r="B9" s="37">
        <v>20</v>
      </c>
      <c r="C9" s="37">
        <v>16</v>
      </c>
      <c r="D9" s="37">
        <v>17</v>
      </c>
      <c r="E9" s="37">
        <v>35</v>
      </c>
      <c r="F9" s="37">
        <v>32</v>
      </c>
      <c r="G9" s="37">
        <v>25</v>
      </c>
      <c r="H9" s="37">
        <v>29</v>
      </c>
      <c r="I9" s="37">
        <v>23</v>
      </c>
      <c r="J9" s="60">
        <v>23</v>
      </c>
      <c r="K9" s="120">
        <v>24</v>
      </c>
      <c r="L9" s="121">
        <v>22</v>
      </c>
      <c r="M9" s="121">
        <v>21</v>
      </c>
    </row>
    <row r="10" spans="1:14" ht="20.25" customHeight="1" x14ac:dyDescent="0.25">
      <c r="A10" s="97" t="s">
        <v>7</v>
      </c>
      <c r="B10" s="37">
        <v>51</v>
      </c>
      <c r="C10" s="37">
        <v>250</v>
      </c>
      <c r="D10" s="37">
        <v>193</v>
      </c>
      <c r="E10" s="37">
        <v>228</v>
      </c>
      <c r="F10" s="37">
        <v>239</v>
      </c>
      <c r="G10" s="37">
        <v>250</v>
      </c>
      <c r="H10" s="37">
        <v>145</v>
      </c>
      <c r="I10" s="13">
        <v>150</v>
      </c>
      <c r="J10" s="60">
        <v>149</v>
      </c>
      <c r="K10" s="120">
        <v>151</v>
      </c>
      <c r="L10" s="121">
        <v>153</v>
      </c>
      <c r="M10" s="121">
        <v>84</v>
      </c>
    </row>
    <row r="11" spans="1:14" ht="20.25" customHeight="1" x14ac:dyDescent="0.25">
      <c r="A11" s="97" t="s">
        <v>9</v>
      </c>
      <c r="B11" s="37">
        <v>108</v>
      </c>
      <c r="C11" s="37">
        <v>165</v>
      </c>
      <c r="D11" s="37">
        <v>133</v>
      </c>
      <c r="E11" s="37">
        <v>118</v>
      </c>
      <c r="F11" s="37">
        <v>118</v>
      </c>
      <c r="G11" s="37">
        <v>142</v>
      </c>
      <c r="H11" s="37">
        <v>144</v>
      </c>
      <c r="I11" s="37">
        <v>95</v>
      </c>
      <c r="J11" s="60">
        <v>92</v>
      </c>
      <c r="K11" s="120">
        <v>92</v>
      </c>
      <c r="L11" s="121">
        <v>80</v>
      </c>
      <c r="M11" s="121">
        <v>100</v>
      </c>
    </row>
    <row r="12" spans="1:14" ht="20.25" customHeight="1" x14ac:dyDescent="0.25">
      <c r="A12" s="97" t="s">
        <v>10</v>
      </c>
      <c r="B12" s="37">
        <v>215</v>
      </c>
      <c r="C12" s="37">
        <v>271</v>
      </c>
      <c r="D12" s="37">
        <v>182</v>
      </c>
      <c r="E12" s="37">
        <v>131</v>
      </c>
      <c r="F12" s="37">
        <v>32</v>
      </c>
      <c r="G12" s="78">
        <v>133</v>
      </c>
      <c r="H12" s="37">
        <v>95</v>
      </c>
      <c r="I12" s="13">
        <v>43</v>
      </c>
      <c r="J12" s="60">
        <v>41</v>
      </c>
      <c r="K12" s="120">
        <v>45</v>
      </c>
      <c r="L12" s="121">
        <v>96</v>
      </c>
      <c r="M12" s="121">
        <v>97</v>
      </c>
    </row>
    <row r="13" spans="1:14" ht="20.25" customHeight="1" x14ac:dyDescent="0.25">
      <c r="A13" s="97" t="s">
        <v>112</v>
      </c>
      <c r="B13" s="37">
        <v>126</v>
      </c>
      <c r="C13" s="37">
        <v>107</v>
      </c>
      <c r="D13" s="37">
        <v>107</v>
      </c>
      <c r="E13" s="37">
        <v>106</v>
      </c>
      <c r="F13" s="37">
        <v>120</v>
      </c>
      <c r="G13" s="37">
        <v>120</v>
      </c>
      <c r="H13" s="37">
        <v>93</v>
      </c>
      <c r="I13" s="37">
        <v>115</v>
      </c>
      <c r="J13" s="60">
        <v>118</v>
      </c>
      <c r="K13" s="120">
        <v>98</v>
      </c>
      <c r="L13" s="122">
        <v>94</v>
      </c>
      <c r="M13" s="121">
        <v>95</v>
      </c>
    </row>
    <row r="14" spans="1:14" ht="20.25" customHeight="1" x14ac:dyDescent="0.25">
      <c r="A14" s="97" t="s">
        <v>26</v>
      </c>
      <c r="B14" s="37">
        <v>77</v>
      </c>
      <c r="C14" s="37">
        <v>75</v>
      </c>
      <c r="D14" s="37">
        <v>71</v>
      </c>
      <c r="E14" s="37">
        <v>74</v>
      </c>
      <c r="F14" s="37">
        <v>81</v>
      </c>
      <c r="G14" s="37">
        <v>79</v>
      </c>
      <c r="H14" s="37">
        <v>62</v>
      </c>
      <c r="I14" s="37">
        <v>66</v>
      </c>
      <c r="J14" s="60">
        <v>59</v>
      </c>
      <c r="K14" s="120">
        <v>89</v>
      </c>
      <c r="L14" s="121">
        <v>82</v>
      </c>
      <c r="M14" s="121">
        <v>63</v>
      </c>
    </row>
    <row r="15" spans="1:14" ht="20.25" customHeight="1" x14ac:dyDescent="0.25">
      <c r="A15" s="97" t="s">
        <v>114</v>
      </c>
      <c r="B15" s="37">
        <v>172</v>
      </c>
      <c r="C15" s="37">
        <v>162</v>
      </c>
      <c r="D15" s="37">
        <v>164</v>
      </c>
      <c r="E15" s="37">
        <v>185</v>
      </c>
      <c r="F15" s="37">
        <v>240</v>
      </c>
      <c r="G15" s="37">
        <v>184</v>
      </c>
      <c r="H15" s="37">
        <v>213</v>
      </c>
      <c r="I15" s="123">
        <v>222</v>
      </c>
      <c r="J15" s="78">
        <v>174</v>
      </c>
      <c r="K15" s="120">
        <v>166</v>
      </c>
      <c r="L15" s="121">
        <v>165</v>
      </c>
      <c r="M15" s="121">
        <v>162</v>
      </c>
      <c r="N15" s="43"/>
    </row>
    <row r="16" spans="1:14" ht="20.25" customHeight="1" x14ac:dyDescent="0.25">
      <c r="A16" s="97" t="s">
        <v>27</v>
      </c>
      <c r="B16" s="37">
        <v>3</v>
      </c>
      <c r="C16" s="37">
        <v>4</v>
      </c>
      <c r="D16" s="37">
        <v>7</v>
      </c>
      <c r="E16" s="37">
        <v>3</v>
      </c>
      <c r="F16" s="37">
        <v>4</v>
      </c>
      <c r="G16" s="37">
        <v>5</v>
      </c>
      <c r="H16" s="37">
        <v>3</v>
      </c>
      <c r="I16" s="37">
        <v>1</v>
      </c>
      <c r="J16" s="60">
        <v>0</v>
      </c>
      <c r="K16" s="120">
        <v>2</v>
      </c>
      <c r="L16" s="121">
        <v>4</v>
      </c>
      <c r="M16" s="121">
        <v>3</v>
      </c>
    </row>
    <row r="17" spans="1:14" ht="20.25" customHeight="1" x14ac:dyDescent="0.25">
      <c r="A17" s="97" t="s">
        <v>13</v>
      </c>
      <c r="B17" s="37">
        <v>117</v>
      </c>
      <c r="C17" s="37">
        <v>130</v>
      </c>
      <c r="D17" s="37">
        <v>153</v>
      </c>
      <c r="E17" s="37">
        <v>147</v>
      </c>
      <c r="F17" s="37">
        <v>128</v>
      </c>
      <c r="G17" s="37">
        <v>149</v>
      </c>
      <c r="H17" s="37">
        <v>152</v>
      </c>
      <c r="I17" s="37">
        <v>112</v>
      </c>
      <c r="J17" s="60">
        <v>113</v>
      </c>
      <c r="K17" s="120">
        <v>149</v>
      </c>
      <c r="L17" s="121">
        <v>154</v>
      </c>
      <c r="M17" s="121">
        <v>160</v>
      </c>
    </row>
    <row r="18" spans="1:14" ht="20.25" customHeight="1" x14ac:dyDescent="0.25">
      <c r="A18" s="97" t="s">
        <v>14</v>
      </c>
      <c r="B18" s="37">
        <v>79</v>
      </c>
      <c r="C18" s="37">
        <v>75</v>
      </c>
      <c r="D18" s="37">
        <v>77</v>
      </c>
      <c r="E18" s="37">
        <v>80</v>
      </c>
      <c r="F18" s="37">
        <v>50</v>
      </c>
      <c r="G18" s="37">
        <v>84</v>
      </c>
      <c r="H18" s="37">
        <v>61</v>
      </c>
      <c r="I18" s="42" t="s">
        <v>25</v>
      </c>
      <c r="J18" s="80" t="s">
        <v>25</v>
      </c>
      <c r="K18" s="40" t="s">
        <v>25</v>
      </c>
      <c r="L18" s="80" t="s">
        <v>25</v>
      </c>
      <c r="M18" s="80" t="s">
        <v>25</v>
      </c>
    </row>
    <row r="19" spans="1:14" ht="20.25" customHeight="1" x14ac:dyDescent="0.25">
      <c r="A19" s="97" t="s">
        <v>15</v>
      </c>
      <c r="B19" s="37">
        <v>251</v>
      </c>
      <c r="C19" s="37">
        <v>254</v>
      </c>
      <c r="D19" s="37">
        <v>241</v>
      </c>
      <c r="E19" s="37">
        <v>262</v>
      </c>
      <c r="F19" s="37">
        <v>242</v>
      </c>
      <c r="G19" s="37">
        <v>250</v>
      </c>
      <c r="H19" s="37">
        <v>252</v>
      </c>
      <c r="I19" s="37">
        <v>273</v>
      </c>
      <c r="J19" s="60">
        <v>263</v>
      </c>
      <c r="K19" s="120">
        <v>241</v>
      </c>
      <c r="L19" s="121">
        <v>231</v>
      </c>
      <c r="M19" s="121">
        <v>209</v>
      </c>
    </row>
    <row r="20" spans="1:14" ht="20.25" customHeight="1" thickBot="1" x14ac:dyDescent="0.3">
      <c r="A20" s="97" t="s">
        <v>116</v>
      </c>
      <c r="B20" s="33" t="s">
        <v>25</v>
      </c>
      <c r="C20" s="33" t="s">
        <v>25</v>
      </c>
      <c r="D20" s="33" t="s">
        <v>25</v>
      </c>
      <c r="E20" s="33" t="s">
        <v>25</v>
      </c>
      <c r="F20" s="33" t="s">
        <v>25</v>
      </c>
      <c r="G20" s="33" t="s">
        <v>25</v>
      </c>
      <c r="H20" s="33" t="s">
        <v>25</v>
      </c>
      <c r="I20" s="33" t="s">
        <v>25</v>
      </c>
      <c r="J20" s="41" t="s">
        <v>25</v>
      </c>
      <c r="K20" s="33" t="s">
        <v>25</v>
      </c>
      <c r="L20" s="41" t="s">
        <v>25</v>
      </c>
      <c r="M20" s="41" t="s">
        <v>25</v>
      </c>
    </row>
    <row r="21" spans="1:14" s="111" customFormat="1" ht="20.25" customHeight="1" thickTop="1" thickBot="1" x14ac:dyDescent="0.3">
      <c r="A21" s="105" t="s">
        <v>28</v>
      </c>
      <c r="B21" s="51">
        <f>SUM(B4:B20)</f>
        <v>1550</v>
      </c>
      <c r="C21" s="51">
        <f t="shared" ref="C21:J21" si="0">SUM(C4:C20)</f>
        <v>1777</v>
      </c>
      <c r="D21" s="51">
        <f t="shared" si="0"/>
        <v>1638</v>
      </c>
      <c r="E21" s="51">
        <f t="shared" si="0"/>
        <v>1930</v>
      </c>
      <c r="F21" s="51">
        <f t="shared" si="0"/>
        <v>1581</v>
      </c>
      <c r="G21" s="51">
        <f t="shared" si="0"/>
        <v>1761</v>
      </c>
      <c r="H21" s="51">
        <f t="shared" si="0"/>
        <v>1545</v>
      </c>
      <c r="I21" s="51">
        <f t="shared" si="0"/>
        <v>1379</v>
      </c>
      <c r="J21" s="52">
        <f t="shared" si="0"/>
        <v>1305</v>
      </c>
      <c r="K21" s="51">
        <v>1336</v>
      </c>
      <c r="L21" s="124">
        <f>SUM(L4:L20)</f>
        <v>1348</v>
      </c>
      <c r="M21" s="52">
        <f>SUM(M4:M20)</f>
        <v>1281</v>
      </c>
      <c r="N21" s="125"/>
    </row>
    <row r="22" spans="1:14" ht="20.25" customHeight="1" thickTop="1" x14ac:dyDescent="0.25">
      <c r="B22" s="112"/>
      <c r="C22" s="112"/>
      <c r="D22" s="112"/>
      <c r="E22" s="112"/>
      <c r="F22" s="112"/>
      <c r="G22" s="112"/>
      <c r="H22" s="112"/>
      <c r="I22" s="126"/>
      <c r="M22" s="117"/>
      <c r="N22" s="125"/>
    </row>
    <row r="23" spans="1:14" ht="20.25" customHeight="1" x14ac:dyDescent="0.25">
      <c r="A23" s="207" t="s">
        <v>29</v>
      </c>
      <c r="B23" s="207"/>
      <c r="C23" s="207"/>
      <c r="D23" s="207"/>
      <c r="E23" s="207"/>
      <c r="F23" s="207"/>
      <c r="G23" s="207"/>
      <c r="I23" s="126"/>
    </row>
    <row r="24" spans="1:14" ht="20.25" customHeight="1" x14ac:dyDescent="0.25">
      <c r="A24" s="208" t="s">
        <v>53</v>
      </c>
      <c r="B24" s="208"/>
      <c r="C24" s="208"/>
      <c r="D24" s="208"/>
      <c r="E24" s="208"/>
      <c r="F24" s="208"/>
      <c r="G24" s="208"/>
    </row>
    <row r="25" spans="1:14" ht="20.25" customHeight="1" x14ac:dyDescent="0.25">
      <c r="A25" s="212" t="s">
        <v>113</v>
      </c>
      <c r="B25" s="212"/>
      <c r="C25" s="212"/>
      <c r="D25" s="212"/>
      <c r="E25" s="212"/>
      <c r="F25" s="212"/>
      <c r="G25" s="212"/>
    </row>
    <row r="26" spans="1:14" ht="20.25" customHeight="1" x14ac:dyDescent="0.25">
      <c r="A26" s="12" t="s">
        <v>115</v>
      </c>
    </row>
    <row r="27" spans="1:14" ht="20.25" customHeight="1" x14ac:dyDescent="0.25">
      <c r="A27" s="2" t="s">
        <v>182</v>
      </c>
    </row>
    <row r="28" spans="1:14" ht="32.450000000000003" customHeight="1" x14ac:dyDescent="0.25">
      <c r="A28" s="208" t="s">
        <v>181</v>
      </c>
      <c r="B28" s="208"/>
      <c r="C28" s="208"/>
      <c r="D28" s="208"/>
      <c r="E28" s="208"/>
      <c r="F28" s="208"/>
      <c r="G28" s="208"/>
    </row>
  </sheetData>
  <mergeCells count="4">
    <mergeCell ref="A23:G23"/>
    <mergeCell ref="A24:G24"/>
    <mergeCell ref="A28:G28"/>
    <mergeCell ref="A25:G25"/>
  </mergeCells>
  <hyperlinks>
    <hyperlink ref="M1" location="Guidance!A1" display="Back to contents"/>
  </hyperlinks>
  <pageMargins left="0.7" right="0.7" top="0.75" bottom="0.75" header="0.3" footer="0.3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/>
  </sheetViews>
  <sheetFormatPr defaultColWidth="8.85546875" defaultRowHeight="20.25" customHeight="1" x14ac:dyDescent="0.25"/>
  <cols>
    <col min="1" max="1" width="54.85546875" style="2" customWidth="1"/>
    <col min="2" max="7" width="12.140625" style="2" customWidth="1"/>
    <col min="8" max="8" width="12.140625" style="92" customWidth="1"/>
    <col min="9" max="10" width="11.85546875" style="60" customWidth="1"/>
    <col min="11" max="11" width="11.85546875" style="68" customWidth="1"/>
    <col min="12" max="12" width="11.85546875" style="77" customWidth="1"/>
    <col min="13" max="13" width="11.5703125" style="2" customWidth="1"/>
    <col min="14" max="15" width="11.85546875" style="2" customWidth="1"/>
    <col min="16" max="16" width="10.5703125" style="2" customWidth="1"/>
    <col min="17" max="16384" width="8.85546875" style="2"/>
  </cols>
  <sheetData>
    <row r="1" spans="1:16" ht="20.25" customHeight="1" x14ac:dyDescent="0.25">
      <c r="A1" s="115" t="s">
        <v>158</v>
      </c>
      <c r="M1" s="16" t="s">
        <v>174</v>
      </c>
    </row>
    <row r="2" spans="1:16" ht="20.25" customHeight="1" x14ac:dyDescent="0.25">
      <c r="I2" s="70"/>
      <c r="J2" s="15"/>
    </row>
    <row r="3" spans="1:16" ht="20.25" customHeight="1" x14ac:dyDescent="0.25">
      <c r="A3" s="18" t="s">
        <v>129</v>
      </c>
      <c r="B3" s="20" t="s">
        <v>18</v>
      </c>
      <c r="C3" s="20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71" t="s">
        <v>44</v>
      </c>
      <c r="I3" s="71" t="s">
        <v>54</v>
      </c>
      <c r="J3" s="71" t="s">
        <v>64</v>
      </c>
      <c r="K3" s="19" t="s">
        <v>84</v>
      </c>
      <c r="L3" s="93" t="s">
        <v>92</v>
      </c>
      <c r="M3" s="93" t="s">
        <v>149</v>
      </c>
      <c r="N3" s="74"/>
      <c r="O3" s="74"/>
      <c r="P3" s="74"/>
    </row>
    <row r="4" spans="1:16" ht="20.25" customHeight="1" x14ac:dyDescent="0.25">
      <c r="A4" s="94" t="s">
        <v>2</v>
      </c>
      <c r="B4" s="95">
        <v>3100000</v>
      </c>
      <c r="C4" s="95">
        <v>2200000</v>
      </c>
      <c r="D4" s="95">
        <v>2400000</v>
      </c>
      <c r="E4" s="95">
        <v>2200000</v>
      </c>
      <c r="F4" s="95">
        <v>1200000</v>
      </c>
      <c r="G4" s="95">
        <v>5700000</v>
      </c>
      <c r="H4" s="96">
        <v>3700000</v>
      </c>
      <c r="I4" s="29">
        <v>2500000</v>
      </c>
      <c r="J4" s="29">
        <v>3000000</v>
      </c>
      <c r="K4" s="68">
        <v>2200000</v>
      </c>
      <c r="L4" s="77">
        <v>2000000</v>
      </c>
      <c r="M4" s="77">
        <v>4300000</v>
      </c>
      <c r="N4" s="47"/>
    </row>
    <row r="5" spans="1:16" ht="20.25" customHeight="1" x14ac:dyDescent="0.25">
      <c r="A5" s="97" t="s">
        <v>165</v>
      </c>
      <c r="B5" s="98" t="s">
        <v>25</v>
      </c>
      <c r="C5" s="98" t="s">
        <v>25</v>
      </c>
      <c r="D5" s="98" t="s">
        <v>25</v>
      </c>
      <c r="E5" s="98" t="s">
        <v>25</v>
      </c>
      <c r="F5" s="98" t="s">
        <v>25</v>
      </c>
      <c r="G5" s="98" t="s">
        <v>25</v>
      </c>
      <c r="H5" s="98" t="s">
        <v>25</v>
      </c>
      <c r="I5" s="41" t="s">
        <v>25</v>
      </c>
      <c r="J5" s="41" t="s">
        <v>25</v>
      </c>
      <c r="K5" s="98" t="s">
        <v>25</v>
      </c>
      <c r="L5" s="41" t="s">
        <v>25</v>
      </c>
      <c r="M5" s="41" t="s">
        <v>25</v>
      </c>
      <c r="N5" s="98"/>
    </row>
    <row r="6" spans="1:16" ht="20.25" customHeight="1" x14ac:dyDescent="0.25">
      <c r="A6" s="97" t="s">
        <v>4</v>
      </c>
      <c r="B6" s="59">
        <v>5809</v>
      </c>
      <c r="C6" s="59">
        <v>236505</v>
      </c>
      <c r="D6" s="59">
        <v>185696</v>
      </c>
      <c r="E6" s="59">
        <v>222318</v>
      </c>
      <c r="F6" s="59">
        <v>345057</v>
      </c>
      <c r="G6" s="59">
        <v>464681</v>
      </c>
      <c r="H6" s="96">
        <v>458845</v>
      </c>
      <c r="I6" s="29">
        <v>455000</v>
      </c>
      <c r="J6" s="29">
        <v>568000</v>
      </c>
      <c r="K6" s="68">
        <v>758000</v>
      </c>
      <c r="L6" s="77">
        <v>724000</v>
      </c>
      <c r="M6" s="77">
        <v>766000</v>
      </c>
      <c r="N6" s="47"/>
    </row>
    <row r="7" spans="1:16" ht="20.25" customHeight="1" x14ac:dyDescent="0.25">
      <c r="A7" s="97" t="s">
        <v>5</v>
      </c>
      <c r="B7" s="37">
        <v>4752000</v>
      </c>
      <c r="C7" s="37">
        <v>5552000</v>
      </c>
      <c r="D7" s="37">
        <v>6083000</v>
      </c>
      <c r="E7" s="37">
        <v>6147000</v>
      </c>
      <c r="F7" s="37">
        <v>6438923</v>
      </c>
      <c r="G7" s="59">
        <v>8011000</v>
      </c>
      <c r="H7" s="96">
        <v>8837000</v>
      </c>
      <c r="I7" s="29">
        <v>9525000</v>
      </c>
      <c r="J7" s="29">
        <v>9919000</v>
      </c>
      <c r="K7" s="68">
        <v>10855000</v>
      </c>
      <c r="L7" s="77">
        <v>12040000</v>
      </c>
      <c r="M7" s="77">
        <v>12684000</v>
      </c>
      <c r="N7" s="47"/>
    </row>
    <row r="8" spans="1:16" ht="20.25" customHeight="1" x14ac:dyDescent="0.25">
      <c r="A8" s="97" t="s">
        <v>46</v>
      </c>
      <c r="B8" s="37">
        <v>1541874</v>
      </c>
      <c r="C8" s="37">
        <v>113553</v>
      </c>
      <c r="D8" s="37">
        <v>88928</v>
      </c>
      <c r="E8" s="33" t="s">
        <v>25</v>
      </c>
      <c r="F8" s="33" t="s">
        <v>25</v>
      </c>
      <c r="G8" s="98" t="s">
        <v>25</v>
      </c>
      <c r="H8" s="98" t="s">
        <v>25</v>
      </c>
      <c r="I8" s="41" t="s">
        <v>25</v>
      </c>
      <c r="J8" s="41" t="s">
        <v>25</v>
      </c>
      <c r="K8" s="99" t="s">
        <v>25</v>
      </c>
      <c r="L8" s="81" t="s">
        <v>25</v>
      </c>
      <c r="M8" s="81" t="s">
        <v>25</v>
      </c>
      <c r="N8" s="92"/>
    </row>
    <row r="9" spans="1:16" ht="20.25" customHeight="1" x14ac:dyDescent="0.25">
      <c r="A9" s="97" t="s">
        <v>6</v>
      </c>
      <c r="B9" s="37">
        <v>1459000</v>
      </c>
      <c r="C9" s="37">
        <v>1570000</v>
      </c>
      <c r="D9" s="37">
        <v>1127000</v>
      </c>
      <c r="E9" s="37">
        <v>3533000</v>
      </c>
      <c r="F9" s="37">
        <v>858000</v>
      </c>
      <c r="G9" s="59">
        <v>1400000</v>
      </c>
      <c r="H9" s="96">
        <v>4200000</v>
      </c>
      <c r="I9" s="29">
        <v>3422000</v>
      </c>
      <c r="J9" s="29">
        <v>2800000</v>
      </c>
      <c r="K9" s="68">
        <v>1800000</v>
      </c>
      <c r="L9" s="77">
        <v>4400000</v>
      </c>
      <c r="M9" s="77">
        <v>3300000</v>
      </c>
      <c r="N9" s="47"/>
    </row>
    <row r="10" spans="1:16" ht="20.25" customHeight="1" x14ac:dyDescent="0.25">
      <c r="A10" s="97" t="s">
        <v>7</v>
      </c>
      <c r="B10" s="33" t="s">
        <v>25</v>
      </c>
      <c r="C10" s="33" t="s">
        <v>25</v>
      </c>
      <c r="D10" s="33" t="s">
        <v>25</v>
      </c>
      <c r="E10" s="33">
        <v>289000</v>
      </c>
      <c r="F10" s="33">
        <v>52213</v>
      </c>
      <c r="G10" s="98" t="s">
        <v>25</v>
      </c>
      <c r="H10" s="96">
        <v>194156</v>
      </c>
      <c r="I10" s="100">
        <v>278558</v>
      </c>
      <c r="J10" s="29">
        <v>55878</v>
      </c>
      <c r="K10" s="68">
        <v>1707400</v>
      </c>
      <c r="L10" s="77">
        <v>4961000</v>
      </c>
      <c r="M10" s="77">
        <v>640000</v>
      </c>
      <c r="N10" s="47"/>
    </row>
    <row r="11" spans="1:16" ht="20.25" customHeight="1" x14ac:dyDescent="0.25">
      <c r="A11" s="97" t="s">
        <v>9</v>
      </c>
      <c r="B11" s="37">
        <v>2063000</v>
      </c>
      <c r="C11" s="37">
        <v>1716000</v>
      </c>
      <c r="D11" s="37">
        <v>990000</v>
      </c>
      <c r="E11" s="37">
        <v>1712000</v>
      </c>
      <c r="F11" s="37">
        <v>2256000</v>
      </c>
      <c r="G11" s="59">
        <v>1806000</v>
      </c>
      <c r="H11" s="98">
        <v>2147000</v>
      </c>
      <c r="I11" s="29">
        <v>2884000</v>
      </c>
      <c r="J11" s="29">
        <v>3023000</v>
      </c>
      <c r="K11" s="68">
        <v>3812000</v>
      </c>
      <c r="L11" s="77">
        <v>3762000</v>
      </c>
      <c r="M11" s="77">
        <v>3933000</v>
      </c>
      <c r="N11" s="47"/>
      <c r="P11" s="43"/>
    </row>
    <row r="12" spans="1:16" ht="20.25" customHeight="1" x14ac:dyDescent="0.25">
      <c r="A12" s="97" t="s">
        <v>10</v>
      </c>
      <c r="B12" s="37">
        <v>1942000</v>
      </c>
      <c r="C12" s="37">
        <v>1360000</v>
      </c>
      <c r="D12" s="37">
        <v>1590000</v>
      </c>
      <c r="E12" s="37">
        <v>2390000</v>
      </c>
      <c r="F12" s="37">
        <v>2060000</v>
      </c>
      <c r="G12" s="59">
        <v>2460000</v>
      </c>
      <c r="H12" s="98">
        <v>3560000</v>
      </c>
      <c r="I12" s="29">
        <v>3270000</v>
      </c>
      <c r="J12" s="29">
        <v>2920000</v>
      </c>
      <c r="K12" s="68">
        <v>3580000</v>
      </c>
      <c r="L12" s="77">
        <v>3460000</v>
      </c>
      <c r="M12" s="77">
        <v>2850000</v>
      </c>
      <c r="N12" s="47"/>
    </row>
    <row r="13" spans="1:16" ht="20.25" customHeight="1" x14ac:dyDescent="0.25">
      <c r="A13" s="97" t="s">
        <v>117</v>
      </c>
      <c r="B13" s="37">
        <v>75000</v>
      </c>
      <c r="C13" s="37">
        <v>117000</v>
      </c>
      <c r="D13" s="37">
        <v>156000</v>
      </c>
      <c r="E13" s="37">
        <v>71000</v>
      </c>
      <c r="F13" s="37">
        <v>111000</v>
      </c>
      <c r="G13" s="59">
        <v>98000</v>
      </c>
      <c r="H13" s="98">
        <v>136441</v>
      </c>
      <c r="I13" s="101">
        <v>79055</v>
      </c>
      <c r="J13" s="29">
        <v>45635</v>
      </c>
      <c r="K13" s="68">
        <v>72725</v>
      </c>
      <c r="L13" s="77">
        <v>96051</v>
      </c>
      <c r="M13" s="77">
        <v>58709</v>
      </c>
      <c r="N13" s="47"/>
    </row>
    <row r="14" spans="1:16" ht="20.25" customHeight="1" x14ac:dyDescent="0.25">
      <c r="A14" s="97" t="s">
        <v>26</v>
      </c>
      <c r="B14" s="37">
        <v>337827</v>
      </c>
      <c r="C14" s="37">
        <v>527750.86</v>
      </c>
      <c r="D14" s="37">
        <v>684000</v>
      </c>
      <c r="E14" s="37">
        <v>2239000</v>
      </c>
      <c r="F14" s="37">
        <v>2602000</v>
      </c>
      <c r="G14" s="59">
        <v>3371618</v>
      </c>
      <c r="H14" s="96">
        <v>3174399</v>
      </c>
      <c r="I14" s="29">
        <v>5150512</v>
      </c>
      <c r="J14" s="29">
        <v>5706775</v>
      </c>
      <c r="K14" s="68">
        <v>6083593</v>
      </c>
      <c r="L14" s="83">
        <v>7318909</v>
      </c>
      <c r="M14" s="47">
        <v>7760705</v>
      </c>
      <c r="N14" s="47"/>
    </row>
    <row r="15" spans="1:16" ht="20.25" customHeight="1" x14ac:dyDescent="0.25">
      <c r="A15" s="97" t="s">
        <v>118</v>
      </c>
      <c r="B15" s="37">
        <v>253000</v>
      </c>
      <c r="C15" s="37">
        <v>802000</v>
      </c>
      <c r="D15" s="33" t="s">
        <v>25</v>
      </c>
      <c r="E15" s="37">
        <v>38000</v>
      </c>
      <c r="F15" s="33" t="s">
        <v>25</v>
      </c>
      <c r="G15" s="59">
        <v>466000</v>
      </c>
      <c r="H15" s="96">
        <v>264000</v>
      </c>
      <c r="I15" s="29">
        <v>1884000</v>
      </c>
      <c r="J15" s="29">
        <v>1864519</v>
      </c>
      <c r="K15" s="68">
        <v>2413000</v>
      </c>
      <c r="L15" s="77">
        <v>1835000</v>
      </c>
      <c r="M15" s="77">
        <v>1725000</v>
      </c>
      <c r="N15" s="47"/>
    </row>
    <row r="16" spans="1:16" ht="20.25" customHeight="1" x14ac:dyDescent="0.25">
      <c r="A16" s="97" t="s">
        <v>27</v>
      </c>
      <c r="B16" s="37">
        <v>11634</v>
      </c>
      <c r="C16" s="37">
        <v>23281</v>
      </c>
      <c r="D16" s="37">
        <v>27102</v>
      </c>
      <c r="E16" s="37">
        <v>31240</v>
      </c>
      <c r="F16" s="37">
        <v>41933</v>
      </c>
      <c r="G16" s="59">
        <v>53037</v>
      </c>
      <c r="H16" s="96">
        <v>48183</v>
      </c>
      <c r="I16" s="101">
        <v>54526</v>
      </c>
      <c r="J16" s="29">
        <v>72514</v>
      </c>
      <c r="K16" s="68">
        <v>52349</v>
      </c>
      <c r="L16" s="77">
        <v>76612</v>
      </c>
      <c r="M16" s="77">
        <v>112963</v>
      </c>
      <c r="N16" s="47"/>
    </row>
    <row r="17" spans="1:14" ht="20.25" customHeight="1" x14ac:dyDescent="0.25">
      <c r="A17" s="97" t="s">
        <v>13</v>
      </c>
      <c r="B17" s="37">
        <v>7194000</v>
      </c>
      <c r="C17" s="37">
        <v>5625000</v>
      </c>
      <c r="D17" s="37">
        <v>6940000</v>
      </c>
      <c r="E17" s="37">
        <v>6379000</v>
      </c>
      <c r="F17" s="37">
        <v>10826000</v>
      </c>
      <c r="G17" s="59">
        <v>6850000</v>
      </c>
      <c r="H17" s="96">
        <v>9330000</v>
      </c>
      <c r="I17" s="29">
        <v>5139000</v>
      </c>
      <c r="J17" s="29">
        <v>8205000</v>
      </c>
      <c r="K17" s="68">
        <v>10941000</v>
      </c>
      <c r="L17" s="77">
        <v>10835000</v>
      </c>
      <c r="M17" s="77">
        <v>13195000</v>
      </c>
      <c r="N17" s="47"/>
    </row>
    <row r="18" spans="1:14" ht="20.25" customHeight="1" x14ac:dyDescent="0.25">
      <c r="A18" s="97" t="s">
        <v>14</v>
      </c>
      <c r="B18" s="37">
        <v>43862</v>
      </c>
      <c r="C18" s="37">
        <v>89328</v>
      </c>
      <c r="D18" s="37">
        <v>83644.990000000005</v>
      </c>
      <c r="E18" s="37">
        <v>54380</v>
      </c>
      <c r="F18" s="37">
        <v>51965</v>
      </c>
      <c r="G18" s="59">
        <v>117413</v>
      </c>
      <c r="H18" s="96">
        <v>163055</v>
      </c>
      <c r="I18" s="38" t="s">
        <v>25</v>
      </c>
      <c r="J18" s="38" t="s">
        <v>25</v>
      </c>
      <c r="K18" s="85" t="s">
        <v>25</v>
      </c>
      <c r="L18" s="38" t="s">
        <v>25</v>
      </c>
      <c r="M18" s="38" t="s">
        <v>25</v>
      </c>
    </row>
    <row r="19" spans="1:14" ht="20.25" customHeight="1" x14ac:dyDescent="0.25">
      <c r="A19" s="97" t="s">
        <v>15</v>
      </c>
      <c r="B19" s="37">
        <v>2737000</v>
      </c>
      <c r="C19" s="37">
        <v>3118000</v>
      </c>
      <c r="D19" s="37">
        <v>3511000</v>
      </c>
      <c r="E19" s="37">
        <v>4004000</v>
      </c>
      <c r="F19" s="37">
        <v>4361400</v>
      </c>
      <c r="G19" s="59">
        <v>5941000</v>
      </c>
      <c r="H19" s="96">
        <v>6371000</v>
      </c>
      <c r="I19" s="29">
        <v>7699000</v>
      </c>
      <c r="J19" s="29">
        <v>5891000</v>
      </c>
      <c r="K19" s="68">
        <v>5976000</v>
      </c>
      <c r="L19" s="77">
        <v>9470000</v>
      </c>
      <c r="M19" s="77">
        <v>9260000</v>
      </c>
      <c r="N19" s="102"/>
    </row>
    <row r="20" spans="1:14" ht="20.25" customHeight="1" thickBot="1" x14ac:dyDescent="0.3">
      <c r="A20" s="97" t="s">
        <v>130</v>
      </c>
      <c r="B20" s="33" t="s">
        <v>25</v>
      </c>
      <c r="C20" s="33" t="s">
        <v>25</v>
      </c>
      <c r="D20" s="33" t="s">
        <v>25</v>
      </c>
      <c r="E20" s="33" t="s">
        <v>25</v>
      </c>
      <c r="F20" s="33" t="s">
        <v>25</v>
      </c>
      <c r="G20" s="98" t="s">
        <v>25</v>
      </c>
      <c r="H20" s="98" t="s">
        <v>25</v>
      </c>
      <c r="I20" s="41" t="s">
        <v>25</v>
      </c>
      <c r="J20" s="103" t="s">
        <v>25</v>
      </c>
      <c r="K20" s="104" t="s">
        <v>25</v>
      </c>
      <c r="L20" s="81" t="s">
        <v>25</v>
      </c>
      <c r="M20" s="81">
        <v>317000</v>
      </c>
      <c r="N20" s="98"/>
    </row>
    <row r="21" spans="1:14" s="111" customFormat="1" ht="20.25" customHeight="1" thickTop="1" thickBot="1" x14ac:dyDescent="0.3">
      <c r="A21" s="105" t="s">
        <v>131</v>
      </c>
      <c r="B21" s="51">
        <v>25516000</v>
      </c>
      <c r="C21" s="51">
        <v>23050000</v>
      </c>
      <c r="D21" s="51">
        <v>23866000</v>
      </c>
      <c r="E21" s="51">
        <v>29310000</v>
      </c>
      <c r="F21" s="51">
        <v>31204000</v>
      </c>
      <c r="G21" s="51">
        <v>36739000</v>
      </c>
      <c r="H21" s="106">
        <v>42584000</v>
      </c>
      <c r="I21" s="52">
        <v>42341000</v>
      </c>
      <c r="J21" s="107">
        <v>44071000</v>
      </c>
      <c r="K21" s="108">
        <v>50251000</v>
      </c>
      <c r="L21" s="109">
        <v>60978000</v>
      </c>
      <c r="M21" s="107">
        <v>60902000</v>
      </c>
      <c r="N21" s="110"/>
    </row>
    <row r="22" spans="1:14" ht="20.25" customHeight="1" thickTop="1" x14ac:dyDescent="0.25">
      <c r="B22" s="112"/>
      <c r="C22" s="112"/>
      <c r="D22" s="112"/>
      <c r="E22" s="112"/>
      <c r="F22" s="112"/>
      <c r="G22" s="112"/>
      <c r="H22" s="113"/>
      <c r="I22" s="57"/>
      <c r="J22" s="57"/>
    </row>
    <row r="23" spans="1:14" ht="20.25" customHeight="1" x14ac:dyDescent="0.25">
      <c r="A23" s="207" t="s">
        <v>29</v>
      </c>
      <c r="B23" s="207"/>
      <c r="C23" s="207"/>
      <c r="D23" s="207"/>
      <c r="E23" s="207"/>
      <c r="F23" s="207"/>
      <c r="G23" s="207"/>
      <c r="L23" s="61"/>
      <c r="M23" s="12"/>
    </row>
    <row r="24" spans="1:14" ht="20.25" customHeight="1" x14ac:dyDescent="0.25">
      <c r="A24" s="208" t="s">
        <v>175</v>
      </c>
      <c r="B24" s="208"/>
      <c r="C24" s="208"/>
      <c r="D24" s="208"/>
      <c r="E24" s="208"/>
      <c r="F24" s="208"/>
      <c r="G24" s="208"/>
    </row>
    <row r="25" spans="1:14" ht="20.25" customHeight="1" x14ac:dyDescent="0.25">
      <c r="A25" s="208" t="s">
        <v>48</v>
      </c>
      <c r="B25" s="208"/>
      <c r="C25" s="208"/>
      <c r="D25" s="208"/>
      <c r="E25" s="208"/>
      <c r="F25" s="208"/>
      <c r="G25" s="208"/>
    </row>
    <row r="26" spans="1:14" ht="20.25" customHeight="1" x14ac:dyDescent="0.25">
      <c r="A26" s="114" t="s">
        <v>87</v>
      </c>
      <c r="B26" s="114"/>
      <c r="C26" s="114"/>
      <c r="D26" s="114"/>
      <c r="E26" s="114"/>
      <c r="F26" s="114"/>
      <c r="G26" s="114"/>
    </row>
    <row r="27" spans="1:14" ht="20.25" customHeight="1" x14ac:dyDescent="0.25">
      <c r="A27" s="12" t="s">
        <v>177</v>
      </c>
    </row>
    <row r="28" spans="1:14" ht="20.25" customHeight="1" x14ac:dyDescent="0.25">
      <c r="A28" s="2" t="s">
        <v>176</v>
      </c>
    </row>
    <row r="29" spans="1:14" ht="20.25" customHeight="1" x14ac:dyDescent="0.25">
      <c r="A29" s="2" t="s">
        <v>178</v>
      </c>
    </row>
  </sheetData>
  <mergeCells count="3">
    <mergeCell ref="A23:G23"/>
    <mergeCell ref="A24:G24"/>
    <mergeCell ref="A25:G25"/>
  </mergeCells>
  <hyperlinks>
    <hyperlink ref="M1" location="Guidance!A1" display="Back to contents"/>
  </hyperlinks>
  <pageMargins left="0.7" right="0.7" top="0.75" bottom="0.75" header="0.3" footer="0.3"/>
  <pageSetup paperSize="9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/>
  </sheetViews>
  <sheetFormatPr defaultColWidth="8.85546875" defaultRowHeight="20.25" customHeight="1" x14ac:dyDescent="0.25"/>
  <cols>
    <col min="1" max="1" width="54.85546875" style="12" customWidth="1"/>
    <col min="2" max="9" width="12.140625" style="60" customWidth="1"/>
    <col min="10" max="10" width="12.140625" style="12" customWidth="1"/>
    <col min="11" max="11" width="12.140625" style="68" customWidth="1"/>
    <col min="12" max="12" width="12.140625" style="69" customWidth="1"/>
    <col min="13" max="13" width="11.7109375" style="12" bestFit="1" customWidth="1"/>
    <col min="14" max="14" width="12.140625" style="12" customWidth="1"/>
    <col min="15" max="15" width="10.140625" style="12" customWidth="1"/>
    <col min="16" max="16384" width="8.85546875" style="12"/>
  </cols>
  <sheetData>
    <row r="1" spans="1:16" ht="20.25" customHeight="1" x14ac:dyDescent="0.25">
      <c r="A1" s="91" t="s">
        <v>159</v>
      </c>
      <c r="M1" s="16" t="s">
        <v>174</v>
      </c>
    </row>
    <row r="2" spans="1:16" ht="20.25" customHeight="1" x14ac:dyDescent="0.25">
      <c r="I2" s="70"/>
    </row>
    <row r="3" spans="1:16" ht="20.25" customHeight="1" x14ac:dyDescent="0.25">
      <c r="A3" s="18" t="s">
        <v>129</v>
      </c>
      <c r="B3" s="71" t="s">
        <v>18</v>
      </c>
      <c r="C3" s="71" t="s">
        <v>19</v>
      </c>
      <c r="D3" s="71" t="s">
        <v>20</v>
      </c>
      <c r="E3" s="71" t="s">
        <v>21</v>
      </c>
      <c r="F3" s="71" t="s">
        <v>22</v>
      </c>
      <c r="G3" s="71" t="s">
        <v>23</v>
      </c>
      <c r="H3" s="71" t="s">
        <v>44</v>
      </c>
      <c r="I3" s="72" t="s">
        <v>54</v>
      </c>
      <c r="J3" s="21" t="s">
        <v>64</v>
      </c>
      <c r="K3" s="21" t="s">
        <v>84</v>
      </c>
      <c r="L3" s="73" t="s">
        <v>92</v>
      </c>
      <c r="M3" s="73" t="s">
        <v>149</v>
      </c>
      <c r="N3" s="74"/>
      <c r="O3" s="74"/>
    </row>
    <row r="4" spans="1:16" ht="20.25" customHeight="1" x14ac:dyDescent="0.25">
      <c r="A4" s="75" t="s">
        <v>119</v>
      </c>
      <c r="B4" s="76">
        <v>3600000</v>
      </c>
      <c r="C4" s="76">
        <v>5400000</v>
      </c>
      <c r="D4" s="76">
        <v>11200000</v>
      </c>
      <c r="E4" s="76">
        <v>12300000</v>
      </c>
      <c r="F4" s="76">
        <v>11900000</v>
      </c>
      <c r="G4" s="76">
        <v>18500000</v>
      </c>
      <c r="H4" s="29">
        <v>15400000</v>
      </c>
      <c r="I4" s="31">
        <v>16400000</v>
      </c>
      <c r="J4" s="31">
        <v>14800000</v>
      </c>
      <c r="K4" s="77">
        <v>7800000</v>
      </c>
      <c r="L4" s="77">
        <v>7600000</v>
      </c>
      <c r="M4" s="77">
        <v>8700000</v>
      </c>
      <c r="N4" s="32"/>
    </row>
    <row r="5" spans="1:16" ht="20.25" customHeight="1" x14ac:dyDescent="0.25">
      <c r="A5" s="17" t="s">
        <v>166</v>
      </c>
      <c r="B5" s="41">
        <v>-1190</v>
      </c>
      <c r="C5" s="41">
        <v>-13686</v>
      </c>
      <c r="D5" s="41">
        <v>30977</v>
      </c>
      <c r="E5" s="41">
        <v>32043</v>
      </c>
      <c r="F5" s="41">
        <v>19026</v>
      </c>
      <c r="G5" s="41">
        <v>10178</v>
      </c>
      <c r="H5" s="57">
        <v>-1963</v>
      </c>
      <c r="I5" s="29">
        <v>47138</v>
      </c>
      <c r="J5" s="29">
        <v>35848</v>
      </c>
      <c r="K5" s="77">
        <v>23657</v>
      </c>
      <c r="L5" s="69">
        <v>0</v>
      </c>
      <c r="M5" s="69">
        <v>20907</v>
      </c>
      <c r="N5" s="32"/>
    </row>
    <row r="6" spans="1:16" ht="20.25" customHeight="1" x14ac:dyDescent="0.25">
      <c r="A6" s="17" t="s">
        <v>4</v>
      </c>
      <c r="B6" s="78">
        <v>65600</v>
      </c>
      <c r="C6" s="78">
        <v>68185</v>
      </c>
      <c r="D6" s="78">
        <v>97437</v>
      </c>
      <c r="E6" s="78">
        <v>48574</v>
      </c>
      <c r="F6" s="78">
        <v>89417</v>
      </c>
      <c r="G6" s="78">
        <v>149804</v>
      </c>
      <c r="H6" s="29">
        <v>204383</v>
      </c>
      <c r="I6" s="29">
        <v>220000</v>
      </c>
      <c r="J6" s="29">
        <v>234000</v>
      </c>
      <c r="K6" s="77">
        <v>253000</v>
      </c>
      <c r="L6" s="69">
        <v>278000</v>
      </c>
      <c r="M6" s="69">
        <v>244000</v>
      </c>
      <c r="N6" s="32"/>
    </row>
    <row r="7" spans="1:16" ht="20.25" customHeight="1" x14ac:dyDescent="0.25">
      <c r="A7" s="17" t="s">
        <v>5</v>
      </c>
      <c r="B7" s="79">
        <v>4129000</v>
      </c>
      <c r="C7" s="79">
        <v>4217000</v>
      </c>
      <c r="D7" s="79">
        <v>4997000</v>
      </c>
      <c r="E7" s="79">
        <v>3278891</v>
      </c>
      <c r="F7" s="79">
        <v>3074545</v>
      </c>
      <c r="G7" s="79">
        <v>2824328</v>
      </c>
      <c r="H7" s="29">
        <v>5720000</v>
      </c>
      <c r="I7" s="29">
        <v>5105000</v>
      </c>
      <c r="J7" s="29">
        <v>3717000</v>
      </c>
      <c r="K7" s="77">
        <v>4252000</v>
      </c>
      <c r="L7" s="69">
        <v>4986000</v>
      </c>
      <c r="M7" s="69">
        <v>4664000</v>
      </c>
      <c r="N7" s="32"/>
    </row>
    <row r="8" spans="1:16" ht="20.25" customHeight="1" x14ac:dyDescent="0.25">
      <c r="A8" s="17" t="s">
        <v>72</v>
      </c>
      <c r="B8" s="78">
        <v>332532</v>
      </c>
      <c r="C8" s="78">
        <v>111310</v>
      </c>
      <c r="D8" s="78">
        <v>30619</v>
      </c>
      <c r="E8" s="41" t="s">
        <v>25</v>
      </c>
      <c r="F8" s="41" t="s">
        <v>25</v>
      </c>
      <c r="G8" s="41" t="s">
        <v>25</v>
      </c>
      <c r="H8" s="80" t="s">
        <v>25</v>
      </c>
      <c r="I8" s="41" t="s">
        <v>25</v>
      </c>
      <c r="J8" s="41" t="s">
        <v>25</v>
      </c>
      <c r="K8" s="81" t="s">
        <v>25</v>
      </c>
      <c r="L8" s="81" t="s">
        <v>25</v>
      </c>
      <c r="M8" s="81" t="s">
        <v>25</v>
      </c>
      <c r="N8" s="82"/>
    </row>
    <row r="9" spans="1:16" ht="20.25" customHeight="1" x14ac:dyDescent="0.25">
      <c r="A9" s="17" t="s">
        <v>6</v>
      </c>
      <c r="B9" s="78">
        <v>278000</v>
      </c>
      <c r="C9" s="78">
        <v>273000</v>
      </c>
      <c r="D9" s="78">
        <v>3600000</v>
      </c>
      <c r="E9" s="78">
        <v>4100000</v>
      </c>
      <c r="F9" s="78">
        <v>3293000</v>
      </c>
      <c r="G9" s="78">
        <v>3800000</v>
      </c>
      <c r="H9" s="29">
        <v>2307000</v>
      </c>
      <c r="I9" s="29">
        <v>2557000</v>
      </c>
      <c r="J9" s="29">
        <v>2872000</v>
      </c>
      <c r="K9" s="68">
        <v>3500000</v>
      </c>
      <c r="L9" s="69">
        <v>3700000</v>
      </c>
      <c r="M9" s="69">
        <v>4100000</v>
      </c>
      <c r="N9" s="34"/>
      <c r="P9" s="43"/>
    </row>
    <row r="10" spans="1:16" ht="20.25" customHeight="1" x14ac:dyDescent="0.25">
      <c r="A10" s="17" t="s">
        <v>7</v>
      </c>
      <c r="B10" s="41">
        <v>221000</v>
      </c>
      <c r="C10" s="41">
        <v>-66112</v>
      </c>
      <c r="D10" s="41">
        <v>624621</v>
      </c>
      <c r="E10" s="41">
        <v>615924</v>
      </c>
      <c r="F10" s="41">
        <v>909517</v>
      </c>
      <c r="G10" s="41">
        <v>1291636</v>
      </c>
      <c r="H10" s="29">
        <v>1278436</v>
      </c>
      <c r="I10" s="29">
        <v>1674879</v>
      </c>
      <c r="J10" s="29">
        <v>670934</v>
      </c>
      <c r="K10" s="77">
        <v>2458800</v>
      </c>
      <c r="L10" s="69">
        <v>3258800</v>
      </c>
      <c r="M10" s="69">
        <v>503000</v>
      </c>
      <c r="N10" s="32"/>
      <c r="P10" s="43"/>
    </row>
    <row r="11" spans="1:16" ht="20.25" customHeight="1" x14ac:dyDescent="0.25">
      <c r="A11" s="17" t="s">
        <v>9</v>
      </c>
      <c r="B11" s="78">
        <v>450000</v>
      </c>
      <c r="C11" s="78">
        <v>444000</v>
      </c>
      <c r="D11" s="78">
        <v>406000</v>
      </c>
      <c r="E11" s="78">
        <v>765000</v>
      </c>
      <c r="F11" s="78">
        <v>686000</v>
      </c>
      <c r="G11" s="78">
        <v>715000</v>
      </c>
      <c r="H11" s="29">
        <v>1045000</v>
      </c>
      <c r="I11" s="29">
        <v>1226000</v>
      </c>
      <c r="J11" s="29">
        <v>1061000</v>
      </c>
      <c r="K11" s="77">
        <v>764000</v>
      </c>
      <c r="L11" s="69">
        <v>782000</v>
      </c>
      <c r="M11" s="69">
        <v>620000</v>
      </c>
      <c r="N11" s="34"/>
      <c r="O11" s="43"/>
      <c r="P11" s="43"/>
    </row>
    <row r="12" spans="1:16" ht="20.25" customHeight="1" x14ac:dyDescent="0.25">
      <c r="A12" s="17" t="s">
        <v>10</v>
      </c>
      <c r="B12" s="78">
        <v>2821600</v>
      </c>
      <c r="C12" s="78">
        <v>6870000</v>
      </c>
      <c r="D12" s="78">
        <v>7490000</v>
      </c>
      <c r="E12" s="78">
        <v>9370000</v>
      </c>
      <c r="F12" s="78">
        <v>8420000</v>
      </c>
      <c r="G12" s="78">
        <v>9610000</v>
      </c>
      <c r="H12" s="29">
        <v>11500000</v>
      </c>
      <c r="I12" s="29">
        <v>11610000</v>
      </c>
      <c r="J12" s="29">
        <v>10860000</v>
      </c>
      <c r="K12" s="69">
        <v>11610000</v>
      </c>
      <c r="L12" s="69">
        <v>9000000</v>
      </c>
      <c r="M12" s="69">
        <v>9600000</v>
      </c>
      <c r="N12" s="32"/>
      <c r="O12" s="43"/>
    </row>
    <row r="13" spans="1:16" ht="20.25" customHeight="1" x14ac:dyDescent="0.25">
      <c r="A13" s="17" t="s">
        <v>120</v>
      </c>
      <c r="B13" s="78">
        <v>313000</v>
      </c>
      <c r="C13" s="78">
        <v>405000</v>
      </c>
      <c r="D13" s="78">
        <v>315000</v>
      </c>
      <c r="E13" s="78">
        <v>337000</v>
      </c>
      <c r="F13" s="78">
        <v>395256</v>
      </c>
      <c r="G13" s="78">
        <v>385732</v>
      </c>
      <c r="H13" s="29">
        <v>424470</v>
      </c>
      <c r="I13" s="46">
        <v>434577</v>
      </c>
      <c r="J13" s="29">
        <v>10954</v>
      </c>
      <c r="K13" s="77">
        <v>36650</v>
      </c>
      <c r="L13" s="83">
        <v>1116791</v>
      </c>
      <c r="M13" s="69">
        <v>1836854</v>
      </c>
      <c r="N13" s="32"/>
      <c r="P13" s="13"/>
    </row>
    <row r="14" spans="1:16" ht="20.25" customHeight="1" x14ac:dyDescent="0.25">
      <c r="A14" s="17" t="s">
        <v>26</v>
      </c>
      <c r="B14" s="78">
        <v>1252590</v>
      </c>
      <c r="C14" s="78">
        <v>1363811</v>
      </c>
      <c r="D14" s="78">
        <v>1640000</v>
      </c>
      <c r="E14" s="78">
        <v>990000</v>
      </c>
      <c r="F14" s="78">
        <v>352000</v>
      </c>
      <c r="G14" s="78">
        <v>781906</v>
      </c>
      <c r="H14" s="29">
        <v>1295275</v>
      </c>
      <c r="I14" s="29">
        <v>927660</v>
      </c>
      <c r="J14" s="29">
        <v>876000</v>
      </c>
      <c r="K14" s="77">
        <v>1538257</v>
      </c>
      <c r="L14" s="69">
        <v>1738909</v>
      </c>
      <c r="M14" s="84">
        <v>1794810</v>
      </c>
      <c r="N14" s="34"/>
      <c r="P14" s="43"/>
    </row>
    <row r="15" spans="1:16" ht="20.25" customHeight="1" x14ac:dyDescent="0.25">
      <c r="A15" s="17" t="s">
        <v>122</v>
      </c>
      <c r="B15" s="78">
        <v>2285000</v>
      </c>
      <c r="C15" s="78">
        <v>3323000</v>
      </c>
      <c r="D15" s="78">
        <v>2865000</v>
      </c>
      <c r="E15" s="78">
        <v>3822000</v>
      </c>
      <c r="F15" s="78">
        <v>2956000</v>
      </c>
      <c r="G15" s="78">
        <v>3109000</v>
      </c>
      <c r="H15" s="29">
        <v>2465000</v>
      </c>
      <c r="I15" s="29">
        <v>2726000</v>
      </c>
      <c r="J15" s="29">
        <v>2858000</v>
      </c>
      <c r="K15" s="77">
        <v>3051000</v>
      </c>
      <c r="L15" s="69">
        <v>2533000</v>
      </c>
      <c r="M15" s="69">
        <v>2389000</v>
      </c>
      <c r="N15" s="32"/>
    </row>
    <row r="16" spans="1:16" ht="20.25" customHeight="1" x14ac:dyDescent="0.25">
      <c r="A16" s="17" t="s">
        <v>27</v>
      </c>
      <c r="B16" s="78">
        <v>242425</v>
      </c>
      <c r="C16" s="78">
        <v>272202</v>
      </c>
      <c r="D16" s="78">
        <v>307310</v>
      </c>
      <c r="E16" s="78">
        <v>277974</v>
      </c>
      <c r="F16" s="78">
        <v>98137</v>
      </c>
      <c r="G16" s="78">
        <v>175847</v>
      </c>
      <c r="H16" s="29">
        <v>156207</v>
      </c>
      <c r="I16" s="29">
        <v>237826</v>
      </c>
      <c r="J16" s="29">
        <v>272485</v>
      </c>
      <c r="K16" s="68">
        <v>183224</v>
      </c>
      <c r="L16" s="69">
        <v>186550</v>
      </c>
      <c r="M16" s="69">
        <v>193044</v>
      </c>
      <c r="N16" s="32"/>
    </row>
    <row r="17" spans="1:19" ht="20.25" customHeight="1" x14ac:dyDescent="0.25">
      <c r="A17" s="17" t="s">
        <v>123</v>
      </c>
      <c r="B17" s="78">
        <v>29386000</v>
      </c>
      <c r="C17" s="78">
        <v>26705000</v>
      </c>
      <c r="D17" s="78">
        <v>26963000</v>
      </c>
      <c r="E17" s="78">
        <v>26663000</v>
      </c>
      <c r="F17" s="78">
        <v>28353000</v>
      </c>
      <c r="G17" s="78">
        <v>25886000</v>
      </c>
      <c r="H17" s="46">
        <v>30602000</v>
      </c>
      <c r="I17" s="46">
        <v>660226</v>
      </c>
      <c r="J17" s="29">
        <v>2262031</v>
      </c>
      <c r="K17" s="68">
        <v>5403000</v>
      </c>
      <c r="L17" s="69">
        <v>4931000</v>
      </c>
      <c r="M17" s="69">
        <v>4085000</v>
      </c>
      <c r="N17" s="45"/>
      <c r="O17" s="32"/>
      <c r="P17" s="13"/>
    </row>
    <row r="18" spans="1:19" ht="20.25" customHeight="1" x14ac:dyDescent="0.25">
      <c r="A18" s="17" t="s">
        <v>14</v>
      </c>
      <c r="B18" s="78">
        <v>1295383</v>
      </c>
      <c r="C18" s="78">
        <v>1289498</v>
      </c>
      <c r="D18" s="78">
        <v>1136068</v>
      </c>
      <c r="E18" s="78">
        <v>1203087</v>
      </c>
      <c r="F18" s="78">
        <v>1035984</v>
      </c>
      <c r="G18" s="78">
        <v>1147281</v>
      </c>
      <c r="H18" s="29">
        <v>1226787</v>
      </c>
      <c r="I18" s="38" t="s">
        <v>25</v>
      </c>
      <c r="J18" s="38" t="s">
        <v>25</v>
      </c>
      <c r="K18" s="85" t="s">
        <v>25</v>
      </c>
      <c r="L18" s="38" t="s">
        <v>25</v>
      </c>
      <c r="M18" s="38" t="s">
        <v>25</v>
      </c>
    </row>
    <row r="19" spans="1:19" ht="20.25" customHeight="1" x14ac:dyDescent="0.25">
      <c r="A19" s="17" t="s">
        <v>124</v>
      </c>
      <c r="B19" s="78">
        <v>8894000</v>
      </c>
      <c r="C19" s="78">
        <v>10359000</v>
      </c>
      <c r="D19" s="78">
        <v>12301000</v>
      </c>
      <c r="E19" s="78">
        <v>12427000</v>
      </c>
      <c r="F19" s="78">
        <v>1869000</v>
      </c>
      <c r="G19" s="78">
        <v>2602000</v>
      </c>
      <c r="H19" s="29">
        <v>3413000</v>
      </c>
      <c r="I19" s="29">
        <v>8045000</v>
      </c>
      <c r="J19" s="29">
        <v>5269000</v>
      </c>
      <c r="K19" s="68">
        <v>8077000</v>
      </c>
      <c r="L19" s="69">
        <v>7659000</v>
      </c>
      <c r="M19" s="69">
        <v>8380000</v>
      </c>
      <c r="N19" s="47"/>
    </row>
    <row r="20" spans="1:19" ht="20.25" customHeight="1" thickBot="1" x14ac:dyDescent="0.3">
      <c r="A20" s="17" t="s">
        <v>16</v>
      </c>
      <c r="B20" s="41">
        <v>594000</v>
      </c>
      <c r="C20" s="41">
        <v>390000</v>
      </c>
      <c r="D20" s="41">
        <v>490000</v>
      </c>
      <c r="E20" s="41">
        <v>564000</v>
      </c>
      <c r="F20" s="41">
        <v>485491</v>
      </c>
      <c r="G20" s="41">
        <v>621001</v>
      </c>
      <c r="H20" s="29">
        <v>437000</v>
      </c>
      <c r="I20" s="29">
        <v>553010</v>
      </c>
      <c r="J20" s="29">
        <v>525000</v>
      </c>
      <c r="K20" s="68">
        <v>521000</v>
      </c>
      <c r="L20" s="69">
        <v>619000</v>
      </c>
      <c r="M20" s="69">
        <v>628000</v>
      </c>
      <c r="N20" s="86"/>
      <c r="O20" s="17"/>
      <c r="P20" s="17"/>
    </row>
    <row r="21" spans="1:19" s="54" customFormat="1" ht="20.25" customHeight="1" thickTop="1" thickBot="1" x14ac:dyDescent="0.3">
      <c r="A21" s="50" t="s">
        <v>125</v>
      </c>
      <c r="B21" s="52">
        <v>56159000</v>
      </c>
      <c r="C21" s="52">
        <v>61411000</v>
      </c>
      <c r="D21" s="52">
        <v>74494000</v>
      </c>
      <c r="E21" s="52">
        <v>76794000</v>
      </c>
      <c r="F21" s="52">
        <v>63936000</v>
      </c>
      <c r="G21" s="52">
        <v>71610000</v>
      </c>
      <c r="H21" s="52">
        <v>77473000</v>
      </c>
      <c r="I21" s="52">
        <v>52424000</v>
      </c>
      <c r="J21" s="52">
        <v>46324000</v>
      </c>
      <c r="K21" s="87">
        <v>49472000</v>
      </c>
      <c r="L21" s="51">
        <v>48389000</v>
      </c>
      <c r="M21" s="51">
        <v>47759000</v>
      </c>
      <c r="N21" s="88"/>
      <c r="O21" s="89"/>
      <c r="P21" s="89"/>
    </row>
    <row r="22" spans="1:19" ht="20.25" customHeight="1" thickTop="1" x14ac:dyDescent="0.25">
      <c r="B22" s="57"/>
      <c r="C22" s="57"/>
      <c r="D22" s="57"/>
      <c r="E22" s="57"/>
      <c r="F22" s="57"/>
      <c r="G22" s="57"/>
      <c r="H22" s="57"/>
      <c r="I22" s="57"/>
      <c r="J22" s="55"/>
      <c r="L22" s="59"/>
      <c r="M22" s="59"/>
      <c r="N22" s="17"/>
      <c r="O22" s="17"/>
      <c r="P22" s="17"/>
      <c r="S22" s="12" t="s">
        <v>88</v>
      </c>
    </row>
    <row r="23" spans="1:19" ht="20.25" customHeight="1" x14ac:dyDescent="0.25">
      <c r="A23" s="213" t="s">
        <v>29</v>
      </c>
      <c r="B23" s="213"/>
      <c r="C23" s="213"/>
      <c r="D23" s="213"/>
      <c r="E23" s="213"/>
      <c r="F23" s="213"/>
      <c r="G23" s="213"/>
      <c r="L23" s="61"/>
    </row>
    <row r="24" spans="1:19" ht="20.25" customHeight="1" x14ac:dyDescent="0.25">
      <c r="A24" s="214" t="s">
        <v>60</v>
      </c>
      <c r="B24" s="214"/>
      <c r="C24" s="214"/>
      <c r="D24" s="214"/>
      <c r="E24" s="214"/>
      <c r="F24" s="214"/>
      <c r="G24" s="214"/>
    </row>
    <row r="25" spans="1:19" ht="20.25" customHeight="1" x14ac:dyDescent="0.25">
      <c r="A25" s="13" t="s">
        <v>179</v>
      </c>
      <c r="B25" s="90"/>
      <c r="C25" s="90"/>
      <c r="D25" s="90"/>
      <c r="E25" s="90"/>
      <c r="F25" s="90"/>
      <c r="G25" s="90"/>
    </row>
    <row r="26" spans="1:19" ht="20.25" customHeight="1" x14ac:dyDescent="0.25">
      <c r="A26" s="214" t="s">
        <v>73</v>
      </c>
      <c r="B26" s="214"/>
      <c r="C26" s="214"/>
      <c r="D26" s="214"/>
      <c r="E26" s="214"/>
      <c r="F26" s="214"/>
      <c r="G26" s="214"/>
    </row>
    <row r="27" spans="1:19" ht="20.25" customHeight="1" x14ac:dyDescent="0.25">
      <c r="A27" s="12" t="s">
        <v>74</v>
      </c>
    </row>
    <row r="28" spans="1:19" ht="20.25" customHeight="1" x14ac:dyDescent="0.25">
      <c r="A28" s="12" t="s">
        <v>121</v>
      </c>
    </row>
    <row r="29" spans="1:19" ht="20.25" customHeight="1" x14ac:dyDescent="0.25">
      <c r="A29" s="12" t="s">
        <v>80</v>
      </c>
    </row>
    <row r="30" spans="1:19" ht="20.25" customHeight="1" x14ac:dyDescent="0.25">
      <c r="A30" s="12" t="s">
        <v>81</v>
      </c>
    </row>
    <row r="31" spans="1:19" ht="20.25" customHeight="1" x14ac:dyDescent="0.25">
      <c r="A31" s="12" t="s">
        <v>180</v>
      </c>
    </row>
  </sheetData>
  <mergeCells count="3">
    <mergeCell ref="A23:G23"/>
    <mergeCell ref="A24:G24"/>
    <mergeCell ref="A26:G26"/>
  </mergeCells>
  <hyperlinks>
    <hyperlink ref="M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8.85546875" defaultRowHeight="20.25" customHeight="1" x14ac:dyDescent="0.25"/>
  <cols>
    <col min="1" max="1" width="54.85546875" style="12" customWidth="1"/>
    <col min="2" max="2" width="13.42578125" style="12" customWidth="1"/>
    <col min="3" max="3" width="12.140625" style="12" customWidth="1"/>
    <col min="4" max="4" width="13.5703125" style="12" customWidth="1"/>
    <col min="5" max="5" width="13.140625" style="12" customWidth="1"/>
    <col min="6" max="6" width="13.85546875" style="12" customWidth="1"/>
    <col min="7" max="7" width="12.5703125" style="12" customWidth="1"/>
    <col min="8" max="8" width="12.85546875" style="13" customWidth="1"/>
    <col min="9" max="9" width="13.140625" style="13" customWidth="1"/>
    <col min="10" max="10" width="13.140625" style="60" customWidth="1"/>
    <col min="11" max="11" width="13.140625" style="13" customWidth="1"/>
    <col min="12" max="12" width="13.140625" style="60" customWidth="1"/>
    <col min="13" max="13" width="12.7109375" style="12" bestFit="1" customWidth="1"/>
    <col min="14" max="14" width="12.42578125" style="12" customWidth="1"/>
    <col min="15" max="15" width="9.42578125" style="12" customWidth="1"/>
    <col min="16" max="16384" width="8.85546875" style="12"/>
  </cols>
  <sheetData>
    <row r="1" spans="1:16" ht="20.25" customHeight="1" x14ac:dyDescent="0.25">
      <c r="A1" s="91" t="s">
        <v>187</v>
      </c>
      <c r="I1" s="14"/>
      <c r="J1" s="15"/>
      <c r="K1" s="14"/>
      <c r="L1" s="15"/>
      <c r="M1" s="16" t="s">
        <v>174</v>
      </c>
    </row>
    <row r="2" spans="1:16" ht="20.25" customHeight="1" x14ac:dyDescent="0.25">
      <c r="I2" s="14"/>
      <c r="J2" s="15"/>
      <c r="K2" s="14"/>
      <c r="L2" s="15"/>
      <c r="M2" s="17"/>
    </row>
    <row r="3" spans="1:16" ht="20.25" customHeight="1" x14ac:dyDescent="0.25">
      <c r="A3" s="18" t="s">
        <v>129</v>
      </c>
      <c r="B3" s="19" t="s">
        <v>18</v>
      </c>
      <c r="C3" s="19" t="s">
        <v>19</v>
      </c>
      <c r="D3" s="19" t="s">
        <v>20</v>
      </c>
      <c r="E3" s="19" t="s">
        <v>21</v>
      </c>
      <c r="F3" s="19" t="s">
        <v>22</v>
      </c>
      <c r="G3" s="19" t="s">
        <v>23</v>
      </c>
      <c r="H3" s="20" t="s">
        <v>44</v>
      </c>
      <c r="I3" s="20" t="s">
        <v>54</v>
      </c>
      <c r="J3" s="21" t="s">
        <v>64</v>
      </c>
      <c r="K3" s="22" t="s">
        <v>84</v>
      </c>
      <c r="L3" s="23" t="s">
        <v>92</v>
      </c>
      <c r="M3" s="23" t="s">
        <v>149</v>
      </c>
      <c r="N3" s="24"/>
      <c r="O3" s="25"/>
    </row>
    <row r="4" spans="1:16" ht="20.25" customHeight="1" x14ac:dyDescent="0.25">
      <c r="A4" s="17" t="s">
        <v>2</v>
      </c>
      <c r="B4" s="26">
        <v>8000000</v>
      </c>
      <c r="C4" s="26">
        <v>15200000</v>
      </c>
      <c r="D4" s="26">
        <v>16600000</v>
      </c>
      <c r="E4" s="26">
        <v>16500000</v>
      </c>
      <c r="F4" s="26">
        <v>39500000</v>
      </c>
      <c r="G4" s="26">
        <v>54200000</v>
      </c>
      <c r="H4" s="27">
        <v>38779000</v>
      </c>
      <c r="I4" s="28">
        <v>30800000</v>
      </c>
      <c r="J4" s="29">
        <v>27100000</v>
      </c>
      <c r="K4" s="30">
        <v>23300000</v>
      </c>
      <c r="L4" s="31">
        <v>22800000</v>
      </c>
      <c r="M4" s="31">
        <v>23700000</v>
      </c>
      <c r="N4" s="32"/>
    </row>
    <row r="5" spans="1:16" ht="20.25" customHeight="1" x14ac:dyDescent="0.25">
      <c r="A5" s="17" t="s">
        <v>163</v>
      </c>
      <c r="B5" s="33">
        <v>52953</v>
      </c>
      <c r="C5" s="33">
        <v>38719</v>
      </c>
      <c r="D5" s="33">
        <v>26872</v>
      </c>
      <c r="E5" s="33">
        <v>103993</v>
      </c>
      <c r="F5" s="33">
        <v>65700</v>
      </c>
      <c r="G5" s="33">
        <v>22010</v>
      </c>
      <c r="H5" s="27">
        <v>209201</v>
      </c>
      <c r="I5" s="34">
        <v>232000</v>
      </c>
      <c r="J5" s="29">
        <v>294571</v>
      </c>
      <c r="K5" s="34">
        <v>1097231</v>
      </c>
      <c r="L5" s="29">
        <v>682492</v>
      </c>
      <c r="M5" s="29">
        <v>922055</v>
      </c>
      <c r="N5" s="35"/>
      <c r="P5" s="36"/>
    </row>
    <row r="6" spans="1:16" ht="20.25" customHeight="1" x14ac:dyDescent="0.25">
      <c r="A6" s="17" t="s">
        <v>4</v>
      </c>
      <c r="B6" s="37">
        <v>398321</v>
      </c>
      <c r="C6" s="37">
        <v>377637</v>
      </c>
      <c r="D6" s="37">
        <v>499097</v>
      </c>
      <c r="E6" s="37">
        <v>1076064</v>
      </c>
      <c r="F6" s="37">
        <v>338172</v>
      </c>
      <c r="G6" s="37">
        <v>478239</v>
      </c>
      <c r="H6" s="28">
        <v>305815</v>
      </c>
      <c r="I6" s="28">
        <v>408944</v>
      </c>
      <c r="J6" s="29">
        <v>738000</v>
      </c>
      <c r="K6" s="34">
        <v>1156000</v>
      </c>
      <c r="L6" s="29">
        <v>764000</v>
      </c>
      <c r="M6" s="29">
        <v>799000</v>
      </c>
      <c r="N6" s="2"/>
    </row>
    <row r="7" spans="1:16" ht="20.25" customHeight="1" x14ac:dyDescent="0.25">
      <c r="A7" s="17" t="s">
        <v>5</v>
      </c>
      <c r="B7" s="37">
        <v>3496000</v>
      </c>
      <c r="C7" s="37">
        <v>67010</v>
      </c>
      <c r="D7" s="37">
        <v>5897000</v>
      </c>
      <c r="E7" s="37">
        <v>2478000</v>
      </c>
      <c r="F7" s="37">
        <v>3436968</v>
      </c>
      <c r="G7" s="37">
        <v>20102000</v>
      </c>
      <c r="H7" s="27">
        <v>15761000</v>
      </c>
      <c r="I7" s="28">
        <v>7713000</v>
      </c>
      <c r="J7" s="38">
        <v>9800000</v>
      </c>
      <c r="K7" s="34">
        <v>4063000</v>
      </c>
      <c r="L7" s="35">
        <v>14916000</v>
      </c>
      <c r="M7" s="29">
        <v>8497000</v>
      </c>
      <c r="N7" s="39"/>
      <c r="O7" s="13"/>
      <c r="P7" s="36"/>
    </row>
    <row r="8" spans="1:16" ht="20.25" customHeight="1" x14ac:dyDescent="0.25">
      <c r="A8" s="17" t="s">
        <v>59</v>
      </c>
      <c r="B8" s="37">
        <v>147000</v>
      </c>
      <c r="C8" s="37">
        <v>2470231</v>
      </c>
      <c r="D8" s="37">
        <v>3696775</v>
      </c>
      <c r="E8" s="33" t="s">
        <v>25</v>
      </c>
      <c r="F8" s="33" t="s">
        <v>25</v>
      </c>
      <c r="G8" s="33" t="s">
        <v>25</v>
      </c>
      <c r="H8" s="40" t="s">
        <v>25</v>
      </c>
      <c r="I8" s="33" t="s">
        <v>25</v>
      </c>
      <c r="J8" s="41" t="s">
        <v>25</v>
      </c>
      <c r="K8" s="42" t="s">
        <v>25</v>
      </c>
      <c r="L8" s="38" t="s">
        <v>25</v>
      </c>
      <c r="M8" s="38" t="s">
        <v>25</v>
      </c>
      <c r="N8" s="43"/>
    </row>
    <row r="9" spans="1:16" ht="20.25" customHeight="1" x14ac:dyDescent="0.25">
      <c r="A9" s="17" t="s">
        <v>6</v>
      </c>
      <c r="B9" s="37">
        <v>38879000</v>
      </c>
      <c r="C9" s="37">
        <v>9040000</v>
      </c>
      <c r="D9" s="37">
        <v>7405000</v>
      </c>
      <c r="E9" s="37">
        <v>99070000</v>
      </c>
      <c r="F9" s="37">
        <v>26778000</v>
      </c>
      <c r="G9" s="37">
        <v>21100000</v>
      </c>
      <c r="H9" s="28">
        <v>9491000</v>
      </c>
      <c r="I9" s="28">
        <v>15761879</v>
      </c>
      <c r="J9" s="29">
        <v>11160000</v>
      </c>
      <c r="K9" s="34">
        <v>27100000</v>
      </c>
      <c r="L9" s="29">
        <v>24700000</v>
      </c>
      <c r="M9" s="29">
        <v>50200000</v>
      </c>
      <c r="N9" s="35"/>
      <c r="O9" s="44"/>
    </row>
    <row r="10" spans="1:16" ht="20.25" customHeight="1" x14ac:dyDescent="0.25">
      <c r="A10" s="14" t="s">
        <v>7</v>
      </c>
      <c r="B10" s="33">
        <v>1726998</v>
      </c>
      <c r="C10" s="33">
        <v>3003000</v>
      </c>
      <c r="D10" s="33">
        <v>1675000</v>
      </c>
      <c r="E10" s="33">
        <v>1069000</v>
      </c>
      <c r="F10" s="33">
        <v>885206</v>
      </c>
      <c r="G10" s="33">
        <v>1000480</v>
      </c>
      <c r="H10" s="28">
        <v>3937000</v>
      </c>
      <c r="I10" s="28">
        <v>3171000</v>
      </c>
      <c r="J10" s="29">
        <v>9062000</v>
      </c>
      <c r="K10" s="34">
        <v>1770893</v>
      </c>
      <c r="L10" s="29">
        <v>1018400</v>
      </c>
      <c r="M10" s="29">
        <v>1319000</v>
      </c>
      <c r="N10" s="35"/>
      <c r="O10" s="36"/>
    </row>
    <row r="11" spans="1:16" ht="20.25" customHeight="1" x14ac:dyDescent="0.25">
      <c r="A11" s="14" t="s">
        <v>9</v>
      </c>
      <c r="B11" s="37">
        <v>5195000</v>
      </c>
      <c r="C11" s="37">
        <v>4014000</v>
      </c>
      <c r="D11" s="37">
        <v>2148000</v>
      </c>
      <c r="E11" s="37">
        <v>2631000</v>
      </c>
      <c r="F11" s="37">
        <v>2813000</v>
      </c>
      <c r="G11" s="37">
        <v>4264000</v>
      </c>
      <c r="H11" s="42">
        <v>13655000</v>
      </c>
      <c r="I11" s="28">
        <v>7919000</v>
      </c>
      <c r="J11" s="29">
        <v>5291000</v>
      </c>
      <c r="K11" s="34">
        <v>7170000</v>
      </c>
      <c r="L11" s="29">
        <v>8411000</v>
      </c>
      <c r="M11" s="29">
        <v>6008000</v>
      </c>
      <c r="N11" s="34"/>
      <c r="O11" s="36"/>
    </row>
    <row r="12" spans="1:16" ht="20.25" customHeight="1" x14ac:dyDescent="0.25">
      <c r="A12" s="17" t="s">
        <v>10</v>
      </c>
      <c r="B12" s="37">
        <v>2379000</v>
      </c>
      <c r="C12" s="37">
        <v>6870000</v>
      </c>
      <c r="D12" s="37">
        <v>3420000</v>
      </c>
      <c r="E12" s="37">
        <v>2260000</v>
      </c>
      <c r="F12" s="37">
        <v>2150000</v>
      </c>
      <c r="G12" s="37">
        <v>3520000</v>
      </c>
      <c r="H12" s="28">
        <v>11481338</v>
      </c>
      <c r="I12" s="28">
        <v>6187000</v>
      </c>
      <c r="J12" s="29">
        <v>6378000</v>
      </c>
      <c r="K12" s="34">
        <v>6930000</v>
      </c>
      <c r="L12" s="34">
        <v>7700000</v>
      </c>
      <c r="M12" s="34">
        <v>8700000</v>
      </c>
      <c r="N12" s="45"/>
    </row>
    <row r="13" spans="1:16" ht="20.25" customHeight="1" x14ac:dyDescent="0.25">
      <c r="A13" s="17" t="s">
        <v>126</v>
      </c>
      <c r="B13" s="37">
        <v>744000</v>
      </c>
      <c r="C13" s="37">
        <v>574000</v>
      </c>
      <c r="D13" s="37">
        <v>1967000</v>
      </c>
      <c r="E13" s="37">
        <v>1026000</v>
      </c>
      <c r="F13" s="37">
        <v>126000</v>
      </c>
      <c r="G13" s="37">
        <v>267000</v>
      </c>
      <c r="H13" s="28">
        <v>249000</v>
      </c>
      <c r="I13" s="28">
        <v>783000</v>
      </c>
      <c r="J13" s="29">
        <v>1156429</v>
      </c>
      <c r="K13" s="34">
        <v>445205</v>
      </c>
      <c r="L13" s="34">
        <v>909622</v>
      </c>
      <c r="M13" s="29">
        <v>221332</v>
      </c>
      <c r="N13" s="45"/>
    </row>
    <row r="14" spans="1:16" ht="20.25" customHeight="1" x14ac:dyDescent="0.25">
      <c r="A14" s="17" t="s">
        <v>26</v>
      </c>
      <c r="B14" s="37">
        <v>333108</v>
      </c>
      <c r="C14" s="37">
        <v>3420157</v>
      </c>
      <c r="D14" s="37">
        <v>18766000</v>
      </c>
      <c r="E14" s="37">
        <v>8794000</v>
      </c>
      <c r="F14" s="37">
        <v>2874000</v>
      </c>
      <c r="G14" s="37">
        <v>6137637</v>
      </c>
      <c r="H14" s="28">
        <v>2585776</v>
      </c>
      <c r="I14" s="34">
        <v>3567000</v>
      </c>
      <c r="J14" s="46">
        <v>10981926</v>
      </c>
      <c r="K14" s="34">
        <v>5711000</v>
      </c>
      <c r="L14" s="29">
        <v>2360668</v>
      </c>
      <c r="M14" s="47">
        <v>2255563</v>
      </c>
      <c r="N14" s="28"/>
      <c r="O14" s="13"/>
    </row>
    <row r="15" spans="1:16" ht="20.25" customHeight="1" x14ac:dyDescent="0.25">
      <c r="A15" s="17" t="s">
        <v>128</v>
      </c>
      <c r="B15" s="37">
        <v>3128000</v>
      </c>
      <c r="C15" s="37">
        <v>8720000</v>
      </c>
      <c r="D15" s="37">
        <v>6160000</v>
      </c>
      <c r="E15" s="37">
        <v>5628000</v>
      </c>
      <c r="F15" s="37">
        <v>9824000</v>
      </c>
      <c r="G15" s="37">
        <v>14045000</v>
      </c>
      <c r="H15" s="27">
        <v>9099897</v>
      </c>
      <c r="I15" s="28">
        <v>12667000</v>
      </c>
      <c r="J15" s="29">
        <v>19497000</v>
      </c>
      <c r="K15" s="34">
        <v>17041000</v>
      </c>
      <c r="L15" s="29">
        <v>19630000</v>
      </c>
      <c r="M15" s="29">
        <v>27520000</v>
      </c>
      <c r="N15" s="45"/>
      <c r="O15" s="13"/>
    </row>
    <row r="16" spans="1:16" ht="20.25" customHeight="1" x14ac:dyDescent="0.25">
      <c r="A16" s="17" t="s">
        <v>27</v>
      </c>
      <c r="B16" s="37">
        <v>497021</v>
      </c>
      <c r="C16" s="37">
        <v>1061397</v>
      </c>
      <c r="D16" s="37">
        <v>2568795</v>
      </c>
      <c r="E16" s="37">
        <v>1976881</v>
      </c>
      <c r="F16" s="37">
        <v>934905</v>
      </c>
      <c r="G16" s="37">
        <v>1317044</v>
      </c>
      <c r="H16" s="34">
        <v>949712</v>
      </c>
      <c r="I16" s="28">
        <v>2058000</v>
      </c>
      <c r="J16" s="29">
        <v>962614</v>
      </c>
      <c r="K16" s="34">
        <v>757860</v>
      </c>
      <c r="L16" s="29">
        <v>1070711</v>
      </c>
      <c r="M16" s="29">
        <v>1520635</v>
      </c>
      <c r="N16" s="35"/>
      <c r="O16" s="13"/>
    </row>
    <row r="17" spans="1:14" ht="20.25" customHeight="1" x14ac:dyDescent="0.25">
      <c r="A17" s="17" t="s">
        <v>13</v>
      </c>
      <c r="B17" s="37">
        <v>27037000</v>
      </c>
      <c r="C17" s="37">
        <v>17643000</v>
      </c>
      <c r="D17" s="37">
        <v>20050000</v>
      </c>
      <c r="E17" s="37">
        <v>20540000</v>
      </c>
      <c r="F17" s="37">
        <v>53887000</v>
      </c>
      <c r="G17" s="37">
        <v>95123000</v>
      </c>
      <c r="H17" s="27">
        <v>130383000</v>
      </c>
      <c r="I17" s="28">
        <v>81199000</v>
      </c>
      <c r="J17" s="29">
        <v>69777000</v>
      </c>
      <c r="K17" s="34">
        <v>51666000</v>
      </c>
      <c r="L17" s="29">
        <v>44912000</v>
      </c>
      <c r="M17" s="29">
        <v>51282000</v>
      </c>
      <c r="N17" s="34"/>
    </row>
    <row r="18" spans="1:14" ht="20.25" customHeight="1" x14ac:dyDescent="0.25">
      <c r="A18" s="17" t="s">
        <v>14</v>
      </c>
      <c r="B18" s="37">
        <v>139064</v>
      </c>
      <c r="C18" s="37">
        <v>200121</v>
      </c>
      <c r="D18" s="37">
        <v>112440.92</v>
      </c>
      <c r="E18" s="37">
        <v>109995</v>
      </c>
      <c r="F18" s="37">
        <v>115406</v>
      </c>
      <c r="G18" s="37">
        <v>82650</v>
      </c>
      <c r="H18" s="28">
        <v>22751</v>
      </c>
      <c r="I18" s="42" t="s">
        <v>25</v>
      </c>
      <c r="J18" s="38" t="s">
        <v>25</v>
      </c>
      <c r="K18" s="42" t="s">
        <v>25</v>
      </c>
      <c r="L18" s="38" t="s">
        <v>25</v>
      </c>
      <c r="M18" s="38" t="s">
        <v>25</v>
      </c>
      <c r="N18" s="48"/>
    </row>
    <row r="19" spans="1:14" ht="20.25" customHeight="1" x14ac:dyDescent="0.25">
      <c r="A19" s="17" t="s">
        <v>15</v>
      </c>
      <c r="B19" s="37">
        <v>20127000</v>
      </c>
      <c r="C19" s="37">
        <v>17175000</v>
      </c>
      <c r="D19" s="37">
        <v>12980000</v>
      </c>
      <c r="E19" s="37">
        <v>12611000</v>
      </c>
      <c r="F19" s="37">
        <v>11929000</v>
      </c>
      <c r="G19" s="37">
        <v>15476000</v>
      </c>
      <c r="H19" s="27">
        <v>46077000</v>
      </c>
      <c r="I19" s="34">
        <v>25087000</v>
      </c>
      <c r="J19" s="29">
        <v>29234000</v>
      </c>
      <c r="K19" s="34">
        <v>23576000</v>
      </c>
      <c r="L19" s="35">
        <v>27751000</v>
      </c>
      <c r="M19" s="29">
        <v>21778000</v>
      </c>
      <c r="N19" s="45"/>
    </row>
    <row r="20" spans="1:14" ht="20.25" customHeight="1" thickBot="1" x14ac:dyDescent="0.3">
      <c r="A20" s="17" t="s">
        <v>16</v>
      </c>
      <c r="B20" s="33">
        <v>1173000</v>
      </c>
      <c r="C20" s="33">
        <v>2132000</v>
      </c>
      <c r="D20" s="33">
        <v>911000</v>
      </c>
      <c r="E20" s="33">
        <v>2023000</v>
      </c>
      <c r="F20" s="33">
        <v>2052000</v>
      </c>
      <c r="G20" s="33">
        <v>3485000</v>
      </c>
      <c r="H20" s="28">
        <v>1828000</v>
      </c>
      <c r="I20" s="49">
        <v>5583000</v>
      </c>
      <c r="J20" s="46">
        <v>4230000</v>
      </c>
      <c r="K20" s="34">
        <v>3470000</v>
      </c>
      <c r="L20" s="29">
        <v>2406000</v>
      </c>
      <c r="M20" s="29">
        <v>2127000</v>
      </c>
      <c r="N20" s="28"/>
    </row>
    <row r="21" spans="1:14" s="54" customFormat="1" ht="20.25" customHeight="1" thickTop="1" thickBot="1" x14ac:dyDescent="0.3">
      <c r="A21" s="50" t="s">
        <v>76</v>
      </c>
      <c r="B21" s="51">
        <v>113452000</v>
      </c>
      <c r="C21" s="51">
        <v>92006000</v>
      </c>
      <c r="D21" s="51">
        <v>104883000</v>
      </c>
      <c r="E21" s="51">
        <v>177897000</v>
      </c>
      <c r="F21" s="51">
        <v>157709000</v>
      </c>
      <c r="G21" s="51">
        <v>240620000</v>
      </c>
      <c r="H21" s="51">
        <v>284814000</v>
      </c>
      <c r="I21" s="51">
        <v>203137000</v>
      </c>
      <c r="J21" s="52">
        <v>205663000</v>
      </c>
      <c r="K21" s="51">
        <v>175254000</v>
      </c>
      <c r="L21" s="52">
        <v>180032000</v>
      </c>
      <c r="M21" s="52">
        <v>206850000</v>
      </c>
      <c r="N21" s="53"/>
    </row>
    <row r="22" spans="1:14" ht="20.25" customHeight="1" thickTop="1" x14ac:dyDescent="0.25">
      <c r="B22" s="55"/>
      <c r="C22" s="55"/>
      <c r="D22" s="55"/>
      <c r="E22" s="55"/>
      <c r="F22" s="55"/>
      <c r="G22" s="55"/>
      <c r="H22" s="55"/>
      <c r="I22" s="56"/>
      <c r="J22" s="57"/>
      <c r="K22" s="58"/>
      <c r="L22" s="59"/>
      <c r="M22" s="59"/>
    </row>
    <row r="23" spans="1:14" ht="20.25" customHeight="1" x14ac:dyDescent="0.25">
      <c r="A23" s="213" t="s">
        <v>29</v>
      </c>
      <c r="B23" s="213"/>
      <c r="C23" s="213"/>
      <c r="D23" s="213"/>
      <c r="E23" s="213"/>
      <c r="F23" s="213"/>
      <c r="G23" s="213"/>
      <c r="K23" s="58"/>
      <c r="L23" s="61"/>
    </row>
    <row r="24" spans="1:14" ht="20.25" customHeight="1" x14ac:dyDescent="0.25">
      <c r="A24" s="12" t="s">
        <v>77</v>
      </c>
      <c r="B24" s="62"/>
      <c r="C24" s="62"/>
      <c r="D24" s="62"/>
      <c r="E24" s="62"/>
      <c r="F24" s="62"/>
      <c r="G24" s="62"/>
      <c r="K24" s="58"/>
      <c r="L24" s="61"/>
    </row>
    <row r="25" spans="1:14" ht="20.25" customHeight="1" x14ac:dyDescent="0.25">
      <c r="A25" s="214" t="s">
        <v>61</v>
      </c>
      <c r="B25" s="214"/>
      <c r="C25" s="214"/>
      <c r="D25" s="214"/>
      <c r="E25" s="214"/>
      <c r="F25" s="214"/>
      <c r="G25" s="214"/>
      <c r="K25" s="58"/>
      <c r="L25" s="61"/>
    </row>
    <row r="26" spans="1:14" ht="20.25" customHeight="1" x14ac:dyDescent="0.25">
      <c r="A26" s="12" t="s">
        <v>75</v>
      </c>
      <c r="K26" s="63"/>
      <c r="L26" s="64"/>
    </row>
    <row r="27" spans="1:14" ht="20.25" customHeight="1" x14ac:dyDescent="0.25">
      <c r="A27" s="12" t="s">
        <v>127</v>
      </c>
      <c r="K27" s="63"/>
      <c r="L27" s="64"/>
    </row>
    <row r="28" spans="1:14" ht="20.25" customHeight="1" x14ac:dyDescent="0.25">
      <c r="A28" s="12" t="s">
        <v>79</v>
      </c>
      <c r="K28" s="63"/>
      <c r="L28" s="64"/>
    </row>
    <row r="30" spans="1:14" ht="20.25" customHeight="1" x14ac:dyDescent="0.25">
      <c r="I30" s="27"/>
      <c r="J30" s="65"/>
      <c r="K30" s="27"/>
      <c r="L30" s="65"/>
      <c r="M30" s="66"/>
    </row>
    <row r="31" spans="1:14" ht="20.25" customHeight="1" x14ac:dyDescent="0.25">
      <c r="I31" s="27"/>
      <c r="J31" s="65"/>
      <c r="K31" s="27"/>
      <c r="L31" s="65"/>
      <c r="M31" s="66"/>
    </row>
    <row r="32" spans="1:14" ht="20.25" customHeight="1" x14ac:dyDescent="0.25">
      <c r="I32" s="27"/>
      <c r="J32" s="65"/>
      <c r="K32" s="27"/>
      <c r="L32" s="65"/>
      <c r="M32" s="66"/>
    </row>
    <row r="33" spans="9:13" ht="20.25" customHeight="1" x14ac:dyDescent="0.25">
      <c r="I33" s="34"/>
      <c r="J33" s="29"/>
      <c r="K33" s="34"/>
      <c r="L33" s="29"/>
      <c r="M33" s="66"/>
    </row>
    <row r="34" spans="9:13" ht="20.25" customHeight="1" x14ac:dyDescent="0.25">
      <c r="M34" s="67"/>
    </row>
  </sheetData>
  <mergeCells count="2">
    <mergeCell ref="A23:G23"/>
    <mergeCell ref="A25:G25"/>
  </mergeCells>
  <hyperlinks>
    <hyperlink ref="M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/>
  </sheetViews>
  <sheetFormatPr defaultColWidth="8.85546875" defaultRowHeight="20.25" customHeight="1" x14ac:dyDescent="0.25"/>
  <cols>
    <col min="1" max="1" width="54.85546875" style="13" customWidth="1"/>
    <col min="2" max="8" width="12.140625" style="13" customWidth="1"/>
    <col min="9" max="9" width="11.42578125" style="2" bestFit="1" customWidth="1"/>
    <col min="10" max="10" width="11.42578125" style="2" customWidth="1"/>
    <col min="11" max="11" width="12.42578125" style="13" customWidth="1"/>
    <col min="12" max="12" width="12.85546875" style="13" customWidth="1"/>
    <col min="13" max="13" width="11.7109375" style="2" bestFit="1" customWidth="1"/>
    <col min="14" max="16384" width="8.85546875" style="2"/>
  </cols>
  <sheetData>
    <row r="1" spans="1:15" ht="20.25" customHeight="1" x14ac:dyDescent="0.25">
      <c r="A1" s="115" t="s">
        <v>152</v>
      </c>
      <c r="M1" s="16" t="s">
        <v>174</v>
      </c>
    </row>
    <row r="2" spans="1:15" ht="20.25" customHeight="1" x14ac:dyDescent="0.25">
      <c r="A2" s="168"/>
      <c r="I2" s="127"/>
    </row>
    <row r="3" spans="1:15" ht="20.25" customHeight="1" x14ac:dyDescent="0.25">
      <c r="A3" s="18" t="s">
        <v>129</v>
      </c>
      <c r="B3" s="149" t="s">
        <v>18</v>
      </c>
      <c r="C3" s="149" t="s">
        <v>19</v>
      </c>
      <c r="D3" s="149" t="s">
        <v>20</v>
      </c>
      <c r="E3" s="149" t="s">
        <v>21</v>
      </c>
      <c r="F3" s="149" t="s">
        <v>22</v>
      </c>
      <c r="G3" s="149" t="s">
        <v>23</v>
      </c>
      <c r="H3" s="149" t="s">
        <v>44</v>
      </c>
      <c r="I3" s="187" t="s">
        <v>54</v>
      </c>
      <c r="J3" s="149" t="s">
        <v>64</v>
      </c>
      <c r="K3" s="149" t="s">
        <v>84</v>
      </c>
      <c r="L3" s="149" t="s">
        <v>92</v>
      </c>
      <c r="M3" s="149" t="s">
        <v>149</v>
      </c>
    </row>
    <row r="4" spans="1:15" ht="20.25" customHeight="1" x14ac:dyDescent="0.25">
      <c r="A4" s="151" t="s">
        <v>2</v>
      </c>
      <c r="B4" s="26">
        <v>5472056</v>
      </c>
      <c r="C4" s="26">
        <v>5650388</v>
      </c>
      <c r="D4" s="26">
        <v>5869396</v>
      </c>
      <c r="E4" s="26">
        <v>5841658</v>
      </c>
      <c r="F4" s="26">
        <v>5592814</v>
      </c>
      <c r="G4" s="26">
        <v>6758935</v>
      </c>
      <c r="H4" s="34">
        <v>6677990</v>
      </c>
      <c r="I4" s="188">
        <v>6853540</v>
      </c>
      <c r="J4" s="189">
        <v>6229028</v>
      </c>
      <c r="K4" s="190">
        <v>5822515</v>
      </c>
      <c r="L4" s="190">
        <v>6025471</v>
      </c>
      <c r="M4" s="191">
        <v>5943006</v>
      </c>
    </row>
    <row r="5" spans="1:15" ht="20.25" customHeight="1" x14ac:dyDescent="0.25">
      <c r="A5" s="14" t="s">
        <v>165</v>
      </c>
      <c r="B5" s="37">
        <v>86499</v>
      </c>
      <c r="C5" s="37">
        <v>93374</v>
      </c>
      <c r="D5" s="37">
        <v>104691</v>
      </c>
      <c r="E5" s="37">
        <v>104889</v>
      </c>
      <c r="F5" s="37">
        <v>105486</v>
      </c>
      <c r="G5" s="37">
        <v>113123</v>
      </c>
      <c r="H5" s="28">
        <v>108168</v>
      </c>
      <c r="I5" s="28">
        <v>114190</v>
      </c>
      <c r="J5" s="192">
        <v>121770</v>
      </c>
      <c r="K5" s="28">
        <v>114906</v>
      </c>
      <c r="L5" s="28">
        <v>38463</v>
      </c>
      <c r="M5" s="191">
        <v>17034</v>
      </c>
    </row>
    <row r="6" spans="1:15" ht="20.25" customHeight="1" x14ac:dyDescent="0.25">
      <c r="A6" s="14" t="s">
        <v>4</v>
      </c>
      <c r="B6" s="37">
        <v>483113</v>
      </c>
      <c r="C6" s="37">
        <v>621301</v>
      </c>
      <c r="D6" s="37">
        <v>584974</v>
      </c>
      <c r="E6" s="37">
        <v>509279</v>
      </c>
      <c r="F6" s="37">
        <v>616075</v>
      </c>
      <c r="G6" s="37">
        <v>698051</v>
      </c>
      <c r="H6" s="34">
        <v>750389</v>
      </c>
      <c r="I6" s="193">
        <v>793883</v>
      </c>
      <c r="J6" s="194">
        <v>784928</v>
      </c>
      <c r="K6" s="195">
        <v>813195</v>
      </c>
      <c r="L6" s="195">
        <v>808197</v>
      </c>
      <c r="M6" s="191">
        <v>758599</v>
      </c>
    </row>
    <row r="7" spans="1:15" ht="20.25" customHeight="1" x14ac:dyDescent="0.25">
      <c r="A7" s="14" t="s">
        <v>185</v>
      </c>
      <c r="B7" s="37">
        <v>2006765</v>
      </c>
      <c r="C7" s="37">
        <v>2079264</v>
      </c>
      <c r="D7" s="37">
        <v>2317639</v>
      </c>
      <c r="E7" s="37">
        <v>2249592</v>
      </c>
      <c r="F7" s="37">
        <v>1990343</v>
      </c>
      <c r="G7" s="37">
        <v>1875924</v>
      </c>
      <c r="H7" s="34">
        <v>2813845</v>
      </c>
      <c r="I7" s="196">
        <v>2538516</v>
      </c>
      <c r="J7" s="194">
        <v>2415977</v>
      </c>
      <c r="K7" s="195">
        <v>2465461</v>
      </c>
      <c r="L7" s="195">
        <v>2688010</v>
      </c>
      <c r="M7" s="191">
        <v>2498846</v>
      </c>
    </row>
    <row r="8" spans="1:15" ht="20.25" customHeight="1" x14ac:dyDescent="0.25">
      <c r="A8" s="14" t="s">
        <v>94</v>
      </c>
      <c r="B8" s="37">
        <v>745188</v>
      </c>
      <c r="C8" s="37">
        <v>568993</v>
      </c>
      <c r="D8" s="37">
        <v>638347</v>
      </c>
      <c r="E8" s="33" t="s">
        <v>25</v>
      </c>
      <c r="F8" s="33" t="s">
        <v>25</v>
      </c>
      <c r="G8" s="33" t="s">
        <v>25</v>
      </c>
      <c r="H8" s="33" t="s">
        <v>25</v>
      </c>
      <c r="I8" s="164" t="s">
        <v>25</v>
      </c>
      <c r="J8" s="197" t="s">
        <v>25</v>
      </c>
      <c r="K8" s="33" t="s">
        <v>25</v>
      </c>
      <c r="L8" s="33" t="s">
        <v>25</v>
      </c>
      <c r="M8" s="33" t="s">
        <v>25</v>
      </c>
    </row>
    <row r="9" spans="1:15" ht="20.25" customHeight="1" x14ac:dyDescent="0.25">
      <c r="A9" s="14" t="s">
        <v>90</v>
      </c>
      <c r="B9" s="37">
        <v>116186</v>
      </c>
      <c r="C9" s="37">
        <v>118417</v>
      </c>
      <c r="D9" s="37">
        <v>107582</v>
      </c>
      <c r="E9" s="37">
        <v>101403</v>
      </c>
      <c r="F9" s="37">
        <v>119800</v>
      </c>
      <c r="G9" s="37">
        <v>125317</v>
      </c>
      <c r="H9" s="34">
        <v>119723</v>
      </c>
      <c r="I9" s="196">
        <v>138291</v>
      </c>
      <c r="J9" s="34">
        <v>121932</v>
      </c>
      <c r="K9" s="195">
        <v>134815</v>
      </c>
      <c r="L9" s="195">
        <v>110457</v>
      </c>
      <c r="M9" s="191">
        <v>108634</v>
      </c>
    </row>
    <row r="10" spans="1:15" ht="20.25" customHeight="1" x14ac:dyDescent="0.25">
      <c r="A10" s="14" t="s">
        <v>6</v>
      </c>
      <c r="B10" s="37">
        <v>4439000</v>
      </c>
      <c r="C10" s="37">
        <v>4695000</v>
      </c>
      <c r="D10" s="37">
        <v>5085000</v>
      </c>
      <c r="E10" s="37">
        <v>5358000</v>
      </c>
      <c r="F10" s="37">
        <v>5376000</v>
      </c>
      <c r="G10" s="37">
        <v>5903000</v>
      </c>
      <c r="H10" s="34">
        <v>6534000</v>
      </c>
      <c r="I10" s="137">
        <v>5898904</v>
      </c>
      <c r="J10" s="194">
        <v>6175234</v>
      </c>
      <c r="K10" s="195">
        <v>5050020</v>
      </c>
      <c r="L10" s="195">
        <v>5922958</v>
      </c>
      <c r="M10" s="191">
        <v>5476939</v>
      </c>
    </row>
    <row r="11" spans="1:15" ht="20.25" customHeight="1" x14ac:dyDescent="0.25">
      <c r="A11" s="14" t="s">
        <v>7</v>
      </c>
      <c r="B11" s="37">
        <v>2689889</v>
      </c>
      <c r="C11" s="37">
        <v>2272981</v>
      </c>
      <c r="D11" s="37">
        <v>2631265</v>
      </c>
      <c r="E11" s="37">
        <v>3184995</v>
      </c>
      <c r="F11" s="37">
        <v>3277303</v>
      </c>
      <c r="G11" s="37">
        <v>2710184</v>
      </c>
      <c r="H11" s="34">
        <v>2654301</v>
      </c>
      <c r="I11" s="193">
        <v>2847987</v>
      </c>
      <c r="J11" s="194">
        <v>3033228</v>
      </c>
      <c r="K11" s="195">
        <v>3305671</v>
      </c>
      <c r="L11" s="195">
        <v>3965453</v>
      </c>
      <c r="M11" s="191">
        <v>3099157</v>
      </c>
      <c r="N11" s="47"/>
      <c r="O11" s="43"/>
    </row>
    <row r="12" spans="1:15" ht="20.25" customHeight="1" x14ac:dyDescent="0.25">
      <c r="A12" s="14" t="s">
        <v>9</v>
      </c>
      <c r="B12" s="37">
        <v>1833614</v>
      </c>
      <c r="C12" s="37">
        <v>1984464</v>
      </c>
      <c r="D12" s="37">
        <v>1758488</v>
      </c>
      <c r="E12" s="37">
        <v>2048168</v>
      </c>
      <c r="F12" s="37">
        <v>2054327</v>
      </c>
      <c r="G12" s="37">
        <v>1988449</v>
      </c>
      <c r="H12" s="37">
        <v>2081633</v>
      </c>
      <c r="I12" s="193">
        <v>2102975</v>
      </c>
      <c r="J12" s="194">
        <v>1879445</v>
      </c>
      <c r="K12" s="195">
        <v>1691545</v>
      </c>
      <c r="L12" s="195">
        <v>1549896</v>
      </c>
      <c r="M12" s="191">
        <v>1542000</v>
      </c>
    </row>
    <row r="13" spans="1:15" ht="20.25" customHeight="1" x14ac:dyDescent="0.25">
      <c r="A13" s="14" t="s">
        <v>10</v>
      </c>
      <c r="B13" s="37">
        <v>3813260</v>
      </c>
      <c r="C13" s="37">
        <v>4378567</v>
      </c>
      <c r="D13" s="37">
        <v>4809647</v>
      </c>
      <c r="E13" s="37">
        <v>4946981</v>
      </c>
      <c r="F13" s="37">
        <v>5288349</v>
      </c>
      <c r="G13" s="37">
        <v>5571539</v>
      </c>
      <c r="H13" s="37">
        <v>5435948</v>
      </c>
      <c r="I13" s="196">
        <v>5351797</v>
      </c>
      <c r="J13" s="194">
        <v>4606443</v>
      </c>
      <c r="K13" s="195">
        <v>4712656</v>
      </c>
      <c r="L13" s="195">
        <v>5492645</v>
      </c>
      <c r="M13" s="191">
        <v>5303859</v>
      </c>
    </row>
    <row r="14" spans="1:15" ht="20.25" customHeight="1" x14ac:dyDescent="0.25">
      <c r="A14" s="14" t="s">
        <v>11</v>
      </c>
      <c r="B14" s="37">
        <v>448622</v>
      </c>
      <c r="C14" s="37">
        <v>466987</v>
      </c>
      <c r="D14" s="37">
        <v>462753</v>
      </c>
      <c r="E14" s="37">
        <v>1852365</v>
      </c>
      <c r="F14" s="37">
        <v>1810783</v>
      </c>
      <c r="G14" s="37">
        <v>1941533</v>
      </c>
      <c r="H14" s="37">
        <v>2025134</v>
      </c>
      <c r="I14" s="196">
        <v>1944414</v>
      </c>
      <c r="J14" s="194">
        <v>1870534</v>
      </c>
      <c r="K14" s="69">
        <v>2112635</v>
      </c>
      <c r="L14" s="195">
        <v>2294347</v>
      </c>
      <c r="M14" s="191">
        <v>2180208</v>
      </c>
      <c r="O14" s="43"/>
    </row>
    <row r="15" spans="1:15" ht="20.25" customHeight="1" x14ac:dyDescent="0.25">
      <c r="A15" s="14" t="s">
        <v>26</v>
      </c>
      <c r="B15" s="37">
        <v>2068244</v>
      </c>
      <c r="C15" s="37">
        <v>2378786</v>
      </c>
      <c r="D15" s="37">
        <v>2433163</v>
      </c>
      <c r="E15" s="37">
        <v>1858538</v>
      </c>
      <c r="F15" s="37">
        <v>1929199</v>
      </c>
      <c r="G15" s="37">
        <v>2475490</v>
      </c>
      <c r="H15" s="34">
        <v>2330851</v>
      </c>
      <c r="I15" s="193">
        <v>2403177</v>
      </c>
      <c r="J15" s="194">
        <v>2440681</v>
      </c>
      <c r="K15" s="47">
        <v>2560150</v>
      </c>
      <c r="L15" s="47">
        <v>2654092</v>
      </c>
      <c r="M15" s="191">
        <v>2760192</v>
      </c>
    </row>
    <row r="16" spans="1:15" s="13" customFormat="1" ht="20.25" customHeight="1" x14ac:dyDescent="0.25">
      <c r="A16" s="14" t="s">
        <v>8</v>
      </c>
      <c r="B16" s="37">
        <v>4281610</v>
      </c>
      <c r="C16" s="37">
        <v>4312668.1026999997</v>
      </c>
      <c r="D16" s="37">
        <v>4093463</v>
      </c>
      <c r="E16" s="37">
        <v>5170505.3999999994</v>
      </c>
      <c r="F16" s="37">
        <v>5148831</v>
      </c>
      <c r="G16" s="37">
        <v>5711620</v>
      </c>
      <c r="H16" s="34">
        <v>5336773</v>
      </c>
      <c r="I16" s="196">
        <v>5549292</v>
      </c>
      <c r="J16" s="34">
        <v>5204824</v>
      </c>
      <c r="K16" s="195">
        <v>5325039</v>
      </c>
      <c r="L16" s="195">
        <v>5209847</v>
      </c>
      <c r="M16" s="191">
        <v>5007000</v>
      </c>
      <c r="N16" s="43"/>
      <c r="O16" s="43"/>
    </row>
    <row r="17" spans="1:15" ht="20.25" customHeight="1" x14ac:dyDescent="0.25">
      <c r="A17" s="14" t="s">
        <v>27</v>
      </c>
      <c r="B17" s="37">
        <v>96445</v>
      </c>
      <c r="C17" s="37">
        <v>107498</v>
      </c>
      <c r="D17" s="37">
        <v>110106</v>
      </c>
      <c r="E17" s="37">
        <v>107903</v>
      </c>
      <c r="F17" s="37">
        <v>106150</v>
      </c>
      <c r="G17" s="37">
        <v>119305</v>
      </c>
      <c r="H17" s="34">
        <v>117470</v>
      </c>
      <c r="I17" s="29">
        <v>119361</v>
      </c>
      <c r="J17" s="194">
        <v>121504</v>
      </c>
      <c r="K17" s="195">
        <v>130700</v>
      </c>
      <c r="L17" s="195">
        <v>132486</v>
      </c>
      <c r="M17" s="191">
        <v>118015</v>
      </c>
    </row>
    <row r="18" spans="1:15" ht="20.25" customHeight="1" x14ac:dyDescent="0.25">
      <c r="A18" s="14" t="s">
        <v>13</v>
      </c>
      <c r="B18" s="37">
        <v>7475194</v>
      </c>
      <c r="C18" s="37">
        <v>7125173</v>
      </c>
      <c r="D18" s="37">
        <v>7450458</v>
      </c>
      <c r="E18" s="37">
        <v>7066295</v>
      </c>
      <c r="F18" s="37">
        <v>7746953</v>
      </c>
      <c r="G18" s="37">
        <v>7036490</v>
      </c>
      <c r="H18" s="34">
        <v>7904121</v>
      </c>
      <c r="I18" s="198">
        <v>6662460</v>
      </c>
      <c r="J18" s="34">
        <v>8448220</v>
      </c>
      <c r="K18" s="195">
        <v>8165704</v>
      </c>
      <c r="L18" s="195">
        <v>8157755</v>
      </c>
      <c r="M18" s="191">
        <v>8263828</v>
      </c>
      <c r="O18" s="60"/>
    </row>
    <row r="19" spans="1:15" ht="20.25" customHeight="1" x14ac:dyDescent="0.25">
      <c r="A19" s="14" t="s">
        <v>95</v>
      </c>
      <c r="B19" s="37">
        <v>1518092</v>
      </c>
      <c r="C19" s="37">
        <v>2286737</v>
      </c>
      <c r="D19" s="37">
        <v>2023249</v>
      </c>
      <c r="E19" s="37">
        <v>1798080</v>
      </c>
      <c r="F19" s="37">
        <v>1740863</v>
      </c>
      <c r="G19" s="37">
        <v>1746518</v>
      </c>
      <c r="H19" s="34">
        <v>1784939</v>
      </c>
      <c r="I19" s="65" t="s">
        <v>25</v>
      </c>
      <c r="J19" s="199" t="s">
        <v>25</v>
      </c>
      <c r="K19" s="200" t="s">
        <v>25</v>
      </c>
      <c r="L19" s="200" t="s">
        <v>25</v>
      </c>
      <c r="M19" s="200" t="s">
        <v>25</v>
      </c>
    </row>
    <row r="20" spans="1:15" ht="20.25" customHeight="1" x14ac:dyDescent="0.25">
      <c r="A20" s="14" t="s">
        <v>15</v>
      </c>
      <c r="B20" s="37">
        <v>2490702</v>
      </c>
      <c r="C20" s="37">
        <v>2746050</v>
      </c>
      <c r="D20" s="37">
        <v>3048887</v>
      </c>
      <c r="E20" s="37">
        <v>3335220</v>
      </c>
      <c r="F20" s="37">
        <v>3734257</v>
      </c>
      <c r="G20" s="37">
        <v>3646744</v>
      </c>
      <c r="H20" s="34">
        <v>3736204</v>
      </c>
      <c r="I20" s="29">
        <v>3929809</v>
      </c>
      <c r="J20" s="194">
        <v>3439820</v>
      </c>
      <c r="K20" s="195">
        <v>4396557</v>
      </c>
      <c r="L20" s="195">
        <v>4293188</v>
      </c>
      <c r="M20" s="191">
        <v>4082067</v>
      </c>
    </row>
    <row r="21" spans="1:15" s="111" customFormat="1" ht="20.25" customHeight="1" thickBot="1" x14ac:dyDescent="0.3">
      <c r="A21" s="14" t="s">
        <v>16</v>
      </c>
      <c r="B21" s="37">
        <v>359165</v>
      </c>
      <c r="C21" s="37">
        <v>382773</v>
      </c>
      <c r="D21" s="37">
        <v>357538</v>
      </c>
      <c r="E21" s="37">
        <v>399312</v>
      </c>
      <c r="F21" s="37">
        <v>377756</v>
      </c>
      <c r="G21" s="37">
        <v>415469</v>
      </c>
      <c r="H21" s="28">
        <v>427836</v>
      </c>
      <c r="I21" s="78">
        <v>426703</v>
      </c>
      <c r="J21" s="192">
        <v>419202</v>
      </c>
      <c r="K21" s="201">
        <v>463284</v>
      </c>
      <c r="L21" s="201">
        <v>421676</v>
      </c>
      <c r="M21" s="102">
        <v>487017</v>
      </c>
    </row>
    <row r="22" spans="1:15" ht="20.25" customHeight="1" thickBot="1" x14ac:dyDescent="0.3">
      <c r="A22" s="202" t="s">
        <v>28</v>
      </c>
      <c r="B22" s="203">
        <f>SUM(B4:B21)</f>
        <v>40423644</v>
      </c>
      <c r="C22" s="203">
        <f t="shared" ref="C22:M22" si="0">SUM(C4:C21)</f>
        <v>42269421.102699995</v>
      </c>
      <c r="D22" s="203">
        <f t="shared" si="0"/>
        <v>43886646</v>
      </c>
      <c r="E22" s="203">
        <f t="shared" si="0"/>
        <v>45933183.399999999</v>
      </c>
      <c r="F22" s="203">
        <f t="shared" si="0"/>
        <v>47015289</v>
      </c>
      <c r="G22" s="203">
        <f t="shared" si="0"/>
        <v>48837691</v>
      </c>
      <c r="H22" s="203">
        <f t="shared" si="0"/>
        <v>50839325</v>
      </c>
      <c r="I22" s="203">
        <f t="shared" si="0"/>
        <v>47675299</v>
      </c>
      <c r="J22" s="203">
        <f t="shared" si="0"/>
        <v>47312770</v>
      </c>
      <c r="K22" s="203">
        <f t="shared" si="0"/>
        <v>47264853</v>
      </c>
      <c r="L22" s="203">
        <f t="shared" si="0"/>
        <v>49764941</v>
      </c>
      <c r="M22" s="203">
        <f t="shared" si="0"/>
        <v>47646401</v>
      </c>
    </row>
    <row r="23" spans="1:15" ht="20.25" customHeight="1" x14ac:dyDescent="0.25">
      <c r="A23" s="204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  <row r="24" spans="1:15" ht="20.25" customHeight="1" x14ac:dyDescent="0.25">
      <c r="A24" s="207" t="s">
        <v>29</v>
      </c>
      <c r="B24" s="207"/>
      <c r="C24" s="207"/>
      <c r="D24" s="207"/>
      <c r="E24" s="207"/>
      <c r="F24" s="207"/>
      <c r="G24" s="207"/>
      <c r="I24" s="205"/>
      <c r="J24" s="112"/>
      <c r="K24" s="56"/>
      <c r="L24" s="191"/>
      <c r="M24" s="191"/>
    </row>
    <row r="25" spans="1:15" ht="20.25" customHeight="1" x14ac:dyDescent="0.25">
      <c r="A25" s="13" t="s">
        <v>150</v>
      </c>
      <c r="B25" s="145"/>
      <c r="C25" s="145"/>
      <c r="D25" s="145"/>
      <c r="E25" s="145"/>
      <c r="F25" s="145"/>
      <c r="G25" s="145"/>
      <c r="K25" s="135"/>
      <c r="L25" s="102"/>
    </row>
    <row r="26" spans="1:15" ht="20.25" customHeight="1" x14ac:dyDescent="0.25">
      <c r="A26" s="167" t="s">
        <v>96</v>
      </c>
      <c r="B26" s="167"/>
      <c r="C26" s="167"/>
      <c r="D26" s="167"/>
      <c r="E26" s="167"/>
      <c r="F26" s="167"/>
      <c r="G26" s="167"/>
      <c r="K26" s="136"/>
      <c r="L26" s="136"/>
    </row>
    <row r="27" spans="1:15" ht="20.25" customHeight="1" x14ac:dyDescent="0.25">
      <c r="A27" s="13" t="s">
        <v>97</v>
      </c>
    </row>
    <row r="28" spans="1:15" ht="20.25" customHeight="1" x14ac:dyDescent="0.25">
      <c r="A28" s="206" t="s">
        <v>186</v>
      </c>
      <c r="B28" s="206"/>
      <c r="C28" s="206"/>
      <c r="D28" s="206"/>
      <c r="E28" s="206"/>
      <c r="F28" s="206"/>
      <c r="G28" s="206"/>
      <c r="K28" s="56"/>
      <c r="L28" s="56"/>
    </row>
    <row r="29" spans="1:15" ht="20.25" customHeight="1" x14ac:dyDescent="0.25">
      <c r="A29" s="206"/>
      <c r="B29" s="206"/>
      <c r="C29" s="206"/>
      <c r="D29" s="206"/>
      <c r="E29" s="206"/>
      <c r="F29" s="206"/>
      <c r="G29" s="206"/>
      <c r="K29" s="56"/>
      <c r="L29" s="153"/>
    </row>
    <row r="31" spans="1:15" ht="20.25" customHeight="1" x14ac:dyDescent="0.25">
      <c r="H31" s="34"/>
    </row>
    <row r="32" spans="1:15" ht="20.25" customHeight="1" x14ac:dyDescent="0.25">
      <c r="B32" s="34"/>
      <c r="C32" s="34"/>
      <c r="D32" s="34"/>
      <c r="E32" s="34"/>
      <c r="F32" s="34"/>
      <c r="G32" s="34"/>
    </row>
  </sheetData>
  <sortState ref="A4:L22">
    <sortCondition ref="A4:A22"/>
  </sortState>
  <mergeCells count="1">
    <mergeCell ref="A24:G24"/>
  </mergeCells>
  <hyperlinks>
    <hyperlink ref="M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/>
  </sheetViews>
  <sheetFormatPr defaultColWidth="8.85546875" defaultRowHeight="20.25" customHeight="1" x14ac:dyDescent="0.25"/>
  <cols>
    <col min="1" max="1" width="54.85546875" style="2" customWidth="1"/>
    <col min="2" max="2" width="16.85546875" style="2" bestFit="1" customWidth="1"/>
    <col min="3" max="3" width="14.140625" style="2" bestFit="1" customWidth="1"/>
    <col min="4" max="16384" width="8.85546875" style="2"/>
  </cols>
  <sheetData>
    <row r="1" spans="1:7" ht="20.25" customHeight="1" x14ac:dyDescent="0.25">
      <c r="A1" s="115" t="s">
        <v>151</v>
      </c>
      <c r="B1" s="16" t="s">
        <v>174</v>
      </c>
    </row>
    <row r="3" spans="1:7" ht="20.25" customHeight="1" x14ac:dyDescent="0.25">
      <c r="A3" s="18" t="s">
        <v>31</v>
      </c>
      <c r="B3" s="20" t="s">
        <v>28</v>
      </c>
    </row>
    <row r="4" spans="1:7" ht="20.25" customHeight="1" x14ac:dyDescent="0.25">
      <c r="A4" s="97" t="s">
        <v>32</v>
      </c>
      <c r="B4" s="164">
        <v>33614558</v>
      </c>
      <c r="C4" s="179"/>
      <c r="D4" s="112"/>
    </row>
    <row r="5" spans="1:7" ht="20.25" customHeight="1" x14ac:dyDescent="0.25">
      <c r="A5" s="97" t="s">
        <v>33</v>
      </c>
      <c r="B5" s="164">
        <v>35045395</v>
      </c>
      <c r="C5" s="179"/>
      <c r="D5" s="112"/>
      <c r="G5" s="97"/>
    </row>
    <row r="6" spans="1:7" ht="20.25" customHeight="1" x14ac:dyDescent="0.25">
      <c r="A6" s="97" t="s">
        <v>34</v>
      </c>
      <c r="B6" s="164">
        <v>36094536</v>
      </c>
      <c r="C6" s="179"/>
      <c r="D6" s="112"/>
    </row>
    <row r="7" spans="1:7" ht="20.25" customHeight="1" x14ac:dyDescent="0.25">
      <c r="A7" s="97" t="s">
        <v>35</v>
      </c>
      <c r="B7" s="164">
        <v>33983069</v>
      </c>
      <c r="C7" s="179"/>
      <c r="D7" s="112"/>
    </row>
    <row r="8" spans="1:7" ht="20.25" customHeight="1" x14ac:dyDescent="0.25">
      <c r="A8" s="97" t="s">
        <v>36</v>
      </c>
      <c r="B8" s="164">
        <v>39059875</v>
      </c>
      <c r="C8" s="179"/>
      <c r="D8" s="112"/>
    </row>
    <row r="9" spans="1:7" ht="20.25" customHeight="1" x14ac:dyDescent="0.25">
      <c r="A9" s="97" t="s">
        <v>37</v>
      </c>
      <c r="B9" s="164">
        <v>40234880</v>
      </c>
      <c r="C9" s="179"/>
      <c r="D9" s="112"/>
    </row>
    <row r="10" spans="1:7" ht="20.25" customHeight="1" x14ac:dyDescent="0.25">
      <c r="A10" s="97" t="s">
        <v>38</v>
      </c>
      <c r="B10" s="33">
        <f>'Table 1'!B22</f>
        <v>40423644</v>
      </c>
      <c r="C10" s="179"/>
      <c r="D10" s="112"/>
    </row>
    <row r="11" spans="1:7" ht="20.25" customHeight="1" x14ac:dyDescent="0.25">
      <c r="A11" s="97" t="s">
        <v>39</v>
      </c>
      <c r="B11" s="33">
        <f>'Table 1'!C22</f>
        <v>42269421.102699995</v>
      </c>
      <c r="C11" s="179"/>
      <c r="D11" s="112"/>
    </row>
    <row r="12" spans="1:7" ht="20.25" customHeight="1" x14ac:dyDescent="0.25">
      <c r="A12" s="97" t="s">
        <v>40</v>
      </c>
      <c r="B12" s="33">
        <f>'Table 1'!D22</f>
        <v>43886646</v>
      </c>
      <c r="C12" s="179"/>
      <c r="D12" s="112"/>
    </row>
    <row r="13" spans="1:7" ht="20.25" customHeight="1" x14ac:dyDescent="0.25">
      <c r="A13" s="97" t="s">
        <v>41</v>
      </c>
      <c r="B13" s="33">
        <f>'Table 1'!E22</f>
        <v>45933183.399999999</v>
      </c>
      <c r="C13" s="179"/>
      <c r="D13" s="112"/>
    </row>
    <row r="14" spans="1:7" ht="20.25" customHeight="1" x14ac:dyDescent="0.25">
      <c r="A14" s="97" t="s">
        <v>42</v>
      </c>
      <c r="B14" s="33">
        <f>'Table 1'!F22</f>
        <v>47015289</v>
      </c>
      <c r="C14" s="179"/>
      <c r="D14" s="112"/>
    </row>
    <row r="15" spans="1:7" ht="20.25" customHeight="1" x14ac:dyDescent="0.25">
      <c r="A15" s="97" t="s">
        <v>43</v>
      </c>
      <c r="B15" s="33">
        <f>'Table 1'!G22</f>
        <v>48837691</v>
      </c>
      <c r="C15" s="179"/>
    </row>
    <row r="16" spans="1:7" ht="20.25" customHeight="1" x14ac:dyDescent="0.25">
      <c r="A16" s="97" t="s">
        <v>24</v>
      </c>
      <c r="B16" s="180">
        <f>'Table 1'!H22</f>
        <v>50839325</v>
      </c>
      <c r="C16" s="179"/>
    </row>
    <row r="17" spans="1:3" ht="20.25" customHeight="1" x14ac:dyDescent="0.25">
      <c r="A17" s="97" t="s">
        <v>55</v>
      </c>
      <c r="B17" s="181">
        <f>'Table 1'!I22</f>
        <v>47675299</v>
      </c>
      <c r="C17" s="179"/>
    </row>
    <row r="18" spans="1:3" s="97" customFormat="1" ht="20.25" customHeight="1" x14ac:dyDescent="0.25">
      <c r="A18" s="97" t="s">
        <v>65</v>
      </c>
      <c r="B18" s="182">
        <v>47312770</v>
      </c>
      <c r="C18" s="179"/>
    </row>
    <row r="19" spans="1:3" ht="20.25" customHeight="1" x14ac:dyDescent="0.25">
      <c r="A19" s="97" t="s">
        <v>82</v>
      </c>
      <c r="B19" s="102">
        <v>47264853</v>
      </c>
      <c r="C19" s="179"/>
    </row>
    <row r="20" spans="1:3" ht="20.25" customHeight="1" x14ac:dyDescent="0.25">
      <c r="A20" s="97" t="s">
        <v>91</v>
      </c>
      <c r="B20" s="102">
        <v>49764941</v>
      </c>
      <c r="C20" s="179"/>
    </row>
    <row r="21" spans="1:3" ht="20.25" customHeight="1" x14ac:dyDescent="0.25">
      <c r="A21" s="127" t="s">
        <v>160</v>
      </c>
      <c r="B21" s="183">
        <f>'Table 1'!M22</f>
        <v>47646401</v>
      </c>
      <c r="C21" s="184"/>
    </row>
    <row r="22" spans="1:3" ht="20.25" customHeight="1" x14ac:dyDescent="0.25">
      <c r="C22" s="185"/>
    </row>
    <row r="23" spans="1:3" ht="20.25" customHeight="1" x14ac:dyDescent="0.25">
      <c r="A23" s="207" t="s">
        <v>29</v>
      </c>
      <c r="B23" s="207"/>
      <c r="C23" s="102"/>
    </row>
    <row r="24" spans="1:3" ht="20.25" customHeight="1" x14ac:dyDescent="0.25">
      <c r="C24" s="186"/>
    </row>
  </sheetData>
  <mergeCells count="1">
    <mergeCell ref="A23:B23"/>
  </mergeCells>
  <hyperlinks>
    <hyperlink ref="B1" location="Guidance!A1" display="Back to contents"/>
  </hyperlinks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A3" sqref="A3"/>
    </sheetView>
  </sheetViews>
  <sheetFormatPr defaultColWidth="8.85546875" defaultRowHeight="20.25" customHeight="1" x14ac:dyDescent="0.25"/>
  <cols>
    <col min="1" max="1" width="54.85546875" style="2" customWidth="1"/>
    <col min="2" max="8" width="12.140625" style="2" customWidth="1"/>
    <col min="9" max="10" width="11.140625" style="2" customWidth="1"/>
    <col min="11" max="12" width="11.42578125" style="13" customWidth="1"/>
    <col min="13" max="13" width="10.5703125" style="2" bestFit="1" customWidth="1"/>
    <col min="14" max="14" width="11" style="2" customWidth="1"/>
    <col min="15" max="16384" width="8.85546875" style="2"/>
  </cols>
  <sheetData>
    <row r="1" spans="1:15" ht="20.25" customHeight="1" x14ac:dyDescent="0.25">
      <c r="A1" s="115" t="s">
        <v>153</v>
      </c>
      <c r="M1" s="16" t="s">
        <v>174</v>
      </c>
    </row>
    <row r="3" spans="1:15" ht="20.25" customHeight="1" x14ac:dyDescent="0.25">
      <c r="A3" s="18" t="s">
        <v>129</v>
      </c>
      <c r="B3" s="20" t="s">
        <v>18</v>
      </c>
      <c r="C3" s="20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20" t="s">
        <v>44</v>
      </c>
      <c r="I3" s="20" t="s">
        <v>54</v>
      </c>
      <c r="J3" s="163" t="s">
        <v>64</v>
      </c>
      <c r="K3" s="163" t="s">
        <v>84</v>
      </c>
      <c r="L3" s="163" t="s">
        <v>92</v>
      </c>
      <c r="M3" s="163" t="s">
        <v>149</v>
      </c>
      <c r="N3" s="74"/>
      <c r="O3" s="74"/>
    </row>
    <row r="4" spans="1:15" ht="20.25" customHeight="1" x14ac:dyDescent="0.25">
      <c r="A4" s="94" t="s">
        <v>2</v>
      </c>
      <c r="B4" s="26">
        <v>723592</v>
      </c>
      <c r="C4" s="26">
        <v>831192</v>
      </c>
      <c r="D4" s="26">
        <v>850650</v>
      </c>
      <c r="E4" s="26">
        <v>765017</v>
      </c>
      <c r="F4" s="26">
        <v>870825</v>
      </c>
      <c r="G4" s="26">
        <v>891024</v>
      </c>
      <c r="H4" s="34">
        <v>987000</v>
      </c>
      <c r="I4" s="34">
        <v>1030082</v>
      </c>
      <c r="J4" s="177">
        <v>797391</v>
      </c>
      <c r="K4" s="34">
        <v>888467</v>
      </c>
      <c r="L4" s="34">
        <v>988149</v>
      </c>
      <c r="M4" s="34">
        <v>862293</v>
      </c>
      <c r="N4" s="172"/>
      <c r="O4" s="47"/>
    </row>
    <row r="5" spans="1:15" ht="20.25" customHeight="1" x14ac:dyDescent="0.25">
      <c r="A5" s="97" t="s">
        <v>163</v>
      </c>
      <c r="B5" s="37">
        <v>21021</v>
      </c>
      <c r="C5" s="37">
        <v>20872</v>
      </c>
      <c r="D5" s="37">
        <v>22493</v>
      </c>
      <c r="E5" s="37">
        <v>21192</v>
      </c>
      <c r="F5" s="37">
        <v>21717</v>
      </c>
      <c r="G5" s="37">
        <v>21463</v>
      </c>
      <c r="H5" s="34">
        <v>19471</v>
      </c>
      <c r="I5" s="47">
        <v>17724</v>
      </c>
      <c r="J5" s="47">
        <v>18078</v>
      </c>
      <c r="K5" s="34">
        <v>15987</v>
      </c>
      <c r="L5" s="34">
        <v>2862</v>
      </c>
      <c r="M5" s="34">
        <v>2504</v>
      </c>
      <c r="N5" s="172"/>
    </row>
    <row r="6" spans="1:15" ht="20.25" customHeight="1" x14ac:dyDescent="0.25">
      <c r="A6" s="97" t="s">
        <v>4</v>
      </c>
      <c r="B6" s="37">
        <v>276951</v>
      </c>
      <c r="C6" s="37">
        <v>323949</v>
      </c>
      <c r="D6" s="37">
        <v>280883</v>
      </c>
      <c r="E6" s="37">
        <v>232593</v>
      </c>
      <c r="F6" s="37">
        <v>293416</v>
      </c>
      <c r="G6" s="37">
        <v>294541</v>
      </c>
      <c r="H6" s="34">
        <v>310553</v>
      </c>
      <c r="I6" s="92" t="s">
        <v>56</v>
      </c>
      <c r="J6" s="47">
        <v>267000</v>
      </c>
      <c r="K6" s="34">
        <v>251000</v>
      </c>
      <c r="L6" s="34">
        <v>246000</v>
      </c>
      <c r="M6" s="34">
        <v>272000</v>
      </c>
      <c r="N6" s="172"/>
    </row>
    <row r="7" spans="1:15" ht="20.25" customHeight="1" x14ac:dyDescent="0.25">
      <c r="A7" s="97" t="s">
        <v>5</v>
      </c>
      <c r="B7" s="37">
        <v>580439</v>
      </c>
      <c r="C7" s="37">
        <v>599713</v>
      </c>
      <c r="D7" s="37">
        <v>455876</v>
      </c>
      <c r="E7" s="37">
        <v>428612</v>
      </c>
      <c r="F7" s="37">
        <v>528000</v>
      </c>
      <c r="G7" s="37">
        <v>513000</v>
      </c>
      <c r="H7" s="34">
        <v>721082.34000000008</v>
      </c>
      <c r="I7" s="47">
        <v>528196</v>
      </c>
      <c r="J7" s="47">
        <v>513000</v>
      </c>
      <c r="K7" s="34">
        <v>511000</v>
      </c>
      <c r="L7" s="34">
        <v>520000</v>
      </c>
      <c r="M7" s="34">
        <v>517000</v>
      </c>
      <c r="N7" s="172"/>
    </row>
    <row r="8" spans="1:15" ht="20.25" customHeight="1" x14ac:dyDescent="0.25">
      <c r="A8" s="97" t="s">
        <v>89</v>
      </c>
      <c r="B8" s="37">
        <v>298050</v>
      </c>
      <c r="C8" s="37">
        <v>228131</v>
      </c>
      <c r="D8" s="37">
        <v>254933</v>
      </c>
      <c r="E8" s="33" t="s">
        <v>25</v>
      </c>
      <c r="F8" s="33" t="s">
        <v>25</v>
      </c>
      <c r="G8" s="33" t="s">
        <v>25</v>
      </c>
      <c r="H8" s="33" t="s">
        <v>25</v>
      </c>
      <c r="I8" s="164" t="s">
        <v>25</v>
      </c>
      <c r="J8" s="164" t="s">
        <v>25</v>
      </c>
      <c r="K8" s="33" t="s">
        <v>25</v>
      </c>
      <c r="L8" s="33" t="s">
        <v>25</v>
      </c>
      <c r="M8" s="33" t="s">
        <v>25</v>
      </c>
      <c r="N8" s="172"/>
    </row>
    <row r="9" spans="1:15" ht="20.25" customHeight="1" x14ac:dyDescent="0.25">
      <c r="A9" s="97" t="s">
        <v>6</v>
      </c>
      <c r="B9" s="37">
        <v>518800</v>
      </c>
      <c r="C9" s="37">
        <v>422600</v>
      </c>
      <c r="D9" s="37">
        <v>254246</v>
      </c>
      <c r="E9" s="37">
        <v>355945</v>
      </c>
      <c r="F9" s="37">
        <v>215000</v>
      </c>
      <c r="G9" s="37">
        <v>400000</v>
      </c>
      <c r="H9" s="34">
        <v>500000</v>
      </c>
      <c r="I9" s="47">
        <v>390507</v>
      </c>
      <c r="J9" s="47">
        <v>400000</v>
      </c>
      <c r="K9" s="34">
        <v>454708</v>
      </c>
      <c r="L9" s="34">
        <v>533066</v>
      </c>
      <c r="M9" s="34">
        <v>400000</v>
      </c>
      <c r="N9" s="172"/>
    </row>
    <row r="10" spans="1:15" ht="20.25" customHeight="1" x14ac:dyDescent="0.25">
      <c r="A10" s="97" t="s">
        <v>7</v>
      </c>
      <c r="B10" s="37">
        <v>484180</v>
      </c>
      <c r="C10" s="37">
        <v>437779</v>
      </c>
      <c r="D10" s="37">
        <v>500839</v>
      </c>
      <c r="E10" s="37">
        <v>636999</v>
      </c>
      <c r="F10" s="37">
        <v>426069</v>
      </c>
      <c r="G10" s="37">
        <v>433629</v>
      </c>
      <c r="H10" s="34">
        <v>501663</v>
      </c>
      <c r="I10" s="47">
        <v>458525</v>
      </c>
      <c r="J10" s="47">
        <v>518682</v>
      </c>
      <c r="K10" s="34">
        <v>568575</v>
      </c>
      <c r="L10" s="34">
        <v>527405</v>
      </c>
      <c r="M10" s="34">
        <v>622930</v>
      </c>
      <c r="N10" s="172"/>
    </row>
    <row r="11" spans="1:15" ht="20.25" customHeight="1" x14ac:dyDescent="0.25">
      <c r="A11" s="97" t="s">
        <v>9</v>
      </c>
      <c r="B11" s="37">
        <v>173300</v>
      </c>
      <c r="C11" s="37">
        <v>156700</v>
      </c>
      <c r="D11" s="37">
        <v>117600</v>
      </c>
      <c r="E11" s="37">
        <v>133900</v>
      </c>
      <c r="F11" s="37">
        <v>161200</v>
      </c>
      <c r="G11" s="37">
        <v>144600</v>
      </c>
      <c r="H11" s="37">
        <v>158600</v>
      </c>
      <c r="I11" s="34">
        <v>153400</v>
      </c>
      <c r="J11" s="47">
        <v>156000</v>
      </c>
      <c r="K11" s="34">
        <v>145000</v>
      </c>
      <c r="L11" s="34">
        <v>129000</v>
      </c>
      <c r="M11" s="34">
        <v>108000</v>
      </c>
      <c r="N11" s="172"/>
    </row>
    <row r="12" spans="1:15" ht="20.25" customHeight="1" x14ac:dyDescent="0.25">
      <c r="A12" s="97" t="s">
        <v>10</v>
      </c>
      <c r="B12" s="37">
        <v>1131054</v>
      </c>
      <c r="C12" s="37">
        <v>1164390</v>
      </c>
      <c r="D12" s="37">
        <v>1168590</v>
      </c>
      <c r="E12" s="37">
        <v>1243434</v>
      </c>
      <c r="F12" s="37">
        <v>1287394</v>
      </c>
      <c r="G12" s="37">
        <v>1452000</v>
      </c>
      <c r="H12" s="37">
        <v>1421000</v>
      </c>
      <c r="I12" s="47">
        <v>1328000</v>
      </c>
      <c r="J12" s="47">
        <v>1099000</v>
      </c>
      <c r="K12" s="34">
        <v>1192000</v>
      </c>
      <c r="L12" s="34">
        <v>1512000</v>
      </c>
      <c r="M12" s="34">
        <v>1252000</v>
      </c>
      <c r="N12" s="172"/>
    </row>
    <row r="13" spans="1:15" ht="20.25" customHeight="1" x14ac:dyDescent="0.25">
      <c r="A13" s="97" t="s">
        <v>11</v>
      </c>
      <c r="B13" s="37">
        <v>148988</v>
      </c>
      <c r="C13" s="37">
        <v>156177</v>
      </c>
      <c r="D13" s="37">
        <v>136628</v>
      </c>
      <c r="E13" s="37">
        <v>544184</v>
      </c>
      <c r="F13" s="37">
        <v>521224</v>
      </c>
      <c r="G13" s="37">
        <v>562212</v>
      </c>
      <c r="H13" s="34">
        <v>582206</v>
      </c>
      <c r="I13" s="47">
        <v>560664</v>
      </c>
      <c r="J13" s="47">
        <v>540631</v>
      </c>
      <c r="K13" s="34">
        <v>469326</v>
      </c>
      <c r="L13" s="34">
        <v>525390</v>
      </c>
      <c r="M13" s="34">
        <v>486707</v>
      </c>
      <c r="N13" s="172"/>
    </row>
    <row r="14" spans="1:15" ht="20.25" customHeight="1" x14ac:dyDescent="0.25">
      <c r="A14" s="97" t="s">
        <v>26</v>
      </c>
      <c r="B14" s="37">
        <v>463181</v>
      </c>
      <c r="C14" s="37">
        <v>444261.02</v>
      </c>
      <c r="D14" s="37">
        <v>460806</v>
      </c>
      <c r="E14" s="37">
        <v>450899</v>
      </c>
      <c r="F14" s="37">
        <v>450855</v>
      </c>
      <c r="G14" s="37">
        <v>450224</v>
      </c>
      <c r="H14" s="34">
        <v>445221</v>
      </c>
      <c r="I14" s="47">
        <v>538349</v>
      </c>
      <c r="J14" s="47">
        <v>537022</v>
      </c>
      <c r="K14" s="34">
        <v>569085</v>
      </c>
      <c r="L14" s="34">
        <v>608730</v>
      </c>
      <c r="M14" s="34">
        <v>729797</v>
      </c>
      <c r="N14" s="172"/>
    </row>
    <row r="15" spans="1:15" ht="20.25" customHeight="1" x14ac:dyDescent="0.25">
      <c r="A15" s="97" t="s">
        <v>8</v>
      </c>
      <c r="B15" s="37">
        <v>1388510.01</v>
      </c>
      <c r="C15" s="37">
        <v>1424463</v>
      </c>
      <c r="D15" s="37">
        <v>1433432</v>
      </c>
      <c r="E15" s="37">
        <v>1843269</v>
      </c>
      <c r="F15" s="37">
        <v>1749000</v>
      </c>
      <c r="G15" s="37">
        <v>1838000</v>
      </c>
      <c r="H15" s="34">
        <v>1697000</v>
      </c>
      <c r="I15" s="34">
        <v>1748000</v>
      </c>
      <c r="J15" s="47">
        <v>1598000</v>
      </c>
      <c r="K15" s="34">
        <v>1629000</v>
      </c>
      <c r="L15" s="34">
        <v>1593000</v>
      </c>
      <c r="M15" s="34">
        <v>1462000</v>
      </c>
      <c r="N15" s="172"/>
    </row>
    <row r="16" spans="1:15" ht="20.25" customHeight="1" x14ac:dyDescent="0.25">
      <c r="A16" s="97" t="s">
        <v>27</v>
      </c>
      <c r="B16" s="37">
        <v>4101</v>
      </c>
      <c r="C16" s="37">
        <v>2061</v>
      </c>
      <c r="D16" s="37">
        <v>3735</v>
      </c>
      <c r="E16" s="37">
        <v>3848</v>
      </c>
      <c r="F16" s="37">
        <v>3851</v>
      </c>
      <c r="G16" s="37">
        <v>1657</v>
      </c>
      <c r="H16" s="34">
        <v>1904</v>
      </c>
      <c r="I16" s="34">
        <v>3497</v>
      </c>
      <c r="J16" s="47">
        <v>6075</v>
      </c>
      <c r="K16" s="34">
        <v>7842</v>
      </c>
      <c r="L16" s="34">
        <v>6574</v>
      </c>
      <c r="M16" s="34">
        <v>4883</v>
      </c>
      <c r="N16" s="172"/>
    </row>
    <row r="17" spans="1:14" ht="20.25" customHeight="1" x14ac:dyDescent="0.25">
      <c r="A17" s="97" t="s">
        <v>13</v>
      </c>
      <c r="B17" s="37">
        <v>1055000</v>
      </c>
      <c r="C17" s="37">
        <v>1048000</v>
      </c>
      <c r="D17" s="37">
        <v>1083000</v>
      </c>
      <c r="E17" s="37">
        <v>1033000</v>
      </c>
      <c r="F17" s="37">
        <v>1062564</v>
      </c>
      <c r="G17" s="37">
        <v>989000</v>
      </c>
      <c r="H17" s="34">
        <v>562000</v>
      </c>
      <c r="I17" s="34">
        <v>442760</v>
      </c>
      <c r="J17" s="47">
        <v>590598</v>
      </c>
      <c r="K17" s="34">
        <v>699000</v>
      </c>
      <c r="L17" s="34">
        <v>686000</v>
      </c>
      <c r="M17" s="34">
        <v>758000</v>
      </c>
      <c r="N17" s="172"/>
    </row>
    <row r="18" spans="1:14" ht="20.25" customHeight="1" x14ac:dyDescent="0.25">
      <c r="A18" s="97" t="s">
        <v>14</v>
      </c>
      <c r="B18" s="37">
        <v>752882.23672100005</v>
      </c>
      <c r="C18" s="37">
        <v>921309.20525811904</v>
      </c>
      <c r="D18" s="37">
        <v>858612.76934999996</v>
      </c>
      <c r="E18" s="37">
        <v>1046038</v>
      </c>
      <c r="F18" s="37">
        <v>1019353</v>
      </c>
      <c r="G18" s="37">
        <v>885337</v>
      </c>
      <c r="H18" s="34">
        <v>879982</v>
      </c>
      <c r="I18" s="42" t="s">
        <v>25</v>
      </c>
      <c r="J18" s="96" t="s">
        <v>25</v>
      </c>
      <c r="K18" s="42" t="s">
        <v>25</v>
      </c>
      <c r="L18" s="96" t="s">
        <v>25</v>
      </c>
      <c r="M18" s="96" t="s">
        <v>25</v>
      </c>
      <c r="N18" s="172"/>
    </row>
    <row r="19" spans="1:14" ht="20.25" customHeight="1" x14ac:dyDescent="0.25">
      <c r="A19" s="97" t="s">
        <v>15</v>
      </c>
      <c r="B19" s="37">
        <v>380900</v>
      </c>
      <c r="C19" s="37">
        <v>402000</v>
      </c>
      <c r="D19" s="37">
        <v>378200</v>
      </c>
      <c r="E19" s="37">
        <v>440100</v>
      </c>
      <c r="F19" s="37">
        <v>469700</v>
      </c>
      <c r="G19" s="37">
        <v>478100</v>
      </c>
      <c r="H19" s="34">
        <v>480200</v>
      </c>
      <c r="I19" s="34">
        <v>550327</v>
      </c>
      <c r="J19" s="47">
        <v>486700</v>
      </c>
      <c r="K19" s="34">
        <v>584029</v>
      </c>
      <c r="L19" s="34">
        <v>565535</v>
      </c>
      <c r="M19" s="34">
        <v>396988</v>
      </c>
      <c r="N19" s="172"/>
    </row>
    <row r="20" spans="1:14" ht="20.25" customHeight="1" thickBot="1" x14ac:dyDescent="0.3">
      <c r="A20" s="97" t="s">
        <v>16</v>
      </c>
      <c r="B20" s="37">
        <v>24984</v>
      </c>
      <c r="C20" s="37">
        <v>28530</v>
      </c>
      <c r="D20" s="37">
        <v>26547</v>
      </c>
      <c r="E20" s="37">
        <v>24172</v>
      </c>
      <c r="F20" s="37">
        <v>25011</v>
      </c>
      <c r="G20" s="37">
        <v>28078</v>
      </c>
      <c r="H20" s="34">
        <v>17113</v>
      </c>
      <c r="I20" s="34">
        <v>22569</v>
      </c>
      <c r="J20" s="47">
        <v>21687</v>
      </c>
      <c r="K20" s="34">
        <v>20370</v>
      </c>
      <c r="L20" s="34">
        <v>17594</v>
      </c>
      <c r="M20" s="34">
        <v>16086</v>
      </c>
      <c r="N20" s="172"/>
    </row>
    <row r="21" spans="1:14" s="111" customFormat="1" ht="20.25" customHeight="1" thickTop="1" thickBot="1" x14ac:dyDescent="0.3">
      <c r="A21" s="105" t="s">
        <v>68</v>
      </c>
      <c r="B21" s="51">
        <v>8426000</v>
      </c>
      <c r="C21" s="51">
        <v>8612000</v>
      </c>
      <c r="D21" s="51">
        <v>8287000</v>
      </c>
      <c r="E21" s="51">
        <v>9203000</v>
      </c>
      <c r="F21" s="51">
        <v>9105000</v>
      </c>
      <c r="G21" s="51">
        <v>9383000</v>
      </c>
      <c r="H21" s="51">
        <v>9285000</v>
      </c>
      <c r="I21" s="51">
        <v>7773000</v>
      </c>
      <c r="J21" s="51">
        <v>7550000</v>
      </c>
      <c r="K21" s="51">
        <v>8005000</v>
      </c>
      <c r="L21" s="51">
        <v>8461000</v>
      </c>
      <c r="M21" s="51">
        <v>7891000</v>
      </c>
      <c r="N21" s="172"/>
    </row>
    <row r="22" spans="1:14" ht="20.25" customHeight="1" thickTop="1" x14ac:dyDescent="0.25"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4" ht="20.25" customHeight="1" x14ac:dyDescent="0.25">
      <c r="A23" s="207" t="s">
        <v>29</v>
      </c>
      <c r="B23" s="207"/>
      <c r="C23" s="207"/>
      <c r="D23" s="207"/>
      <c r="E23" s="207"/>
      <c r="F23" s="207"/>
      <c r="G23" s="207"/>
      <c r="H23" s="112"/>
      <c r="K23" s="56"/>
      <c r="L23" s="47"/>
      <c r="M23" s="47"/>
    </row>
    <row r="24" spans="1:14" ht="20.25" customHeight="1" x14ac:dyDescent="0.25">
      <c r="A24" s="208" t="s">
        <v>66</v>
      </c>
      <c r="B24" s="208"/>
      <c r="C24" s="208"/>
      <c r="D24" s="208"/>
      <c r="E24" s="208"/>
      <c r="F24" s="208"/>
      <c r="G24" s="208"/>
      <c r="K24" s="135"/>
      <c r="L24" s="178"/>
      <c r="M24" s="178"/>
    </row>
    <row r="25" spans="1:14" ht="20.25" customHeight="1" x14ac:dyDescent="0.25">
      <c r="A25" s="208" t="s">
        <v>30</v>
      </c>
      <c r="B25" s="208"/>
      <c r="C25" s="208"/>
      <c r="D25" s="208"/>
      <c r="E25" s="208"/>
      <c r="F25" s="208"/>
      <c r="G25" s="208"/>
      <c r="K25" s="136"/>
      <c r="L25" s="136"/>
    </row>
    <row r="26" spans="1:14" ht="20.25" customHeight="1" x14ac:dyDescent="0.25">
      <c r="A26" s="12" t="s">
        <v>67</v>
      </c>
    </row>
    <row r="27" spans="1:14" ht="20.25" customHeight="1" x14ac:dyDescent="0.25">
      <c r="A27" s="2" t="s">
        <v>78</v>
      </c>
    </row>
    <row r="28" spans="1:14" ht="20.25" customHeight="1" x14ac:dyDescent="0.25">
      <c r="L28" s="135"/>
    </row>
    <row r="29" spans="1:14" ht="20.25" customHeight="1" x14ac:dyDescent="0.25">
      <c r="L29" s="135"/>
    </row>
  </sheetData>
  <mergeCells count="3">
    <mergeCell ref="A23:G23"/>
    <mergeCell ref="A25:G25"/>
    <mergeCell ref="A24:G24"/>
  </mergeCells>
  <hyperlinks>
    <hyperlink ref="M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/>
  </sheetViews>
  <sheetFormatPr defaultColWidth="8.85546875" defaultRowHeight="20.25" customHeight="1" x14ac:dyDescent="0.25"/>
  <cols>
    <col min="1" max="1" width="54.85546875" style="13" customWidth="1"/>
    <col min="2" max="8" width="12.140625" style="13" customWidth="1"/>
    <col min="9" max="9" width="12.5703125" style="13" customWidth="1"/>
    <col min="10" max="12" width="11.85546875" style="13" customWidth="1"/>
    <col min="13" max="13" width="11.5703125" style="13" customWidth="1"/>
    <col min="14" max="14" width="11.85546875" style="13" customWidth="1"/>
    <col min="15" max="15" width="10.5703125" style="13" customWidth="1"/>
    <col min="16" max="16" width="11.140625" style="13" customWidth="1"/>
    <col min="17" max="16384" width="8.85546875" style="13"/>
  </cols>
  <sheetData>
    <row r="1" spans="1:15" ht="20.25" customHeight="1" x14ac:dyDescent="0.25">
      <c r="A1" s="115" t="s">
        <v>189</v>
      </c>
      <c r="M1" s="16" t="s">
        <v>174</v>
      </c>
    </row>
    <row r="2" spans="1:15" ht="20.25" customHeight="1" x14ac:dyDescent="0.25">
      <c r="I2" s="168"/>
      <c r="J2" s="14"/>
      <c r="K2" s="14"/>
      <c r="L2" s="14"/>
    </row>
    <row r="3" spans="1:15" ht="20.25" customHeight="1" x14ac:dyDescent="0.25">
      <c r="A3" s="18" t="s">
        <v>129</v>
      </c>
      <c r="B3" s="169" t="s">
        <v>18</v>
      </c>
      <c r="C3" s="169" t="s">
        <v>19</v>
      </c>
      <c r="D3" s="169" t="s">
        <v>20</v>
      </c>
      <c r="E3" s="169" t="s">
        <v>45</v>
      </c>
      <c r="F3" s="169" t="s">
        <v>22</v>
      </c>
      <c r="G3" s="169" t="s">
        <v>23</v>
      </c>
      <c r="H3" s="169" t="s">
        <v>44</v>
      </c>
      <c r="I3" s="169" t="s">
        <v>54</v>
      </c>
      <c r="J3" s="169" t="s">
        <v>64</v>
      </c>
      <c r="K3" s="170" t="s">
        <v>84</v>
      </c>
      <c r="L3" s="170" t="s">
        <v>92</v>
      </c>
      <c r="M3" s="170" t="s">
        <v>149</v>
      </c>
      <c r="N3" s="171"/>
      <c r="O3" s="171"/>
    </row>
    <row r="4" spans="1:15" ht="20.25" customHeight="1" x14ac:dyDescent="0.25">
      <c r="A4" s="151" t="s">
        <v>2</v>
      </c>
      <c r="B4" s="26">
        <v>3228234</v>
      </c>
      <c r="C4" s="26">
        <v>3543265</v>
      </c>
      <c r="D4" s="26">
        <v>3644788</v>
      </c>
      <c r="E4" s="26">
        <v>3504995</v>
      </c>
      <c r="F4" s="26">
        <v>3609800</v>
      </c>
      <c r="G4" s="26">
        <v>3918341</v>
      </c>
      <c r="H4" s="34">
        <v>4296000</v>
      </c>
      <c r="I4" s="34">
        <v>4413385</v>
      </c>
      <c r="J4" s="34">
        <v>4084574</v>
      </c>
      <c r="K4" s="28">
        <v>3652500</v>
      </c>
      <c r="L4" s="28">
        <v>3832813</v>
      </c>
      <c r="M4" s="28">
        <v>3777315</v>
      </c>
      <c r="N4" s="172"/>
      <c r="O4" s="43"/>
    </row>
    <row r="5" spans="1:15" ht="20.25" customHeight="1" x14ac:dyDescent="0.25">
      <c r="A5" s="14" t="s">
        <v>164</v>
      </c>
      <c r="B5" s="37">
        <v>9000</v>
      </c>
      <c r="C5" s="37">
        <v>10874</v>
      </c>
      <c r="D5" s="37">
        <v>11508</v>
      </c>
      <c r="E5" s="37">
        <v>11718</v>
      </c>
      <c r="F5" s="37">
        <v>11728</v>
      </c>
      <c r="G5" s="37">
        <v>15582</v>
      </c>
      <c r="H5" s="34">
        <v>18389</v>
      </c>
      <c r="I5" s="34">
        <v>15986</v>
      </c>
      <c r="J5" s="34">
        <v>24886</v>
      </c>
      <c r="K5" s="34">
        <v>23741</v>
      </c>
      <c r="L5" s="42" t="s">
        <v>56</v>
      </c>
      <c r="M5" s="42" t="s">
        <v>56</v>
      </c>
      <c r="N5" s="172"/>
    </row>
    <row r="6" spans="1:15" ht="20.25" customHeight="1" x14ac:dyDescent="0.25">
      <c r="A6" s="14" t="s">
        <v>98</v>
      </c>
      <c r="B6" s="37">
        <v>9092</v>
      </c>
      <c r="C6" s="37">
        <v>12426</v>
      </c>
      <c r="D6" s="37">
        <v>17549</v>
      </c>
      <c r="E6" s="37">
        <v>15272</v>
      </c>
      <c r="F6" s="37">
        <v>24491</v>
      </c>
      <c r="G6" s="37">
        <v>27922</v>
      </c>
      <c r="H6" s="34">
        <v>37519</v>
      </c>
      <c r="I6" s="173" t="s">
        <v>56</v>
      </c>
      <c r="J6" s="34">
        <v>52000</v>
      </c>
      <c r="K6" s="28">
        <v>69000</v>
      </c>
      <c r="L6" s="28">
        <v>76000</v>
      </c>
      <c r="M6" s="28">
        <v>79000</v>
      </c>
      <c r="N6" s="172"/>
    </row>
    <row r="7" spans="1:15" ht="20.25" customHeight="1" x14ac:dyDescent="0.25">
      <c r="A7" s="14" t="s">
        <v>5</v>
      </c>
      <c r="B7" s="37">
        <v>634702</v>
      </c>
      <c r="C7" s="37">
        <v>729851</v>
      </c>
      <c r="D7" s="37">
        <v>783532.93</v>
      </c>
      <c r="E7" s="37">
        <v>836546</v>
      </c>
      <c r="F7" s="37">
        <v>727707</v>
      </c>
      <c r="G7" s="37">
        <v>691000</v>
      </c>
      <c r="H7" s="34">
        <v>957000</v>
      </c>
      <c r="I7" s="34">
        <v>999611</v>
      </c>
      <c r="J7" s="34">
        <v>925000</v>
      </c>
      <c r="K7" s="28">
        <v>1018000</v>
      </c>
      <c r="L7" s="28">
        <v>1097000</v>
      </c>
      <c r="M7" s="28">
        <v>1199000</v>
      </c>
      <c r="N7" s="172"/>
    </row>
    <row r="8" spans="1:15" ht="20.25" customHeight="1" x14ac:dyDescent="0.25">
      <c r="A8" s="14" t="s">
        <v>99</v>
      </c>
      <c r="B8" s="37">
        <v>74518.8</v>
      </c>
      <c r="C8" s="37">
        <v>56899</v>
      </c>
      <c r="D8" s="37">
        <v>63835</v>
      </c>
      <c r="E8" s="33" t="s">
        <v>25</v>
      </c>
      <c r="F8" s="33" t="s">
        <v>25</v>
      </c>
      <c r="G8" s="33" t="s">
        <v>25</v>
      </c>
      <c r="H8" s="33" t="s">
        <v>25</v>
      </c>
      <c r="I8" s="33" t="s">
        <v>25</v>
      </c>
      <c r="J8" s="40" t="s">
        <v>25</v>
      </c>
      <c r="K8" s="40" t="s">
        <v>25</v>
      </c>
      <c r="L8" s="40" t="s">
        <v>25</v>
      </c>
      <c r="M8" s="40" t="s">
        <v>25</v>
      </c>
      <c r="N8" s="172"/>
    </row>
    <row r="9" spans="1:15" ht="20.25" customHeight="1" x14ac:dyDescent="0.25">
      <c r="A9" s="14" t="s">
        <v>6</v>
      </c>
      <c r="B9" s="37">
        <v>1553600</v>
      </c>
      <c r="C9" s="37">
        <v>1582600</v>
      </c>
      <c r="D9" s="37">
        <v>2542462</v>
      </c>
      <c r="E9" s="37">
        <v>3101807</v>
      </c>
      <c r="F9" s="37">
        <v>3225000</v>
      </c>
      <c r="G9" s="37">
        <v>3600000</v>
      </c>
      <c r="H9" s="34">
        <v>4100000</v>
      </c>
      <c r="I9" s="34">
        <v>3846085</v>
      </c>
      <c r="J9" s="34">
        <v>4000000</v>
      </c>
      <c r="K9" s="28">
        <v>3233480</v>
      </c>
      <c r="L9" s="28">
        <v>3909152</v>
      </c>
      <c r="M9" s="28">
        <v>3500000</v>
      </c>
      <c r="N9" s="172"/>
    </row>
    <row r="10" spans="1:15" ht="20.25" customHeight="1" x14ac:dyDescent="0.25">
      <c r="A10" s="14" t="s">
        <v>7</v>
      </c>
      <c r="B10" s="37">
        <v>295888</v>
      </c>
      <c r="C10" s="37">
        <v>302390</v>
      </c>
      <c r="D10" s="37">
        <v>342679</v>
      </c>
      <c r="E10" s="37">
        <v>394939.38</v>
      </c>
      <c r="F10" s="37">
        <v>524368</v>
      </c>
      <c r="G10" s="37">
        <v>433629</v>
      </c>
      <c r="H10" s="34">
        <v>403454</v>
      </c>
      <c r="I10" s="34">
        <v>407261</v>
      </c>
      <c r="J10" s="34">
        <v>421618</v>
      </c>
      <c r="K10" s="28">
        <v>462794</v>
      </c>
      <c r="L10" s="28">
        <v>507577</v>
      </c>
      <c r="M10" s="28">
        <v>644625</v>
      </c>
      <c r="N10" s="172"/>
    </row>
    <row r="11" spans="1:15" ht="20.25" customHeight="1" x14ac:dyDescent="0.25">
      <c r="A11" s="14" t="s">
        <v>9</v>
      </c>
      <c r="B11" s="37">
        <v>678878</v>
      </c>
      <c r="C11" s="37">
        <v>712230</v>
      </c>
      <c r="D11" s="37">
        <v>612112</v>
      </c>
      <c r="E11" s="37">
        <v>820541.7</v>
      </c>
      <c r="F11" s="37">
        <v>923413</v>
      </c>
      <c r="G11" s="37">
        <v>802231</v>
      </c>
      <c r="H11" s="37">
        <v>783145</v>
      </c>
      <c r="I11" s="37">
        <v>853639</v>
      </c>
      <c r="J11" s="34">
        <v>834000</v>
      </c>
      <c r="K11" s="28">
        <v>647000</v>
      </c>
      <c r="L11" s="28">
        <v>610000</v>
      </c>
      <c r="M11" s="28">
        <v>648000</v>
      </c>
      <c r="N11" s="172"/>
    </row>
    <row r="12" spans="1:15" ht="20.25" customHeight="1" x14ac:dyDescent="0.25">
      <c r="A12" s="14" t="s">
        <v>10</v>
      </c>
      <c r="B12" s="37">
        <v>1264959</v>
      </c>
      <c r="C12" s="37">
        <v>1494923</v>
      </c>
      <c r="D12" s="37">
        <v>2285053</v>
      </c>
      <c r="E12" s="37">
        <v>2556544</v>
      </c>
      <c r="F12" s="37">
        <v>2670989</v>
      </c>
      <c r="G12" s="37">
        <v>2667441</v>
      </c>
      <c r="H12" s="37">
        <v>3005663</v>
      </c>
      <c r="I12" s="174">
        <v>2887000</v>
      </c>
      <c r="J12" s="38">
        <v>2535000</v>
      </c>
      <c r="K12" s="28">
        <v>2628692</v>
      </c>
      <c r="L12" s="28">
        <v>3191000</v>
      </c>
      <c r="M12" s="28">
        <v>3507000</v>
      </c>
      <c r="N12" s="172"/>
      <c r="O12" s="42"/>
    </row>
    <row r="13" spans="1:15" ht="20.25" customHeight="1" x14ac:dyDescent="0.25">
      <c r="A13" s="14" t="s">
        <v>11</v>
      </c>
      <c r="B13" s="37">
        <v>101089</v>
      </c>
      <c r="C13" s="37">
        <v>119121</v>
      </c>
      <c r="D13" s="37">
        <v>117588</v>
      </c>
      <c r="E13" s="37">
        <v>1269078</v>
      </c>
      <c r="F13" s="37">
        <v>1227563</v>
      </c>
      <c r="G13" s="37">
        <v>1324849</v>
      </c>
      <c r="H13" s="37">
        <v>1374649</v>
      </c>
      <c r="I13" s="29">
        <v>1312202</v>
      </c>
      <c r="J13" s="29">
        <v>1252327</v>
      </c>
      <c r="K13" s="28">
        <v>1413170</v>
      </c>
      <c r="L13" s="28">
        <v>1477534</v>
      </c>
      <c r="M13" s="28">
        <v>1266284</v>
      </c>
      <c r="N13" s="172"/>
    </row>
    <row r="14" spans="1:15" ht="20.25" customHeight="1" x14ac:dyDescent="0.25">
      <c r="A14" s="14" t="s">
        <v>26</v>
      </c>
      <c r="B14" s="37">
        <v>1060012</v>
      </c>
      <c r="C14" s="37">
        <v>1271875.3500000001</v>
      </c>
      <c r="D14" s="37">
        <v>1487640</v>
      </c>
      <c r="E14" s="37">
        <v>1052406</v>
      </c>
      <c r="F14" s="37">
        <v>1007526</v>
      </c>
      <c r="G14" s="37">
        <v>1154406</v>
      </c>
      <c r="H14" s="34">
        <v>984216</v>
      </c>
      <c r="I14" s="29">
        <v>786314</v>
      </c>
      <c r="J14" s="29">
        <v>764073</v>
      </c>
      <c r="K14" s="28">
        <v>1598580</v>
      </c>
      <c r="L14" s="28">
        <v>1858094</v>
      </c>
      <c r="M14" s="28">
        <v>1869908</v>
      </c>
      <c r="N14" s="172"/>
      <c r="O14" s="43"/>
    </row>
    <row r="15" spans="1:15" ht="20.25" customHeight="1" x14ac:dyDescent="0.25">
      <c r="A15" s="14" t="s">
        <v>104</v>
      </c>
      <c r="B15" s="37">
        <v>981295.01</v>
      </c>
      <c r="C15" s="37">
        <v>945822</v>
      </c>
      <c r="D15" s="37">
        <v>810733</v>
      </c>
      <c r="E15" s="37">
        <v>1077229</v>
      </c>
      <c r="F15" s="37">
        <v>1240000</v>
      </c>
      <c r="G15" s="37">
        <v>1559000</v>
      </c>
      <c r="H15" s="34">
        <v>1760000</v>
      </c>
      <c r="I15" s="29">
        <v>1735000</v>
      </c>
      <c r="J15" s="29">
        <v>1672000</v>
      </c>
      <c r="K15" s="28">
        <v>1578000</v>
      </c>
      <c r="L15" s="28">
        <v>1721000</v>
      </c>
      <c r="M15" s="28">
        <v>1769000</v>
      </c>
      <c r="N15" s="172"/>
    </row>
    <row r="16" spans="1:15" ht="20.25" customHeight="1" x14ac:dyDescent="0.25">
      <c r="A16" s="14" t="s">
        <v>27</v>
      </c>
      <c r="B16" s="37">
        <v>24112</v>
      </c>
      <c r="C16" s="37">
        <v>22740</v>
      </c>
      <c r="D16" s="37">
        <v>34505</v>
      </c>
      <c r="E16" s="37">
        <v>34529</v>
      </c>
      <c r="F16" s="37">
        <v>35749</v>
      </c>
      <c r="G16" s="37">
        <v>57266</v>
      </c>
      <c r="H16" s="34">
        <v>58260</v>
      </c>
      <c r="I16" s="29">
        <v>48807</v>
      </c>
      <c r="J16" s="29">
        <v>59536</v>
      </c>
      <c r="K16" s="28">
        <v>67964</v>
      </c>
      <c r="L16" s="28">
        <v>66010</v>
      </c>
      <c r="M16" s="28">
        <v>68367</v>
      </c>
      <c r="N16" s="172"/>
    </row>
    <row r="17" spans="1:15" ht="20.25" customHeight="1" x14ac:dyDescent="0.25">
      <c r="A17" s="14" t="s">
        <v>13</v>
      </c>
      <c r="B17" s="165">
        <v>2941000</v>
      </c>
      <c r="C17" s="37">
        <v>3224000</v>
      </c>
      <c r="D17" s="37">
        <v>3587000</v>
      </c>
      <c r="E17" s="37">
        <v>3601000</v>
      </c>
      <c r="F17" s="37">
        <v>3620000</v>
      </c>
      <c r="G17" s="37">
        <v>3485000</v>
      </c>
      <c r="H17" s="34">
        <v>3731000</v>
      </c>
      <c r="I17" s="29">
        <v>3109189</v>
      </c>
      <c r="J17" s="29">
        <v>3963263</v>
      </c>
      <c r="K17" s="28">
        <v>3883000</v>
      </c>
      <c r="L17" s="28">
        <v>3627000</v>
      </c>
      <c r="M17" s="28">
        <v>3659000</v>
      </c>
      <c r="N17" s="172"/>
    </row>
    <row r="18" spans="1:15" ht="20.25" customHeight="1" x14ac:dyDescent="0.25">
      <c r="A18" s="14" t="s">
        <v>14</v>
      </c>
      <c r="B18" s="37">
        <v>65941.585599600003</v>
      </c>
      <c r="C18" s="37">
        <v>42580</v>
      </c>
      <c r="D18" s="37">
        <v>49304.588033333297</v>
      </c>
      <c r="E18" s="37">
        <v>46998</v>
      </c>
      <c r="F18" s="37">
        <v>44739</v>
      </c>
      <c r="G18" s="37">
        <v>42882</v>
      </c>
      <c r="H18" s="34">
        <v>84028</v>
      </c>
      <c r="I18" s="38" t="s">
        <v>25</v>
      </c>
      <c r="J18" s="38" t="s">
        <v>25</v>
      </c>
      <c r="K18" s="42" t="s">
        <v>25</v>
      </c>
      <c r="L18" s="42" t="s">
        <v>25</v>
      </c>
      <c r="M18" s="42" t="s">
        <v>25</v>
      </c>
      <c r="N18" s="172"/>
    </row>
    <row r="19" spans="1:15" ht="20.25" customHeight="1" x14ac:dyDescent="0.25">
      <c r="A19" s="14" t="s">
        <v>15</v>
      </c>
      <c r="B19" s="37">
        <v>817800</v>
      </c>
      <c r="C19" s="37">
        <v>1190000</v>
      </c>
      <c r="D19" s="37">
        <v>1214000</v>
      </c>
      <c r="E19" s="37">
        <v>1444400</v>
      </c>
      <c r="F19" s="37">
        <v>1536900</v>
      </c>
      <c r="G19" s="37">
        <v>1713000</v>
      </c>
      <c r="H19" s="34">
        <v>2067800</v>
      </c>
      <c r="I19" s="29">
        <v>1656200</v>
      </c>
      <c r="J19" s="29">
        <v>1380348</v>
      </c>
      <c r="K19" s="34">
        <v>1948920</v>
      </c>
      <c r="L19" s="28">
        <v>1662931</v>
      </c>
      <c r="M19" s="28">
        <v>2076174</v>
      </c>
      <c r="N19" s="172"/>
      <c r="O19" s="43"/>
    </row>
    <row r="20" spans="1:15" ht="20.25" customHeight="1" thickBot="1" x14ac:dyDescent="0.3">
      <c r="A20" s="14" t="s">
        <v>16</v>
      </c>
      <c r="B20" s="37">
        <v>140074</v>
      </c>
      <c r="C20" s="37">
        <v>168420</v>
      </c>
      <c r="D20" s="37">
        <v>139440</v>
      </c>
      <c r="E20" s="37">
        <v>127780</v>
      </c>
      <c r="F20" s="37">
        <v>143547</v>
      </c>
      <c r="G20" s="37">
        <v>166188</v>
      </c>
      <c r="H20" s="34">
        <v>175412</v>
      </c>
      <c r="I20" s="29">
        <v>157880</v>
      </c>
      <c r="J20" s="29">
        <v>167302</v>
      </c>
      <c r="K20" s="28">
        <v>186240</v>
      </c>
      <c r="L20" s="28">
        <v>122286</v>
      </c>
      <c r="M20" s="28">
        <v>155898</v>
      </c>
      <c r="N20" s="172"/>
    </row>
    <row r="21" spans="1:15" s="111" customFormat="1" ht="20.25" customHeight="1" thickTop="1" thickBot="1" x14ac:dyDescent="0.3">
      <c r="A21" s="105" t="s">
        <v>71</v>
      </c>
      <c r="B21" s="51">
        <v>13880000</v>
      </c>
      <c r="C21" s="51">
        <v>15430000</v>
      </c>
      <c r="D21" s="51">
        <v>17744000</v>
      </c>
      <c r="E21" s="51">
        <v>19896000</v>
      </c>
      <c r="F21" s="138">
        <v>20574000</v>
      </c>
      <c r="G21" s="51">
        <v>21659000</v>
      </c>
      <c r="H21" s="51">
        <v>23837000</v>
      </c>
      <c r="I21" s="52">
        <v>22229000</v>
      </c>
      <c r="J21" s="52">
        <v>22136000</v>
      </c>
      <c r="K21" s="51">
        <v>22411000</v>
      </c>
      <c r="L21" s="51">
        <v>23758000</v>
      </c>
      <c r="M21" s="51">
        <v>24220000</v>
      </c>
      <c r="N21" s="172"/>
    </row>
    <row r="22" spans="1:15" ht="20.25" customHeight="1" thickTop="1" x14ac:dyDescent="0.25">
      <c r="B22" s="56"/>
      <c r="C22" s="56"/>
      <c r="D22" s="56"/>
      <c r="E22" s="56"/>
      <c r="F22" s="56"/>
      <c r="G22" s="56"/>
      <c r="H22" s="56"/>
      <c r="I22" s="56"/>
      <c r="J22" s="56"/>
    </row>
    <row r="23" spans="1:15" ht="20.25" customHeight="1" x14ac:dyDescent="0.25">
      <c r="A23" s="207" t="s">
        <v>29</v>
      </c>
      <c r="B23" s="207"/>
      <c r="C23" s="207"/>
      <c r="D23" s="207"/>
      <c r="E23" s="207"/>
      <c r="F23" s="207"/>
      <c r="G23" s="207"/>
      <c r="J23" s="135"/>
      <c r="K23" s="102"/>
      <c r="L23" s="34"/>
      <c r="M23" s="34"/>
    </row>
    <row r="24" spans="1:15" ht="31.5" customHeight="1" x14ac:dyDescent="0.25">
      <c r="A24" s="209" t="s">
        <v>70</v>
      </c>
      <c r="B24" s="209"/>
      <c r="C24" s="209"/>
      <c r="D24" s="209"/>
      <c r="E24" s="209"/>
      <c r="F24" s="209"/>
      <c r="G24" s="209"/>
      <c r="J24" s="175"/>
      <c r="K24" s="34"/>
      <c r="L24" s="135"/>
    </row>
    <row r="25" spans="1:15" ht="20.25" customHeight="1" x14ac:dyDescent="0.25">
      <c r="A25" s="13" t="s">
        <v>183</v>
      </c>
      <c r="B25" s="176"/>
      <c r="C25" s="176"/>
      <c r="D25" s="176"/>
      <c r="E25" s="176"/>
      <c r="F25" s="176"/>
      <c r="G25" s="176"/>
      <c r="J25" s="175"/>
      <c r="K25" s="34"/>
      <c r="L25" s="135"/>
    </row>
    <row r="26" spans="1:15" ht="20.25" customHeight="1" x14ac:dyDescent="0.25">
      <c r="A26" s="210" t="s">
        <v>100</v>
      </c>
      <c r="B26" s="210"/>
      <c r="C26" s="210"/>
      <c r="D26" s="210"/>
      <c r="E26" s="210"/>
      <c r="F26" s="210"/>
      <c r="G26" s="210"/>
      <c r="J26" s="175"/>
    </row>
    <row r="27" spans="1:15" ht="20.25" customHeight="1" x14ac:dyDescent="0.25">
      <c r="A27" s="210" t="s">
        <v>101</v>
      </c>
      <c r="B27" s="210"/>
      <c r="C27" s="210"/>
      <c r="D27" s="210"/>
      <c r="E27" s="210"/>
      <c r="F27" s="210"/>
      <c r="G27" s="210"/>
      <c r="L27" s="135"/>
    </row>
    <row r="28" spans="1:15" ht="20.25" customHeight="1" x14ac:dyDescent="0.25">
      <c r="A28" s="12" t="s">
        <v>102</v>
      </c>
    </row>
    <row r="29" spans="1:15" ht="20.25" customHeight="1" x14ac:dyDescent="0.25">
      <c r="A29" s="13" t="s">
        <v>184</v>
      </c>
    </row>
  </sheetData>
  <mergeCells count="4">
    <mergeCell ref="A23:G23"/>
    <mergeCell ref="A24:G24"/>
    <mergeCell ref="A27:G27"/>
    <mergeCell ref="A26:G26"/>
  </mergeCells>
  <hyperlinks>
    <hyperlink ref="A24:G24" r:id="rId1" display="1 A change in methodology in October 2010 means that figures from 2011/12 onwards are not comparable with previous figures. Please read the methodology note for further details."/>
    <hyperlink ref="M1" location="Guidance!A1" display="Back to contents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/>
  </sheetViews>
  <sheetFormatPr defaultColWidth="8.85546875" defaultRowHeight="20.25" customHeight="1" x14ac:dyDescent="0.25"/>
  <cols>
    <col min="1" max="1" width="54.85546875" style="2" customWidth="1"/>
    <col min="2" max="2" width="12.140625" style="2" customWidth="1"/>
    <col min="3" max="3" width="13.140625" style="2" customWidth="1"/>
    <col min="4" max="6" width="13.42578125" style="2" customWidth="1"/>
    <col min="7" max="7" width="13.140625" style="2" customWidth="1"/>
    <col min="8" max="8" width="13.42578125" style="2" customWidth="1"/>
    <col min="9" max="9" width="13.140625" style="13" customWidth="1"/>
    <col min="10" max="10" width="13.140625" style="2" customWidth="1"/>
    <col min="11" max="12" width="12.5703125" style="13" customWidth="1"/>
    <col min="13" max="13" width="12.7109375" style="2" bestFit="1" customWidth="1"/>
    <col min="14" max="14" width="12.85546875" style="2" customWidth="1"/>
    <col min="15" max="15" width="11.85546875" style="2" customWidth="1"/>
    <col min="16" max="16384" width="8.85546875" style="2"/>
  </cols>
  <sheetData>
    <row r="1" spans="1:15" ht="20.25" customHeight="1" x14ac:dyDescent="0.25">
      <c r="A1" s="115" t="s">
        <v>188</v>
      </c>
      <c r="M1" s="16" t="s">
        <v>174</v>
      </c>
    </row>
    <row r="3" spans="1:15" ht="20.25" customHeight="1" x14ac:dyDescent="0.25">
      <c r="A3" s="18" t="s">
        <v>129</v>
      </c>
      <c r="B3" s="20" t="s">
        <v>18</v>
      </c>
      <c r="C3" s="20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20" t="s">
        <v>44</v>
      </c>
      <c r="I3" s="163" t="s">
        <v>54</v>
      </c>
      <c r="J3" s="163" t="s">
        <v>64</v>
      </c>
      <c r="K3" s="20" t="s">
        <v>84</v>
      </c>
      <c r="L3" s="163" t="s">
        <v>92</v>
      </c>
      <c r="M3" s="163" t="s">
        <v>149</v>
      </c>
      <c r="N3" s="74"/>
      <c r="O3" s="74"/>
    </row>
    <row r="4" spans="1:15" ht="20.25" customHeight="1" x14ac:dyDescent="0.25">
      <c r="A4" s="94" t="s">
        <v>2</v>
      </c>
      <c r="B4" s="34">
        <v>10711352</v>
      </c>
      <c r="C4" s="34">
        <v>15034957</v>
      </c>
      <c r="D4" s="34">
        <v>21496815</v>
      </c>
      <c r="E4" s="26">
        <v>23877973</v>
      </c>
      <c r="F4" s="26">
        <v>27298557</v>
      </c>
      <c r="G4" s="26">
        <v>35252123</v>
      </c>
      <c r="H4" s="34">
        <v>33736024</v>
      </c>
      <c r="I4" s="30">
        <v>32501070</v>
      </c>
      <c r="J4" s="28">
        <v>34700000</v>
      </c>
      <c r="K4" s="34">
        <v>37529494</v>
      </c>
      <c r="L4" s="34">
        <v>33599878</v>
      </c>
      <c r="M4" s="34">
        <v>33914521</v>
      </c>
      <c r="N4" s="47"/>
      <c r="O4" s="42"/>
    </row>
    <row r="5" spans="1:15" ht="20.25" customHeight="1" x14ac:dyDescent="0.25">
      <c r="A5" s="97" t="s">
        <v>163</v>
      </c>
      <c r="B5" s="37">
        <v>86499</v>
      </c>
      <c r="C5" s="37">
        <v>497925</v>
      </c>
      <c r="D5" s="37">
        <v>527082</v>
      </c>
      <c r="E5" s="37">
        <v>350630</v>
      </c>
      <c r="F5" s="37">
        <v>334597</v>
      </c>
      <c r="G5" s="37">
        <v>352154</v>
      </c>
      <c r="H5" s="34">
        <v>332675</v>
      </c>
      <c r="I5" s="34">
        <v>323763</v>
      </c>
      <c r="J5" s="47">
        <v>313938</v>
      </c>
      <c r="K5" s="34">
        <v>284654</v>
      </c>
      <c r="L5" s="34">
        <v>195309</v>
      </c>
      <c r="M5" s="34">
        <v>161345</v>
      </c>
      <c r="N5" s="47"/>
    </row>
    <row r="6" spans="1:15" ht="20.25" customHeight="1" x14ac:dyDescent="0.25">
      <c r="A6" s="97" t="s">
        <v>4</v>
      </c>
      <c r="B6" s="37">
        <v>483113</v>
      </c>
      <c r="C6" s="37">
        <v>252206</v>
      </c>
      <c r="D6" s="37">
        <v>252867</v>
      </c>
      <c r="E6" s="37">
        <v>353824</v>
      </c>
      <c r="F6" s="37">
        <v>457794</v>
      </c>
      <c r="G6" s="37">
        <v>525506</v>
      </c>
      <c r="H6" s="34">
        <v>618603</v>
      </c>
      <c r="I6" s="34">
        <v>648215</v>
      </c>
      <c r="J6" s="47">
        <v>558000</v>
      </c>
      <c r="K6" s="34">
        <v>733000</v>
      </c>
      <c r="L6" s="34">
        <v>706000</v>
      </c>
      <c r="M6" s="34">
        <v>708000</v>
      </c>
      <c r="N6" s="47"/>
    </row>
    <row r="7" spans="1:15" ht="20.25" customHeight="1" x14ac:dyDescent="0.25">
      <c r="A7" s="97" t="s">
        <v>5</v>
      </c>
      <c r="B7" s="37">
        <v>2006765</v>
      </c>
      <c r="C7" s="37">
        <v>10796969</v>
      </c>
      <c r="D7" s="37">
        <v>8587082</v>
      </c>
      <c r="E7" s="37">
        <v>3962384</v>
      </c>
      <c r="F7" s="37">
        <v>3575646</v>
      </c>
      <c r="G7" s="37">
        <v>4166663</v>
      </c>
      <c r="H7" s="34">
        <v>5516723</v>
      </c>
      <c r="I7" s="34">
        <v>5290351</v>
      </c>
      <c r="J7" s="47">
        <v>6186000</v>
      </c>
      <c r="K7" s="34">
        <v>6646000</v>
      </c>
      <c r="L7" s="34">
        <v>11393000</v>
      </c>
      <c r="M7" s="34">
        <v>12265000</v>
      </c>
      <c r="N7" s="47"/>
    </row>
    <row r="8" spans="1:15" ht="20.25" customHeight="1" x14ac:dyDescent="0.25">
      <c r="A8" s="97" t="s">
        <v>46</v>
      </c>
      <c r="B8" s="37">
        <v>745188</v>
      </c>
      <c r="C8" s="37">
        <v>319539</v>
      </c>
      <c r="D8" s="37">
        <v>330000</v>
      </c>
      <c r="E8" s="33" t="s">
        <v>25</v>
      </c>
      <c r="F8" s="33" t="s">
        <v>25</v>
      </c>
      <c r="G8" s="33" t="s">
        <v>25</v>
      </c>
      <c r="H8" s="33" t="s">
        <v>25</v>
      </c>
      <c r="I8" s="33" t="s">
        <v>25</v>
      </c>
      <c r="J8" s="164" t="s">
        <v>25</v>
      </c>
      <c r="K8" s="33" t="s">
        <v>25</v>
      </c>
      <c r="L8" s="164" t="s">
        <v>25</v>
      </c>
      <c r="M8" s="164" t="s">
        <v>25</v>
      </c>
    </row>
    <row r="9" spans="1:15" ht="20.25" customHeight="1" x14ac:dyDescent="0.25">
      <c r="A9" s="97" t="s">
        <v>6</v>
      </c>
      <c r="B9" s="37">
        <v>2685198</v>
      </c>
      <c r="C9" s="37">
        <v>2725775</v>
      </c>
      <c r="D9" s="37">
        <v>2607417</v>
      </c>
      <c r="E9" s="37">
        <v>3841221</v>
      </c>
      <c r="F9" s="37">
        <v>3490775</v>
      </c>
      <c r="G9" s="37">
        <v>3800000</v>
      </c>
      <c r="H9" s="34">
        <v>4500000</v>
      </c>
      <c r="I9" s="34">
        <v>4740681</v>
      </c>
      <c r="J9" s="47">
        <v>4800000</v>
      </c>
      <c r="K9" s="34">
        <v>3817966</v>
      </c>
      <c r="L9" s="34">
        <v>4354755</v>
      </c>
      <c r="M9" s="34">
        <v>4800000</v>
      </c>
      <c r="N9" s="47"/>
    </row>
    <row r="10" spans="1:15" ht="20.25" customHeight="1" x14ac:dyDescent="0.25">
      <c r="A10" s="97" t="s">
        <v>7</v>
      </c>
      <c r="B10" s="37">
        <v>2689889</v>
      </c>
      <c r="C10" s="37">
        <v>3338143</v>
      </c>
      <c r="D10" s="37">
        <v>3176266</v>
      </c>
      <c r="E10" s="37">
        <v>2060889</v>
      </c>
      <c r="F10" s="37">
        <v>2077530</v>
      </c>
      <c r="G10" s="37">
        <v>1835087</v>
      </c>
      <c r="H10" s="34">
        <v>2008068</v>
      </c>
      <c r="I10" s="49">
        <v>2166140</v>
      </c>
      <c r="J10" s="47">
        <v>2129132</v>
      </c>
      <c r="K10" s="34">
        <v>3132822</v>
      </c>
      <c r="L10" s="34">
        <v>2318177</v>
      </c>
      <c r="M10" s="34">
        <v>2372222</v>
      </c>
      <c r="N10" s="47"/>
    </row>
    <row r="11" spans="1:15" ht="20.25" customHeight="1" x14ac:dyDescent="0.25">
      <c r="A11" s="97" t="s">
        <v>9</v>
      </c>
      <c r="B11" s="37">
        <v>15545994</v>
      </c>
      <c r="C11" s="37">
        <v>13507970</v>
      </c>
      <c r="D11" s="37">
        <v>13724626</v>
      </c>
      <c r="E11" s="37">
        <v>3213737</v>
      </c>
      <c r="F11" s="37">
        <v>3626300</v>
      </c>
      <c r="G11" s="37">
        <v>4103286</v>
      </c>
      <c r="H11" s="34">
        <v>4211179</v>
      </c>
      <c r="I11" s="34">
        <v>4997039</v>
      </c>
      <c r="J11" s="47">
        <v>4746000</v>
      </c>
      <c r="K11" s="34">
        <v>3846000</v>
      </c>
      <c r="L11" s="34">
        <v>5131000</v>
      </c>
      <c r="M11" s="34">
        <v>5545000</v>
      </c>
      <c r="N11" s="47"/>
    </row>
    <row r="12" spans="1:15" ht="20.25" customHeight="1" x14ac:dyDescent="0.25">
      <c r="A12" s="97" t="s">
        <v>10</v>
      </c>
      <c r="B12" s="78">
        <v>5223157</v>
      </c>
      <c r="C12" s="78">
        <v>5359442</v>
      </c>
      <c r="D12" s="78">
        <v>5957511</v>
      </c>
      <c r="E12" s="78">
        <v>7244701</v>
      </c>
      <c r="F12" s="78">
        <v>8691925</v>
      </c>
      <c r="G12" s="78">
        <v>10771429</v>
      </c>
      <c r="H12" s="78">
        <v>13159389</v>
      </c>
      <c r="I12" s="34">
        <v>10489392</v>
      </c>
      <c r="J12" s="34">
        <v>9195229</v>
      </c>
      <c r="K12" s="34">
        <v>9890000</v>
      </c>
      <c r="L12" s="34">
        <v>12800000</v>
      </c>
      <c r="M12" s="34">
        <v>13723000</v>
      </c>
      <c r="N12" s="47"/>
    </row>
    <row r="13" spans="1:15" ht="20.25" customHeight="1" x14ac:dyDescent="0.25">
      <c r="A13" s="97" t="s">
        <v>11</v>
      </c>
      <c r="B13" s="37">
        <v>448622</v>
      </c>
      <c r="C13" s="37">
        <v>461716</v>
      </c>
      <c r="D13" s="37">
        <v>403379</v>
      </c>
      <c r="E13" s="37">
        <v>409859</v>
      </c>
      <c r="F13" s="37">
        <v>466851</v>
      </c>
      <c r="G13" s="37">
        <v>547558</v>
      </c>
      <c r="H13" s="37">
        <v>494553</v>
      </c>
      <c r="I13" s="34">
        <v>469572</v>
      </c>
      <c r="J13" s="47">
        <v>441539</v>
      </c>
      <c r="K13" s="34">
        <v>506992</v>
      </c>
      <c r="L13" s="34">
        <v>907219</v>
      </c>
      <c r="M13" s="34">
        <v>369999</v>
      </c>
      <c r="N13" s="47"/>
    </row>
    <row r="14" spans="1:15" ht="20.25" customHeight="1" x14ac:dyDescent="0.25">
      <c r="A14" s="97" t="s">
        <v>26</v>
      </c>
      <c r="B14" s="37">
        <v>2089104</v>
      </c>
      <c r="C14" s="37">
        <v>10366890.522645701</v>
      </c>
      <c r="D14" s="37">
        <v>10052347</v>
      </c>
      <c r="E14" s="37">
        <v>3955127</v>
      </c>
      <c r="F14" s="37">
        <v>4370062</v>
      </c>
      <c r="G14" s="37">
        <v>4733460</v>
      </c>
      <c r="H14" s="34">
        <v>4451355</v>
      </c>
      <c r="I14" s="34">
        <v>4361634</v>
      </c>
      <c r="J14" s="47">
        <v>4302629</v>
      </c>
      <c r="K14" s="34">
        <v>4442213</v>
      </c>
      <c r="L14" s="34">
        <v>5688978</v>
      </c>
      <c r="M14" s="34">
        <v>7081976</v>
      </c>
      <c r="N14" s="47"/>
    </row>
    <row r="15" spans="1:15" ht="20.25" customHeight="1" x14ac:dyDescent="0.25">
      <c r="A15" s="97" t="s">
        <v>8</v>
      </c>
      <c r="B15" s="37">
        <v>15572944</v>
      </c>
      <c r="C15" s="37">
        <v>15408545</v>
      </c>
      <c r="D15" s="37">
        <v>15020206</v>
      </c>
      <c r="E15" s="37">
        <v>16063663</v>
      </c>
      <c r="F15" s="37">
        <v>20494000</v>
      </c>
      <c r="G15" s="37">
        <v>26460000</v>
      </c>
      <c r="H15" s="34">
        <v>10798000</v>
      </c>
      <c r="I15" s="34">
        <v>12119000</v>
      </c>
      <c r="J15" s="47">
        <v>11656000</v>
      </c>
      <c r="K15" s="34">
        <v>11585000</v>
      </c>
      <c r="L15" s="34">
        <v>10398000</v>
      </c>
      <c r="M15" s="34">
        <v>10963000</v>
      </c>
      <c r="N15" s="47"/>
    </row>
    <row r="16" spans="1:15" ht="20.25" customHeight="1" x14ac:dyDescent="0.25">
      <c r="A16" s="97" t="s">
        <v>27</v>
      </c>
      <c r="B16" s="37">
        <v>96447</v>
      </c>
      <c r="C16" s="37">
        <v>323149</v>
      </c>
      <c r="D16" s="37">
        <v>365099</v>
      </c>
      <c r="E16" s="37">
        <v>363322</v>
      </c>
      <c r="F16" s="37">
        <v>324301</v>
      </c>
      <c r="G16" s="37">
        <v>345201</v>
      </c>
      <c r="H16" s="34">
        <v>425000</v>
      </c>
      <c r="I16" s="34">
        <v>427972</v>
      </c>
      <c r="J16" s="47">
        <v>411809</v>
      </c>
      <c r="K16" s="34">
        <v>541502</v>
      </c>
      <c r="L16" s="34">
        <v>456590</v>
      </c>
      <c r="M16" s="34">
        <v>535544</v>
      </c>
      <c r="N16" s="47"/>
    </row>
    <row r="17" spans="1:14" ht="20.25" customHeight="1" x14ac:dyDescent="0.25">
      <c r="A17" s="97" t="s">
        <v>13</v>
      </c>
      <c r="B17" s="165">
        <v>18495000</v>
      </c>
      <c r="C17" s="37">
        <v>18860000</v>
      </c>
      <c r="D17" s="37">
        <v>19427000</v>
      </c>
      <c r="E17" s="37">
        <v>14327000</v>
      </c>
      <c r="F17" s="37">
        <v>13669195</v>
      </c>
      <c r="G17" s="37">
        <v>12891000</v>
      </c>
      <c r="H17" s="34">
        <v>13433000</v>
      </c>
      <c r="I17" s="34">
        <v>12791976</v>
      </c>
      <c r="J17" s="47">
        <v>15029798</v>
      </c>
      <c r="K17" s="34">
        <v>17169000</v>
      </c>
      <c r="L17" s="34">
        <v>18901000</v>
      </c>
      <c r="M17" s="34">
        <v>20059000</v>
      </c>
      <c r="N17" s="47"/>
    </row>
    <row r="18" spans="1:14" ht="20.25" customHeight="1" x14ac:dyDescent="0.25">
      <c r="A18" s="97" t="s">
        <v>14</v>
      </c>
      <c r="B18" s="37">
        <v>1526278.983</v>
      </c>
      <c r="C18" s="37">
        <v>892015</v>
      </c>
      <c r="D18" s="37">
        <v>1006250</v>
      </c>
      <c r="E18" s="37">
        <v>1250698</v>
      </c>
      <c r="F18" s="37">
        <v>1246386</v>
      </c>
      <c r="G18" s="37">
        <v>1430243</v>
      </c>
      <c r="H18" s="34">
        <v>686988</v>
      </c>
      <c r="I18" s="42" t="s">
        <v>25</v>
      </c>
      <c r="J18" s="96" t="s">
        <v>25</v>
      </c>
      <c r="K18" s="42" t="s">
        <v>25</v>
      </c>
      <c r="L18" s="96" t="s">
        <v>25</v>
      </c>
      <c r="M18" s="96" t="s">
        <v>25</v>
      </c>
    </row>
    <row r="19" spans="1:14" ht="20.25" customHeight="1" x14ac:dyDescent="0.25">
      <c r="A19" s="97" t="s">
        <v>15</v>
      </c>
      <c r="B19" s="37">
        <v>2490700</v>
      </c>
      <c r="C19" s="37">
        <v>20582800</v>
      </c>
      <c r="D19" s="37">
        <v>24976400</v>
      </c>
      <c r="E19" s="37">
        <v>25249600</v>
      </c>
      <c r="F19" s="37">
        <v>16260300</v>
      </c>
      <c r="G19" s="37">
        <v>14739300</v>
      </c>
      <c r="H19" s="34">
        <v>8788100</v>
      </c>
      <c r="I19" s="34">
        <v>11718200</v>
      </c>
      <c r="J19" s="47">
        <v>12588000</v>
      </c>
      <c r="K19" s="34">
        <v>13344539</v>
      </c>
      <c r="L19" s="34">
        <v>15684609</v>
      </c>
      <c r="M19" s="34">
        <v>15162589</v>
      </c>
      <c r="N19" s="47"/>
    </row>
    <row r="20" spans="1:14" ht="20.25" customHeight="1" thickBot="1" x14ac:dyDescent="0.3">
      <c r="A20" s="97" t="s">
        <v>16</v>
      </c>
      <c r="B20" s="37">
        <v>359165</v>
      </c>
      <c r="C20" s="37">
        <v>305675</v>
      </c>
      <c r="D20" s="37">
        <v>305609</v>
      </c>
      <c r="E20" s="37">
        <v>357967</v>
      </c>
      <c r="F20" s="37">
        <v>378755</v>
      </c>
      <c r="G20" s="37">
        <v>398814</v>
      </c>
      <c r="H20" s="34">
        <v>600838</v>
      </c>
      <c r="I20" s="42">
        <v>611587</v>
      </c>
      <c r="J20" s="47">
        <v>610053</v>
      </c>
      <c r="K20" s="34">
        <v>632656</v>
      </c>
      <c r="L20" s="34">
        <v>681680</v>
      </c>
      <c r="M20" s="42" t="s">
        <v>162</v>
      </c>
      <c r="N20" s="47"/>
    </row>
    <row r="21" spans="1:14" s="111" customFormat="1" ht="20.25" customHeight="1" thickTop="1" thickBot="1" x14ac:dyDescent="0.3">
      <c r="A21" s="105" t="s">
        <v>68</v>
      </c>
      <c r="B21" s="51">
        <v>79876000</v>
      </c>
      <c r="C21" s="51">
        <v>121191000</v>
      </c>
      <c r="D21" s="51">
        <v>129656000</v>
      </c>
      <c r="E21" s="51">
        <v>107630000</v>
      </c>
      <c r="F21" s="51">
        <v>105403000</v>
      </c>
      <c r="G21" s="51">
        <v>120456000</v>
      </c>
      <c r="H21" s="51">
        <v>100880000</v>
      </c>
      <c r="I21" s="51">
        <v>103657000</v>
      </c>
      <c r="J21" s="51">
        <v>107668000</v>
      </c>
      <c r="K21" s="51">
        <v>114102000</v>
      </c>
      <c r="L21" s="51">
        <v>123216000</v>
      </c>
      <c r="M21" s="51">
        <v>127661000</v>
      </c>
    </row>
    <row r="22" spans="1:14" s="111" customFormat="1" ht="20.25" customHeight="1" thickTop="1" x14ac:dyDescent="0.25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</row>
    <row r="23" spans="1:14" ht="20.25" customHeight="1" x14ac:dyDescent="0.25">
      <c r="A23" s="207" t="s">
        <v>29</v>
      </c>
      <c r="B23" s="207"/>
      <c r="C23" s="207"/>
      <c r="D23" s="207"/>
      <c r="E23" s="207"/>
      <c r="F23" s="207"/>
      <c r="G23" s="207"/>
    </row>
    <row r="24" spans="1:14" ht="20.25" customHeight="1" x14ac:dyDescent="0.25">
      <c r="A24" s="167" t="s">
        <v>47</v>
      </c>
      <c r="B24" s="167"/>
      <c r="C24" s="167"/>
      <c r="D24" s="167"/>
      <c r="E24" s="167"/>
      <c r="F24" s="167"/>
      <c r="G24" s="167"/>
    </row>
    <row r="25" spans="1:14" ht="20.25" customHeight="1" x14ac:dyDescent="0.25">
      <c r="A25" s="167" t="s">
        <v>48</v>
      </c>
      <c r="B25" s="134"/>
      <c r="C25" s="134"/>
      <c r="D25" s="134"/>
      <c r="E25" s="134"/>
      <c r="F25" s="134"/>
      <c r="G25" s="134"/>
    </row>
    <row r="26" spans="1:14" ht="20.25" customHeight="1" x14ac:dyDescent="0.25">
      <c r="A26" s="12" t="s">
        <v>69</v>
      </c>
    </row>
    <row r="27" spans="1:14" ht="20.25" customHeight="1" x14ac:dyDescent="0.25">
      <c r="A27" s="2" t="s">
        <v>78</v>
      </c>
    </row>
  </sheetData>
  <mergeCells count="1">
    <mergeCell ref="A23:G23"/>
  </mergeCells>
  <hyperlinks>
    <hyperlink ref="M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8.85546875" defaultRowHeight="20.25" customHeight="1" x14ac:dyDescent="0.25"/>
  <cols>
    <col min="1" max="1" width="54.85546875" style="13" customWidth="1"/>
    <col min="2" max="8" width="12.140625" style="13" customWidth="1"/>
    <col min="9" max="9" width="10.5703125" style="13" customWidth="1"/>
    <col min="10" max="10" width="11.140625" style="13" customWidth="1"/>
    <col min="11" max="11" width="10.85546875" style="13" customWidth="1"/>
    <col min="12" max="12" width="12.85546875" style="13" customWidth="1"/>
    <col min="13" max="13" width="10.140625" style="13" bestFit="1" customWidth="1"/>
    <col min="14" max="16384" width="8.85546875" style="13"/>
  </cols>
  <sheetData>
    <row r="1" spans="1:13" ht="20.25" customHeight="1" x14ac:dyDescent="0.25">
      <c r="A1" s="115" t="s">
        <v>154</v>
      </c>
      <c r="M1" s="16" t="s">
        <v>174</v>
      </c>
    </row>
    <row r="3" spans="1:13" ht="20.25" customHeight="1" x14ac:dyDescent="0.25">
      <c r="A3" s="18" t="s">
        <v>129</v>
      </c>
      <c r="B3" s="149" t="s">
        <v>18</v>
      </c>
      <c r="C3" s="149" t="s">
        <v>19</v>
      </c>
      <c r="D3" s="149" t="s">
        <v>20</v>
      </c>
      <c r="E3" s="149" t="s">
        <v>21</v>
      </c>
      <c r="F3" s="149" t="s">
        <v>22</v>
      </c>
      <c r="G3" s="149" t="s">
        <v>23</v>
      </c>
      <c r="H3" s="149" t="s">
        <v>44</v>
      </c>
      <c r="I3" s="149" t="s">
        <v>54</v>
      </c>
      <c r="J3" s="150" t="s">
        <v>64</v>
      </c>
      <c r="K3" s="150" t="s">
        <v>84</v>
      </c>
      <c r="L3" s="150" t="s">
        <v>92</v>
      </c>
      <c r="M3" s="150" t="s">
        <v>149</v>
      </c>
    </row>
    <row r="4" spans="1:13" ht="20.25" customHeight="1" x14ac:dyDescent="0.25">
      <c r="A4" s="151" t="s">
        <v>2</v>
      </c>
      <c r="B4" s="152">
        <v>0.85</v>
      </c>
      <c r="C4" s="152">
        <v>0.996</v>
      </c>
      <c r="D4" s="152">
        <v>0.96</v>
      </c>
      <c r="E4" s="152">
        <v>0.97</v>
      </c>
      <c r="F4" s="152">
        <v>0.99</v>
      </c>
      <c r="G4" s="152">
        <v>0.99</v>
      </c>
      <c r="H4" s="153">
        <v>0.97</v>
      </c>
      <c r="I4" s="154">
        <v>0.97</v>
      </c>
      <c r="J4" s="153">
        <v>0.96</v>
      </c>
      <c r="K4" s="153">
        <v>0.96</v>
      </c>
      <c r="L4" s="153">
        <v>0.96</v>
      </c>
      <c r="M4" s="153">
        <v>0.92</v>
      </c>
    </row>
    <row r="5" spans="1:13" ht="20.25" customHeight="1" x14ac:dyDescent="0.25">
      <c r="A5" s="14" t="s">
        <v>163</v>
      </c>
      <c r="B5" s="155">
        <v>0.86</v>
      </c>
      <c r="C5" s="155">
        <v>0.88</v>
      </c>
      <c r="D5" s="155">
        <v>1</v>
      </c>
      <c r="E5" s="155">
        <v>0.95</v>
      </c>
      <c r="F5" s="155">
        <v>0.95</v>
      </c>
      <c r="G5" s="155">
        <v>0.98</v>
      </c>
      <c r="H5" s="153">
        <v>0.98</v>
      </c>
      <c r="I5" s="153">
        <v>0.98</v>
      </c>
      <c r="J5" s="153">
        <v>0.98</v>
      </c>
      <c r="K5" s="153">
        <v>0.98</v>
      </c>
      <c r="L5" s="153">
        <v>0.98</v>
      </c>
      <c r="M5" s="153">
        <v>0.98</v>
      </c>
    </row>
    <row r="6" spans="1:13" ht="20.25" customHeight="1" x14ac:dyDescent="0.25">
      <c r="A6" s="14" t="s">
        <v>4</v>
      </c>
      <c r="B6" s="155">
        <v>0.97</v>
      </c>
      <c r="C6" s="155">
        <v>0.97</v>
      </c>
      <c r="D6" s="155">
        <v>0.98</v>
      </c>
      <c r="E6" s="155">
        <v>0.99</v>
      </c>
      <c r="F6" s="155">
        <v>0.98</v>
      </c>
      <c r="G6" s="155">
        <v>0.98</v>
      </c>
      <c r="H6" s="153">
        <v>0.98</v>
      </c>
      <c r="I6" s="153">
        <v>0.99</v>
      </c>
      <c r="J6" s="153">
        <v>0.96</v>
      </c>
      <c r="K6" s="153">
        <v>0.97</v>
      </c>
      <c r="L6" s="153">
        <v>0.97</v>
      </c>
      <c r="M6" s="153">
        <v>0.92</v>
      </c>
    </row>
    <row r="7" spans="1:13" ht="20.25" customHeight="1" x14ac:dyDescent="0.25">
      <c r="A7" s="14" t="s">
        <v>5</v>
      </c>
      <c r="B7" s="155">
        <v>0.98</v>
      </c>
      <c r="C7" s="155">
        <v>0.99</v>
      </c>
      <c r="D7" s="155">
        <v>0.99</v>
      </c>
      <c r="E7" s="155">
        <v>0.99</v>
      </c>
      <c r="F7" s="155">
        <v>0.99</v>
      </c>
      <c r="G7" s="155">
        <v>0.98</v>
      </c>
      <c r="H7" s="153">
        <v>0.96</v>
      </c>
      <c r="I7" s="153">
        <v>0.99</v>
      </c>
      <c r="J7" s="153">
        <v>0.99</v>
      </c>
      <c r="K7" s="153">
        <v>0.99</v>
      </c>
      <c r="L7" s="153">
        <v>0.99</v>
      </c>
      <c r="M7" s="153">
        <v>0.99</v>
      </c>
    </row>
    <row r="8" spans="1:13" ht="20.25" customHeight="1" x14ac:dyDescent="0.25">
      <c r="A8" s="14" t="s">
        <v>52</v>
      </c>
      <c r="B8" s="155">
        <v>0.78</v>
      </c>
      <c r="C8" s="155">
        <v>0.78</v>
      </c>
      <c r="D8" s="155">
        <v>0.78</v>
      </c>
      <c r="E8" s="156" t="s">
        <v>25</v>
      </c>
      <c r="F8" s="156" t="s">
        <v>25</v>
      </c>
      <c r="G8" s="156" t="s">
        <v>25</v>
      </c>
      <c r="H8" s="157" t="s">
        <v>25</v>
      </c>
      <c r="I8" s="33" t="s">
        <v>25</v>
      </c>
      <c r="J8" s="158" t="s">
        <v>25</v>
      </c>
      <c r="K8" s="158" t="s">
        <v>25</v>
      </c>
      <c r="L8" s="158" t="s">
        <v>25</v>
      </c>
      <c r="M8" s="158" t="s">
        <v>25</v>
      </c>
    </row>
    <row r="9" spans="1:13" ht="20.25" customHeight="1" x14ac:dyDescent="0.25">
      <c r="A9" s="14" t="s">
        <v>6</v>
      </c>
      <c r="B9" s="155">
        <v>0.99</v>
      </c>
      <c r="C9" s="155">
        <v>0.99</v>
      </c>
      <c r="D9" s="155">
        <v>0.99</v>
      </c>
      <c r="E9" s="155">
        <v>0.99</v>
      </c>
      <c r="F9" s="155">
        <v>0.99</v>
      </c>
      <c r="G9" s="155">
        <v>0.99</v>
      </c>
      <c r="H9" s="153">
        <v>0.99</v>
      </c>
      <c r="I9" s="153">
        <v>0.99</v>
      </c>
      <c r="J9" s="153">
        <v>0.99</v>
      </c>
      <c r="K9" s="153">
        <v>0.95</v>
      </c>
      <c r="L9" s="153">
        <v>0.94</v>
      </c>
      <c r="M9" s="153">
        <v>0.92</v>
      </c>
    </row>
    <row r="10" spans="1:13" ht="20.25" customHeight="1" x14ac:dyDescent="0.25">
      <c r="A10" s="14" t="s">
        <v>7</v>
      </c>
      <c r="B10" s="155">
        <v>0.94</v>
      </c>
      <c r="C10" s="155">
        <v>0.96</v>
      </c>
      <c r="D10" s="155">
        <v>0.97</v>
      </c>
      <c r="E10" s="155">
        <v>0.98</v>
      </c>
      <c r="F10" s="155">
        <v>0.98</v>
      </c>
      <c r="G10" s="155">
        <v>0.99</v>
      </c>
      <c r="H10" s="153">
        <v>0.98</v>
      </c>
      <c r="I10" s="153">
        <v>0.97</v>
      </c>
      <c r="J10" s="153">
        <v>0.96</v>
      </c>
      <c r="K10" s="153">
        <v>0.97</v>
      </c>
      <c r="L10" s="153">
        <v>0.98</v>
      </c>
      <c r="M10" s="153">
        <v>0.97</v>
      </c>
    </row>
    <row r="11" spans="1:13" ht="20.25" customHeight="1" x14ac:dyDescent="0.25">
      <c r="A11" s="14" t="s">
        <v>9</v>
      </c>
      <c r="B11" s="155">
        <v>0.98</v>
      </c>
      <c r="C11" s="155">
        <v>0.99</v>
      </c>
      <c r="D11" s="155">
        <v>0.93</v>
      </c>
      <c r="E11" s="155">
        <v>0.97</v>
      </c>
      <c r="F11" s="155">
        <v>0.97</v>
      </c>
      <c r="G11" s="155">
        <v>0.97</v>
      </c>
      <c r="H11" s="153">
        <v>0.96</v>
      </c>
      <c r="I11" s="153">
        <v>0.95</v>
      </c>
      <c r="J11" s="153">
        <v>0.94</v>
      </c>
      <c r="K11" s="153">
        <v>0.94</v>
      </c>
      <c r="L11" s="153">
        <v>0.95</v>
      </c>
      <c r="M11" s="153">
        <v>0.99</v>
      </c>
    </row>
    <row r="12" spans="1:13" ht="20.25" customHeight="1" x14ac:dyDescent="0.25">
      <c r="A12" s="14" t="s">
        <v>10</v>
      </c>
      <c r="B12" s="155">
        <v>0.96</v>
      </c>
      <c r="C12" s="155">
        <v>0.97</v>
      </c>
      <c r="D12" s="155">
        <v>0.81</v>
      </c>
      <c r="E12" s="155">
        <v>0.97</v>
      </c>
      <c r="F12" s="155">
        <v>0.97</v>
      </c>
      <c r="G12" s="159">
        <v>0.94</v>
      </c>
      <c r="H12" s="153">
        <v>0.96</v>
      </c>
      <c r="I12" s="153">
        <v>0.96</v>
      </c>
      <c r="J12" s="153">
        <v>0.97</v>
      </c>
      <c r="K12" s="153">
        <v>0.96</v>
      </c>
      <c r="L12" s="153">
        <v>0.98</v>
      </c>
      <c r="M12" s="153">
        <v>0.99</v>
      </c>
    </row>
    <row r="13" spans="1:13" ht="20.25" customHeight="1" x14ac:dyDescent="0.25">
      <c r="A13" s="14" t="s">
        <v>11</v>
      </c>
      <c r="B13" s="155">
        <v>0.95699999999999996</v>
      </c>
      <c r="C13" s="155">
        <v>0.99</v>
      </c>
      <c r="D13" s="155">
        <v>1</v>
      </c>
      <c r="E13" s="155">
        <v>0.995</v>
      </c>
      <c r="F13" s="155">
        <v>0.995</v>
      </c>
      <c r="G13" s="155">
        <v>0.995</v>
      </c>
      <c r="H13" s="153">
        <v>0.99</v>
      </c>
      <c r="I13" s="153">
        <v>0.99</v>
      </c>
      <c r="J13" s="153">
        <v>0.99</v>
      </c>
      <c r="K13" s="153">
        <v>0.94</v>
      </c>
      <c r="L13" s="160">
        <v>0.95</v>
      </c>
      <c r="M13" s="153">
        <v>0.91</v>
      </c>
    </row>
    <row r="14" spans="1:13" ht="20.25" customHeight="1" x14ac:dyDescent="0.25">
      <c r="A14" s="14" t="s">
        <v>26</v>
      </c>
      <c r="B14" s="155">
        <v>0.99</v>
      </c>
      <c r="C14" s="155">
        <v>0.98750000000000004</v>
      </c>
      <c r="D14" s="155">
        <v>0.99</v>
      </c>
      <c r="E14" s="155">
        <v>0.97</v>
      </c>
      <c r="F14" s="155">
        <v>0.98</v>
      </c>
      <c r="G14" s="155">
        <v>0.98</v>
      </c>
      <c r="H14" s="153">
        <v>0.98</v>
      </c>
      <c r="I14" s="153">
        <v>0.98</v>
      </c>
      <c r="J14" s="153">
        <v>0.99</v>
      </c>
      <c r="K14" s="153">
        <v>0.94</v>
      </c>
      <c r="L14" s="153">
        <v>0.94</v>
      </c>
      <c r="M14" s="153">
        <v>0.95</v>
      </c>
    </row>
    <row r="15" spans="1:13" ht="20.25" customHeight="1" x14ac:dyDescent="0.25">
      <c r="A15" s="14" t="s">
        <v>105</v>
      </c>
      <c r="B15" s="155">
        <v>0.981191804004648</v>
      </c>
      <c r="C15" s="155">
        <v>0.98</v>
      </c>
      <c r="D15" s="155">
        <v>0.99</v>
      </c>
      <c r="E15" s="155">
        <v>0.99</v>
      </c>
      <c r="F15" s="155">
        <v>0.98</v>
      </c>
      <c r="G15" s="155">
        <v>0.98</v>
      </c>
      <c r="H15" s="153">
        <v>0.97</v>
      </c>
      <c r="I15" s="153">
        <v>0.97</v>
      </c>
      <c r="J15" s="153">
        <v>0.98</v>
      </c>
      <c r="K15" s="153">
        <v>0.97</v>
      </c>
      <c r="L15" s="153">
        <v>0.98</v>
      </c>
      <c r="M15" s="153">
        <v>0.98</v>
      </c>
    </row>
    <row r="16" spans="1:13" ht="20.25" customHeight="1" x14ac:dyDescent="0.25">
      <c r="A16" s="14" t="s">
        <v>27</v>
      </c>
      <c r="B16" s="155">
        <v>0.98</v>
      </c>
      <c r="C16" s="155">
        <v>0.96</v>
      </c>
      <c r="D16" s="155">
        <v>0.98</v>
      </c>
      <c r="E16" s="155">
        <v>0.98</v>
      </c>
      <c r="F16" s="155">
        <v>0.98</v>
      </c>
      <c r="G16" s="155">
        <v>0.98</v>
      </c>
      <c r="H16" s="153">
        <v>0.96</v>
      </c>
      <c r="I16" s="153">
        <v>0.92</v>
      </c>
      <c r="J16" s="153">
        <v>0.95</v>
      </c>
      <c r="K16" s="153">
        <v>0.95</v>
      </c>
      <c r="L16" s="153">
        <v>0.95</v>
      </c>
      <c r="M16" s="153">
        <v>0.9</v>
      </c>
    </row>
    <row r="17" spans="1:13" ht="20.25" customHeight="1" x14ac:dyDescent="0.25">
      <c r="A17" s="14" t="s">
        <v>13</v>
      </c>
      <c r="B17" s="155">
        <v>0.9</v>
      </c>
      <c r="C17" s="155">
        <v>0.94</v>
      </c>
      <c r="D17" s="155">
        <v>0.94</v>
      </c>
      <c r="E17" s="155">
        <v>0.96</v>
      </c>
      <c r="F17" s="155">
        <v>0.9</v>
      </c>
      <c r="G17" s="155">
        <v>0.94</v>
      </c>
      <c r="H17" s="153">
        <v>0.95</v>
      </c>
      <c r="I17" s="153">
        <v>0.94</v>
      </c>
      <c r="J17" s="153">
        <v>0.98</v>
      </c>
      <c r="K17" s="153">
        <v>0.93</v>
      </c>
      <c r="L17" s="153">
        <v>0.96</v>
      </c>
      <c r="M17" s="153">
        <v>0.99</v>
      </c>
    </row>
    <row r="18" spans="1:13" ht="20.25" customHeight="1" x14ac:dyDescent="0.25">
      <c r="A18" s="14" t="s">
        <v>14</v>
      </c>
      <c r="B18" s="155">
        <v>0.97</v>
      </c>
      <c r="C18" s="155">
        <v>0.98</v>
      </c>
      <c r="D18" s="155">
        <v>0.95078505515397405</v>
      </c>
      <c r="E18" s="155">
        <v>0.95</v>
      </c>
      <c r="F18" s="155">
        <v>0.95</v>
      </c>
      <c r="G18" s="155">
        <v>0.94</v>
      </c>
      <c r="H18" s="153">
        <v>0.97</v>
      </c>
      <c r="I18" s="42" t="s">
        <v>25</v>
      </c>
      <c r="J18" s="157" t="s">
        <v>25</v>
      </c>
      <c r="K18" s="157" t="s">
        <v>25</v>
      </c>
      <c r="L18" s="157" t="s">
        <v>25</v>
      </c>
      <c r="M18" s="157" t="s">
        <v>25</v>
      </c>
    </row>
    <row r="19" spans="1:13" ht="20.25" customHeight="1" x14ac:dyDescent="0.25">
      <c r="A19" s="14" t="s">
        <v>15</v>
      </c>
      <c r="B19" s="155">
        <v>0.99</v>
      </c>
      <c r="C19" s="155">
        <v>0.99</v>
      </c>
      <c r="D19" s="155">
        <v>0.99</v>
      </c>
      <c r="E19" s="155">
        <v>0.99</v>
      </c>
      <c r="F19" s="155">
        <v>0.99</v>
      </c>
      <c r="G19" s="155">
        <v>1</v>
      </c>
      <c r="H19" s="153">
        <v>0.98</v>
      </c>
      <c r="I19" s="153">
        <v>0.99</v>
      </c>
      <c r="J19" s="153">
        <v>0.99</v>
      </c>
      <c r="K19" s="153">
        <v>0.99</v>
      </c>
      <c r="L19" s="153">
        <v>0.99</v>
      </c>
      <c r="M19" s="153">
        <v>1</v>
      </c>
    </row>
    <row r="20" spans="1:13" ht="20.25" customHeight="1" x14ac:dyDescent="0.25">
      <c r="A20" s="14" t="s">
        <v>16</v>
      </c>
      <c r="B20" s="161">
        <v>1</v>
      </c>
      <c r="C20" s="161">
        <v>1</v>
      </c>
      <c r="D20" s="161">
        <v>1</v>
      </c>
      <c r="E20" s="161">
        <v>0.98</v>
      </c>
      <c r="F20" s="161">
        <v>0.98</v>
      </c>
      <c r="G20" s="161">
        <v>0.96</v>
      </c>
      <c r="H20" s="162">
        <v>0.83</v>
      </c>
      <c r="I20" s="162">
        <v>0.9</v>
      </c>
      <c r="J20" s="162">
        <v>0.91</v>
      </c>
      <c r="K20" s="153">
        <v>0.91</v>
      </c>
      <c r="L20" s="162">
        <v>0.93</v>
      </c>
      <c r="M20" s="162">
        <v>0.92</v>
      </c>
    </row>
    <row r="21" spans="1:13" ht="20.25" customHeight="1" x14ac:dyDescent="0.25">
      <c r="A21" s="151"/>
      <c r="B21" s="56"/>
      <c r="C21" s="56"/>
      <c r="D21" s="56"/>
      <c r="E21" s="56"/>
      <c r="F21" s="56"/>
      <c r="G21" s="56"/>
      <c r="H21" s="135"/>
      <c r="I21" s="135"/>
      <c r="K21" s="151"/>
      <c r="L21" s="135"/>
      <c r="M21" s="135"/>
    </row>
    <row r="22" spans="1:13" ht="20.25" customHeight="1" x14ac:dyDescent="0.25">
      <c r="A22" s="207" t="s">
        <v>29</v>
      </c>
      <c r="B22" s="207"/>
      <c r="C22" s="207"/>
      <c r="D22" s="207"/>
      <c r="E22" s="207"/>
      <c r="F22" s="207"/>
      <c r="G22" s="207"/>
      <c r="J22" s="153"/>
      <c r="K22" s="153"/>
    </row>
    <row r="23" spans="1:13" ht="20.25" customHeight="1" x14ac:dyDescent="0.25">
      <c r="A23" s="211" t="s">
        <v>85</v>
      </c>
      <c r="B23" s="211"/>
      <c r="C23" s="211"/>
      <c r="D23" s="211"/>
      <c r="E23" s="211"/>
      <c r="F23" s="211"/>
      <c r="G23" s="211"/>
      <c r="K23" s="153"/>
    </row>
    <row r="24" spans="1:13" ht="20.25" customHeight="1" x14ac:dyDescent="0.25">
      <c r="A24" s="13" t="s">
        <v>86</v>
      </c>
    </row>
  </sheetData>
  <mergeCells count="2">
    <mergeCell ref="A22:G22"/>
    <mergeCell ref="A23:G23"/>
  </mergeCells>
  <hyperlinks>
    <hyperlink ref="M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/>
  </sheetViews>
  <sheetFormatPr defaultColWidth="8.85546875" defaultRowHeight="20.25" customHeight="1" x14ac:dyDescent="0.25"/>
  <cols>
    <col min="1" max="1" width="54.85546875" style="2" customWidth="1"/>
    <col min="2" max="4" width="12.140625" style="2" customWidth="1"/>
    <col min="5" max="6" width="12.42578125" style="2" customWidth="1"/>
    <col min="7" max="7" width="12.42578125" style="13" customWidth="1"/>
    <col min="8" max="8" width="12.42578125" style="2" customWidth="1"/>
    <col min="9" max="9" width="10.85546875" style="2" customWidth="1"/>
    <col min="10" max="10" width="12.42578125" style="2" bestFit="1" customWidth="1"/>
    <col min="11" max="11" width="11.42578125" style="2" customWidth="1"/>
    <col min="12" max="16384" width="8.85546875" style="2"/>
  </cols>
  <sheetData>
    <row r="1" spans="1:11" ht="20.25" customHeight="1" x14ac:dyDescent="0.25">
      <c r="A1" s="115" t="s">
        <v>155</v>
      </c>
      <c r="I1" s="16" t="s">
        <v>174</v>
      </c>
    </row>
    <row r="3" spans="1:11" ht="20.25" customHeight="1" x14ac:dyDescent="0.25">
      <c r="A3" s="18" t="s">
        <v>129</v>
      </c>
      <c r="B3" s="20" t="s">
        <v>22</v>
      </c>
      <c r="C3" s="20" t="s">
        <v>23</v>
      </c>
      <c r="D3" s="20" t="s">
        <v>44</v>
      </c>
      <c r="E3" s="20" t="s">
        <v>54</v>
      </c>
      <c r="F3" s="71" t="s">
        <v>64</v>
      </c>
      <c r="G3" s="20" t="s">
        <v>84</v>
      </c>
      <c r="H3" s="71" t="s">
        <v>92</v>
      </c>
      <c r="I3" s="71" t="s">
        <v>149</v>
      </c>
      <c r="J3" s="74"/>
      <c r="K3" s="74"/>
    </row>
    <row r="4" spans="1:11" ht="20.25" customHeight="1" x14ac:dyDescent="0.25">
      <c r="A4" s="94" t="s">
        <v>2</v>
      </c>
      <c r="B4" s="26">
        <v>250734</v>
      </c>
      <c r="C4" s="26">
        <v>262401</v>
      </c>
      <c r="D4" s="34">
        <v>271055</v>
      </c>
      <c r="E4" s="34">
        <v>258567</v>
      </c>
      <c r="F4" s="29">
        <v>270804</v>
      </c>
      <c r="G4" s="34">
        <v>322560</v>
      </c>
      <c r="H4" s="29">
        <v>301022</v>
      </c>
      <c r="I4" s="29">
        <v>301076</v>
      </c>
      <c r="J4" s="47"/>
      <c r="K4" s="45"/>
    </row>
    <row r="5" spans="1:11" ht="20.25" customHeight="1" x14ac:dyDescent="0.25">
      <c r="A5" s="97" t="s">
        <v>165</v>
      </c>
      <c r="B5" s="37">
        <v>12352</v>
      </c>
      <c r="C5" s="37">
        <v>10204</v>
      </c>
      <c r="D5" s="34">
        <v>8061</v>
      </c>
      <c r="E5" s="47">
        <v>5763</v>
      </c>
      <c r="F5" s="29">
        <v>7199</v>
      </c>
      <c r="G5" s="34">
        <v>3433</v>
      </c>
      <c r="H5" s="38" t="s">
        <v>56</v>
      </c>
      <c r="I5" s="38">
        <v>60</v>
      </c>
      <c r="J5" s="47"/>
      <c r="K5" s="47"/>
    </row>
    <row r="6" spans="1:11" ht="20.25" customHeight="1" x14ac:dyDescent="0.25">
      <c r="A6" s="97" t="s">
        <v>106</v>
      </c>
      <c r="B6" s="37">
        <v>29295</v>
      </c>
      <c r="C6" s="37">
        <v>33056</v>
      </c>
      <c r="D6" s="28">
        <v>34573</v>
      </c>
      <c r="E6" s="47">
        <v>38235</v>
      </c>
      <c r="F6" s="29">
        <v>37000</v>
      </c>
      <c r="G6" s="34">
        <v>35000</v>
      </c>
      <c r="H6" s="29">
        <v>37000</v>
      </c>
      <c r="I6" s="29">
        <v>33000</v>
      </c>
      <c r="J6" s="47"/>
      <c r="K6" s="47"/>
    </row>
    <row r="7" spans="1:11" ht="20.25" customHeight="1" x14ac:dyDescent="0.25">
      <c r="A7" s="97" t="s">
        <v>5</v>
      </c>
      <c r="B7" s="37">
        <v>145161</v>
      </c>
      <c r="C7" s="37">
        <v>152000</v>
      </c>
      <c r="D7" s="28">
        <v>177000</v>
      </c>
      <c r="E7" s="47">
        <v>167628</v>
      </c>
      <c r="F7" s="29">
        <v>97000</v>
      </c>
      <c r="G7" s="34">
        <v>138000</v>
      </c>
      <c r="H7" s="29">
        <v>175000</v>
      </c>
      <c r="I7" s="29">
        <v>141000</v>
      </c>
      <c r="J7" s="47"/>
      <c r="K7" s="47"/>
    </row>
    <row r="8" spans="1:11" ht="20.25" customHeight="1" x14ac:dyDescent="0.25">
      <c r="A8" s="97" t="s">
        <v>6</v>
      </c>
      <c r="B8" s="37">
        <v>132000</v>
      </c>
      <c r="C8" s="37">
        <v>164000</v>
      </c>
      <c r="D8" s="28">
        <v>146000</v>
      </c>
      <c r="E8" s="47">
        <v>108510</v>
      </c>
      <c r="F8" s="29">
        <v>121000</v>
      </c>
      <c r="G8" s="34">
        <v>157000</v>
      </c>
      <c r="H8" s="29">
        <v>170000</v>
      </c>
      <c r="I8" s="29">
        <v>108000</v>
      </c>
      <c r="J8" s="47"/>
      <c r="K8" s="47"/>
    </row>
    <row r="9" spans="1:11" ht="20.25" customHeight="1" x14ac:dyDescent="0.25">
      <c r="A9" s="97" t="s">
        <v>7</v>
      </c>
      <c r="B9" s="37">
        <v>166084</v>
      </c>
      <c r="C9" s="37">
        <v>179902</v>
      </c>
      <c r="D9" s="28">
        <v>183289</v>
      </c>
      <c r="E9" s="47">
        <v>163465</v>
      </c>
      <c r="F9" s="29">
        <v>186764</v>
      </c>
      <c r="G9" s="34">
        <v>150976</v>
      </c>
      <c r="H9" s="29">
        <v>159049</v>
      </c>
      <c r="I9" s="29">
        <v>119112</v>
      </c>
      <c r="J9" s="47"/>
      <c r="K9" s="47"/>
    </row>
    <row r="10" spans="1:11" ht="20.25" customHeight="1" x14ac:dyDescent="0.25">
      <c r="A10" s="97" t="s">
        <v>107</v>
      </c>
      <c r="B10" s="37">
        <v>38945</v>
      </c>
      <c r="C10" s="37">
        <v>36382</v>
      </c>
      <c r="D10" s="28">
        <v>44696</v>
      </c>
      <c r="E10" s="32">
        <v>41190</v>
      </c>
      <c r="F10" s="29">
        <v>42000</v>
      </c>
      <c r="G10" s="34">
        <v>34000</v>
      </c>
      <c r="H10" s="29">
        <v>32000</v>
      </c>
      <c r="I10" s="29">
        <v>34000</v>
      </c>
      <c r="J10" s="47"/>
      <c r="K10" s="47"/>
    </row>
    <row r="11" spans="1:11" ht="20.25" customHeight="1" x14ac:dyDescent="0.25">
      <c r="A11" s="97" t="s">
        <v>10</v>
      </c>
      <c r="B11" s="37">
        <v>301515</v>
      </c>
      <c r="C11" s="37">
        <v>327560</v>
      </c>
      <c r="D11" s="46">
        <v>249202</v>
      </c>
      <c r="E11" s="137">
        <v>254769</v>
      </c>
      <c r="F11" s="29">
        <v>251964</v>
      </c>
      <c r="G11" s="34">
        <v>209700</v>
      </c>
      <c r="H11" s="29">
        <v>231200</v>
      </c>
      <c r="I11" s="29">
        <v>259000</v>
      </c>
      <c r="J11" s="47"/>
      <c r="K11" s="47"/>
    </row>
    <row r="12" spans="1:11" ht="20.25" customHeight="1" x14ac:dyDescent="0.25">
      <c r="A12" s="97" t="s">
        <v>117</v>
      </c>
      <c r="B12" s="37">
        <v>12298</v>
      </c>
      <c r="C12" s="37">
        <v>15675</v>
      </c>
      <c r="D12" s="28">
        <v>13861</v>
      </c>
      <c r="E12" s="47">
        <v>11229</v>
      </c>
      <c r="F12" s="29">
        <v>14150</v>
      </c>
      <c r="G12" s="34">
        <v>16342</v>
      </c>
      <c r="H12" s="29">
        <v>20550</v>
      </c>
      <c r="I12" s="38">
        <v>23525</v>
      </c>
      <c r="J12" s="47"/>
      <c r="K12" s="47"/>
    </row>
    <row r="13" spans="1:11" ht="20.25" customHeight="1" x14ac:dyDescent="0.25">
      <c r="A13" s="97" t="s">
        <v>26</v>
      </c>
      <c r="B13" s="37">
        <v>115190</v>
      </c>
      <c r="C13" s="37">
        <v>131464</v>
      </c>
      <c r="D13" s="28">
        <v>146406</v>
      </c>
      <c r="E13" s="47">
        <v>163833</v>
      </c>
      <c r="F13" s="29">
        <v>168784</v>
      </c>
      <c r="G13" s="34">
        <v>166654</v>
      </c>
      <c r="H13" s="29">
        <v>160536</v>
      </c>
      <c r="I13" s="29">
        <v>130951</v>
      </c>
      <c r="J13" s="47"/>
      <c r="K13" s="47"/>
    </row>
    <row r="14" spans="1:11" ht="20.25" customHeight="1" x14ac:dyDescent="0.25">
      <c r="A14" s="97" t="s">
        <v>167</v>
      </c>
      <c r="B14" s="37">
        <v>394000</v>
      </c>
      <c r="C14" s="37">
        <v>436000</v>
      </c>
      <c r="D14" s="28">
        <v>480000</v>
      </c>
      <c r="E14" s="47">
        <v>486000</v>
      </c>
      <c r="F14" s="29">
        <v>465000</v>
      </c>
      <c r="G14" s="34">
        <v>445000</v>
      </c>
      <c r="H14" s="29">
        <v>455000</v>
      </c>
      <c r="I14" s="29">
        <v>436000</v>
      </c>
      <c r="J14" s="47"/>
      <c r="K14" s="47"/>
    </row>
    <row r="15" spans="1:11" ht="20.25" customHeight="1" x14ac:dyDescent="0.25">
      <c r="A15" s="97" t="s">
        <v>168</v>
      </c>
      <c r="B15" s="37">
        <v>1706</v>
      </c>
      <c r="C15" s="37">
        <v>1200</v>
      </c>
      <c r="D15" s="28">
        <v>2596</v>
      </c>
      <c r="E15" s="47">
        <v>1147</v>
      </c>
      <c r="F15" s="29">
        <v>1406</v>
      </c>
      <c r="G15" s="34">
        <v>1953</v>
      </c>
      <c r="H15" s="29">
        <v>1653</v>
      </c>
      <c r="I15" s="29">
        <v>2009</v>
      </c>
      <c r="J15" s="47"/>
      <c r="K15" s="47"/>
    </row>
    <row r="16" spans="1:11" ht="20.25" customHeight="1" x14ac:dyDescent="0.25">
      <c r="A16" s="97" t="s">
        <v>13</v>
      </c>
      <c r="B16" s="37">
        <v>143831</v>
      </c>
      <c r="C16" s="37">
        <v>173000</v>
      </c>
      <c r="D16" s="34">
        <v>205000</v>
      </c>
      <c r="E16" s="34">
        <v>203092</v>
      </c>
      <c r="F16" s="29">
        <v>195227</v>
      </c>
      <c r="G16" s="34">
        <v>181000</v>
      </c>
      <c r="H16" s="29">
        <v>176000</v>
      </c>
      <c r="I16" s="29">
        <v>295000</v>
      </c>
      <c r="J16" s="47"/>
      <c r="K16" s="47"/>
    </row>
    <row r="17" spans="1:11" ht="20.25" customHeight="1" x14ac:dyDescent="0.25">
      <c r="A17" s="97" t="s">
        <v>14</v>
      </c>
      <c r="B17" s="37">
        <v>70373</v>
      </c>
      <c r="C17" s="37">
        <v>72980</v>
      </c>
      <c r="D17" s="34">
        <v>81202</v>
      </c>
      <c r="E17" s="96" t="s">
        <v>25</v>
      </c>
      <c r="F17" s="38" t="s">
        <v>25</v>
      </c>
      <c r="G17" s="42" t="s">
        <v>25</v>
      </c>
      <c r="H17" s="38" t="s">
        <v>25</v>
      </c>
      <c r="I17" s="38" t="s">
        <v>25</v>
      </c>
      <c r="J17" s="47"/>
    </row>
    <row r="18" spans="1:11" ht="20.25" customHeight="1" x14ac:dyDescent="0.25">
      <c r="A18" s="97" t="s">
        <v>15</v>
      </c>
      <c r="B18" s="37">
        <v>126200</v>
      </c>
      <c r="C18" s="37">
        <v>128000</v>
      </c>
      <c r="D18" s="34">
        <v>118900</v>
      </c>
      <c r="E18" s="47">
        <v>120938</v>
      </c>
      <c r="F18" s="29">
        <v>114700</v>
      </c>
      <c r="G18" s="34">
        <v>91238</v>
      </c>
      <c r="H18" s="29">
        <v>121666</v>
      </c>
      <c r="I18" s="29">
        <v>123061</v>
      </c>
      <c r="J18" s="47"/>
      <c r="K18" s="47"/>
    </row>
    <row r="19" spans="1:11" ht="20.25" customHeight="1" thickBot="1" x14ac:dyDescent="0.3">
      <c r="A19" s="97" t="s">
        <v>16</v>
      </c>
      <c r="B19" s="37">
        <v>12826</v>
      </c>
      <c r="C19" s="37">
        <v>13765</v>
      </c>
      <c r="D19" s="34">
        <v>11440</v>
      </c>
      <c r="E19" s="47">
        <v>10276</v>
      </c>
      <c r="F19" s="29">
        <v>10374</v>
      </c>
      <c r="G19" s="34">
        <v>8910</v>
      </c>
      <c r="H19" s="29">
        <v>9070</v>
      </c>
      <c r="I19" s="29">
        <v>9513</v>
      </c>
      <c r="J19" s="47"/>
      <c r="K19" s="47"/>
    </row>
    <row r="20" spans="1:11" s="111" customFormat="1" ht="20.25" customHeight="1" thickTop="1" thickBot="1" x14ac:dyDescent="0.3">
      <c r="A20" s="105" t="s">
        <v>131</v>
      </c>
      <c r="B20" s="51">
        <v>1953000</v>
      </c>
      <c r="C20" s="51">
        <v>2138000</v>
      </c>
      <c r="D20" s="138">
        <v>2182000</v>
      </c>
      <c r="E20" s="52">
        <v>2035000</v>
      </c>
      <c r="F20" s="52">
        <v>1983000</v>
      </c>
      <c r="G20" s="139">
        <v>1962000</v>
      </c>
      <c r="H20" s="140">
        <v>2050000</v>
      </c>
      <c r="I20" s="140">
        <v>2015000</v>
      </c>
      <c r="J20" s="141"/>
      <c r="K20" s="141"/>
    </row>
    <row r="21" spans="1:11" ht="20.25" customHeight="1" thickTop="1" x14ac:dyDescent="0.25">
      <c r="B21" s="112"/>
      <c r="C21" s="112"/>
      <c r="D21" s="112"/>
      <c r="E21" s="112"/>
      <c r="F21" s="112"/>
      <c r="G21" s="142"/>
      <c r="H21" s="143"/>
      <c r="I21" s="143"/>
      <c r="J21" s="112"/>
    </row>
    <row r="22" spans="1:11" ht="20.25" customHeight="1" x14ac:dyDescent="0.25">
      <c r="A22" s="207" t="s">
        <v>29</v>
      </c>
      <c r="B22" s="207"/>
      <c r="C22" s="207"/>
      <c r="D22" s="131"/>
      <c r="E22" s="132"/>
      <c r="F22" s="132"/>
      <c r="G22" s="144"/>
      <c r="H22" s="144"/>
      <c r="I22" s="144"/>
      <c r="J22" s="132"/>
    </row>
    <row r="23" spans="1:11" ht="20.25" customHeight="1" x14ac:dyDescent="0.25">
      <c r="A23" s="13" t="s">
        <v>109</v>
      </c>
      <c r="B23" s="145"/>
      <c r="C23" s="145"/>
      <c r="D23" s="134"/>
      <c r="E23" s="134"/>
      <c r="F23" s="134"/>
      <c r="G23" s="146"/>
      <c r="H23" s="134"/>
      <c r="I23" s="134"/>
      <c r="J23" s="134"/>
    </row>
    <row r="24" spans="1:11" ht="20.25" customHeight="1" x14ac:dyDescent="0.25">
      <c r="A24" s="208" t="s">
        <v>110</v>
      </c>
      <c r="B24" s="208"/>
      <c r="C24" s="208"/>
      <c r="D24" s="134"/>
      <c r="E24" s="134"/>
      <c r="F24" s="134"/>
      <c r="G24" s="147"/>
      <c r="H24" s="134"/>
      <c r="I24" s="134"/>
      <c r="J24" s="134"/>
    </row>
    <row r="25" spans="1:11" ht="20.25" customHeight="1" x14ac:dyDescent="0.25">
      <c r="A25" s="148" t="s">
        <v>170</v>
      </c>
      <c r="B25" s="148"/>
      <c r="C25" s="148"/>
      <c r="D25" s="134"/>
      <c r="E25" s="134"/>
      <c r="F25" s="134"/>
      <c r="G25" s="147"/>
      <c r="H25" s="134"/>
      <c r="I25" s="134"/>
      <c r="J25" s="134"/>
    </row>
    <row r="26" spans="1:11" ht="20.25" customHeight="1" x14ac:dyDescent="0.25">
      <c r="A26" s="12" t="s">
        <v>169</v>
      </c>
      <c r="B26" s="148"/>
      <c r="C26" s="148"/>
      <c r="D26" s="134"/>
      <c r="E26" s="134"/>
      <c r="F26" s="134"/>
      <c r="G26" s="147"/>
      <c r="H26" s="134"/>
      <c r="I26" s="134"/>
      <c r="J26" s="134"/>
    </row>
    <row r="27" spans="1:11" ht="20.25" customHeight="1" x14ac:dyDescent="0.25">
      <c r="A27" s="208" t="s">
        <v>171</v>
      </c>
      <c r="B27" s="208"/>
      <c r="C27" s="208"/>
    </row>
    <row r="28" spans="1:11" ht="20.25" customHeight="1" x14ac:dyDescent="0.25">
      <c r="A28" s="2" t="s">
        <v>103</v>
      </c>
    </row>
  </sheetData>
  <mergeCells count="3">
    <mergeCell ref="A22:C22"/>
    <mergeCell ref="A24:C24"/>
    <mergeCell ref="A27:C27"/>
  </mergeCells>
  <hyperlinks>
    <hyperlink ref="I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/>
  </sheetViews>
  <sheetFormatPr defaultColWidth="8.85546875" defaultRowHeight="20.25" customHeight="1" x14ac:dyDescent="0.25"/>
  <cols>
    <col min="1" max="1" width="54.85546875" style="2" customWidth="1"/>
    <col min="2" max="4" width="12.140625" style="2" customWidth="1"/>
    <col min="5" max="5" width="12" style="2" customWidth="1"/>
    <col min="6" max="6" width="12.42578125" style="2" customWidth="1"/>
    <col min="7" max="7" width="11.42578125" style="13" customWidth="1"/>
    <col min="8" max="8" width="12.85546875" style="2" customWidth="1"/>
    <col min="9" max="9" width="11.85546875" style="2" customWidth="1"/>
    <col min="10" max="10" width="10.140625" style="2" customWidth="1"/>
    <col min="11" max="11" width="10.42578125" style="2" customWidth="1"/>
    <col min="12" max="16384" width="8.85546875" style="2"/>
  </cols>
  <sheetData>
    <row r="1" spans="1:12" ht="20.25" customHeight="1" x14ac:dyDescent="0.25">
      <c r="A1" s="115" t="s">
        <v>156</v>
      </c>
      <c r="I1" s="16" t="s">
        <v>174</v>
      </c>
    </row>
    <row r="2" spans="1:12" ht="20.25" customHeight="1" x14ac:dyDescent="0.25">
      <c r="A2" s="127"/>
      <c r="E2" s="127"/>
      <c r="F2" s="97"/>
    </row>
    <row r="3" spans="1:12" ht="20.25" customHeight="1" x14ac:dyDescent="0.25">
      <c r="A3" s="18" t="s">
        <v>129</v>
      </c>
      <c r="B3" s="20" t="s">
        <v>22</v>
      </c>
      <c r="C3" s="20" t="s">
        <v>23</v>
      </c>
      <c r="D3" s="20" t="s">
        <v>44</v>
      </c>
      <c r="E3" s="20" t="s">
        <v>54</v>
      </c>
      <c r="F3" s="71" t="s">
        <v>64</v>
      </c>
      <c r="G3" s="20" t="s">
        <v>84</v>
      </c>
      <c r="H3" s="71" t="s">
        <v>92</v>
      </c>
      <c r="I3" s="71" t="s">
        <v>149</v>
      </c>
      <c r="J3" s="74"/>
      <c r="K3" s="74"/>
    </row>
    <row r="4" spans="1:12" ht="20.25" customHeight="1" x14ac:dyDescent="0.25">
      <c r="A4" s="94" t="s">
        <v>2</v>
      </c>
      <c r="B4" s="128">
        <v>116990</v>
      </c>
      <c r="C4" s="128">
        <v>144750</v>
      </c>
      <c r="D4" s="42">
        <v>142786</v>
      </c>
      <c r="E4" s="34">
        <v>145921</v>
      </c>
      <c r="F4" s="31">
        <v>126022</v>
      </c>
      <c r="G4" s="34">
        <v>126834</v>
      </c>
      <c r="H4" s="29">
        <v>118045</v>
      </c>
      <c r="I4" s="29">
        <v>118039</v>
      </c>
      <c r="J4" s="47"/>
      <c r="K4" s="47"/>
    </row>
    <row r="5" spans="1:12" ht="20.25" customHeight="1" x14ac:dyDescent="0.25">
      <c r="A5" s="97" t="s">
        <v>163</v>
      </c>
      <c r="B5" s="33">
        <v>11980</v>
      </c>
      <c r="C5" s="33">
        <v>9897</v>
      </c>
      <c r="D5" s="27">
        <v>9432</v>
      </c>
      <c r="E5" s="28">
        <v>7232</v>
      </c>
      <c r="F5" s="46">
        <v>7644</v>
      </c>
      <c r="G5" s="34">
        <v>5146</v>
      </c>
      <c r="H5" s="77">
        <v>1280</v>
      </c>
      <c r="I5" s="47">
        <v>1375</v>
      </c>
      <c r="J5" s="47"/>
    </row>
    <row r="6" spans="1:12" ht="20.25" customHeight="1" x14ac:dyDescent="0.25">
      <c r="A6" s="97" t="s">
        <v>49</v>
      </c>
      <c r="B6" s="33">
        <v>29306</v>
      </c>
      <c r="C6" s="33">
        <v>34688</v>
      </c>
      <c r="D6" s="27">
        <v>40661</v>
      </c>
      <c r="E6" s="27">
        <v>37878</v>
      </c>
      <c r="F6" s="46">
        <v>37000</v>
      </c>
      <c r="G6" s="34">
        <v>38000</v>
      </c>
      <c r="H6" s="77">
        <v>32000</v>
      </c>
      <c r="I6" s="77">
        <v>23000</v>
      </c>
      <c r="J6" s="47"/>
    </row>
    <row r="7" spans="1:12" ht="20.25" customHeight="1" x14ac:dyDescent="0.25">
      <c r="A7" s="97" t="s">
        <v>5</v>
      </c>
      <c r="B7" s="33">
        <v>151436</v>
      </c>
      <c r="C7" s="33">
        <v>127774</v>
      </c>
      <c r="D7" s="27">
        <v>162000</v>
      </c>
      <c r="E7" s="27">
        <v>197639</v>
      </c>
      <c r="F7" s="46">
        <v>81000</v>
      </c>
      <c r="G7" s="34">
        <v>81000</v>
      </c>
      <c r="H7" s="77">
        <v>203000</v>
      </c>
      <c r="I7" s="77">
        <v>169000</v>
      </c>
      <c r="J7" s="47"/>
    </row>
    <row r="8" spans="1:12" ht="20.25" customHeight="1" x14ac:dyDescent="0.25">
      <c r="A8" s="97" t="s">
        <v>6</v>
      </c>
      <c r="B8" s="33">
        <v>16000</v>
      </c>
      <c r="C8" s="33">
        <v>10000</v>
      </c>
      <c r="D8" s="27">
        <v>11000</v>
      </c>
      <c r="E8" s="27">
        <v>9266</v>
      </c>
      <c r="F8" s="46">
        <v>12000</v>
      </c>
      <c r="G8" s="34">
        <v>11000</v>
      </c>
      <c r="H8" s="77">
        <v>10000</v>
      </c>
      <c r="I8" s="77">
        <v>11000</v>
      </c>
      <c r="J8" s="47"/>
    </row>
    <row r="9" spans="1:12" ht="20.25" customHeight="1" x14ac:dyDescent="0.25">
      <c r="A9" s="97" t="s">
        <v>7</v>
      </c>
      <c r="B9" s="33">
        <v>241092</v>
      </c>
      <c r="C9" s="33">
        <v>241150</v>
      </c>
      <c r="D9" s="27">
        <v>214019</v>
      </c>
      <c r="E9" s="27">
        <v>207037</v>
      </c>
      <c r="F9" s="46">
        <v>182229</v>
      </c>
      <c r="G9" s="34">
        <v>163608</v>
      </c>
      <c r="H9" s="29">
        <v>220528</v>
      </c>
      <c r="I9" s="29">
        <v>155854</v>
      </c>
      <c r="J9" s="47"/>
    </row>
    <row r="10" spans="1:12" ht="20.25" customHeight="1" x14ac:dyDescent="0.25">
      <c r="A10" s="97" t="s">
        <v>50</v>
      </c>
      <c r="B10" s="33">
        <v>3907</v>
      </c>
      <c r="C10" s="33">
        <v>3530</v>
      </c>
      <c r="D10" s="27">
        <v>3470</v>
      </c>
      <c r="E10" s="27">
        <v>3465</v>
      </c>
      <c r="F10" s="46">
        <v>4000</v>
      </c>
      <c r="G10" s="34">
        <v>3000</v>
      </c>
      <c r="H10" s="77">
        <v>3000</v>
      </c>
      <c r="I10" s="77">
        <v>2000</v>
      </c>
      <c r="J10" s="47"/>
    </row>
    <row r="11" spans="1:12" ht="20.25" customHeight="1" x14ac:dyDescent="0.25">
      <c r="A11" s="97" t="s">
        <v>10</v>
      </c>
      <c r="B11" s="33">
        <v>186527</v>
      </c>
      <c r="C11" s="33">
        <v>159860</v>
      </c>
      <c r="D11" s="46">
        <v>263221</v>
      </c>
      <c r="E11" s="28">
        <v>251560</v>
      </c>
      <c r="F11" s="46">
        <v>291305</v>
      </c>
      <c r="G11" s="34">
        <v>290000</v>
      </c>
      <c r="H11" s="77">
        <v>300000</v>
      </c>
      <c r="I11" s="77">
        <v>269500</v>
      </c>
      <c r="J11" s="47"/>
    </row>
    <row r="12" spans="1:12" ht="20.25" customHeight="1" x14ac:dyDescent="0.25">
      <c r="A12" s="97" t="s">
        <v>172</v>
      </c>
      <c r="B12" s="33">
        <v>233110</v>
      </c>
      <c r="C12" s="33">
        <v>226328</v>
      </c>
      <c r="D12" s="27">
        <v>263593</v>
      </c>
      <c r="E12" s="28">
        <v>244665</v>
      </c>
      <c r="F12" s="46">
        <v>10364</v>
      </c>
      <c r="G12" s="34">
        <v>9207</v>
      </c>
      <c r="H12" s="77">
        <v>14632</v>
      </c>
      <c r="I12" s="38">
        <v>18990</v>
      </c>
      <c r="J12" s="47"/>
    </row>
    <row r="13" spans="1:12" ht="20.25" customHeight="1" x14ac:dyDescent="0.25">
      <c r="A13" s="97" t="s">
        <v>26</v>
      </c>
      <c r="B13" s="33">
        <v>74620</v>
      </c>
      <c r="C13" s="33">
        <v>92068</v>
      </c>
      <c r="D13" s="27">
        <v>101462</v>
      </c>
      <c r="E13" s="28">
        <v>111584</v>
      </c>
      <c r="F13" s="46">
        <v>123511</v>
      </c>
      <c r="G13" s="34">
        <v>93704</v>
      </c>
      <c r="H13" s="77">
        <v>104716</v>
      </c>
      <c r="I13" s="77">
        <v>105466</v>
      </c>
      <c r="J13" s="47"/>
    </row>
    <row r="14" spans="1:12" ht="20.25" customHeight="1" x14ac:dyDescent="0.25">
      <c r="A14" s="97" t="s">
        <v>62</v>
      </c>
      <c r="B14" s="33">
        <v>830000</v>
      </c>
      <c r="C14" s="33">
        <v>776000</v>
      </c>
      <c r="D14" s="27">
        <v>791000</v>
      </c>
      <c r="E14" s="27">
        <v>830000</v>
      </c>
      <c r="F14" s="46">
        <v>813000</v>
      </c>
      <c r="G14" s="34">
        <v>890000</v>
      </c>
      <c r="H14" s="77">
        <v>896000</v>
      </c>
      <c r="I14" s="77">
        <v>806000</v>
      </c>
      <c r="J14" s="47"/>
    </row>
    <row r="15" spans="1:12" ht="20.25" customHeight="1" x14ac:dyDescent="0.25">
      <c r="A15" s="97" t="s">
        <v>108</v>
      </c>
      <c r="B15" s="33">
        <v>991</v>
      </c>
      <c r="C15" s="33">
        <v>926</v>
      </c>
      <c r="D15" s="42">
        <v>705</v>
      </c>
      <c r="E15" s="40">
        <v>642</v>
      </c>
      <c r="F15" s="29">
        <v>178</v>
      </c>
      <c r="G15" s="34">
        <v>739</v>
      </c>
      <c r="H15" s="77">
        <v>652</v>
      </c>
      <c r="I15" s="77">
        <v>1171</v>
      </c>
      <c r="J15" s="47"/>
      <c r="L15" s="43"/>
    </row>
    <row r="16" spans="1:12" ht="20.25" customHeight="1" x14ac:dyDescent="0.25">
      <c r="A16" s="97" t="s">
        <v>13</v>
      </c>
      <c r="B16" s="33">
        <v>84000</v>
      </c>
      <c r="C16" s="33">
        <v>118000</v>
      </c>
      <c r="D16" s="42">
        <v>196000</v>
      </c>
      <c r="E16" s="34">
        <v>253753</v>
      </c>
      <c r="F16" s="29">
        <v>358513</v>
      </c>
      <c r="G16" s="34">
        <v>1200000</v>
      </c>
      <c r="H16" s="77">
        <v>615000</v>
      </c>
      <c r="I16" s="77">
        <v>481000</v>
      </c>
      <c r="J16" s="47"/>
      <c r="L16" s="43"/>
    </row>
    <row r="17" spans="1:10" ht="20.25" customHeight="1" x14ac:dyDescent="0.25">
      <c r="A17" s="97" t="s">
        <v>14</v>
      </c>
      <c r="B17" s="33">
        <v>109031</v>
      </c>
      <c r="C17" s="33">
        <v>107976</v>
      </c>
      <c r="D17" s="42">
        <v>139329</v>
      </c>
      <c r="E17" s="42" t="s">
        <v>25</v>
      </c>
      <c r="F17" s="38" t="s">
        <v>25</v>
      </c>
      <c r="G17" s="42" t="s">
        <v>25</v>
      </c>
      <c r="H17" s="81" t="s">
        <v>25</v>
      </c>
      <c r="I17" s="81" t="s">
        <v>25</v>
      </c>
    </row>
    <row r="18" spans="1:10" ht="20.25" customHeight="1" x14ac:dyDescent="0.25">
      <c r="A18" s="97" t="s">
        <v>15</v>
      </c>
      <c r="B18" s="33">
        <v>158800</v>
      </c>
      <c r="C18" s="33">
        <v>168846</v>
      </c>
      <c r="D18" s="42">
        <v>154200</v>
      </c>
      <c r="E18" s="34">
        <v>151289</v>
      </c>
      <c r="F18" s="29">
        <v>159500</v>
      </c>
      <c r="G18" s="34">
        <v>140597</v>
      </c>
      <c r="H18" s="77">
        <v>160585</v>
      </c>
      <c r="I18" s="77">
        <v>138376</v>
      </c>
      <c r="J18" s="47"/>
    </row>
    <row r="19" spans="1:10" ht="20.25" customHeight="1" thickBot="1" x14ac:dyDescent="0.3">
      <c r="A19" s="97" t="s">
        <v>16</v>
      </c>
      <c r="B19" s="33">
        <v>12202</v>
      </c>
      <c r="C19" s="33">
        <v>14883</v>
      </c>
      <c r="D19" s="42">
        <v>11734</v>
      </c>
      <c r="E19" s="34">
        <v>10442</v>
      </c>
      <c r="F19" s="129">
        <v>11578</v>
      </c>
      <c r="G19" s="34">
        <v>11980</v>
      </c>
      <c r="H19" s="77">
        <v>10192</v>
      </c>
      <c r="I19" s="77">
        <v>10394</v>
      </c>
      <c r="J19" s="47"/>
    </row>
    <row r="20" spans="1:10" s="111" customFormat="1" ht="20.25" customHeight="1" thickTop="1" thickBot="1" x14ac:dyDescent="0.3">
      <c r="A20" s="105" t="s">
        <v>71</v>
      </c>
      <c r="B20" s="106">
        <v>2260000</v>
      </c>
      <c r="C20" s="106">
        <v>2237000</v>
      </c>
      <c r="D20" s="130">
        <v>2505000</v>
      </c>
      <c r="E20" s="106">
        <v>2462000</v>
      </c>
      <c r="F20" s="106">
        <v>2218000</v>
      </c>
      <c r="G20" s="106">
        <v>3065000</v>
      </c>
      <c r="H20" s="130">
        <v>2690000</v>
      </c>
      <c r="I20" s="130">
        <f>SUM(I4:I19)</f>
        <v>2311165</v>
      </c>
    </row>
    <row r="21" spans="1:10" ht="20.25" customHeight="1" thickTop="1" x14ac:dyDescent="0.25">
      <c r="B21" s="112"/>
      <c r="C21" s="112"/>
      <c r="D21" s="112"/>
      <c r="E21" s="112"/>
      <c r="F21" s="112"/>
    </row>
    <row r="22" spans="1:10" ht="20.25" customHeight="1" x14ac:dyDescent="0.25">
      <c r="A22" s="207" t="s">
        <v>29</v>
      </c>
      <c r="B22" s="207"/>
      <c r="C22" s="207"/>
      <c r="D22" s="131"/>
      <c r="E22" s="132"/>
      <c r="F22" s="132"/>
      <c r="G22" s="56"/>
      <c r="H22" s="133"/>
      <c r="I22" s="133"/>
    </row>
    <row r="23" spans="1:10" ht="20.25" customHeight="1" x14ac:dyDescent="0.25">
      <c r="A23" s="208" t="s">
        <v>51</v>
      </c>
      <c r="B23" s="208"/>
      <c r="C23" s="208"/>
      <c r="D23" s="134"/>
      <c r="E23" s="134"/>
      <c r="F23" s="134"/>
      <c r="G23" s="135"/>
      <c r="H23" s="102"/>
    </row>
    <row r="24" spans="1:10" ht="20.25" customHeight="1" x14ac:dyDescent="0.25">
      <c r="A24" s="208" t="s">
        <v>173</v>
      </c>
      <c r="B24" s="208"/>
      <c r="C24" s="208"/>
      <c r="D24" s="134"/>
      <c r="E24" s="134"/>
      <c r="F24" s="134"/>
      <c r="G24" s="136"/>
      <c r="H24" s="136"/>
    </row>
    <row r="25" spans="1:10" ht="20.25" customHeight="1" x14ac:dyDescent="0.25">
      <c r="A25" s="12" t="s">
        <v>63</v>
      </c>
    </row>
    <row r="26" spans="1:10" ht="20.25" customHeight="1" x14ac:dyDescent="0.25">
      <c r="A26" s="208" t="s">
        <v>111</v>
      </c>
      <c r="B26" s="208"/>
      <c r="C26" s="208"/>
    </row>
    <row r="27" spans="1:10" ht="20.25" customHeight="1" x14ac:dyDescent="0.25">
      <c r="A27" s="2" t="s">
        <v>83</v>
      </c>
    </row>
  </sheetData>
  <mergeCells count="4">
    <mergeCell ref="A22:C22"/>
    <mergeCell ref="A23:C23"/>
    <mergeCell ref="A24:C24"/>
    <mergeCell ref="A26:C26"/>
  </mergeCells>
  <hyperlinks>
    <hyperlink ref="I1" location="Guidance!A1" display="Back to contents"/>
  </hyperlink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Guidance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2021-01-27T16:38:01Z</dcterms:created>
  <dcterms:modified xsi:type="dcterms:W3CDTF">2021-01-27T16:39:34Z</dcterms:modified>
</cp:coreProperties>
</file>