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3313BC42-0377-438D-B409-CCBEB749CAAE}" xr6:coauthVersionLast="41" xr6:coauthVersionMax="41" xr10:uidLastSave="{00000000-0000-0000-0000-000000000000}"/>
  <workbookProtection workbookAlgorithmName="SHA-512" workbookHashValue="yuFfiLjN+VTPLXN1ZB2Vk8QHmdiPGN/0X/MnERgbNdxURyZSSLONnoSchW9ea2SOHxBjpxXzENLUfF5fWQtgbQ==" workbookSaltValue="UTVTR8QpNUcyHeR3dM1WbQ==" workbookSpinCount="100000" lockStructure="1"/>
  <bookViews>
    <workbookView xWindow="1560" yWindow="280" windowWidth="15810" windowHeight="9920" xr2:uid="{00000000-000D-0000-FFFF-FFFF00000000}"/>
  </bookViews>
  <sheets>
    <sheet name="Notes" sheetId="5" r:id="rId1"/>
    <sheet name="FIRE1002" sheetId="1" r:id="rId2"/>
    <sheet name="dataA" sheetId="2" state="hidden" r:id="rId3"/>
    <sheet name="Back data" sheetId="3" state="hidden" r:id="rId4"/>
    <sheet name="dataB" sheetId="7" state="hidden" r:id="rId5"/>
    <sheet name="FIRE 1002 (2)" sheetId="6" state="hidden" r:id="rId6"/>
    <sheet name="Data incl HS" sheetId="4" r:id="rId7"/>
    <sheet name="Data excl HS" sheetId="8" r:id="rId8"/>
    <sheet name="Stats release charts 10 &amp; 11" sheetId="9" r:id="rId9"/>
  </sheets>
  <definedNames>
    <definedName name="_xlnm.Print_Area" localSheetId="5">'FIRE 1002 (2)'!$A$1:$X$28</definedName>
    <definedName name="_xlnm.Print_Area" localSheetId="1">FIRE1002!$A$1:$X$29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2" i="6" l="1"/>
  <c r="Z22" i="6"/>
  <c r="Y22" i="6"/>
  <c r="X22" i="6"/>
  <c r="W22" i="6"/>
  <c r="V22" i="6"/>
  <c r="U22" i="6"/>
  <c r="T22" i="6"/>
  <c r="S22" i="6"/>
  <c r="R22" i="6"/>
  <c r="AA20" i="6"/>
  <c r="Z20" i="6"/>
  <c r="Y20" i="6"/>
  <c r="X20" i="6"/>
  <c r="W20" i="6"/>
  <c r="V20" i="6"/>
  <c r="U20" i="6"/>
  <c r="T20" i="6"/>
  <c r="S20" i="6"/>
  <c r="R20" i="6"/>
  <c r="AA18" i="6"/>
  <c r="Z18" i="6"/>
  <c r="Y18" i="6"/>
  <c r="X18" i="6"/>
  <c r="W18" i="6"/>
  <c r="V18" i="6"/>
  <c r="U18" i="6"/>
  <c r="T18" i="6"/>
  <c r="S18" i="6"/>
  <c r="R18" i="6"/>
  <c r="AA23" i="1" l="1"/>
  <c r="Z23" i="1"/>
  <c r="Y23" i="1"/>
  <c r="X23" i="1"/>
  <c r="W23" i="1"/>
  <c r="V23" i="1"/>
  <c r="U23" i="1"/>
  <c r="T23" i="1"/>
  <c r="S23" i="1"/>
  <c r="R23" i="1"/>
  <c r="AA21" i="1"/>
  <c r="Z21" i="1"/>
  <c r="Y21" i="1"/>
  <c r="X21" i="1"/>
  <c r="W21" i="1"/>
  <c r="V21" i="1"/>
  <c r="U21" i="1"/>
  <c r="T21" i="1"/>
  <c r="S21" i="1"/>
  <c r="R21" i="1"/>
  <c r="AA19" i="1"/>
  <c r="Z19" i="1"/>
  <c r="Y19" i="1"/>
  <c r="X19" i="1"/>
  <c r="W19" i="1"/>
  <c r="V19" i="1"/>
  <c r="U19" i="1"/>
  <c r="T19" i="1"/>
  <c r="S19" i="1"/>
  <c r="R19" i="1"/>
  <c r="AA9" i="6"/>
  <c r="AA9" i="1" s="1"/>
  <c r="AA11" i="6"/>
  <c r="AA11" i="1" s="1"/>
  <c r="AA13" i="6"/>
  <c r="AA13" i="1" s="1"/>
  <c r="A4" i="6" l="1"/>
  <c r="Z13" i="6"/>
  <c r="Z13" i="1" s="1"/>
  <c r="Y13" i="6"/>
  <c r="Y13" i="1" s="1"/>
  <c r="X13" i="6"/>
  <c r="X13" i="1" s="1"/>
  <c r="W13" i="6"/>
  <c r="W13" i="1" s="1"/>
  <c r="V13" i="6"/>
  <c r="V13" i="1" s="1"/>
  <c r="U13" i="6"/>
  <c r="U13" i="1" s="1"/>
  <c r="T13" i="6"/>
  <c r="T13" i="1" s="1"/>
  <c r="S13" i="6"/>
  <c r="S13" i="1" s="1"/>
  <c r="R13" i="6"/>
  <c r="R13" i="1" s="1"/>
  <c r="Z11" i="6"/>
  <c r="Z11" i="1" s="1"/>
  <c r="Y11" i="6"/>
  <c r="Y11" i="1" s="1"/>
  <c r="X11" i="6"/>
  <c r="X11" i="1" s="1"/>
  <c r="W11" i="6"/>
  <c r="W11" i="1" s="1"/>
  <c r="V11" i="6"/>
  <c r="V11" i="1" s="1"/>
  <c r="U11" i="6"/>
  <c r="U11" i="1" s="1"/>
  <c r="T11" i="6"/>
  <c r="T11" i="1" s="1"/>
  <c r="S11" i="6"/>
  <c r="S11" i="1" s="1"/>
  <c r="R11" i="6"/>
  <c r="R11" i="1" s="1"/>
  <c r="Z9" i="6"/>
  <c r="Z9" i="1" s="1"/>
  <c r="Y9" i="6"/>
  <c r="Y9" i="1" s="1"/>
  <c r="X9" i="6"/>
  <c r="X9" i="1" s="1"/>
  <c r="W9" i="6"/>
  <c r="W9" i="1" s="1"/>
  <c r="V9" i="6"/>
  <c r="V9" i="1" s="1"/>
  <c r="U9" i="6"/>
  <c r="U9" i="1" s="1"/>
  <c r="T9" i="6"/>
  <c r="T9" i="1" s="1"/>
  <c r="S9" i="6"/>
  <c r="S9" i="1" s="1"/>
  <c r="R9" i="6"/>
  <c r="R9" i="1" s="1"/>
  <c r="AA21" i="6" l="1"/>
  <c r="W21" i="6"/>
  <c r="S21" i="6"/>
  <c r="S22" i="1" s="1"/>
  <c r="Y19" i="6"/>
  <c r="Y20" i="1" s="1"/>
  <c r="U19" i="6"/>
  <c r="S17" i="6"/>
  <c r="W17" i="6"/>
  <c r="W18" i="1" s="1"/>
  <c r="AA17" i="6"/>
  <c r="AA18" i="1" s="1"/>
  <c r="Y12" i="6"/>
  <c r="U12" i="6"/>
  <c r="U17" i="6"/>
  <c r="Y17" i="6"/>
  <c r="Y18" i="1" s="1"/>
  <c r="W12" i="6"/>
  <c r="X21" i="6"/>
  <c r="X22" i="1" s="1"/>
  <c r="V19" i="6"/>
  <c r="V20" i="1" s="1"/>
  <c r="R19" i="6"/>
  <c r="R20" i="1" s="1"/>
  <c r="Z17" i="6"/>
  <c r="V12" i="6"/>
  <c r="Z21" i="6"/>
  <c r="Z22" i="1" s="1"/>
  <c r="V21" i="6"/>
  <c r="V22" i="1" s="1"/>
  <c r="R21" i="6"/>
  <c r="X19" i="6"/>
  <c r="X20" i="1" s="1"/>
  <c r="T19" i="6"/>
  <c r="T20" i="1" s="1"/>
  <c r="T17" i="6"/>
  <c r="T18" i="1" s="1"/>
  <c r="X17" i="6"/>
  <c r="R17" i="6"/>
  <c r="R18" i="1" s="1"/>
  <c r="X12" i="6"/>
  <c r="T12" i="6"/>
  <c r="T12" i="1" s="1"/>
  <c r="Y21" i="6"/>
  <c r="U21" i="6"/>
  <c r="AA19" i="6"/>
  <c r="AA20" i="1" s="1"/>
  <c r="W19" i="6"/>
  <c r="W20" i="1" s="1"/>
  <c r="S19" i="6"/>
  <c r="AA12" i="6"/>
  <c r="AA12" i="1" s="1"/>
  <c r="S12" i="6"/>
  <c r="T21" i="6"/>
  <c r="T22" i="1" s="1"/>
  <c r="Z19" i="6"/>
  <c r="V17" i="6"/>
  <c r="Z12" i="6"/>
  <c r="Z12" i="1" s="1"/>
  <c r="R12" i="6"/>
  <c r="R12" i="1" s="1"/>
  <c r="R10" i="6"/>
  <c r="W10" i="6"/>
  <c r="W10" i="1" s="1"/>
  <c r="AA10" i="6"/>
  <c r="AA10" i="1" s="1"/>
  <c r="U8" i="6"/>
  <c r="U8" i="1" s="1"/>
  <c r="Y8" i="6"/>
  <c r="S8" i="6"/>
  <c r="S8" i="1" s="1"/>
  <c r="V10" i="6"/>
  <c r="V10" i="1" s="1"/>
  <c r="R8" i="6"/>
  <c r="R8" i="1" s="1"/>
  <c r="T10" i="6"/>
  <c r="X10" i="6"/>
  <c r="S10" i="6"/>
  <c r="S10" i="1" s="1"/>
  <c r="V8" i="6"/>
  <c r="V8" i="1" s="1"/>
  <c r="Z8" i="6"/>
  <c r="AA8" i="6"/>
  <c r="AA8" i="1" s="1"/>
  <c r="Z10" i="6"/>
  <c r="Z10" i="1" s="1"/>
  <c r="X8" i="6"/>
  <c r="X8" i="1" s="1"/>
  <c r="U10" i="6"/>
  <c r="Y10" i="6"/>
  <c r="Y10" i="1" s="1"/>
  <c r="W8" i="6"/>
  <c r="W8" i="1" s="1"/>
  <c r="T8" i="6"/>
  <c r="T8" i="1" s="1"/>
  <c r="O22" i="6"/>
  <c r="O23" i="1" s="1"/>
  <c r="K22" i="6"/>
  <c r="K23" i="1" s="1"/>
  <c r="G22" i="6"/>
  <c r="G23" i="1" s="1"/>
  <c r="C22" i="6"/>
  <c r="C23" i="1" s="1"/>
  <c r="P21" i="6"/>
  <c r="P22" i="1" s="1"/>
  <c r="L21" i="6"/>
  <c r="L22" i="1" s="1"/>
  <c r="H21" i="6"/>
  <c r="H22" i="1" s="1"/>
  <c r="D21" i="6"/>
  <c r="D22" i="1" s="1"/>
  <c r="Q20" i="6"/>
  <c r="Q21" i="1" s="1"/>
  <c r="M20" i="6"/>
  <c r="M21" i="1" s="1"/>
  <c r="I20" i="6"/>
  <c r="I21" i="1" s="1"/>
  <c r="E20" i="6"/>
  <c r="E21" i="1" s="1"/>
  <c r="Z20" i="1"/>
  <c r="N19" i="6"/>
  <c r="N20" i="1" s="1"/>
  <c r="J19" i="6"/>
  <c r="J20" i="1" s="1"/>
  <c r="F19" i="6"/>
  <c r="F20" i="1" s="1"/>
  <c r="O18" i="6"/>
  <c r="O19" i="1" s="1"/>
  <c r="K18" i="6"/>
  <c r="K19" i="1" s="1"/>
  <c r="G18" i="6"/>
  <c r="G19" i="1" s="1"/>
  <c r="C18" i="6"/>
  <c r="C19" i="1" s="1"/>
  <c r="X18" i="1"/>
  <c r="P17" i="6"/>
  <c r="P18" i="1" s="1"/>
  <c r="L17" i="6"/>
  <c r="L18" i="1" s="1"/>
  <c r="H17" i="6"/>
  <c r="H18" i="1" s="1"/>
  <c r="D17" i="6"/>
  <c r="D18" i="1" s="1"/>
  <c r="N18" i="6"/>
  <c r="N19" i="1" s="1"/>
  <c r="J18" i="6"/>
  <c r="J19" i="1" s="1"/>
  <c r="F18" i="6"/>
  <c r="F19" i="1" s="1"/>
  <c r="S18" i="1"/>
  <c r="O17" i="6"/>
  <c r="O18" i="1" s="1"/>
  <c r="K17" i="6"/>
  <c r="K18" i="1" s="1"/>
  <c r="G17" i="6"/>
  <c r="G18" i="1" s="1"/>
  <c r="C17" i="6"/>
  <c r="C18" i="1" s="1"/>
  <c r="P18" i="6"/>
  <c r="P19" i="1" s="1"/>
  <c r="L18" i="6"/>
  <c r="L19" i="1" s="1"/>
  <c r="H18" i="6"/>
  <c r="H19" i="1" s="1"/>
  <c r="D18" i="6"/>
  <c r="D19" i="1" s="1"/>
  <c r="U18" i="1"/>
  <c r="Q17" i="6"/>
  <c r="Q18" i="1" s="1"/>
  <c r="M17" i="6"/>
  <c r="M18" i="1" s="1"/>
  <c r="I17" i="6"/>
  <c r="I18" i="1" s="1"/>
  <c r="E17" i="6"/>
  <c r="E18" i="1" s="1"/>
  <c r="N22" i="6"/>
  <c r="N23" i="1" s="1"/>
  <c r="J22" i="6"/>
  <c r="J23" i="1" s="1"/>
  <c r="F22" i="6"/>
  <c r="F23" i="1" s="1"/>
  <c r="AA22" i="1"/>
  <c r="W22" i="1"/>
  <c r="O21" i="6"/>
  <c r="O22" i="1" s="1"/>
  <c r="K21" i="6"/>
  <c r="K22" i="1" s="1"/>
  <c r="G21" i="6"/>
  <c r="G22" i="1" s="1"/>
  <c r="C21" i="6"/>
  <c r="C22" i="1" s="1"/>
  <c r="P20" i="6"/>
  <c r="P21" i="1" s="1"/>
  <c r="L20" i="6"/>
  <c r="L21" i="1" s="1"/>
  <c r="H20" i="6"/>
  <c r="H21" i="1" s="1"/>
  <c r="D20" i="6"/>
  <c r="D21" i="1" s="1"/>
  <c r="U20" i="1"/>
  <c r="Q19" i="6"/>
  <c r="Q20" i="1" s="1"/>
  <c r="M19" i="6"/>
  <c r="M20" i="1" s="1"/>
  <c r="I19" i="6"/>
  <c r="I20" i="1" s="1"/>
  <c r="E19" i="6"/>
  <c r="E20" i="1" s="1"/>
  <c r="K19" i="6"/>
  <c r="K20" i="1" s="1"/>
  <c r="Q22" i="6"/>
  <c r="Q23" i="1" s="1"/>
  <c r="M22" i="6"/>
  <c r="M23" i="1" s="1"/>
  <c r="I22" i="6"/>
  <c r="I23" i="1" s="1"/>
  <c r="E22" i="6"/>
  <c r="E23" i="1" s="1"/>
  <c r="R22" i="1"/>
  <c r="N21" i="6"/>
  <c r="N22" i="1" s="1"/>
  <c r="J21" i="6"/>
  <c r="J22" i="1" s="1"/>
  <c r="F21" i="6"/>
  <c r="F22" i="1" s="1"/>
  <c r="O20" i="6"/>
  <c r="O21" i="1" s="1"/>
  <c r="K20" i="6"/>
  <c r="K21" i="1" s="1"/>
  <c r="G20" i="6"/>
  <c r="G21" i="1" s="1"/>
  <c r="C20" i="6"/>
  <c r="C21" i="1" s="1"/>
  <c r="P19" i="6"/>
  <c r="P20" i="1" s="1"/>
  <c r="L19" i="6"/>
  <c r="L20" i="1" s="1"/>
  <c r="H19" i="6"/>
  <c r="H20" i="1" s="1"/>
  <c r="D19" i="6"/>
  <c r="D20" i="1" s="1"/>
  <c r="Q18" i="6"/>
  <c r="Q19" i="1" s="1"/>
  <c r="M18" i="6"/>
  <c r="M19" i="1" s="1"/>
  <c r="I18" i="6"/>
  <c r="I19" i="1" s="1"/>
  <c r="E18" i="6"/>
  <c r="E19" i="1" s="1"/>
  <c r="Z18" i="1"/>
  <c r="V18" i="1"/>
  <c r="N17" i="6"/>
  <c r="N18" i="1" s="1"/>
  <c r="J17" i="6"/>
  <c r="J18" i="1" s="1"/>
  <c r="F17" i="6"/>
  <c r="F18" i="1" s="1"/>
  <c r="P22" i="6"/>
  <c r="P23" i="1" s="1"/>
  <c r="L22" i="6"/>
  <c r="L23" i="1" s="1"/>
  <c r="H22" i="6"/>
  <c r="H23" i="1" s="1"/>
  <c r="D22" i="6"/>
  <c r="D23" i="1" s="1"/>
  <c r="Y22" i="1"/>
  <c r="U22" i="1"/>
  <c r="Q21" i="6"/>
  <c r="Q22" i="1" s="1"/>
  <c r="M21" i="6"/>
  <c r="M22" i="1" s="1"/>
  <c r="I21" i="6"/>
  <c r="I22" i="1" s="1"/>
  <c r="E21" i="6"/>
  <c r="E22" i="1" s="1"/>
  <c r="N20" i="6"/>
  <c r="N21" i="1" s="1"/>
  <c r="J20" i="6"/>
  <c r="J21" i="1" s="1"/>
  <c r="F20" i="6"/>
  <c r="F21" i="1" s="1"/>
  <c r="S20" i="1"/>
  <c r="O19" i="6"/>
  <c r="O20" i="1" s="1"/>
  <c r="G19" i="6"/>
  <c r="G20" i="1" s="1"/>
  <c r="C19" i="6"/>
  <c r="C20" i="1" s="1"/>
  <c r="Q13" i="6"/>
  <c r="Q13" i="1" s="1"/>
  <c r="C8" i="6"/>
  <c r="C8" i="1" s="1"/>
  <c r="D8" i="6"/>
  <c r="D8" i="1" s="1"/>
  <c r="I8" i="6"/>
  <c r="I8" i="1" s="1"/>
  <c r="D9" i="6"/>
  <c r="D9" i="1" s="1"/>
  <c r="O9" i="6"/>
  <c r="O9" i="1" s="1"/>
  <c r="F10" i="6"/>
  <c r="F10" i="1" s="1"/>
  <c r="P10" i="6"/>
  <c r="P10" i="1" s="1"/>
  <c r="C11" i="6"/>
  <c r="C11" i="1" s="1"/>
  <c r="V12" i="1"/>
  <c r="N8" i="6"/>
  <c r="N8" i="1" s="1"/>
  <c r="D10" i="6"/>
  <c r="D10" i="1" s="1"/>
  <c r="N11" i="6"/>
  <c r="N11" i="1" s="1"/>
  <c r="E8" i="6"/>
  <c r="E8" i="1" s="1"/>
  <c r="J8" i="6"/>
  <c r="J8" i="1" s="1"/>
  <c r="F9" i="6"/>
  <c r="F9" i="1" s="1"/>
  <c r="P9" i="6"/>
  <c r="P9" i="1" s="1"/>
  <c r="J10" i="6"/>
  <c r="J10" i="1" s="1"/>
  <c r="T10" i="1"/>
  <c r="G11" i="6"/>
  <c r="G11" i="1" s="1"/>
  <c r="J12" i="6"/>
  <c r="J12" i="1" s="1"/>
  <c r="F13" i="6"/>
  <c r="F13" i="1" s="1"/>
  <c r="G8" i="6"/>
  <c r="G8" i="1" s="1"/>
  <c r="K9" i="6"/>
  <c r="K9" i="1" s="1"/>
  <c r="O10" i="6"/>
  <c r="O10" i="1" s="1"/>
  <c r="S12" i="1"/>
  <c r="F8" i="6"/>
  <c r="F8" i="1" s="1"/>
  <c r="M8" i="6"/>
  <c r="M8" i="1" s="1"/>
  <c r="J9" i="6"/>
  <c r="J9" i="1" s="1"/>
  <c r="K10" i="6"/>
  <c r="K10" i="1" s="1"/>
  <c r="H11" i="6"/>
  <c r="H11" i="1" s="1"/>
  <c r="K12" i="6"/>
  <c r="K12" i="1" s="1"/>
  <c r="J13" i="6"/>
  <c r="J13" i="1" s="1"/>
  <c r="K8" i="6"/>
  <c r="K8" i="1" s="1"/>
  <c r="O8" i="6"/>
  <c r="O8" i="1" s="1"/>
  <c r="Z8" i="1"/>
  <c r="G9" i="6"/>
  <c r="G9" i="1" s="1"/>
  <c r="L9" i="6"/>
  <c r="L9" i="1" s="1"/>
  <c r="G10" i="6"/>
  <c r="G10" i="1" s="1"/>
  <c r="L10" i="6"/>
  <c r="L10" i="1" s="1"/>
  <c r="R10" i="1"/>
  <c r="D11" i="6"/>
  <c r="D11" i="1" s="1"/>
  <c r="J11" i="6"/>
  <c r="J11" i="1" s="1"/>
  <c r="C12" i="6"/>
  <c r="C12" i="1" s="1"/>
  <c r="N12" i="6"/>
  <c r="N12" i="1" s="1"/>
  <c r="K13" i="6"/>
  <c r="K13" i="1" s="1"/>
  <c r="H8" i="6"/>
  <c r="H8" i="1" s="1"/>
  <c r="L8" i="6"/>
  <c r="L8" i="1" s="1"/>
  <c r="P8" i="6"/>
  <c r="P8" i="1" s="1"/>
  <c r="C9" i="6"/>
  <c r="C9" i="1" s="1"/>
  <c r="H9" i="6"/>
  <c r="H9" i="1" s="1"/>
  <c r="N9" i="6"/>
  <c r="N9" i="1" s="1"/>
  <c r="C10" i="6"/>
  <c r="C10" i="1" s="1"/>
  <c r="H10" i="6"/>
  <c r="H10" i="1" s="1"/>
  <c r="N10" i="6"/>
  <c r="N10" i="1" s="1"/>
  <c r="X10" i="1"/>
  <c r="F11" i="6"/>
  <c r="F11" i="1" s="1"/>
  <c r="K11" i="6"/>
  <c r="K11" i="1" s="1"/>
  <c r="F12" i="6"/>
  <c r="F12" i="1" s="1"/>
  <c r="C13" i="6"/>
  <c r="C13" i="1" s="1"/>
  <c r="N13" i="6"/>
  <c r="N13" i="1" s="1"/>
  <c r="Q8" i="6"/>
  <c r="Q8" i="1" s="1"/>
  <c r="Y8" i="1"/>
  <c r="E9" i="6"/>
  <c r="E9" i="1" s="1"/>
  <c r="I9" i="6"/>
  <c r="I9" i="1" s="1"/>
  <c r="M9" i="6"/>
  <c r="M9" i="1" s="1"/>
  <c r="Q9" i="6"/>
  <c r="Q9" i="1" s="1"/>
  <c r="E10" i="6"/>
  <c r="E10" i="1" s="1"/>
  <c r="I10" i="6"/>
  <c r="I10" i="1" s="1"/>
  <c r="M10" i="6"/>
  <c r="M10" i="1" s="1"/>
  <c r="Q10" i="6"/>
  <c r="Q10" i="1" s="1"/>
  <c r="U10" i="1"/>
  <c r="E11" i="6"/>
  <c r="E11" i="1" s="1"/>
  <c r="I11" i="6"/>
  <c r="I11" i="1" s="1"/>
  <c r="O11" i="6"/>
  <c r="O11" i="1" s="1"/>
  <c r="G12" i="6"/>
  <c r="G12" i="1" s="1"/>
  <c r="O12" i="6"/>
  <c r="O12" i="1" s="1"/>
  <c r="W12" i="1"/>
  <c r="G13" i="6"/>
  <c r="G13" i="1" s="1"/>
  <c r="O13" i="6"/>
  <c r="O13" i="1" s="1"/>
  <c r="L11" i="6"/>
  <c r="L11" i="1" s="1"/>
  <c r="P11" i="6"/>
  <c r="P11" i="1" s="1"/>
  <c r="D12" i="6"/>
  <c r="D12" i="1" s="1"/>
  <c r="H12" i="6"/>
  <c r="H12" i="1" s="1"/>
  <c r="L12" i="6"/>
  <c r="L12" i="1" s="1"/>
  <c r="P12" i="6"/>
  <c r="P12" i="1" s="1"/>
  <c r="X12" i="1"/>
  <c r="D13" i="6"/>
  <c r="D13" i="1" s="1"/>
  <c r="H13" i="6"/>
  <c r="H13" i="1" s="1"/>
  <c r="L13" i="6"/>
  <c r="L13" i="1" s="1"/>
  <c r="P13" i="6"/>
  <c r="P13" i="1" s="1"/>
  <c r="M11" i="6"/>
  <c r="M11" i="1" s="1"/>
  <c r="Q11" i="6"/>
  <c r="Q11" i="1" s="1"/>
  <c r="E12" i="6"/>
  <c r="E12" i="1" s="1"/>
  <c r="I12" i="6"/>
  <c r="I12" i="1" s="1"/>
  <c r="M12" i="6"/>
  <c r="M12" i="1" s="1"/>
  <c r="Q12" i="6"/>
  <c r="Q12" i="1" s="1"/>
  <c r="U12" i="1"/>
  <c r="Y12" i="1"/>
  <c r="E13" i="6"/>
  <c r="E13" i="1" s="1"/>
  <c r="I13" i="6"/>
  <c r="I13" i="1" s="1"/>
  <c r="M13" i="6"/>
  <c r="M13" i="1" s="1"/>
</calcChain>
</file>

<file path=xl/sharedStrings.xml><?xml version="1.0" encoding="utf-8"?>
<sst xmlns="http://schemas.openxmlformats.org/spreadsheetml/2006/main" count="561" uniqueCount="78">
  <si>
    <t>Discontinuity</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</si>
  <si>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</si>
  <si>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</si>
  <si>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</si>
  <si>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</si>
  <si>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</si>
  <si>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</si>
  <si>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</si>
  <si>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</si>
  <si>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</si>
  <si>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</si>
  <si>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</si>
  <si>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</si>
  <si>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</si>
  <si>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</si>
  <si>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</si>
  <si>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</si>
  <si>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</si>
  <si>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</si>
  <si>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</si>
  <si>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</si>
  <si>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</si>
  <si>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</si>
  <si>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</si>
  <si>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</si>
  <si>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Response times (minutes)</t>
  </si>
  <si>
    <t>Number of incidents</t>
  </si>
  <si>
    <t>Dwellings</t>
  </si>
  <si>
    <t>with casualties and/or rescues</t>
  </si>
  <si>
    <t>without casualties and/or rescues</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</si>
  <si>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</si>
  <si>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</si>
  <si>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</si>
  <si>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Fire data are collected by the IRS which collects information on all incidents attended by fire services. For a variety of reasons some records take longer than others for fire services to upload to the IRS and therefore incident totals are constantly being amended (by relatively small numbers).</t>
  </si>
  <si>
    <t>The full set of fire statistics releases, tables and guidance can be found on our landing page, here-</t>
  </si>
  <si>
    <t>https://www.gov.uk/government/collections/fire-statistics</t>
  </si>
  <si>
    <t>The statistics in this table are Official Statistics.</t>
  </si>
  <si>
    <t>Source: Home Office Incident Recording System</t>
  </si>
  <si>
    <t>Contact: FireStatistics@homeoffice.gov.uk</t>
  </si>
  <si>
    <t>2 With casualties and/or rescues is defined as incidents where there was a fatality, non-fatal casualty requiring hospital treatment or a rescue. Without casualties and/or rescues is defined as incidents where there was a non-fatal casualty not requiring hospital treatment or where there was no victim.</t>
  </si>
  <si>
    <r>
      <t>FIRE STATISTICS TABLE 1002: Average response times for dwelling fires with or without casualties</t>
    </r>
    <r>
      <rPr>
        <b/>
        <vertAlign val="superscript"/>
        <sz val="11"/>
        <color theme="0"/>
        <rFont val="Arial Black"/>
        <family val="2"/>
      </rPr>
      <t>1</t>
    </r>
    <r>
      <rPr>
        <b/>
        <sz val="11"/>
        <color theme="0"/>
        <rFont val="Arial Black"/>
        <family val="2"/>
      </rPr>
      <t xml:space="preserve"> and/or rescues</t>
    </r>
    <r>
      <rPr>
        <b/>
        <vertAlign val="superscript"/>
        <sz val="11"/>
        <color theme="0"/>
        <rFont val="Arial Black"/>
        <family val="2"/>
      </rPr>
      <t>2</t>
    </r>
    <r>
      <rPr>
        <b/>
        <sz val="11"/>
        <color theme="0"/>
        <rFont val="Arial Black"/>
        <family val="2"/>
      </rPr>
      <t>, England</t>
    </r>
  </si>
  <si>
    <t>1 Includes both fire and non-fire related casualties.</t>
  </si>
  <si>
    <t>FINANCIAL_YEAR</t>
  </si>
  <si>
    <t>Incidents</t>
  </si>
  <si>
    <t>Call Handling Time</t>
  </si>
  <si>
    <t>Crew Turnout Time</t>
  </si>
  <si>
    <t>Drive Time</t>
  </si>
  <si>
    <t>Casualties/rescues/all</t>
  </si>
  <si>
    <t>Total Response Time</t>
  </si>
  <si>
    <t>DO NOT EDIT THIS DATA</t>
  </si>
  <si>
    <t>Total response time</t>
  </si>
  <si>
    <t>Call handling time</t>
  </si>
  <si>
    <t>Crew turnout time</t>
  </si>
  <si>
    <t>Drive time</t>
  </si>
  <si>
    <r>
      <t>Select response time component</t>
    </r>
    <r>
      <rPr>
        <b/>
        <vertAlign val="superscript"/>
        <sz val="11"/>
        <color theme="1"/>
        <rFont val="Calibri"/>
        <family val="2"/>
        <scheme val="minor"/>
      </rPr>
      <t>3</t>
    </r>
    <r>
      <rPr>
        <b/>
        <sz val="11"/>
        <color theme="1"/>
        <rFont val="Calibri"/>
        <family val="2"/>
        <scheme val="minor"/>
      </rPr>
      <t xml:space="preserve"> from the drop-down list in the orange box below:</t>
    </r>
  </si>
  <si>
    <t>3 These are 'Total response time' (time of call to first vehicle to arrive at the incident), 'Call handling' (time of call to time station notified), 'Crew turnout' (from time station notified to first vehicle to leave) and 'Drive time' (from time first vehicle leaves to first vehicle to arrive at the incident).</t>
  </si>
  <si>
    <t xml:space="preserve">It is possible to create pivot tables from the data worksheet by using the insert pivot table function. </t>
  </si>
  <si>
    <t>FIRE STATISTICS TABLE 1002: Average response times for dwelling fires with or without casualties and/or rescues, England</t>
  </si>
  <si>
    <t>Response times (minutes and seconds)</t>
  </si>
  <si>
    <t>2018/19</t>
  </si>
  <si>
    <t>INCLUDING 'heat and smoke damage only' incidents</t>
  </si>
  <si>
    <t>EXCLUDING 'heat and smoke damage only' incidents</t>
  </si>
  <si>
    <t>Next Update: Winter 2020/21</t>
  </si>
  <si>
    <t>Last Updated: 16 January 2020</t>
  </si>
  <si>
    <t xml:space="preserve">The data in this table are consistent with records that reached the IRS by 26 September 2019. </t>
  </si>
  <si>
    <t>Chart 10: Delays between ignition and discovery of dwelling fires with and without casualties or rescues, England; combined data for 2009/10 to 2018/19</t>
  </si>
  <si>
    <t>No delay</t>
  </si>
  <si>
    <t>&lt; 5 mins</t>
  </si>
  <si>
    <t>5 to 30 mins</t>
  </si>
  <si>
    <t>30 mins to 2 hrs</t>
  </si>
  <si>
    <t>&gt; 2 hrs</t>
  </si>
  <si>
    <t>Not known</t>
  </si>
  <si>
    <t>Per cent</t>
  </si>
  <si>
    <t>With casualties/rescues</t>
  </si>
  <si>
    <t>Without casualties/rescues</t>
  </si>
  <si>
    <t>Chart 11: Delays between discovery and calling 999 for dwelling fires with and without casualties or rescues, England; combined data for 2009/10 to 2018/19</t>
  </si>
  <si>
    <t>There are four other worksheets in this file. The 'FIRE1002' worksheet shows the average response time to dwelling fires with or without casualties and/or rescues. The worksheet 'Data incl. H&amp;S' provides the raw data for 'FIRE 1002' where 'heat and smoke damage only' incidents have been INCLUDED in the average response times calculations, and the worksheet 'Data excl. H&amp;S' provides the data where 'heat and smoke damage only' incidents have been EXCLUDED. The 'Stats release charts 10 &amp; 11' worksheet includes the data, otherwise not published, on delays between ignition-discovery and discovery-calling 999, used for charts 10 and 11 in the associated statistical release.</t>
  </si>
  <si>
    <t xml:space="preserve">This file contains information on average response times to dwelling fires with or without casualties and/or rescues,  by response time component. This is for financial years from 1994/95 to 2018/19.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</si>
</sst>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quot;m &quot;ss&quot;s&quot;"/>
    <numFmt numFmtId="165" formatCode="hh:mm:ss;@"/>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0"/>
      <name val="Arial Black"/>
      <family val="2"/>
    </font>
    <font>
      <b/>
      <sz val="10"/>
      <color indexed="10"/>
      <name val="Arial"/>
      <family val="2"/>
    </font>
    <font>
      <b/>
      <sz val="11"/>
      <name val="Calibri"/>
      <family val="2"/>
      <scheme val="minor"/>
    </font>
    <font>
      <sz val="11"/>
      <name val="Calibri"/>
      <family val="2"/>
      <scheme val="minor"/>
    </font>
    <font>
      <i/>
      <sz val="11"/>
      <name val="Calibri"/>
      <family val="2"/>
      <scheme val="minor"/>
    </font>
    <font>
      <sz val="9"/>
      <name val="Arial"/>
      <family val="2"/>
    </font>
    <font>
      <i/>
      <sz val="11"/>
      <color rgb="FF0000FF"/>
      <name val="Verdana"/>
      <family val="2"/>
    </font>
    <font>
      <u/>
      <sz val="11"/>
      <color theme="10"/>
      <name val="Calibri"/>
      <family val="2"/>
      <scheme val="minor"/>
    </font>
    <font>
      <b/>
      <vertAlign val="superscript"/>
      <sz val="11"/>
      <color theme="0"/>
      <name val="Arial Black"/>
      <family val="2"/>
    </font>
    <font>
      <b/>
      <sz val="12"/>
      <color theme="0"/>
      <name val="Calibri"/>
      <family val="2"/>
      <scheme val="minor"/>
    </font>
    <font>
      <b/>
      <vertAlign val="superscript"/>
      <sz val="11"/>
      <color theme="1"/>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0"/>
      <color theme="1"/>
      <name val="Calibri"/>
      <family val="2"/>
      <scheme val="minor"/>
    </font>
    <font>
      <sz val="11"/>
      <color theme="1"/>
      <name val="Calibri"/>
      <family val="2"/>
      <scheme val="minor"/>
    </font>
    <font>
      <sz val="11"/>
      <color theme="0"/>
      <name val="Arial Black"/>
      <family val="2"/>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FFFFFF"/>
        <bgColor rgb="FFFFFFFF"/>
      </patternFill>
    </fill>
  </fills>
  <borders count="17">
    <border>
      <left/>
      <right/>
      <top/>
      <bottom/>
      <diagonal/>
    </border>
    <border>
      <left/>
      <right/>
      <top style="medium">
        <color rgb="FFFF0000"/>
      </top>
      <bottom style="medium">
        <color rgb="FFFF0000"/>
      </bottom>
      <diagonal/>
    </border>
    <border>
      <left/>
      <right style="thick">
        <color indexed="10"/>
      </right>
      <top style="medium">
        <color rgb="FFFF0000"/>
      </top>
      <bottom style="medium">
        <color rgb="FFFF0000"/>
      </bottom>
      <diagonal/>
    </border>
    <border>
      <left/>
      <right style="thin">
        <color indexed="64"/>
      </right>
      <top/>
      <bottom/>
      <diagonal/>
    </border>
    <border>
      <left style="thick">
        <color indexed="10"/>
      </left>
      <right/>
      <top/>
      <bottom/>
      <diagonal/>
    </border>
    <border>
      <left/>
      <right/>
      <top/>
      <bottom style="medium">
        <color rgb="FFFF0000"/>
      </bottom>
      <diagonal/>
    </border>
    <border>
      <left/>
      <right style="thin">
        <color indexed="64"/>
      </right>
      <top/>
      <bottom style="medium">
        <color rgb="FFFF0000"/>
      </bottom>
      <diagonal/>
    </border>
    <border>
      <left style="thick">
        <color indexed="10"/>
      </left>
      <right/>
      <top/>
      <bottom style="thick">
        <color indexed="10"/>
      </bottom>
      <diagonal/>
    </border>
    <border>
      <left/>
      <right/>
      <top/>
      <bottom style="thick">
        <color indexed="10"/>
      </bottom>
      <diagonal/>
    </border>
    <border>
      <left/>
      <right/>
      <top/>
      <bottom style="thick">
        <color rgb="FFFF0000"/>
      </bottom>
      <diagonal/>
    </border>
    <border>
      <left style="thin">
        <color indexed="64"/>
      </left>
      <right/>
      <top/>
      <bottom style="thick">
        <color rgb="FFFF0000"/>
      </bottom>
      <diagonal/>
    </border>
    <border>
      <left/>
      <right style="thick">
        <color indexed="10"/>
      </right>
      <top/>
      <bottom style="thick">
        <color rgb="FFFF0000"/>
      </bottom>
      <diagonal/>
    </border>
    <border>
      <left style="thin">
        <color indexed="64"/>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top style="medium">
        <color rgb="FFFF0000"/>
      </top>
      <bottom/>
      <diagonal/>
    </border>
    <border>
      <left/>
      <right style="medium">
        <color rgb="FFFF0000"/>
      </right>
      <top style="medium">
        <color rgb="FFFF0000"/>
      </top>
      <bottom/>
      <diagonal/>
    </border>
  </borders>
  <cellStyleXfs count="4">
    <xf numFmtId="0" fontId="0" fillId="0" borderId="0"/>
    <xf numFmtId="0" fontId="10" fillId="0" borderId="0" applyNumberFormat="0" applyFill="0" applyBorder="0" applyAlignment="0" applyProtection="0"/>
    <xf numFmtId="0" fontId="15" fillId="0" borderId="0"/>
    <xf numFmtId="9" fontId="19" fillId="0" borderId="0" applyFont="0" applyFill="0" applyBorder="0" applyAlignment="0" applyProtection="0"/>
  </cellStyleXfs>
  <cellXfs count="89">
    <xf numFmtId="0" fontId="0" fillId="0" borderId="0" xfId="0"/>
    <xf numFmtId="0" fontId="0" fillId="3" borderId="0" xfId="0" applyFill="1"/>
    <xf numFmtId="0" fontId="0" fillId="4" borderId="0" xfId="0" applyFill="1"/>
    <xf numFmtId="0" fontId="0" fillId="4" borderId="1" xfId="0" applyFont="1" applyFill="1" applyBorder="1"/>
    <xf numFmtId="0" fontId="5" fillId="4" borderId="1" xfId="0" applyFont="1" applyFill="1" applyBorder="1" applyAlignment="1">
      <alignment horizontal="right" vertical="center"/>
    </xf>
    <xf numFmtId="0" fontId="5" fillId="4" borderId="2" xfId="0" applyFont="1" applyFill="1" applyBorder="1" applyAlignment="1">
      <alignment horizontal="right" vertical="center"/>
    </xf>
    <xf numFmtId="0" fontId="6" fillId="4" borderId="3" xfId="0" applyFont="1" applyFill="1" applyBorder="1" applyAlignment="1">
      <alignment wrapText="1"/>
    </xf>
    <xf numFmtId="0" fontId="0" fillId="4" borderId="0" xfId="0" applyFont="1" applyFill="1"/>
    <xf numFmtId="0" fontId="7" fillId="4" borderId="3" xfId="0" applyFont="1" applyFill="1" applyBorder="1" applyAlignment="1">
      <alignment wrapText="1"/>
    </xf>
    <xf numFmtId="0" fontId="6" fillId="4" borderId="0" xfId="0" applyFont="1" applyFill="1"/>
    <xf numFmtId="0" fontId="8" fillId="4" borderId="0" xfId="0" applyFont="1" applyFill="1"/>
    <xf numFmtId="0" fontId="5" fillId="4" borderId="0" xfId="0" applyFont="1" applyFill="1" applyBorder="1" applyAlignment="1">
      <alignment horizontal="left" indent="1"/>
    </xf>
    <xf numFmtId="165" fontId="9" fillId="3" borderId="0" xfId="0" applyNumberFormat="1" applyFont="1" applyFill="1"/>
    <xf numFmtId="0" fontId="5" fillId="4" borderId="0" xfId="0" applyFont="1" applyFill="1" applyBorder="1" applyAlignment="1">
      <alignment horizontal="left" indent="2"/>
    </xf>
    <xf numFmtId="0" fontId="5" fillId="4" borderId="5" xfId="0" applyFont="1" applyFill="1" applyBorder="1" applyAlignment="1">
      <alignment horizontal="left" indent="2"/>
    </xf>
    <xf numFmtId="0" fontId="7" fillId="4" borderId="6" xfId="0" applyFont="1" applyFill="1" applyBorder="1" applyAlignment="1">
      <alignment wrapText="1"/>
    </xf>
    <xf numFmtId="0" fontId="0" fillId="3" borderId="0" xfId="0" applyFont="1" applyFill="1"/>
    <xf numFmtId="0" fontId="2" fillId="3" borderId="0" xfId="0" applyFont="1" applyFill="1"/>
    <xf numFmtId="0" fontId="0" fillId="3" borderId="0" xfId="0" applyFont="1" applyFill="1" applyAlignment="1">
      <alignment horizontal="left" wrapText="1"/>
    </xf>
    <xf numFmtId="0" fontId="0" fillId="3" borderId="0" xfId="0" applyFont="1" applyFill="1" applyAlignment="1">
      <alignment wrapText="1"/>
    </xf>
    <xf numFmtId="0" fontId="1" fillId="3" borderId="0" xfId="0" applyFont="1" applyFill="1" applyAlignment="1">
      <alignment wrapText="1"/>
    </xf>
    <xf numFmtId="164" fontId="6" fillId="4" borderId="0" xfId="0" applyNumberFormat="1" applyFont="1" applyFill="1" applyBorder="1"/>
    <xf numFmtId="164" fontId="0" fillId="0" borderId="0" xfId="0" applyNumberFormat="1"/>
    <xf numFmtId="1" fontId="0" fillId="0" borderId="0" xfId="0" applyNumberFormat="1"/>
    <xf numFmtId="0" fontId="4" fillId="4" borderId="0" xfId="0" applyFont="1" applyFill="1" applyBorder="1" applyAlignment="1">
      <alignment horizontal="center" wrapText="1"/>
    </xf>
    <xf numFmtId="0" fontId="2" fillId="3" borderId="5" xfId="0" applyFont="1" applyFill="1" applyBorder="1" applyAlignment="1">
      <alignment horizontal="center"/>
    </xf>
    <xf numFmtId="0" fontId="2" fillId="5" borderId="0" xfId="0" applyFont="1" applyFill="1" applyBorder="1" applyAlignment="1">
      <alignment horizontal="center"/>
    </xf>
    <xf numFmtId="164" fontId="6" fillId="4" borderId="0" xfId="0" applyNumberFormat="1" applyFont="1" applyFill="1" applyBorder="1" applyAlignment="1">
      <alignment horizontal="right"/>
    </xf>
    <xf numFmtId="164" fontId="6" fillId="4" borderId="4" xfId="0" applyNumberFormat="1" applyFont="1" applyFill="1" applyBorder="1" applyAlignment="1">
      <alignment horizontal="right"/>
    </xf>
    <xf numFmtId="3" fontId="6" fillId="4" borderId="0" xfId="0" applyNumberFormat="1" applyFont="1" applyFill="1" applyBorder="1" applyAlignment="1">
      <alignment horizontal="right"/>
    </xf>
    <xf numFmtId="3" fontId="6" fillId="4" borderId="4" xfId="0" applyNumberFormat="1" applyFont="1" applyFill="1" applyBorder="1" applyAlignment="1">
      <alignment horizontal="right"/>
    </xf>
    <xf numFmtId="3" fontId="6" fillId="4" borderId="10" xfId="0" applyNumberFormat="1" applyFont="1" applyFill="1" applyBorder="1" applyAlignment="1">
      <alignment horizontal="right"/>
    </xf>
    <xf numFmtId="3" fontId="6" fillId="4" borderId="9" xfId="0" applyNumberFormat="1" applyFont="1" applyFill="1" applyBorder="1" applyAlignment="1">
      <alignment horizontal="right"/>
    </xf>
    <xf numFmtId="3" fontId="6" fillId="4" borderId="11" xfId="0" applyNumberFormat="1" applyFont="1" applyFill="1" applyBorder="1" applyAlignment="1">
      <alignment horizontal="right"/>
    </xf>
    <xf numFmtId="3" fontId="6" fillId="4" borderId="7" xfId="0" applyNumberFormat="1" applyFont="1" applyFill="1" applyBorder="1" applyAlignment="1">
      <alignment horizontal="right"/>
    </xf>
    <xf numFmtId="3" fontId="6" fillId="4" borderId="8" xfId="0" applyNumberFormat="1" applyFont="1" applyFill="1" applyBorder="1" applyAlignment="1">
      <alignment horizontal="right"/>
    </xf>
    <xf numFmtId="45" fontId="0" fillId="0" borderId="0" xfId="0" applyNumberFormat="1"/>
    <xf numFmtId="0" fontId="4" fillId="4" borderId="0" xfId="0" applyFont="1" applyFill="1" applyBorder="1" applyAlignment="1">
      <alignment horizontal="center" wrapText="1"/>
    </xf>
    <xf numFmtId="0" fontId="6" fillId="4" borderId="0" xfId="0" applyFont="1" applyFill="1" applyAlignment="1">
      <alignment horizontal="left" wrapText="1"/>
    </xf>
    <xf numFmtId="0" fontId="0" fillId="3" borderId="0" xfId="0" applyFont="1" applyFill="1" applyAlignment="1">
      <alignment horizontal="left" wrapText="1"/>
    </xf>
    <xf numFmtId="0" fontId="2" fillId="4" borderId="0" xfId="0" applyFont="1" applyFill="1"/>
    <xf numFmtId="0" fontId="6" fillId="4" borderId="0" xfId="0" applyFont="1" applyFill="1" applyAlignment="1">
      <alignment wrapText="1"/>
    </xf>
    <xf numFmtId="0" fontId="0" fillId="3" borderId="0" xfId="0" applyFont="1" applyFill="1" applyAlignment="1"/>
    <xf numFmtId="0" fontId="6" fillId="3" borderId="0" xfId="0" applyFont="1" applyFill="1"/>
    <xf numFmtId="0" fontId="17" fillId="6" borderId="0" xfId="2" applyFont="1" applyFill="1" applyAlignment="1">
      <alignment wrapText="1"/>
    </xf>
    <xf numFmtId="0" fontId="16" fillId="6" borderId="0" xfId="0" applyFont="1" applyFill="1" applyAlignment="1"/>
    <xf numFmtId="0" fontId="17" fillId="6" borderId="0" xfId="0" applyFont="1" applyFill="1" applyAlignment="1"/>
    <xf numFmtId="3" fontId="6" fillId="4" borderId="12" xfId="0" applyNumberFormat="1" applyFont="1" applyFill="1" applyBorder="1" applyAlignment="1">
      <alignment horizontal="right"/>
    </xf>
    <xf numFmtId="3" fontId="6" fillId="4" borderId="5" xfId="0" applyNumberFormat="1" applyFont="1" applyFill="1" applyBorder="1" applyAlignment="1">
      <alignment horizontal="right"/>
    </xf>
    <xf numFmtId="164" fontId="6" fillId="4" borderId="14" xfId="0" applyNumberFormat="1" applyFont="1" applyFill="1" applyBorder="1" applyAlignment="1">
      <alignment horizontal="right"/>
    </xf>
    <xf numFmtId="3" fontId="6" fillId="4" borderId="14" xfId="0" applyNumberFormat="1" applyFont="1" applyFill="1" applyBorder="1" applyAlignment="1">
      <alignment horizontal="right"/>
    </xf>
    <xf numFmtId="3" fontId="6" fillId="4" borderId="13" xfId="0" applyNumberFormat="1" applyFont="1" applyFill="1" applyBorder="1" applyAlignment="1">
      <alignment horizontal="right"/>
    </xf>
    <xf numFmtId="0" fontId="3" fillId="2" borderId="0" xfId="0" applyFont="1" applyFill="1" applyAlignment="1">
      <alignment horizontal="left"/>
    </xf>
    <xf numFmtId="0" fontId="6" fillId="3" borderId="0" xfId="0" applyFont="1" applyFill="1" applyAlignment="1">
      <alignment horizontal="right"/>
    </xf>
    <xf numFmtId="0" fontId="10" fillId="3" borderId="0" xfId="1" applyFill="1" applyAlignment="1">
      <alignment horizontal="right"/>
    </xf>
    <xf numFmtId="0" fontId="0" fillId="4" borderId="1" xfId="0" applyFont="1" applyFill="1" applyBorder="1" applyAlignment="1">
      <alignment vertical="center" wrapText="1"/>
    </xf>
    <xf numFmtId="0" fontId="6" fillId="3" borderId="0" xfId="0" applyFont="1" applyFill="1" applyAlignment="1">
      <alignment horizontal="right"/>
    </xf>
    <xf numFmtId="0" fontId="10" fillId="3" borderId="0" xfId="1" applyFill="1" applyAlignment="1">
      <alignment horizontal="right"/>
    </xf>
    <xf numFmtId="0" fontId="6" fillId="3" borderId="0" xfId="0" applyFont="1" applyFill="1" applyAlignment="1"/>
    <xf numFmtId="0" fontId="10" fillId="3" borderId="0" xfId="1" applyFill="1" applyAlignment="1"/>
    <xf numFmtId="0" fontId="0" fillId="4" borderId="0" xfId="0" applyFont="1" applyFill="1" applyBorder="1"/>
    <xf numFmtId="0" fontId="5" fillId="4" borderId="0" xfId="0" applyFont="1" applyFill="1" applyBorder="1" applyAlignment="1">
      <alignment horizontal="right" vertical="center"/>
    </xf>
    <xf numFmtId="0" fontId="0" fillId="4" borderId="1" xfId="0" applyFont="1" applyFill="1" applyBorder="1" applyAlignment="1">
      <alignment vertical="center"/>
    </xf>
    <xf numFmtId="0" fontId="2" fillId="4" borderId="15" xfId="0" applyFont="1" applyFill="1" applyBorder="1" applyAlignment="1">
      <alignment vertical="center"/>
    </xf>
    <xf numFmtId="0" fontId="5" fillId="4" borderId="16" xfId="0" applyFont="1" applyFill="1" applyBorder="1" applyAlignment="1">
      <alignment horizontal="right" vertical="center"/>
    </xf>
    <xf numFmtId="0" fontId="0" fillId="3" borderId="5" xfId="0" applyFill="1" applyBorder="1"/>
    <xf numFmtId="0" fontId="2" fillId="3" borderId="5" xfId="0" applyFont="1" applyFill="1" applyBorder="1" applyAlignment="1">
      <alignment horizontal="right"/>
    </xf>
    <xf numFmtId="0" fontId="2" fillId="3" borderId="0" xfId="0" applyFont="1" applyFill="1" applyAlignment="1">
      <alignment horizontal="center"/>
    </xf>
    <xf numFmtId="9" fontId="0" fillId="3" borderId="0" xfId="3" applyFont="1" applyFill="1"/>
    <xf numFmtId="0" fontId="2" fillId="3" borderId="5" xfId="0" applyFont="1" applyFill="1" applyBorder="1"/>
    <xf numFmtId="9" fontId="0" fillId="3" borderId="5" xfId="3" applyFont="1" applyFill="1" applyBorder="1"/>
    <xf numFmtId="0" fontId="14" fillId="2" borderId="0" xfId="0" applyFont="1" applyFill="1" applyAlignment="1">
      <alignment horizontal="left" vertical="center" wrapText="1"/>
    </xf>
    <xf numFmtId="0" fontId="16" fillId="6" borderId="0" xfId="2" applyFont="1" applyFill="1" applyAlignment="1">
      <alignment horizontal="left" wrapText="1"/>
    </xf>
    <xf numFmtId="0" fontId="16" fillId="6" borderId="0" xfId="2" applyFont="1" applyFill="1" applyAlignment="1">
      <alignment horizontal="left" vertical="center" wrapText="1"/>
    </xf>
    <xf numFmtId="0" fontId="18" fillId="3" borderId="0" xfId="0" applyFont="1" applyFill="1" applyAlignment="1">
      <alignment horizontal="left" wrapText="1"/>
    </xf>
    <xf numFmtId="0" fontId="10" fillId="3" borderId="0" xfId="1" applyFill="1" applyAlignment="1">
      <alignment horizontal="left"/>
    </xf>
    <xf numFmtId="0" fontId="6" fillId="4" borderId="0" xfId="0" applyFont="1" applyFill="1" applyAlignment="1">
      <alignment horizontal="left"/>
    </xf>
    <xf numFmtId="0" fontId="3" fillId="2" borderId="0" xfId="0" applyFont="1" applyFill="1" applyAlignment="1">
      <alignment horizontal="left"/>
    </xf>
    <xf numFmtId="0" fontId="4" fillId="4" borderId="0" xfId="0" applyFont="1" applyFill="1" applyBorder="1" applyAlignment="1">
      <alignment horizontal="center" wrapText="1"/>
    </xf>
    <xf numFmtId="0" fontId="6" fillId="3" borderId="0" xfId="0" applyFont="1" applyFill="1" applyAlignment="1">
      <alignment horizontal="left" vertical="top" wrapText="1"/>
    </xf>
    <xf numFmtId="0" fontId="10" fillId="3" borderId="0" xfId="1" applyFont="1" applyFill="1" applyAlignment="1">
      <alignment horizontal="left"/>
    </xf>
    <xf numFmtId="0" fontId="6" fillId="4" borderId="0" xfId="0" applyFont="1" applyFill="1" applyAlignment="1">
      <alignment horizontal="left" vertical="center" wrapText="1"/>
    </xf>
    <xf numFmtId="0" fontId="6" fillId="3" borderId="0" xfId="1" applyFont="1" applyFill="1" applyAlignment="1">
      <alignment horizontal="left" vertical="center" wrapText="1"/>
    </xf>
    <xf numFmtId="0" fontId="0" fillId="3" borderId="0" xfId="0" applyFont="1" applyFill="1" applyAlignment="1">
      <alignment horizontal="left" vertical="center" wrapText="1"/>
    </xf>
    <xf numFmtId="0" fontId="12" fillId="2" borderId="0" xfId="0" applyFont="1" applyFill="1" applyAlignment="1">
      <alignment horizontal="center"/>
    </xf>
    <xf numFmtId="0" fontId="10" fillId="3" borderId="0" xfId="1" applyFill="1" applyAlignment="1">
      <alignment horizontal="right"/>
    </xf>
    <xf numFmtId="0" fontId="6" fillId="3" borderId="0" xfId="0" applyFont="1" applyFill="1" applyAlignment="1">
      <alignment horizontal="right"/>
    </xf>
    <xf numFmtId="0" fontId="2" fillId="3" borderId="5" xfId="0" applyFont="1" applyFill="1" applyBorder="1" applyAlignment="1">
      <alignment horizontal="center"/>
    </xf>
    <xf numFmtId="0" fontId="20" fillId="2" borderId="0" xfId="0" applyFont="1" applyFill="1" applyAlignment="1">
      <alignment horizontal="left" vertical="center"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8</xdr:col>
      <xdr:colOff>0</xdr:colOff>
      <xdr:row>1</xdr:row>
      <xdr:rowOff>0</xdr:rowOff>
    </xdr:from>
    <xdr:ext cx="1733550" cy="1125693"/>
    <xdr:sp macro="" textlink="">
      <xdr:nvSpPr>
        <xdr:cNvPr id="2" name="TextBox 1">
          <a:extLst>
            <a:ext uri="{FF2B5EF4-FFF2-40B4-BE49-F238E27FC236}">
              <a16:creationId xmlns:a16="http://schemas.microsoft.com/office/drawing/2014/main" id="{779EC33A-A958-4D0A-9ADC-B69B8A6E44F6}"/>
            </a:ext>
          </a:extLst>
        </xdr:cNvPr>
        <xdr:cNvSpPr txBox="1"/>
      </xdr:nvSpPr>
      <xdr:spPr>
        <a:xfrm>
          <a:off x="9366250" y="184150"/>
          <a:ext cx="1733550" cy="112569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This</a:t>
          </a:r>
          <a:r>
            <a:rPr lang="en-GB" sz="1100" baseline="0"/>
            <a:t> data sheet will have the times where heat and smoke damage only incidents have been INCLUDED (i.e. the new method).</a:t>
          </a:r>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fire-incidents-response-times"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zoomScaleNormal="100" workbookViewId="0">
      <selection sqref="A1:K1"/>
    </sheetView>
  </sheetViews>
  <sheetFormatPr defaultColWidth="9.1796875" defaultRowHeight="14.5" x14ac:dyDescent="0.35"/>
  <cols>
    <col min="1" max="16384" width="9.1796875" style="1"/>
  </cols>
  <sheetData>
    <row r="1" spans="1:15" ht="28.5" customHeight="1" x14ac:dyDescent="0.35">
      <c r="A1" s="71" t="s">
        <v>57</v>
      </c>
      <c r="B1" s="71"/>
      <c r="C1" s="71"/>
      <c r="D1" s="71"/>
      <c r="E1" s="71"/>
      <c r="F1" s="71"/>
      <c r="G1" s="71"/>
      <c r="H1" s="71"/>
      <c r="I1" s="71"/>
      <c r="J1" s="71"/>
      <c r="K1" s="71"/>
    </row>
    <row r="3" spans="1:15" ht="32.5" customHeight="1" x14ac:dyDescent="0.35">
      <c r="A3" s="72" t="s">
        <v>77</v>
      </c>
      <c r="B3" s="72"/>
      <c r="C3" s="72"/>
      <c r="D3" s="72"/>
      <c r="E3" s="72"/>
      <c r="F3" s="72"/>
      <c r="G3" s="72"/>
      <c r="H3" s="72"/>
      <c r="I3" s="72"/>
      <c r="J3" s="72"/>
      <c r="K3" s="72"/>
      <c r="L3" s="44"/>
      <c r="M3" s="44"/>
      <c r="N3" s="44"/>
      <c r="O3" s="44"/>
    </row>
    <row r="4" spans="1:15" ht="15" customHeight="1" x14ac:dyDescent="0.35">
      <c r="A4" s="45"/>
      <c r="B4" s="45"/>
      <c r="C4" s="45"/>
      <c r="D4" s="45"/>
      <c r="E4" s="45"/>
      <c r="F4" s="45"/>
      <c r="G4" s="45"/>
      <c r="H4" s="45"/>
      <c r="I4" s="45"/>
      <c r="J4" s="45"/>
      <c r="K4" s="45"/>
      <c r="L4" s="46"/>
      <c r="M4" s="46"/>
      <c r="N4" s="46"/>
      <c r="O4" s="46"/>
    </row>
    <row r="5" spans="1:15" ht="85" customHeight="1" x14ac:dyDescent="0.35">
      <c r="A5" s="73" t="s">
        <v>76</v>
      </c>
      <c r="B5" s="73"/>
      <c r="C5" s="73"/>
      <c r="D5" s="73"/>
      <c r="E5" s="73"/>
      <c r="F5" s="73"/>
      <c r="G5" s="73"/>
      <c r="H5" s="73"/>
      <c r="I5" s="73"/>
      <c r="J5" s="73"/>
      <c r="K5" s="73"/>
      <c r="L5" s="46"/>
      <c r="M5" s="46"/>
      <c r="N5" s="46"/>
      <c r="O5" s="46"/>
    </row>
    <row r="7" spans="1:15" x14ac:dyDescent="0.35">
      <c r="A7" s="74" t="s">
        <v>56</v>
      </c>
      <c r="B7" s="74"/>
      <c r="C7" s="74"/>
      <c r="D7" s="74"/>
      <c r="E7" s="74"/>
      <c r="F7" s="74"/>
      <c r="G7" s="74"/>
      <c r="H7" s="74"/>
      <c r="I7" s="74"/>
      <c r="J7" s="74"/>
      <c r="K7" s="74"/>
    </row>
  </sheetData>
  <mergeCells count="4">
    <mergeCell ref="A1:K1"/>
    <mergeCell ref="A3:K3"/>
    <mergeCell ref="A5:K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8"/>
  <sheetViews>
    <sheetView zoomScaleNormal="100" workbookViewId="0">
      <pane xSplit="2" ySplit="6" topLeftCell="C7" activePane="bottomRight" state="frozen"/>
      <selection sqref="A1:K1"/>
      <selection pane="topRight" sqref="A1:K1"/>
      <selection pane="bottomLeft" sqref="A1:K1"/>
      <selection pane="bottomRight" activeCell="A4" sqref="A4"/>
    </sheetView>
  </sheetViews>
  <sheetFormatPr defaultRowHeight="14.5" x14ac:dyDescent="0.35"/>
  <cols>
    <col min="1" max="1" width="33" style="2" customWidth="1"/>
    <col min="2" max="2" width="18.26953125" style="2" customWidth="1"/>
    <col min="3" max="20" width="10.54296875" style="2" customWidth="1"/>
    <col min="21" max="24" width="9.1796875" style="2"/>
    <col min="25" max="25" width="8.54296875" style="1" bestFit="1" customWidth="1"/>
    <col min="26" max="27" width="8.54296875" style="1" customWidth="1"/>
    <col min="28" max="28" width="22.54296875" style="1" hidden="1" customWidth="1"/>
    <col min="29" max="16384" width="8.7265625" style="2"/>
  </cols>
  <sheetData>
    <row r="1" spans="1:28" ht="20.25" customHeight="1" x14ac:dyDescent="0.5">
      <c r="A1" s="77" t="s">
        <v>40</v>
      </c>
      <c r="B1" s="77"/>
      <c r="C1" s="77"/>
      <c r="D1" s="77"/>
      <c r="E1" s="77"/>
      <c r="F1" s="77"/>
      <c r="G1" s="77"/>
      <c r="H1" s="77"/>
      <c r="I1" s="77"/>
      <c r="J1" s="77"/>
      <c r="K1" s="77"/>
      <c r="L1" s="77"/>
      <c r="M1" s="77"/>
      <c r="N1" s="77"/>
      <c r="O1" s="77"/>
      <c r="P1" s="77"/>
      <c r="Q1" s="77"/>
      <c r="R1" s="77"/>
      <c r="S1" s="77"/>
      <c r="T1" s="77"/>
      <c r="U1" s="77"/>
      <c r="V1" s="77"/>
      <c r="W1" s="77"/>
      <c r="X1" s="77"/>
      <c r="Y1" s="77"/>
      <c r="Z1" s="77"/>
      <c r="AA1" s="52"/>
    </row>
    <row r="2" spans="1:28" ht="15" customHeight="1" x14ac:dyDescent="0.35">
      <c r="Y2" s="2"/>
    </row>
    <row r="3" spans="1:28" ht="15" customHeight="1" x14ac:dyDescent="0.35">
      <c r="A3" s="40" t="s">
        <v>54</v>
      </c>
      <c r="B3" s="40"/>
      <c r="C3" s="40"/>
      <c r="D3" s="40"/>
      <c r="E3" s="40"/>
      <c r="F3" s="40"/>
      <c r="G3" s="40"/>
      <c r="H3" s="40"/>
      <c r="I3" s="40"/>
      <c r="J3" s="40"/>
      <c r="K3" s="40"/>
      <c r="L3" s="40"/>
      <c r="M3" s="40"/>
      <c r="N3" s="40"/>
      <c r="O3" s="40"/>
      <c r="P3" s="40"/>
      <c r="Q3" s="40"/>
      <c r="R3" s="40"/>
      <c r="S3" s="40"/>
      <c r="T3" s="40"/>
      <c r="U3" s="40"/>
      <c r="V3" s="40"/>
      <c r="W3" s="40"/>
      <c r="X3" s="40"/>
      <c r="Y3" s="40"/>
      <c r="Z3" s="40"/>
      <c r="AA3" s="40"/>
      <c r="AB3" s="40"/>
    </row>
    <row r="4" spans="1:28" ht="15" customHeight="1" x14ac:dyDescent="0.35">
      <c r="A4" s="26" t="s">
        <v>50</v>
      </c>
      <c r="Q4" s="78" t="s">
        <v>0</v>
      </c>
      <c r="R4" s="78"/>
      <c r="Y4" s="2"/>
    </row>
    <row r="5" spans="1:28" ht="15" customHeight="1" thickBot="1" x14ac:dyDescent="0.4">
      <c r="A5" s="25"/>
      <c r="Q5" s="24"/>
      <c r="R5" s="24"/>
      <c r="Y5" s="2"/>
    </row>
    <row r="6" spans="1:28" ht="15" thickBot="1" x14ac:dyDescent="0.4">
      <c r="A6" s="55"/>
      <c r="B6" s="3"/>
      <c r="C6" s="4" t="s">
        <v>1</v>
      </c>
      <c r="D6" s="4" t="s">
        <v>2</v>
      </c>
      <c r="E6" s="4" t="s">
        <v>3</v>
      </c>
      <c r="F6" s="4" t="s">
        <v>4</v>
      </c>
      <c r="G6" s="4" t="s">
        <v>5</v>
      </c>
      <c r="H6" s="4" t="s">
        <v>6</v>
      </c>
      <c r="I6" s="4" t="s">
        <v>7</v>
      </c>
      <c r="J6" s="4" t="s">
        <v>8</v>
      </c>
      <c r="K6" s="4" t="s">
        <v>9</v>
      </c>
      <c r="L6" s="4" t="s">
        <v>10</v>
      </c>
      <c r="M6" s="4" t="s">
        <v>11</v>
      </c>
      <c r="N6" s="4" t="s">
        <v>12</v>
      </c>
      <c r="O6" s="4" t="s">
        <v>13</v>
      </c>
      <c r="P6" s="4" t="s">
        <v>14</v>
      </c>
      <c r="Q6" s="5" t="s">
        <v>15</v>
      </c>
      <c r="R6" s="4" t="s">
        <v>16</v>
      </c>
      <c r="S6" s="4" t="s">
        <v>17</v>
      </c>
      <c r="T6" s="4" t="s">
        <v>18</v>
      </c>
      <c r="U6" s="4" t="s">
        <v>19</v>
      </c>
      <c r="V6" s="4" t="s">
        <v>20</v>
      </c>
      <c r="W6" s="4" t="s">
        <v>21</v>
      </c>
      <c r="X6" s="4" t="s">
        <v>22</v>
      </c>
      <c r="Y6" s="4" t="s">
        <v>23</v>
      </c>
      <c r="Z6" s="4" t="s">
        <v>24</v>
      </c>
      <c r="AA6" s="4" t="s">
        <v>59</v>
      </c>
    </row>
    <row r="7" spans="1:28" x14ac:dyDescent="0.35">
      <c r="A7" s="63" t="s">
        <v>60</v>
      </c>
      <c r="B7" s="60"/>
      <c r="C7" s="61"/>
      <c r="D7" s="61"/>
      <c r="E7" s="61"/>
      <c r="F7" s="61"/>
      <c r="G7" s="61"/>
      <c r="H7" s="61"/>
      <c r="I7" s="61"/>
      <c r="J7" s="61"/>
      <c r="K7" s="61"/>
      <c r="L7" s="61"/>
      <c r="M7" s="61"/>
      <c r="N7" s="61"/>
      <c r="O7" s="61"/>
      <c r="P7" s="61"/>
      <c r="Q7" s="64"/>
      <c r="R7" s="61"/>
      <c r="S7" s="61"/>
      <c r="T7" s="61"/>
      <c r="U7" s="61"/>
      <c r="V7" s="61"/>
      <c r="W7" s="61"/>
      <c r="X7" s="61"/>
      <c r="Y7" s="61"/>
      <c r="Z7" s="61"/>
      <c r="AA7" s="61"/>
    </row>
    <row r="8" spans="1:28" ht="29" x14ac:dyDescent="0.35">
      <c r="A8" s="11" t="s">
        <v>27</v>
      </c>
      <c r="B8" s="6" t="s">
        <v>25</v>
      </c>
      <c r="C8" s="27">
        <f>'FIRE 1002 (2)'!C8</f>
        <v>3.8548975563380524E-3</v>
      </c>
      <c r="D8" s="27">
        <f>'FIRE 1002 (2)'!D8</f>
        <v>3.8578866941260709E-3</v>
      </c>
      <c r="E8" s="27">
        <f>'FIRE 1002 (2)'!E8</f>
        <v>3.887082332859624E-3</v>
      </c>
      <c r="F8" s="27">
        <f>'FIRE 1002 (2)'!F8</f>
        <v>3.8825983733445139E-3</v>
      </c>
      <c r="G8" s="27">
        <f>'FIRE 1002 (2)'!G8</f>
        <v>3.8836538954141863E-3</v>
      </c>
      <c r="H8" s="27">
        <f>'FIRE 1002 (2)'!H8</f>
        <v>3.9904222093467825E-3</v>
      </c>
      <c r="I8" s="27">
        <f>'FIRE 1002 (2)'!I8</f>
        <v>4.0740937527631678E-3</v>
      </c>
      <c r="J8" s="27">
        <f>'FIRE 1002 (2)'!J8</f>
        <v>4.1100785412816953E-3</v>
      </c>
      <c r="K8" s="27">
        <f>'FIRE 1002 (2)'!K8</f>
        <v>4.1089826432215469E-3</v>
      </c>
      <c r="L8" s="27">
        <f>'FIRE 1002 (2)'!L8</f>
        <v>4.2219192724280352E-3</v>
      </c>
      <c r="M8" s="27">
        <f>'FIRE 1002 (2)'!M8</f>
        <v>4.3220442888658953E-3</v>
      </c>
      <c r="N8" s="27">
        <f>'FIRE 1002 (2)'!N8</f>
        <v>4.4433242706846095E-3</v>
      </c>
      <c r="O8" s="27">
        <f>'FIRE 1002 (2)'!O8</f>
        <v>4.5468371185236472E-3</v>
      </c>
      <c r="P8" s="27">
        <f>'FIRE 1002 (2)'!P8</f>
        <v>4.6149827048609328E-3</v>
      </c>
      <c r="Q8" s="49">
        <f>'FIRE 1002 (2)'!Q8</f>
        <v>4.7240011774645312E-3</v>
      </c>
      <c r="R8" s="27">
        <f>'FIRE 1002 (2)'!R8</f>
        <v>4.9965989000000004E-3</v>
      </c>
      <c r="S8" s="27">
        <f>'FIRE 1002 (2)'!S8</f>
        <v>5.1292607599999996E-3</v>
      </c>
      <c r="T8" s="27">
        <f>'FIRE 1002 (2)'!T8</f>
        <v>5.0413841699999996E-3</v>
      </c>
      <c r="U8" s="27">
        <f>'FIRE 1002 (2)'!U8</f>
        <v>5.1452990199999998E-3</v>
      </c>
      <c r="V8" s="27">
        <f>'FIRE 1002 (2)'!V8</f>
        <v>5.1918032799999998E-3</v>
      </c>
      <c r="W8" s="27">
        <f>'FIRE 1002 (2)'!W8</f>
        <v>5.42546108E-3</v>
      </c>
      <c r="X8" s="27">
        <f>'FIRE 1002 (2)'!X8</f>
        <v>5.4068735999999997E-3</v>
      </c>
      <c r="Y8" s="27">
        <f>'FIRE 1002 (2)'!Y8</f>
        <v>5.3975524299999999E-3</v>
      </c>
      <c r="Z8" s="27">
        <f>'FIRE 1002 (2)'!Z8</f>
        <v>5.4164941200000004E-3</v>
      </c>
      <c r="AA8" s="27">
        <f>'FIRE 1002 (2)'!AA8</f>
        <v>5.4007033500000001E-3</v>
      </c>
      <c r="AB8" s="12"/>
    </row>
    <row r="9" spans="1:28" s="10" customFormat="1" ht="15.75" customHeight="1" x14ac:dyDescent="0.35">
      <c r="A9" s="11"/>
      <c r="B9" s="8" t="s">
        <v>26</v>
      </c>
      <c r="C9" s="29">
        <f>'FIRE 1002 (2)'!C9</f>
        <v>50466.795728320023</v>
      </c>
      <c r="D9" s="29">
        <f>'FIRE 1002 (2)'!D9</f>
        <v>52534.577541997285</v>
      </c>
      <c r="E9" s="29">
        <f>'FIRE 1002 (2)'!E9</f>
        <v>54360.242446010503</v>
      </c>
      <c r="F9" s="29">
        <f>'FIRE 1002 (2)'!F9</f>
        <v>55054.592937918416</v>
      </c>
      <c r="G9" s="29">
        <f>'FIRE 1002 (2)'!G9</f>
        <v>53781.660514840798</v>
      </c>
      <c r="H9" s="29">
        <f>'FIRE 1002 (2)'!H9</f>
        <v>56313.722793389286</v>
      </c>
      <c r="I9" s="29">
        <f>'FIRE 1002 (2)'!I9</f>
        <v>52781.876150074313</v>
      </c>
      <c r="J9" s="29">
        <f>'FIRE 1002 (2)'!J9</f>
        <v>52374.587342481289</v>
      </c>
      <c r="K9" s="29">
        <f>'FIRE 1002 (2)'!K9</f>
        <v>46741.605134720638</v>
      </c>
      <c r="L9" s="29">
        <f>'FIRE 1002 (2)'!L9</f>
        <v>48382.4931156729</v>
      </c>
      <c r="M9" s="29">
        <f>'FIRE 1002 (2)'!M9</f>
        <v>44996.754836058506</v>
      </c>
      <c r="N9" s="29">
        <f>'FIRE 1002 (2)'!N9</f>
        <v>43892</v>
      </c>
      <c r="O9" s="29">
        <f>'FIRE 1002 (2)'!O9</f>
        <v>42111.802058343404</v>
      </c>
      <c r="P9" s="29">
        <f>'FIRE 1002 (2)'!P9</f>
        <v>38993.366162392478</v>
      </c>
      <c r="Q9" s="50">
        <f>'FIRE 1002 (2)'!Q9</f>
        <v>33293.819790005735</v>
      </c>
      <c r="R9" s="29">
        <f>'FIRE 1002 (2)'!R9</f>
        <v>36170</v>
      </c>
      <c r="S9" s="29">
        <f>'FIRE 1002 (2)'!S9</f>
        <v>35278</v>
      </c>
      <c r="T9" s="29">
        <f>'FIRE 1002 (2)'!T9</f>
        <v>33936</v>
      </c>
      <c r="U9" s="29">
        <f>'FIRE 1002 (2)'!U9</f>
        <v>32104</v>
      </c>
      <c r="V9" s="29">
        <f>'FIRE 1002 (2)'!V9</f>
        <v>30658</v>
      </c>
      <c r="W9" s="29">
        <f>'FIRE 1002 (2)'!W9</f>
        <v>30128</v>
      </c>
      <c r="X9" s="29">
        <f>'FIRE 1002 (2)'!X9</f>
        <v>30143</v>
      </c>
      <c r="Y9" s="29">
        <f>'FIRE 1002 (2)'!Y9</f>
        <v>29353</v>
      </c>
      <c r="Z9" s="29">
        <f>'FIRE 1002 (2)'!Z9</f>
        <v>29757</v>
      </c>
      <c r="AA9" s="29">
        <f>'FIRE 1002 (2)'!AA9</f>
        <v>28715</v>
      </c>
      <c r="AB9" s="12"/>
    </row>
    <row r="10" spans="1:28" ht="15.75" customHeight="1" x14ac:dyDescent="0.35">
      <c r="A10" s="13" t="s">
        <v>28</v>
      </c>
      <c r="B10" s="6" t="s">
        <v>25</v>
      </c>
      <c r="C10" s="27">
        <f>'FIRE 1002 (2)'!C10</f>
        <v>3.7738129774683303E-3</v>
      </c>
      <c r="D10" s="27">
        <f>'FIRE 1002 (2)'!D10</f>
        <v>3.7720370114200522E-3</v>
      </c>
      <c r="E10" s="27">
        <f>'FIRE 1002 (2)'!E10</f>
        <v>3.7870057365294056E-3</v>
      </c>
      <c r="F10" s="27">
        <f>'FIRE 1002 (2)'!F10</f>
        <v>3.7578765615541251E-3</v>
      </c>
      <c r="G10" s="27">
        <f>'FIRE 1002 (2)'!G10</f>
        <v>3.8254936120789779E-3</v>
      </c>
      <c r="H10" s="27">
        <f>'FIRE 1002 (2)'!H10</f>
        <v>3.9411742455503287E-3</v>
      </c>
      <c r="I10" s="27">
        <f>'FIRE 1002 (2)'!I10</f>
        <v>4.0057014772693087E-3</v>
      </c>
      <c r="J10" s="27">
        <f>'FIRE 1002 (2)'!J10</f>
        <v>4.0594228864417638E-3</v>
      </c>
      <c r="K10" s="27">
        <f>'FIRE 1002 (2)'!K10</f>
        <v>4.0764435695538059E-3</v>
      </c>
      <c r="L10" s="27">
        <f>'FIRE 1002 (2)'!L10</f>
        <v>4.1921060192501077E-3</v>
      </c>
      <c r="M10" s="27">
        <f>'FIRE 1002 (2)'!M10</f>
        <v>4.260141298361558E-3</v>
      </c>
      <c r="N10" s="27">
        <f>'FIRE 1002 (2)'!N10</f>
        <v>4.373922920256932E-3</v>
      </c>
      <c r="O10" s="27">
        <f>'FIRE 1002 (2)'!O10</f>
        <v>4.3884525887143691E-3</v>
      </c>
      <c r="P10" s="27">
        <f>'FIRE 1002 (2)'!P10</f>
        <v>4.4967149675775387E-3</v>
      </c>
      <c r="Q10" s="49">
        <f>'FIRE 1002 (2)'!Q10</f>
        <v>4.596926247478734E-3</v>
      </c>
      <c r="R10" s="27">
        <f>'FIRE 1002 (2)'!R10</f>
        <v>4.7732507000000004E-3</v>
      </c>
      <c r="S10" s="27">
        <f>'FIRE 1002 (2)'!S10</f>
        <v>4.9457326099999997E-3</v>
      </c>
      <c r="T10" s="27">
        <f>'FIRE 1002 (2)'!T10</f>
        <v>4.8883545099999998E-3</v>
      </c>
      <c r="U10" s="27">
        <f>'FIRE 1002 (2)'!U10</f>
        <v>4.9320011700000003E-3</v>
      </c>
      <c r="V10" s="27">
        <f>'FIRE 1002 (2)'!V10</f>
        <v>5.00869709E-3</v>
      </c>
      <c r="W10" s="27">
        <f>'FIRE 1002 (2)'!W10</f>
        <v>5.2984393899999996E-3</v>
      </c>
      <c r="X10" s="27">
        <f>'FIRE 1002 (2)'!X10</f>
        <v>5.2984778700000002E-3</v>
      </c>
      <c r="Y10" s="27">
        <f>'FIRE 1002 (2)'!Y10</f>
        <v>5.3307785100000001E-3</v>
      </c>
      <c r="Z10" s="27">
        <f>'FIRE 1002 (2)'!Z10</f>
        <v>5.2514957499999997E-3</v>
      </c>
      <c r="AA10" s="27">
        <f>'FIRE 1002 (2)'!AA10</f>
        <v>5.2929920599999996E-3</v>
      </c>
      <c r="AB10" s="12"/>
    </row>
    <row r="11" spans="1:28" s="10" customFormat="1" ht="15.75" customHeight="1" x14ac:dyDescent="0.35">
      <c r="A11" s="13"/>
      <c r="B11" s="8" t="s">
        <v>26</v>
      </c>
      <c r="C11" s="29">
        <f>'FIRE 1002 (2)'!C11</f>
        <v>6894</v>
      </c>
      <c r="D11" s="29">
        <f>'FIRE 1002 (2)'!D11</f>
        <v>7229</v>
      </c>
      <c r="E11" s="29">
        <f>'FIRE 1002 (2)'!E11</f>
        <v>7911.1009174312003</v>
      </c>
      <c r="F11" s="29">
        <f>'FIRE 1002 (2)'!F11</f>
        <v>8076</v>
      </c>
      <c r="G11" s="29">
        <f>'FIRE 1002 (2)'!G11</f>
        <v>8036</v>
      </c>
      <c r="H11" s="29">
        <f>'FIRE 1002 (2)'!H11</f>
        <v>8078</v>
      </c>
      <c r="I11" s="29">
        <f>'FIRE 1002 (2)'!I11</f>
        <v>7386</v>
      </c>
      <c r="J11" s="29">
        <f>'FIRE 1002 (2)'!J11</f>
        <v>7628</v>
      </c>
      <c r="K11" s="29">
        <f>'FIRE 1002 (2)'!K11</f>
        <v>6858</v>
      </c>
      <c r="L11" s="29">
        <f>'FIRE 1002 (2)'!L11</f>
        <v>6961</v>
      </c>
      <c r="M11" s="29">
        <f>'FIRE 1002 (2)'!M11</f>
        <v>6456</v>
      </c>
      <c r="N11" s="29">
        <f>'FIRE 1002 (2)'!N11</f>
        <v>6383</v>
      </c>
      <c r="O11" s="29">
        <f>'FIRE 1002 (2)'!O11</f>
        <v>6112</v>
      </c>
      <c r="P11" s="29">
        <f>'FIRE 1002 (2)'!P11</f>
        <v>5843</v>
      </c>
      <c r="Q11" s="50">
        <f>'FIRE 1002 (2)'!Q11</f>
        <v>5068</v>
      </c>
      <c r="R11" s="29">
        <f>'FIRE 1002 (2)'!R11</f>
        <v>3693</v>
      </c>
      <c r="S11" s="29">
        <f>'FIRE 1002 (2)'!S11</f>
        <v>3649</v>
      </c>
      <c r="T11" s="29">
        <f>'FIRE 1002 (2)'!T11</f>
        <v>3428</v>
      </c>
      <c r="U11" s="29">
        <f>'FIRE 1002 (2)'!U11</f>
        <v>3194</v>
      </c>
      <c r="V11" s="29">
        <f>'FIRE 1002 (2)'!V11</f>
        <v>2933</v>
      </c>
      <c r="W11" s="29">
        <f>'FIRE 1002 (2)'!W11</f>
        <v>2835</v>
      </c>
      <c r="X11" s="29">
        <f>'FIRE 1002 (2)'!X11</f>
        <v>2837</v>
      </c>
      <c r="Y11" s="29">
        <f>'FIRE 1002 (2)'!Y11</f>
        <v>2655</v>
      </c>
      <c r="Z11" s="29">
        <f>'FIRE 1002 (2)'!Z11</f>
        <v>2663</v>
      </c>
      <c r="AA11" s="29">
        <f>'FIRE 1002 (2)'!AA11</f>
        <v>2642</v>
      </c>
      <c r="AB11" s="12"/>
    </row>
    <row r="12" spans="1:28" ht="15.75" customHeight="1" x14ac:dyDescent="0.35">
      <c r="A12" s="13" t="s">
        <v>29</v>
      </c>
      <c r="B12" s="6" t="s">
        <v>25</v>
      </c>
      <c r="C12" s="27">
        <f>'FIRE 1002 (2)'!C12</f>
        <v>3.8677265951312812E-3</v>
      </c>
      <c r="D12" s="27">
        <f>'FIRE 1002 (2)'!D12</f>
        <v>3.871584949174391E-3</v>
      </c>
      <c r="E12" s="27">
        <f>'FIRE 1002 (2)'!E12</f>
        <v>3.9041271269502631E-3</v>
      </c>
      <c r="F12" s="27">
        <f>'FIRE 1002 (2)'!F12</f>
        <v>3.904039061305307E-3</v>
      </c>
      <c r="G12" s="27">
        <f>'FIRE 1002 (2)'!G12</f>
        <v>3.8938707341617663E-3</v>
      </c>
      <c r="H12" s="27">
        <f>'FIRE 1002 (2)'!H12</f>
        <v>3.9986697285816853E-3</v>
      </c>
      <c r="I12" s="27">
        <f>'FIRE 1002 (2)'!I12</f>
        <v>4.0852213130095575E-3</v>
      </c>
      <c r="J12" s="27">
        <f>'FIRE 1002 (2)'!J12</f>
        <v>4.118713866522513E-3</v>
      </c>
      <c r="K12" s="27">
        <f>'FIRE 1002 (2)'!K12</f>
        <v>4.1145777484398382E-3</v>
      </c>
      <c r="L12" s="27">
        <f>'FIRE 1002 (2)'!L12</f>
        <v>4.2269294746144249E-3</v>
      </c>
      <c r="M12" s="27">
        <f>'FIRE 1002 (2)'!M12</f>
        <v>4.3324137200925544E-3</v>
      </c>
      <c r="N12" s="27">
        <f>'FIRE 1002 (2)'!N12</f>
        <v>4.4551344714305599E-3</v>
      </c>
      <c r="O12" s="27">
        <f>'FIRE 1002 (2)'!O12</f>
        <v>4.5737274398822327E-3</v>
      </c>
      <c r="P12" s="27">
        <f>'FIRE 1002 (2)'!P12</f>
        <v>4.6358282781967276E-3</v>
      </c>
      <c r="Q12" s="49">
        <f>'FIRE 1002 (2)'!Q12</f>
        <v>4.7468177245111477E-3</v>
      </c>
      <c r="R12" s="27">
        <f>'FIRE 1002 (2)'!R12</f>
        <v>5.0219961000000004E-3</v>
      </c>
      <c r="S12" s="27">
        <f>'FIRE 1002 (2)'!S12</f>
        <v>5.1504341799999999E-3</v>
      </c>
      <c r="T12" s="27">
        <f>'FIRE 1002 (2)'!T12</f>
        <v>5.0585791899999998E-3</v>
      </c>
      <c r="U12" s="27">
        <f>'FIRE 1002 (2)'!U12</f>
        <v>5.16886434E-3</v>
      </c>
      <c r="V12" s="27">
        <f>'FIRE 1002 (2)'!V12</f>
        <v>5.2111739100000002E-3</v>
      </c>
      <c r="W12" s="27">
        <f>'FIRE 1002 (2)'!W12</f>
        <v>5.4386551699999999E-3</v>
      </c>
      <c r="X12" s="27">
        <f>'FIRE 1002 (2)'!X12</f>
        <v>5.4181355499999997E-3</v>
      </c>
      <c r="Y12" s="27">
        <f>'FIRE 1002 (2)'!Y12</f>
        <v>5.4041927999999998E-3</v>
      </c>
      <c r="Z12" s="27">
        <f>'FIRE 1002 (2)'!Z12</f>
        <v>5.43271139E-3</v>
      </c>
      <c r="AA12" s="27">
        <f>'FIRE 1002 (2)'!AA12</f>
        <v>5.4116178299999998E-3</v>
      </c>
      <c r="AB12" s="12"/>
    </row>
    <row r="13" spans="1:28" s="10" customFormat="1" ht="15.75" customHeight="1" thickBot="1" x14ac:dyDescent="0.4">
      <c r="A13" s="14"/>
      <c r="B13" s="15" t="s">
        <v>26</v>
      </c>
      <c r="C13" s="47">
        <f>'FIRE 1002 (2)'!C13</f>
        <v>43572.795728319994</v>
      </c>
      <c r="D13" s="48">
        <f>'FIRE 1002 (2)'!D13</f>
        <v>45305.577541997394</v>
      </c>
      <c r="E13" s="48">
        <f>'FIRE 1002 (2)'!E13</f>
        <v>46449.141528579246</v>
      </c>
      <c r="F13" s="48">
        <f>'FIRE 1002 (2)'!F13</f>
        <v>46978.592937918489</v>
      </c>
      <c r="G13" s="48">
        <f>'FIRE 1002 (2)'!G13</f>
        <v>45745.660514840813</v>
      </c>
      <c r="H13" s="48">
        <f>'FIRE 1002 (2)'!H13</f>
        <v>48235.722793389199</v>
      </c>
      <c r="I13" s="48">
        <f>'FIRE 1002 (2)'!I13</f>
        <v>45395.876150074298</v>
      </c>
      <c r="J13" s="48">
        <f>'FIRE 1002 (2)'!J13</f>
        <v>44746.587342481282</v>
      </c>
      <c r="K13" s="48">
        <f>'FIRE 1002 (2)'!K13</f>
        <v>39883.605134720587</v>
      </c>
      <c r="L13" s="48">
        <f>'FIRE 1002 (2)'!L13</f>
        <v>41421.493115672863</v>
      </c>
      <c r="M13" s="48">
        <f>'FIRE 1002 (2)'!M13</f>
        <v>38540.754836058506</v>
      </c>
      <c r="N13" s="48">
        <f>'FIRE 1002 (2)'!N13</f>
        <v>37509</v>
      </c>
      <c r="O13" s="48">
        <f>'FIRE 1002 (2)'!O13</f>
        <v>35999.802058343412</v>
      </c>
      <c r="P13" s="48">
        <f>'FIRE 1002 (2)'!P13</f>
        <v>33150.366162392529</v>
      </c>
      <c r="Q13" s="51">
        <f>'FIRE 1002 (2)'!Q13</f>
        <v>28225.819790005738</v>
      </c>
      <c r="R13" s="48">
        <f>'FIRE 1002 (2)'!R13</f>
        <v>32477</v>
      </c>
      <c r="S13" s="48">
        <f>'FIRE 1002 (2)'!S13</f>
        <v>31629</v>
      </c>
      <c r="T13" s="48">
        <f>'FIRE 1002 (2)'!T13</f>
        <v>30508</v>
      </c>
      <c r="U13" s="48">
        <f>'FIRE 1002 (2)'!U13</f>
        <v>28910</v>
      </c>
      <c r="V13" s="48">
        <f>'FIRE 1002 (2)'!V13</f>
        <v>27725</v>
      </c>
      <c r="W13" s="48">
        <f>'FIRE 1002 (2)'!W13</f>
        <v>27293</v>
      </c>
      <c r="X13" s="48">
        <f>'FIRE 1002 (2)'!X13</f>
        <v>27306</v>
      </c>
      <c r="Y13" s="48">
        <f>'FIRE 1002 (2)'!Y13</f>
        <v>26698</v>
      </c>
      <c r="Z13" s="48">
        <f>'FIRE 1002 (2)'!Z13</f>
        <v>27094</v>
      </c>
      <c r="AA13" s="48">
        <f>'FIRE 1002 (2)'!AA13</f>
        <v>26073</v>
      </c>
      <c r="AB13" s="12"/>
    </row>
    <row r="14" spans="1:28" x14ac:dyDescent="0.35">
      <c r="A14" s="9"/>
      <c r="B14" s="9"/>
      <c r="C14" s="21"/>
      <c r="D14" s="21"/>
      <c r="E14" s="21"/>
      <c r="F14" s="21"/>
      <c r="G14" s="21"/>
      <c r="H14" s="21"/>
      <c r="I14" s="21"/>
      <c r="J14" s="21"/>
      <c r="K14" s="21"/>
      <c r="L14" s="21"/>
      <c r="M14" s="21"/>
      <c r="N14" s="21"/>
      <c r="O14" s="21"/>
      <c r="P14" s="21"/>
      <c r="Q14" s="21"/>
      <c r="R14" s="21"/>
      <c r="S14" s="7"/>
      <c r="T14" s="7"/>
      <c r="U14" s="7"/>
      <c r="V14" s="7"/>
      <c r="W14" s="7"/>
      <c r="X14" s="7"/>
      <c r="Y14" s="16"/>
    </row>
    <row r="15" spans="1:28" ht="15" thickBot="1" x14ac:dyDescent="0.4">
      <c r="A15" s="9"/>
      <c r="B15" s="9"/>
      <c r="C15" s="21"/>
      <c r="D15" s="21"/>
      <c r="E15" s="21"/>
      <c r="F15" s="21"/>
      <c r="G15" s="21"/>
      <c r="H15" s="21"/>
      <c r="I15" s="21"/>
      <c r="J15" s="21"/>
      <c r="K15" s="21"/>
      <c r="L15" s="21"/>
      <c r="M15" s="21"/>
      <c r="N15" s="21"/>
      <c r="O15" s="21"/>
      <c r="P15" s="21"/>
      <c r="Q15" s="21"/>
      <c r="R15" s="21"/>
      <c r="S15" s="7"/>
      <c r="T15" s="7"/>
      <c r="U15" s="7"/>
      <c r="V15" s="7"/>
      <c r="W15" s="7"/>
      <c r="X15" s="7"/>
      <c r="Y15" s="16"/>
    </row>
    <row r="16" spans="1:28" ht="15" thickBot="1" x14ac:dyDescent="0.4">
      <c r="A16" s="55"/>
      <c r="B16" s="3"/>
      <c r="C16" s="4" t="s">
        <v>1</v>
      </c>
      <c r="D16" s="4" t="s">
        <v>2</v>
      </c>
      <c r="E16" s="4" t="s">
        <v>3</v>
      </c>
      <c r="F16" s="4" t="s">
        <v>4</v>
      </c>
      <c r="G16" s="4" t="s">
        <v>5</v>
      </c>
      <c r="H16" s="4" t="s">
        <v>6</v>
      </c>
      <c r="I16" s="4" t="s">
        <v>7</v>
      </c>
      <c r="J16" s="4" t="s">
        <v>8</v>
      </c>
      <c r="K16" s="4" t="s">
        <v>9</v>
      </c>
      <c r="L16" s="4" t="s">
        <v>10</v>
      </c>
      <c r="M16" s="4" t="s">
        <v>11</v>
      </c>
      <c r="N16" s="4" t="s">
        <v>12</v>
      </c>
      <c r="O16" s="4" t="s">
        <v>13</v>
      </c>
      <c r="P16" s="4" t="s">
        <v>14</v>
      </c>
      <c r="Q16" s="5" t="s">
        <v>15</v>
      </c>
      <c r="R16" s="4" t="s">
        <v>16</v>
      </c>
      <c r="S16" s="4" t="s">
        <v>17</v>
      </c>
      <c r="T16" s="4" t="s">
        <v>18</v>
      </c>
      <c r="U16" s="4" t="s">
        <v>19</v>
      </c>
      <c r="V16" s="4" t="s">
        <v>20</v>
      </c>
      <c r="W16" s="4" t="s">
        <v>21</v>
      </c>
      <c r="X16" s="4" t="s">
        <v>22</v>
      </c>
      <c r="Y16" s="4" t="s">
        <v>23</v>
      </c>
      <c r="Z16" s="4" t="s">
        <v>24</v>
      </c>
      <c r="AA16" s="4" t="s">
        <v>59</v>
      </c>
    </row>
    <row r="17" spans="1:28" x14ac:dyDescent="0.35">
      <c r="A17" s="63" t="s">
        <v>61</v>
      </c>
      <c r="B17" s="60"/>
      <c r="C17" s="61"/>
      <c r="D17" s="61"/>
      <c r="E17" s="61"/>
      <c r="F17" s="61"/>
      <c r="G17" s="61"/>
      <c r="H17" s="61"/>
      <c r="I17" s="61"/>
      <c r="J17" s="61"/>
      <c r="K17" s="61"/>
      <c r="L17" s="61"/>
      <c r="M17" s="61"/>
      <c r="N17" s="61"/>
      <c r="O17" s="61"/>
      <c r="P17" s="61"/>
      <c r="Q17" s="64"/>
      <c r="R17" s="61"/>
      <c r="S17" s="61"/>
      <c r="T17" s="61"/>
      <c r="U17" s="61"/>
      <c r="V17" s="61"/>
      <c r="W17" s="61"/>
      <c r="X17" s="61"/>
      <c r="Y17" s="61"/>
      <c r="Z17" s="61"/>
      <c r="AA17" s="61"/>
    </row>
    <row r="18" spans="1:28" ht="29" x14ac:dyDescent="0.35">
      <c r="A18" s="11" t="s">
        <v>27</v>
      </c>
      <c r="B18" s="6" t="s">
        <v>25</v>
      </c>
      <c r="C18" s="27">
        <f>'FIRE 1002 (2)'!C17</f>
        <v>3.8548975563380524E-3</v>
      </c>
      <c r="D18" s="27">
        <f>'FIRE 1002 (2)'!D17</f>
        <v>3.8578866941260709E-3</v>
      </c>
      <c r="E18" s="27">
        <f>'FIRE 1002 (2)'!E17</f>
        <v>3.887082332859624E-3</v>
      </c>
      <c r="F18" s="27">
        <f>'FIRE 1002 (2)'!F17</f>
        <v>3.8825983733445139E-3</v>
      </c>
      <c r="G18" s="27">
        <f>'FIRE 1002 (2)'!G17</f>
        <v>3.8836538954141863E-3</v>
      </c>
      <c r="H18" s="27">
        <f>'FIRE 1002 (2)'!H17</f>
        <v>3.9904222093467825E-3</v>
      </c>
      <c r="I18" s="27">
        <f>'FIRE 1002 (2)'!I17</f>
        <v>4.0740937527631678E-3</v>
      </c>
      <c r="J18" s="27">
        <f>'FIRE 1002 (2)'!J17</f>
        <v>4.1100785412816953E-3</v>
      </c>
      <c r="K18" s="27">
        <f>'FIRE 1002 (2)'!K17</f>
        <v>4.1089826432215469E-3</v>
      </c>
      <c r="L18" s="27">
        <f>'FIRE 1002 (2)'!L17</f>
        <v>4.2219192724280352E-3</v>
      </c>
      <c r="M18" s="27">
        <f>'FIRE 1002 (2)'!M17</f>
        <v>4.3220442888658953E-3</v>
      </c>
      <c r="N18" s="27">
        <f>'FIRE 1002 (2)'!N17</f>
        <v>4.4433242706846095E-3</v>
      </c>
      <c r="O18" s="27">
        <f>'FIRE 1002 (2)'!O17</f>
        <v>4.5468371185236472E-3</v>
      </c>
      <c r="P18" s="27">
        <f>'FIRE 1002 (2)'!P17</f>
        <v>4.6149827048609328E-3</v>
      </c>
      <c r="Q18" s="49">
        <f>'FIRE 1002 (2)'!Q17</f>
        <v>4.7240011774645312E-3</v>
      </c>
      <c r="R18" s="27">
        <f>'FIRE 1002 (2)'!R17</f>
        <v>5.1085687299999996E-3</v>
      </c>
      <c r="S18" s="27">
        <f>'FIRE 1002 (2)'!S17</f>
        <v>5.1398378299999997E-3</v>
      </c>
      <c r="T18" s="27">
        <f>'FIRE 1002 (2)'!T17</f>
        <v>5.0214573199999996E-3</v>
      </c>
      <c r="U18" s="27">
        <f>'FIRE 1002 (2)'!U17</f>
        <v>5.1249039599999997E-3</v>
      </c>
      <c r="V18" s="27">
        <f>'FIRE 1002 (2)'!V17</f>
        <v>5.1456393200000001E-3</v>
      </c>
      <c r="W18" s="27">
        <f>'FIRE 1002 (2)'!W17</f>
        <v>5.3843860800000002E-3</v>
      </c>
      <c r="X18" s="27">
        <f>'FIRE 1002 (2)'!X17</f>
        <v>5.3483580699999998E-3</v>
      </c>
      <c r="Y18" s="27">
        <f>'FIRE 1002 (2)'!Y17</f>
        <v>5.3445178899999999E-3</v>
      </c>
      <c r="Z18" s="27">
        <f>'FIRE 1002 (2)'!Z17</f>
        <v>5.3707290600000001E-3</v>
      </c>
      <c r="AA18" s="27">
        <f>'FIRE 1002 (2)'!AA17</f>
        <v>5.3414776999999997E-3</v>
      </c>
      <c r="AB18" s="12"/>
    </row>
    <row r="19" spans="1:28" s="10" customFormat="1" ht="15.75" customHeight="1" x14ac:dyDescent="0.35">
      <c r="A19" s="11"/>
      <c r="B19" s="8" t="s">
        <v>26</v>
      </c>
      <c r="C19" s="29">
        <f>'FIRE 1002 (2)'!C18</f>
        <v>50466.795728320023</v>
      </c>
      <c r="D19" s="29">
        <f>'FIRE 1002 (2)'!D18</f>
        <v>52534.577541997285</v>
      </c>
      <c r="E19" s="29">
        <f>'FIRE 1002 (2)'!E18</f>
        <v>54360.242446010503</v>
      </c>
      <c r="F19" s="29">
        <f>'FIRE 1002 (2)'!F18</f>
        <v>55054.592937918416</v>
      </c>
      <c r="G19" s="29">
        <f>'FIRE 1002 (2)'!G18</f>
        <v>53781.660514840798</v>
      </c>
      <c r="H19" s="29">
        <f>'FIRE 1002 (2)'!H18</f>
        <v>56313.722793389286</v>
      </c>
      <c r="I19" s="29">
        <f>'FIRE 1002 (2)'!I18</f>
        <v>52781.876150074313</v>
      </c>
      <c r="J19" s="29">
        <f>'FIRE 1002 (2)'!J18</f>
        <v>52374.587342481289</v>
      </c>
      <c r="K19" s="29">
        <f>'FIRE 1002 (2)'!K18</f>
        <v>46741.605134720638</v>
      </c>
      <c r="L19" s="29">
        <f>'FIRE 1002 (2)'!L18</f>
        <v>48382.4931156729</v>
      </c>
      <c r="M19" s="29">
        <f>'FIRE 1002 (2)'!M18</f>
        <v>44996.754836058506</v>
      </c>
      <c r="N19" s="29">
        <f>'FIRE 1002 (2)'!N18</f>
        <v>43892</v>
      </c>
      <c r="O19" s="29">
        <f>'FIRE 1002 (2)'!O18</f>
        <v>42111.802058343404</v>
      </c>
      <c r="P19" s="29">
        <f>'FIRE 1002 (2)'!P18</f>
        <v>38993.366162392478</v>
      </c>
      <c r="Q19" s="50">
        <f>'FIRE 1002 (2)'!Q18</f>
        <v>33293.819790005735</v>
      </c>
      <c r="R19" s="29">
        <f>'FIRE 1002 (2)'!R18</f>
        <v>20712</v>
      </c>
      <c r="S19" s="29">
        <f>'FIRE 1002 (2)'!S18</f>
        <v>23924</v>
      </c>
      <c r="T19" s="29">
        <f>'FIRE 1002 (2)'!T18</f>
        <v>23455</v>
      </c>
      <c r="U19" s="29">
        <f>'FIRE 1002 (2)'!U18</f>
        <v>22110</v>
      </c>
      <c r="V19" s="29">
        <f>'FIRE 1002 (2)'!V18</f>
        <v>21157</v>
      </c>
      <c r="W19" s="29">
        <f>'FIRE 1002 (2)'!W18</f>
        <v>20623</v>
      </c>
      <c r="X19" s="29">
        <f>'FIRE 1002 (2)'!X18</f>
        <v>20579</v>
      </c>
      <c r="Y19" s="29">
        <f>'FIRE 1002 (2)'!Y18</f>
        <v>20224</v>
      </c>
      <c r="Z19" s="29">
        <f>'FIRE 1002 (2)'!Z18</f>
        <v>20670</v>
      </c>
      <c r="AA19" s="29">
        <f>'FIRE 1002 (2)'!AA18</f>
        <v>19895</v>
      </c>
      <c r="AB19" s="12"/>
    </row>
    <row r="20" spans="1:28" ht="15.75" customHeight="1" x14ac:dyDescent="0.35">
      <c r="A20" s="13" t="s">
        <v>28</v>
      </c>
      <c r="B20" s="6" t="s">
        <v>25</v>
      </c>
      <c r="C20" s="27">
        <f>'FIRE 1002 (2)'!C19</f>
        <v>3.7738129774683303E-3</v>
      </c>
      <c r="D20" s="27">
        <f>'FIRE 1002 (2)'!D19</f>
        <v>3.7720370114200522E-3</v>
      </c>
      <c r="E20" s="27">
        <f>'FIRE 1002 (2)'!E19</f>
        <v>3.7870057365294056E-3</v>
      </c>
      <c r="F20" s="27">
        <f>'FIRE 1002 (2)'!F19</f>
        <v>3.7578765615541251E-3</v>
      </c>
      <c r="G20" s="27">
        <f>'FIRE 1002 (2)'!G19</f>
        <v>3.8254936120789779E-3</v>
      </c>
      <c r="H20" s="27">
        <f>'FIRE 1002 (2)'!H19</f>
        <v>3.9411742455503287E-3</v>
      </c>
      <c r="I20" s="27">
        <f>'FIRE 1002 (2)'!I19</f>
        <v>4.0057014772693087E-3</v>
      </c>
      <c r="J20" s="27">
        <f>'FIRE 1002 (2)'!J19</f>
        <v>4.0594228864417638E-3</v>
      </c>
      <c r="K20" s="27">
        <f>'FIRE 1002 (2)'!K19</f>
        <v>4.0764435695538059E-3</v>
      </c>
      <c r="L20" s="27">
        <f>'FIRE 1002 (2)'!L19</f>
        <v>4.1921060192501077E-3</v>
      </c>
      <c r="M20" s="27">
        <f>'FIRE 1002 (2)'!M19</f>
        <v>4.260141298361558E-3</v>
      </c>
      <c r="N20" s="27">
        <f>'FIRE 1002 (2)'!N19</f>
        <v>4.373922920256932E-3</v>
      </c>
      <c r="O20" s="27">
        <f>'FIRE 1002 (2)'!O19</f>
        <v>4.3884525887143691E-3</v>
      </c>
      <c r="P20" s="27">
        <f>'FIRE 1002 (2)'!P19</f>
        <v>4.4967149675775387E-3</v>
      </c>
      <c r="Q20" s="49">
        <f>'FIRE 1002 (2)'!Q19</f>
        <v>4.596926247478734E-3</v>
      </c>
      <c r="R20" s="27">
        <f>'FIRE 1002 (2)'!R19</f>
        <v>4.8738389399999998E-3</v>
      </c>
      <c r="S20" s="27">
        <f>'FIRE 1002 (2)'!S19</f>
        <v>4.9602491500000002E-3</v>
      </c>
      <c r="T20" s="27">
        <f>'FIRE 1002 (2)'!T19</f>
        <v>4.8767930099999999E-3</v>
      </c>
      <c r="U20" s="27">
        <f>'FIRE 1002 (2)'!U19</f>
        <v>4.9234375399999997E-3</v>
      </c>
      <c r="V20" s="27">
        <f>'FIRE 1002 (2)'!V19</f>
        <v>4.94258114E-3</v>
      </c>
      <c r="W20" s="27">
        <f>'FIRE 1002 (2)'!W19</f>
        <v>5.2501647900000002E-3</v>
      </c>
      <c r="X20" s="27">
        <f>'FIRE 1002 (2)'!X19</f>
        <v>5.2809479899999998E-3</v>
      </c>
      <c r="Y20" s="27">
        <f>'FIRE 1002 (2)'!Y19</f>
        <v>5.3461450499999999E-3</v>
      </c>
      <c r="Z20" s="27">
        <f>'FIRE 1002 (2)'!Z19</f>
        <v>5.23922351E-3</v>
      </c>
      <c r="AA20" s="27">
        <f>'FIRE 1002 (2)'!AA19</f>
        <v>5.2281579400000004E-3</v>
      </c>
      <c r="AB20" s="12"/>
    </row>
    <row r="21" spans="1:28" s="10" customFormat="1" ht="15.75" customHeight="1" x14ac:dyDescent="0.35">
      <c r="A21" s="13"/>
      <c r="B21" s="8" t="s">
        <v>26</v>
      </c>
      <c r="C21" s="29">
        <f>'FIRE 1002 (2)'!C20</f>
        <v>6894</v>
      </c>
      <c r="D21" s="29">
        <f>'FIRE 1002 (2)'!D20</f>
        <v>7229</v>
      </c>
      <c r="E21" s="29">
        <f>'FIRE 1002 (2)'!E20</f>
        <v>7911.1009174312003</v>
      </c>
      <c r="F21" s="29">
        <f>'FIRE 1002 (2)'!F20</f>
        <v>8076</v>
      </c>
      <c r="G21" s="29">
        <f>'FIRE 1002 (2)'!G20</f>
        <v>8036</v>
      </c>
      <c r="H21" s="29">
        <f>'FIRE 1002 (2)'!H20</f>
        <v>8078</v>
      </c>
      <c r="I21" s="29">
        <f>'FIRE 1002 (2)'!I20</f>
        <v>7386</v>
      </c>
      <c r="J21" s="29">
        <f>'FIRE 1002 (2)'!J20</f>
        <v>7628</v>
      </c>
      <c r="K21" s="29">
        <f>'FIRE 1002 (2)'!K20</f>
        <v>6858</v>
      </c>
      <c r="L21" s="29">
        <f>'FIRE 1002 (2)'!L20</f>
        <v>6961</v>
      </c>
      <c r="M21" s="29">
        <f>'FIRE 1002 (2)'!M20</f>
        <v>6456</v>
      </c>
      <c r="N21" s="29">
        <f>'FIRE 1002 (2)'!N20</f>
        <v>6383</v>
      </c>
      <c r="O21" s="29">
        <f>'FIRE 1002 (2)'!O20</f>
        <v>6112</v>
      </c>
      <c r="P21" s="29">
        <f>'FIRE 1002 (2)'!P20</f>
        <v>5843</v>
      </c>
      <c r="Q21" s="50">
        <f>'FIRE 1002 (2)'!Q20</f>
        <v>5068</v>
      </c>
      <c r="R21" s="29">
        <f>'FIRE 1002 (2)'!R20</f>
        <v>2377</v>
      </c>
      <c r="S21" s="29">
        <f>'FIRE 1002 (2)'!S20</f>
        <v>2769</v>
      </c>
      <c r="T21" s="29">
        <f>'FIRE 1002 (2)'!T20</f>
        <v>2623</v>
      </c>
      <c r="U21" s="29">
        <f>'FIRE 1002 (2)'!U20</f>
        <v>2444</v>
      </c>
      <c r="V21" s="29">
        <f>'FIRE 1002 (2)'!V20</f>
        <v>2229</v>
      </c>
      <c r="W21" s="29">
        <f>'FIRE 1002 (2)'!W20</f>
        <v>2188</v>
      </c>
      <c r="X21" s="29">
        <f>'FIRE 1002 (2)'!X20</f>
        <v>2121</v>
      </c>
      <c r="Y21" s="29">
        <f>'FIRE 1002 (2)'!Y20</f>
        <v>2042</v>
      </c>
      <c r="Z21" s="29">
        <f>'FIRE 1002 (2)'!Z20</f>
        <v>2060</v>
      </c>
      <c r="AA21" s="29">
        <f>'FIRE 1002 (2)'!AA20</f>
        <v>2013</v>
      </c>
      <c r="AB21" s="12"/>
    </row>
    <row r="22" spans="1:28" ht="15.75" customHeight="1" x14ac:dyDescent="0.35">
      <c r="A22" s="13" t="s">
        <v>29</v>
      </c>
      <c r="B22" s="6" t="s">
        <v>25</v>
      </c>
      <c r="C22" s="27">
        <f>'FIRE 1002 (2)'!C21</f>
        <v>3.8677265951312812E-3</v>
      </c>
      <c r="D22" s="27">
        <f>'FIRE 1002 (2)'!D21</f>
        <v>3.871584949174391E-3</v>
      </c>
      <c r="E22" s="27">
        <f>'FIRE 1002 (2)'!E21</f>
        <v>3.9041271269502631E-3</v>
      </c>
      <c r="F22" s="27">
        <f>'FIRE 1002 (2)'!F21</f>
        <v>3.904039061305307E-3</v>
      </c>
      <c r="G22" s="27">
        <f>'FIRE 1002 (2)'!G21</f>
        <v>3.8938707341617663E-3</v>
      </c>
      <c r="H22" s="27">
        <f>'FIRE 1002 (2)'!H21</f>
        <v>3.9986697285816853E-3</v>
      </c>
      <c r="I22" s="27">
        <f>'FIRE 1002 (2)'!I21</f>
        <v>4.0852213130095575E-3</v>
      </c>
      <c r="J22" s="27">
        <f>'FIRE 1002 (2)'!J21</f>
        <v>4.118713866522513E-3</v>
      </c>
      <c r="K22" s="27">
        <f>'FIRE 1002 (2)'!K21</f>
        <v>4.1145777484398382E-3</v>
      </c>
      <c r="L22" s="27">
        <f>'FIRE 1002 (2)'!L21</f>
        <v>4.2269294746144249E-3</v>
      </c>
      <c r="M22" s="27">
        <f>'FIRE 1002 (2)'!M21</f>
        <v>4.3324137200925544E-3</v>
      </c>
      <c r="N22" s="27">
        <f>'FIRE 1002 (2)'!N21</f>
        <v>4.4551344714305599E-3</v>
      </c>
      <c r="O22" s="27">
        <f>'FIRE 1002 (2)'!O21</f>
        <v>4.5737274398822327E-3</v>
      </c>
      <c r="P22" s="27">
        <f>'FIRE 1002 (2)'!P21</f>
        <v>4.6358282781967276E-3</v>
      </c>
      <c r="Q22" s="49">
        <f>'FIRE 1002 (2)'!Q21</f>
        <v>4.7468177245111477E-3</v>
      </c>
      <c r="R22" s="27">
        <f>'FIRE 1002 (2)'!R21</f>
        <v>5.1389997499999996E-3</v>
      </c>
      <c r="S22" s="27">
        <f>'FIRE 1002 (2)'!S21</f>
        <v>5.1633443799999996E-3</v>
      </c>
      <c r="T22" s="27">
        <f>'FIRE 1002 (2)'!T21</f>
        <v>5.0396722999999999E-3</v>
      </c>
      <c r="U22" s="27">
        <f>'FIRE 1002 (2)'!U21</f>
        <v>5.1499412799999996E-3</v>
      </c>
      <c r="V22" s="27">
        <f>'FIRE 1002 (2)'!V21</f>
        <v>5.1695518699999997E-3</v>
      </c>
      <c r="W22" s="27">
        <f>'FIRE 1002 (2)'!W21</f>
        <v>5.4003164399999996E-3</v>
      </c>
      <c r="X22" s="27">
        <f>'FIRE 1002 (2)'!X21</f>
        <v>5.3561041299999999E-3</v>
      </c>
      <c r="Y22" s="27">
        <f>'FIRE 1002 (2)'!Y21</f>
        <v>5.3443351499999998E-3</v>
      </c>
      <c r="Z22" s="27">
        <f>'FIRE 1002 (2)'!Z21</f>
        <v>5.3852858200000003E-3</v>
      </c>
      <c r="AA22" s="27">
        <f>'FIRE 1002 (2)'!AA21</f>
        <v>5.3542342600000001E-3</v>
      </c>
      <c r="AB22" s="12"/>
    </row>
    <row r="23" spans="1:28" s="10" customFormat="1" ht="15.75" customHeight="1" thickBot="1" x14ac:dyDescent="0.4">
      <c r="A23" s="14"/>
      <c r="B23" s="15" t="s">
        <v>26</v>
      </c>
      <c r="C23" s="47">
        <f>'FIRE 1002 (2)'!C22</f>
        <v>43572.795728319994</v>
      </c>
      <c r="D23" s="48">
        <f>'FIRE 1002 (2)'!D22</f>
        <v>45305.577541997394</v>
      </c>
      <c r="E23" s="48">
        <f>'FIRE 1002 (2)'!E22</f>
        <v>46449.141528579246</v>
      </c>
      <c r="F23" s="48">
        <f>'FIRE 1002 (2)'!F22</f>
        <v>46978.592937918489</v>
      </c>
      <c r="G23" s="48">
        <f>'FIRE 1002 (2)'!G22</f>
        <v>45745.660514840813</v>
      </c>
      <c r="H23" s="48">
        <f>'FIRE 1002 (2)'!H22</f>
        <v>48235.722793389199</v>
      </c>
      <c r="I23" s="48">
        <f>'FIRE 1002 (2)'!I22</f>
        <v>45395.876150074298</v>
      </c>
      <c r="J23" s="48">
        <f>'FIRE 1002 (2)'!J22</f>
        <v>44746.587342481282</v>
      </c>
      <c r="K23" s="48">
        <f>'FIRE 1002 (2)'!K22</f>
        <v>39883.605134720587</v>
      </c>
      <c r="L23" s="48">
        <f>'FIRE 1002 (2)'!L22</f>
        <v>41421.493115672863</v>
      </c>
      <c r="M23" s="48">
        <f>'FIRE 1002 (2)'!M22</f>
        <v>38540.754836058506</v>
      </c>
      <c r="N23" s="48">
        <f>'FIRE 1002 (2)'!N22</f>
        <v>37509</v>
      </c>
      <c r="O23" s="48">
        <f>'FIRE 1002 (2)'!O22</f>
        <v>35999.802058343412</v>
      </c>
      <c r="P23" s="48">
        <f>'FIRE 1002 (2)'!P22</f>
        <v>33150.366162392529</v>
      </c>
      <c r="Q23" s="51">
        <f>'FIRE 1002 (2)'!Q22</f>
        <v>28225.819790005738</v>
      </c>
      <c r="R23" s="48">
        <f>'FIRE 1002 (2)'!R22</f>
        <v>18335</v>
      </c>
      <c r="S23" s="48">
        <f>'FIRE 1002 (2)'!S22</f>
        <v>21155</v>
      </c>
      <c r="T23" s="48">
        <f>'FIRE 1002 (2)'!T22</f>
        <v>20832</v>
      </c>
      <c r="U23" s="48">
        <f>'FIRE 1002 (2)'!U22</f>
        <v>19666</v>
      </c>
      <c r="V23" s="48">
        <f>'FIRE 1002 (2)'!V22</f>
        <v>18928</v>
      </c>
      <c r="W23" s="48">
        <f>'FIRE 1002 (2)'!W22</f>
        <v>18435</v>
      </c>
      <c r="X23" s="48">
        <f>'FIRE 1002 (2)'!X22</f>
        <v>18458</v>
      </c>
      <c r="Y23" s="48">
        <f>'FIRE 1002 (2)'!Y22</f>
        <v>18182</v>
      </c>
      <c r="Z23" s="48">
        <f>'FIRE 1002 (2)'!Z22</f>
        <v>18610</v>
      </c>
      <c r="AA23" s="48">
        <f>'FIRE 1002 (2)'!AA22</f>
        <v>17882</v>
      </c>
      <c r="AB23" s="12"/>
    </row>
    <row r="24" spans="1:28" x14ac:dyDescent="0.35">
      <c r="A24" s="9"/>
      <c r="B24" s="9"/>
      <c r="C24" s="21"/>
      <c r="D24" s="21"/>
      <c r="E24" s="21"/>
      <c r="F24" s="21"/>
      <c r="G24" s="21"/>
      <c r="H24" s="21"/>
      <c r="I24" s="21"/>
      <c r="J24" s="21"/>
      <c r="K24" s="21"/>
      <c r="L24" s="21"/>
      <c r="M24" s="21"/>
      <c r="N24" s="21"/>
      <c r="O24" s="21"/>
      <c r="P24" s="21"/>
      <c r="Q24" s="21"/>
      <c r="R24" s="21"/>
      <c r="S24" s="7"/>
      <c r="T24" s="7"/>
      <c r="U24" s="7"/>
      <c r="V24" s="7"/>
      <c r="W24" s="7"/>
      <c r="X24" s="7"/>
      <c r="Y24" s="16"/>
    </row>
    <row r="25" spans="1:28" x14ac:dyDescent="0.35">
      <c r="A25" s="76" t="s">
        <v>41</v>
      </c>
      <c r="B25" s="76"/>
      <c r="C25" s="76"/>
      <c r="D25" s="76"/>
      <c r="E25" s="76"/>
      <c r="F25" s="76"/>
      <c r="G25" s="76"/>
      <c r="H25" s="76"/>
      <c r="I25" s="76"/>
      <c r="J25" s="76"/>
      <c r="K25" s="7"/>
      <c r="L25" s="7"/>
      <c r="M25" s="7"/>
      <c r="N25" s="7"/>
      <c r="O25" s="7"/>
      <c r="P25" s="7"/>
      <c r="Q25" s="7"/>
      <c r="R25" s="7"/>
      <c r="S25" s="7"/>
      <c r="T25" s="7"/>
      <c r="U25" s="7"/>
      <c r="V25" s="7"/>
      <c r="W25" s="7"/>
      <c r="X25" s="7"/>
      <c r="Y25" s="16"/>
    </row>
    <row r="26" spans="1:28" ht="30" customHeight="1" x14ac:dyDescent="0.35">
      <c r="A26" s="81" t="s">
        <v>39</v>
      </c>
      <c r="B26" s="81"/>
      <c r="C26" s="81"/>
      <c r="D26" s="81"/>
      <c r="E26" s="81"/>
      <c r="F26" s="81"/>
      <c r="G26" s="81"/>
      <c r="H26" s="81"/>
      <c r="I26" s="81"/>
      <c r="J26" s="81"/>
      <c r="K26" s="81"/>
      <c r="L26" s="81"/>
      <c r="M26" s="81"/>
      <c r="N26" s="81"/>
      <c r="O26" s="81"/>
      <c r="P26" s="81"/>
      <c r="Q26" s="81"/>
      <c r="R26" s="41"/>
      <c r="S26" s="41"/>
      <c r="T26" s="41"/>
      <c r="U26" s="41"/>
      <c r="V26" s="41"/>
      <c r="W26" s="41"/>
      <c r="X26" s="41"/>
      <c r="Y26" s="41"/>
      <c r="Z26" s="41"/>
      <c r="AA26" s="41"/>
    </row>
    <row r="27" spans="1:28" ht="34.5" customHeight="1" x14ac:dyDescent="0.35">
      <c r="A27" s="82" t="s">
        <v>55</v>
      </c>
      <c r="B27" s="82"/>
      <c r="C27" s="82"/>
      <c r="D27" s="82"/>
      <c r="E27" s="82"/>
      <c r="F27" s="82"/>
      <c r="G27" s="82"/>
      <c r="H27" s="82"/>
      <c r="I27" s="82"/>
      <c r="J27" s="82"/>
      <c r="K27" s="82"/>
      <c r="L27" s="82"/>
      <c r="M27" s="82"/>
      <c r="N27" s="82"/>
      <c r="O27" s="82"/>
      <c r="P27" s="82"/>
      <c r="Q27" s="82"/>
      <c r="R27" s="38"/>
      <c r="S27" s="38"/>
      <c r="T27" s="38"/>
      <c r="U27" s="38"/>
      <c r="V27" s="38"/>
      <c r="W27" s="38"/>
      <c r="X27" s="38"/>
      <c r="Y27" s="38"/>
      <c r="Z27" s="38"/>
      <c r="AA27" s="38"/>
    </row>
    <row r="28" spans="1:28" x14ac:dyDescent="0.35">
      <c r="A28" s="9"/>
      <c r="B28" s="9"/>
      <c r="C28" s="9"/>
      <c r="D28" s="9"/>
      <c r="E28" s="9"/>
      <c r="F28" s="9"/>
      <c r="G28" s="9"/>
      <c r="H28" s="9"/>
      <c r="I28" s="9"/>
      <c r="J28" s="7"/>
      <c r="K28" s="7"/>
      <c r="L28" s="7"/>
      <c r="M28" s="7"/>
      <c r="N28" s="7"/>
      <c r="O28" s="7"/>
      <c r="P28" s="7"/>
      <c r="Q28" s="7"/>
      <c r="R28" s="7"/>
      <c r="S28" s="7"/>
      <c r="T28" s="7"/>
      <c r="U28" s="7"/>
      <c r="V28" s="7"/>
      <c r="W28" s="7"/>
      <c r="X28" s="7"/>
      <c r="Y28" s="16"/>
    </row>
    <row r="29" spans="1:28" x14ac:dyDescent="0.35">
      <c r="A29" s="17" t="s">
        <v>30</v>
      </c>
      <c r="B29" s="16"/>
      <c r="C29" s="16"/>
      <c r="D29" s="16"/>
      <c r="E29" s="16"/>
      <c r="F29" s="16"/>
      <c r="G29" s="16"/>
      <c r="H29" s="16"/>
      <c r="I29" s="16"/>
      <c r="J29" s="16"/>
      <c r="K29" s="7"/>
      <c r="L29" s="7"/>
      <c r="M29" s="7"/>
      <c r="N29" s="7"/>
      <c r="O29" s="7"/>
      <c r="P29" s="7"/>
      <c r="Q29" s="7"/>
      <c r="R29" s="7"/>
      <c r="S29" s="7"/>
      <c r="T29" s="7"/>
      <c r="U29" s="7"/>
      <c r="V29" s="7"/>
      <c r="W29" s="7"/>
      <c r="X29" s="7"/>
      <c r="Y29" s="16"/>
    </row>
    <row r="30" spans="1:28" ht="32.5" customHeight="1" x14ac:dyDescent="0.35">
      <c r="A30" s="83" t="s">
        <v>31</v>
      </c>
      <c r="B30" s="83"/>
      <c r="C30" s="83"/>
      <c r="D30" s="83"/>
      <c r="E30" s="83"/>
      <c r="F30" s="83"/>
      <c r="G30" s="83"/>
      <c r="H30" s="83"/>
      <c r="I30" s="83"/>
      <c r="J30" s="83"/>
      <c r="K30" s="83"/>
      <c r="L30" s="83"/>
      <c r="M30" s="83"/>
      <c r="N30" s="83"/>
      <c r="O30" s="83"/>
      <c r="P30" s="83"/>
      <c r="Q30" s="83"/>
      <c r="R30" s="42"/>
      <c r="S30" s="42"/>
      <c r="T30" s="42"/>
      <c r="U30" s="42"/>
      <c r="V30" s="42"/>
      <c r="W30" s="42"/>
      <c r="X30" s="42"/>
      <c r="Y30" s="42"/>
      <c r="Z30" s="42"/>
      <c r="AA30" s="42"/>
    </row>
    <row r="31" spans="1:28" x14ac:dyDescent="0.35">
      <c r="A31" s="18"/>
      <c r="B31" s="18"/>
      <c r="C31" s="18"/>
      <c r="D31" s="18"/>
      <c r="E31" s="18"/>
      <c r="F31" s="18"/>
      <c r="G31" s="18"/>
      <c r="H31" s="18"/>
      <c r="I31" s="18"/>
      <c r="J31" s="18"/>
      <c r="K31" s="7"/>
      <c r="L31" s="7"/>
      <c r="M31" s="7"/>
      <c r="N31" s="7"/>
      <c r="O31" s="7"/>
      <c r="P31" s="7"/>
      <c r="Q31" s="7"/>
      <c r="R31" s="7"/>
      <c r="S31" s="7"/>
      <c r="T31" s="7"/>
      <c r="U31" s="7"/>
      <c r="V31" s="7"/>
      <c r="W31" s="7"/>
    </row>
    <row r="32" spans="1:28" x14ac:dyDescent="0.35">
      <c r="A32" s="17" t="s">
        <v>32</v>
      </c>
      <c r="B32" s="16"/>
      <c r="C32" s="16"/>
      <c r="D32" s="16"/>
      <c r="E32" s="16"/>
      <c r="F32" s="16"/>
      <c r="G32" s="16"/>
      <c r="H32" s="16"/>
      <c r="I32" s="16"/>
      <c r="J32" s="16"/>
      <c r="K32" s="7"/>
      <c r="L32" s="7"/>
      <c r="M32" s="7"/>
      <c r="N32" s="7"/>
      <c r="O32" s="7"/>
      <c r="P32" s="7"/>
      <c r="Q32" s="7"/>
      <c r="R32" s="7"/>
      <c r="S32" s="7"/>
      <c r="T32" s="7"/>
      <c r="U32" s="7"/>
      <c r="V32" s="7"/>
      <c r="W32" s="7"/>
    </row>
    <row r="33" spans="1:28" ht="31" customHeight="1" x14ac:dyDescent="0.35">
      <c r="A33" s="83" t="s">
        <v>33</v>
      </c>
      <c r="B33" s="83"/>
      <c r="C33" s="83"/>
      <c r="D33" s="83"/>
      <c r="E33" s="83"/>
      <c r="F33" s="83"/>
      <c r="G33" s="83"/>
      <c r="H33" s="83"/>
      <c r="I33" s="83"/>
      <c r="J33" s="83"/>
      <c r="K33" s="83"/>
      <c r="L33" s="83"/>
      <c r="M33" s="83"/>
      <c r="N33" s="83"/>
      <c r="O33" s="83"/>
      <c r="P33" s="83"/>
      <c r="Q33" s="83"/>
      <c r="R33" s="19"/>
      <c r="S33" s="19"/>
      <c r="T33" s="19"/>
      <c r="U33" s="19"/>
      <c r="V33" s="19"/>
      <c r="W33" s="19"/>
      <c r="X33" s="19"/>
      <c r="Y33" s="19"/>
      <c r="Z33" s="19"/>
      <c r="AA33" s="19"/>
    </row>
    <row r="34" spans="1:28" x14ac:dyDescent="0.35">
      <c r="A34" s="16"/>
      <c r="B34" s="16"/>
      <c r="C34" s="16"/>
      <c r="D34" s="16"/>
      <c r="E34" s="16"/>
      <c r="F34" s="16"/>
      <c r="G34" s="16"/>
      <c r="H34" s="16"/>
      <c r="I34" s="16"/>
      <c r="J34" s="16"/>
      <c r="K34" s="7"/>
      <c r="L34" s="7"/>
      <c r="M34" s="7"/>
      <c r="N34" s="7"/>
      <c r="O34" s="7"/>
      <c r="P34" s="7"/>
      <c r="Q34" s="7"/>
      <c r="R34" s="7"/>
      <c r="S34" s="7"/>
      <c r="T34" s="7"/>
      <c r="U34" s="7"/>
      <c r="V34" s="7"/>
      <c r="W34" s="7"/>
    </row>
    <row r="35" spans="1:28" x14ac:dyDescent="0.35">
      <c r="A35" s="43" t="s">
        <v>64</v>
      </c>
      <c r="B35" s="16"/>
      <c r="C35" s="16"/>
      <c r="D35" s="16"/>
      <c r="E35" s="16"/>
      <c r="F35" s="16"/>
      <c r="G35" s="16"/>
      <c r="H35" s="16"/>
      <c r="I35" s="16"/>
      <c r="J35" s="16"/>
      <c r="K35" s="7"/>
      <c r="L35" s="7"/>
      <c r="M35" s="7"/>
      <c r="N35" s="7"/>
      <c r="O35" s="7"/>
      <c r="P35" s="7"/>
      <c r="Q35" s="7"/>
      <c r="R35" s="7"/>
      <c r="S35" s="7"/>
      <c r="T35" s="7"/>
      <c r="U35" s="7"/>
      <c r="V35" s="7"/>
      <c r="W35" s="7"/>
    </row>
    <row r="36" spans="1:28" x14ac:dyDescent="0.35">
      <c r="A36" s="16"/>
      <c r="B36" s="16"/>
      <c r="C36" s="16"/>
      <c r="D36" s="16"/>
      <c r="E36" s="16"/>
      <c r="F36" s="16"/>
      <c r="G36" s="16"/>
      <c r="H36" s="16"/>
      <c r="I36" s="16"/>
      <c r="J36" s="16"/>
      <c r="K36" s="7"/>
      <c r="L36" s="7"/>
      <c r="M36" s="7"/>
      <c r="N36" s="7"/>
      <c r="O36" s="7"/>
      <c r="P36" s="7"/>
      <c r="Q36" s="7"/>
      <c r="R36" s="7"/>
      <c r="S36" s="7"/>
      <c r="T36" s="7"/>
      <c r="U36" s="7"/>
      <c r="V36" s="7"/>
      <c r="W36" s="7"/>
    </row>
    <row r="37" spans="1:28" x14ac:dyDescent="0.35">
      <c r="A37" s="16" t="s">
        <v>34</v>
      </c>
      <c r="B37" s="19"/>
      <c r="C37" s="19"/>
      <c r="D37" s="19"/>
      <c r="E37" s="19"/>
      <c r="F37" s="19"/>
      <c r="G37" s="19"/>
      <c r="H37" s="19"/>
      <c r="I37" s="19"/>
      <c r="J37" s="19"/>
      <c r="K37" s="7"/>
      <c r="L37" s="7"/>
      <c r="M37" s="7"/>
      <c r="N37" s="7"/>
      <c r="O37" s="7"/>
      <c r="P37" s="7"/>
      <c r="Q37" s="7"/>
      <c r="R37" s="7"/>
      <c r="S37" s="7"/>
      <c r="T37" s="7"/>
      <c r="U37" s="7"/>
      <c r="V37" s="7"/>
      <c r="W37" s="7"/>
    </row>
    <row r="38" spans="1:28" x14ac:dyDescent="0.35">
      <c r="A38" s="80" t="s">
        <v>35</v>
      </c>
      <c r="B38" s="80"/>
      <c r="C38" s="80"/>
      <c r="D38" s="20"/>
      <c r="E38" s="20"/>
      <c r="F38" s="20"/>
      <c r="G38" s="20"/>
      <c r="H38" s="20"/>
      <c r="I38" s="20"/>
      <c r="J38" s="20"/>
      <c r="K38" s="7"/>
      <c r="L38" s="7"/>
      <c r="M38" s="7"/>
      <c r="N38" s="7"/>
      <c r="O38" s="7"/>
      <c r="P38" s="7"/>
      <c r="Q38" s="7"/>
      <c r="R38" s="7"/>
      <c r="S38" s="7"/>
      <c r="T38" s="7"/>
      <c r="U38" s="7"/>
      <c r="V38" s="7"/>
      <c r="W38" s="7"/>
    </row>
    <row r="39" spans="1:28" x14ac:dyDescent="0.35">
      <c r="A39" s="16"/>
      <c r="B39" s="16"/>
      <c r="C39" s="16"/>
      <c r="D39" s="16"/>
      <c r="E39" s="16"/>
      <c r="F39" s="16"/>
      <c r="G39" s="16"/>
      <c r="H39" s="16"/>
      <c r="I39" s="16"/>
      <c r="J39" s="16"/>
      <c r="K39" s="7"/>
      <c r="L39" s="7"/>
      <c r="M39" s="7"/>
      <c r="N39" s="7"/>
      <c r="O39" s="7"/>
      <c r="P39" s="7"/>
      <c r="Q39" s="7"/>
      <c r="R39" s="7"/>
      <c r="S39" s="7"/>
      <c r="T39" s="7"/>
      <c r="U39" s="7"/>
      <c r="V39" s="7"/>
      <c r="W39" s="7"/>
    </row>
    <row r="40" spans="1:28" ht="15" customHeight="1" x14ac:dyDescent="0.35">
      <c r="A40" s="79" t="s">
        <v>36</v>
      </c>
      <c r="B40" s="79"/>
      <c r="C40" s="79"/>
      <c r="D40" s="79"/>
      <c r="E40" s="79"/>
      <c r="F40" s="79"/>
      <c r="G40" s="79"/>
      <c r="H40" s="79"/>
      <c r="I40" s="79"/>
      <c r="J40" s="79"/>
      <c r="K40" s="7"/>
      <c r="L40" s="7"/>
      <c r="M40" s="7"/>
      <c r="N40" s="7"/>
      <c r="O40" s="7"/>
      <c r="P40" s="7"/>
      <c r="Q40" s="7"/>
      <c r="R40" s="7"/>
      <c r="S40" s="7"/>
      <c r="T40" s="7"/>
      <c r="U40" s="7"/>
      <c r="V40" s="7"/>
      <c r="W40" s="7"/>
    </row>
    <row r="41" spans="1:28" x14ac:dyDescent="0.35">
      <c r="A41" s="16"/>
      <c r="B41" s="16"/>
      <c r="C41" s="16"/>
      <c r="D41" s="16"/>
      <c r="E41" s="16"/>
      <c r="F41" s="16"/>
      <c r="G41" s="16"/>
      <c r="H41" s="16"/>
      <c r="I41" s="16"/>
      <c r="J41" s="16"/>
      <c r="K41" s="7"/>
      <c r="L41" s="7"/>
      <c r="M41" s="7"/>
      <c r="N41" s="7"/>
      <c r="O41" s="7"/>
      <c r="P41" s="7"/>
      <c r="Q41" s="7"/>
      <c r="R41" s="7"/>
      <c r="S41" s="7"/>
      <c r="T41" s="7"/>
      <c r="U41" s="7"/>
      <c r="V41" s="7"/>
      <c r="W41" s="7"/>
      <c r="Y41" s="59"/>
      <c r="Z41" s="59"/>
      <c r="AA41" s="57" t="s">
        <v>63</v>
      </c>
    </row>
    <row r="42" spans="1:28" x14ac:dyDescent="0.35">
      <c r="A42" s="16" t="s">
        <v>37</v>
      </c>
      <c r="B42" s="16"/>
      <c r="C42" s="16"/>
      <c r="D42" s="16"/>
      <c r="E42" s="16"/>
      <c r="F42" s="16"/>
      <c r="G42" s="16"/>
      <c r="H42" s="16"/>
      <c r="I42" s="16"/>
      <c r="K42" s="7"/>
      <c r="L42" s="7"/>
      <c r="M42" s="7"/>
      <c r="N42" s="7"/>
      <c r="O42" s="7"/>
      <c r="P42" s="7"/>
      <c r="Q42" s="7"/>
      <c r="R42" s="7"/>
      <c r="S42" s="7"/>
      <c r="T42" s="7"/>
      <c r="U42" s="7"/>
      <c r="V42" s="7"/>
      <c r="W42" s="7"/>
      <c r="Y42" s="58"/>
      <c r="Z42" s="58"/>
      <c r="AA42" s="56" t="s">
        <v>62</v>
      </c>
    </row>
    <row r="43" spans="1:28" x14ac:dyDescent="0.35">
      <c r="A43" s="75" t="s">
        <v>38</v>
      </c>
      <c r="B43" s="75"/>
      <c r="C43" s="16"/>
      <c r="D43" s="16"/>
      <c r="E43" s="16"/>
      <c r="F43" s="16"/>
      <c r="G43" s="16"/>
      <c r="H43" s="16"/>
      <c r="I43" s="16"/>
      <c r="K43" s="7"/>
      <c r="L43" s="7"/>
      <c r="M43" s="7"/>
      <c r="N43" s="7"/>
      <c r="O43" s="7"/>
      <c r="P43" s="7"/>
      <c r="Q43" s="7"/>
      <c r="R43" s="7"/>
      <c r="S43" s="7"/>
      <c r="T43" s="7"/>
      <c r="U43" s="7"/>
      <c r="V43" s="7"/>
      <c r="W43" s="7"/>
    </row>
    <row r="45" spans="1:28" x14ac:dyDescent="0.35">
      <c r="AB45" s="1" t="s">
        <v>50</v>
      </c>
    </row>
    <row r="46" spans="1:28" x14ac:dyDescent="0.35">
      <c r="AB46" s="1" t="s">
        <v>51</v>
      </c>
    </row>
    <row r="47" spans="1:28" x14ac:dyDescent="0.35">
      <c r="AB47" s="1" t="s">
        <v>52</v>
      </c>
    </row>
    <row r="48" spans="1:28" x14ac:dyDescent="0.35">
      <c r="AB48" s="1" t="s">
        <v>53</v>
      </c>
    </row>
  </sheetData>
  <mergeCells count="10">
    <mergeCell ref="A43:B43"/>
    <mergeCell ref="A25:J25"/>
    <mergeCell ref="A1:Z1"/>
    <mergeCell ref="Q4:R4"/>
    <mergeCell ref="A40:J40"/>
    <mergeCell ref="A38:C38"/>
    <mergeCell ref="A26:Q26"/>
    <mergeCell ref="A27:Q27"/>
    <mergeCell ref="A30:Q30"/>
    <mergeCell ref="A33:Q33"/>
  </mergeCells>
  <dataValidations count="1">
    <dataValidation type="list" allowBlank="1" showInputMessage="1" showErrorMessage="1" sqref="A4" xr:uid="{00000000-0002-0000-0100-000000000000}">
      <formula1>$AB$45:$AB$48</formula1>
    </dataValidation>
  </dataValidations>
  <hyperlinks>
    <hyperlink ref="A43" r:id="rId1" xr:uid="{00000000-0004-0000-0100-000000000000}"/>
    <hyperlink ref="A38" r:id="rId2" xr:uid="{00000000-0004-0000-0100-000001000000}"/>
    <hyperlink ref="X41:Z41" r:id="rId3" display="Last Updated: 17 January 2019" xr:uid="{00000000-0004-0000-0100-000002000000}"/>
  </hyperlinks>
  <pageMargins left="0.70866141732283472" right="0.70866141732283472" top="0.74803149606299213" bottom="0.74803149606299213" header="0.31496062992125984" footer="0.31496062992125984"/>
  <pageSetup paperSize="9" scale="45"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3"/>
  <sheetViews>
    <sheetView workbookViewId="0"/>
  </sheetViews>
  <sheetFormatPr defaultRowHeight="14.5" x14ac:dyDescent="0.35"/>
  <cols>
    <col min="1" max="1" width="16.1796875" bestFit="1" customWidth="1"/>
    <col min="2" max="2" width="31.453125" bestFit="1" customWidth="1"/>
    <col min="4" max="4" width="22.54296875" bestFit="1" customWidth="1"/>
    <col min="5" max="5" width="17.7265625" bestFit="1" customWidth="1"/>
    <col min="6" max="6" width="18.1796875" bestFit="1" customWidth="1"/>
    <col min="7" max="7" width="10.54296875" bestFit="1" customWidth="1"/>
    <col min="9" max="9" width="16.1796875" bestFit="1" customWidth="1"/>
    <col min="10" max="10" width="31.453125" bestFit="1" customWidth="1"/>
    <col min="11" max="11" width="17.7265625" bestFit="1" customWidth="1"/>
    <col min="12" max="12" width="18.1796875" bestFit="1" customWidth="1"/>
    <col min="13" max="13" width="17.7265625" bestFit="1" customWidth="1"/>
    <col min="14" max="14" width="18.1796875" bestFit="1" customWidth="1"/>
    <col min="15" max="15" width="10.54296875" bestFit="1" customWidth="1"/>
    <col min="16" max="16" width="12" bestFit="1" customWidth="1"/>
    <col min="17" max="17" width="11" bestFit="1" customWidth="1"/>
  </cols>
  <sheetData>
    <row r="1" spans="1:16" x14ac:dyDescent="0.35">
      <c r="A1" t="s">
        <v>42</v>
      </c>
      <c r="B1" t="s">
        <v>47</v>
      </c>
      <c r="C1" t="s">
        <v>43</v>
      </c>
      <c r="D1" t="s">
        <v>48</v>
      </c>
      <c r="E1" t="s">
        <v>44</v>
      </c>
      <c r="F1" t="s">
        <v>45</v>
      </c>
      <c r="G1" t="s">
        <v>46</v>
      </c>
    </row>
    <row r="2" spans="1:16" x14ac:dyDescent="0.35">
      <c r="A2" t="s">
        <v>16</v>
      </c>
      <c r="B2" t="s">
        <v>27</v>
      </c>
      <c r="C2">
        <v>36170</v>
      </c>
      <c r="D2" s="22">
        <v>4.9965989000000004E-3</v>
      </c>
      <c r="E2" s="22">
        <v>6.4718953E-4</v>
      </c>
      <c r="F2" s="22">
        <v>1.2476484699999999E-3</v>
      </c>
      <c r="G2" s="22">
        <v>3.1017604099999999E-3</v>
      </c>
      <c r="L2" s="22"/>
      <c r="M2" s="22"/>
      <c r="N2" s="22"/>
      <c r="O2" s="22"/>
      <c r="P2" s="36"/>
    </row>
    <row r="3" spans="1:16" x14ac:dyDescent="0.35">
      <c r="A3" t="s">
        <v>16</v>
      </c>
      <c r="B3" t="s">
        <v>29</v>
      </c>
      <c r="C3">
        <v>32477</v>
      </c>
      <c r="D3" s="22">
        <v>5.0219961000000004E-3</v>
      </c>
      <c r="E3" s="22">
        <v>6.4847185000000004E-4</v>
      </c>
      <c r="F3" s="22">
        <v>1.2493401000000001E-3</v>
      </c>
      <c r="G3" s="22">
        <v>3.12418365E-3</v>
      </c>
      <c r="L3" s="22"/>
      <c r="M3" s="22"/>
      <c r="N3" s="22"/>
      <c r="O3" s="22"/>
      <c r="P3" s="36"/>
    </row>
    <row r="4" spans="1:16" x14ac:dyDescent="0.35">
      <c r="A4" t="s">
        <v>16</v>
      </c>
      <c r="B4" t="s">
        <v>28</v>
      </c>
      <c r="C4">
        <v>3693</v>
      </c>
      <c r="D4" s="22">
        <v>4.7732507000000004E-3</v>
      </c>
      <c r="E4" s="22">
        <v>6.3591254999999995E-4</v>
      </c>
      <c r="F4" s="22">
        <v>1.23277185E-3</v>
      </c>
      <c r="G4" s="22">
        <v>2.9045658300000002E-3</v>
      </c>
      <c r="L4" s="22"/>
      <c r="M4" s="22"/>
      <c r="N4" s="22"/>
      <c r="O4" s="22"/>
      <c r="P4" s="36"/>
    </row>
    <row r="5" spans="1:16" x14ac:dyDescent="0.35">
      <c r="A5" t="s">
        <v>17</v>
      </c>
      <c r="B5" t="s">
        <v>27</v>
      </c>
      <c r="C5">
        <v>35278</v>
      </c>
      <c r="D5" s="22">
        <v>5.1292607599999996E-3</v>
      </c>
      <c r="E5" s="22">
        <v>7.7673273000000004E-4</v>
      </c>
      <c r="F5" s="22">
        <v>1.16293633E-3</v>
      </c>
      <c r="G5" s="22">
        <v>3.1895912199999999E-3</v>
      </c>
      <c r="L5" s="22"/>
      <c r="M5" s="22"/>
      <c r="N5" s="22"/>
      <c r="O5" s="22"/>
      <c r="P5" s="36"/>
    </row>
    <row r="6" spans="1:16" x14ac:dyDescent="0.35">
      <c r="A6" t="s">
        <v>17</v>
      </c>
      <c r="B6" t="s">
        <v>29</v>
      </c>
      <c r="C6">
        <v>31629</v>
      </c>
      <c r="D6" s="22">
        <v>5.1504341799999999E-3</v>
      </c>
      <c r="E6" s="22">
        <v>7.7559519000000002E-4</v>
      </c>
      <c r="F6" s="22">
        <v>1.16786222E-3</v>
      </c>
      <c r="G6" s="22">
        <v>3.20697629E-3</v>
      </c>
      <c r="L6" s="22"/>
      <c r="M6" s="22"/>
      <c r="N6" s="22"/>
      <c r="O6" s="22"/>
      <c r="P6" s="36"/>
    </row>
    <row r="7" spans="1:16" x14ac:dyDescent="0.35">
      <c r="A7" t="s">
        <v>17</v>
      </c>
      <c r="B7" t="s">
        <v>28</v>
      </c>
      <c r="C7">
        <v>3649</v>
      </c>
      <c r="D7" s="22">
        <v>4.9457326099999997E-3</v>
      </c>
      <c r="E7" s="22">
        <v>7.8659273999999999E-4</v>
      </c>
      <c r="F7" s="22">
        <v>1.12023945E-3</v>
      </c>
      <c r="G7" s="22">
        <v>3.03889994E-3</v>
      </c>
      <c r="L7" s="22"/>
      <c r="M7" s="22"/>
      <c r="N7" s="22"/>
      <c r="O7" s="22"/>
      <c r="P7" s="36"/>
    </row>
    <row r="8" spans="1:16" x14ac:dyDescent="0.35">
      <c r="A8" t="s">
        <v>18</v>
      </c>
      <c r="B8" t="s">
        <v>27</v>
      </c>
      <c r="C8">
        <v>33936</v>
      </c>
      <c r="D8" s="22">
        <v>5.0413841699999996E-3</v>
      </c>
      <c r="E8" s="22">
        <v>7.6462668999999997E-4</v>
      </c>
      <c r="F8" s="22">
        <v>1.10776954E-3</v>
      </c>
      <c r="G8" s="22">
        <v>3.1689874500000002E-3</v>
      </c>
      <c r="L8" s="22"/>
      <c r="M8" s="22"/>
      <c r="N8" s="22"/>
      <c r="O8" s="22"/>
      <c r="P8" s="36"/>
    </row>
    <row r="9" spans="1:16" x14ac:dyDescent="0.35">
      <c r="A9" t="s">
        <v>18</v>
      </c>
      <c r="B9" t="s">
        <v>29</v>
      </c>
      <c r="C9">
        <v>30508</v>
      </c>
      <c r="D9" s="22">
        <v>5.0585791899999998E-3</v>
      </c>
      <c r="E9" s="22">
        <v>7.6301684000000005E-4</v>
      </c>
      <c r="F9" s="22">
        <v>1.1110042599999999E-3</v>
      </c>
      <c r="G9" s="22">
        <v>3.1845576E-3</v>
      </c>
      <c r="L9" s="22"/>
      <c r="M9" s="22"/>
      <c r="N9" s="22"/>
      <c r="O9" s="22"/>
      <c r="P9" s="36"/>
    </row>
    <row r="10" spans="1:16" x14ac:dyDescent="0.35">
      <c r="A10" t="s">
        <v>18</v>
      </c>
      <c r="B10" t="s">
        <v>28</v>
      </c>
      <c r="C10">
        <v>3428</v>
      </c>
      <c r="D10" s="22">
        <v>4.8883545099999998E-3</v>
      </c>
      <c r="E10" s="22">
        <v>7.7895385000000005E-4</v>
      </c>
      <c r="F10" s="22">
        <v>1.07898167E-3</v>
      </c>
      <c r="G10" s="22">
        <v>3.0304185100000001E-3</v>
      </c>
      <c r="L10" s="22"/>
      <c r="M10" s="22"/>
      <c r="N10" s="22"/>
      <c r="O10" s="22"/>
      <c r="P10" s="36"/>
    </row>
    <row r="11" spans="1:16" x14ac:dyDescent="0.35">
      <c r="A11" t="s">
        <v>19</v>
      </c>
      <c r="B11" t="s">
        <v>27</v>
      </c>
      <c r="C11">
        <v>32104</v>
      </c>
      <c r="D11" s="22">
        <v>5.1452990199999998E-3</v>
      </c>
      <c r="E11" s="22">
        <v>7.7461513999999997E-4</v>
      </c>
      <c r="F11" s="22">
        <v>1.1127681700000001E-3</v>
      </c>
      <c r="G11" s="22">
        <v>3.2578488900000002E-3</v>
      </c>
      <c r="L11" s="22"/>
      <c r="M11" s="22"/>
      <c r="N11" s="22"/>
      <c r="O11" s="22"/>
      <c r="P11" s="36"/>
    </row>
    <row r="12" spans="1:16" x14ac:dyDescent="0.35">
      <c r="A12" t="s">
        <v>19</v>
      </c>
      <c r="B12" t="s">
        <v>29</v>
      </c>
      <c r="C12">
        <v>28910</v>
      </c>
      <c r="D12" s="22">
        <v>5.16886434E-3</v>
      </c>
      <c r="E12" s="22">
        <v>7.7570253000000002E-4</v>
      </c>
      <c r="F12" s="22">
        <v>1.11873511E-3</v>
      </c>
      <c r="G12" s="22">
        <v>3.27435696E-3</v>
      </c>
      <c r="L12" s="22"/>
      <c r="M12" s="22"/>
      <c r="N12" s="22"/>
      <c r="O12" s="22"/>
      <c r="P12" s="36"/>
    </row>
    <row r="13" spans="1:16" x14ac:dyDescent="0.35">
      <c r="A13" t="s">
        <v>19</v>
      </c>
      <c r="B13" t="s">
        <v>28</v>
      </c>
      <c r="C13">
        <v>3194</v>
      </c>
      <c r="D13" s="22">
        <v>4.9320011700000003E-3</v>
      </c>
      <c r="E13" s="22">
        <v>7.6477282000000002E-4</v>
      </c>
      <c r="F13" s="22">
        <v>1.05875939E-3</v>
      </c>
      <c r="G13" s="22">
        <v>3.10842862E-3</v>
      </c>
      <c r="L13" s="22"/>
      <c r="M13" s="22"/>
      <c r="N13" s="22"/>
      <c r="O13" s="22"/>
      <c r="P13" s="36"/>
    </row>
    <row r="14" spans="1:16" x14ac:dyDescent="0.35">
      <c r="A14" t="s">
        <v>20</v>
      </c>
      <c r="B14" t="s">
        <v>27</v>
      </c>
      <c r="C14">
        <v>30658</v>
      </c>
      <c r="D14" s="22">
        <v>5.1918032799999998E-3</v>
      </c>
      <c r="E14" s="22">
        <v>7.8845665999999995E-4</v>
      </c>
      <c r="F14" s="22">
        <v>1.0659297699999999E-3</v>
      </c>
      <c r="G14" s="22">
        <v>3.33732879E-3</v>
      </c>
      <c r="L14" s="22"/>
      <c r="M14" s="22"/>
      <c r="N14" s="22"/>
      <c r="O14" s="22"/>
      <c r="P14" s="36"/>
    </row>
    <row r="15" spans="1:16" x14ac:dyDescent="0.35">
      <c r="A15" t="s">
        <v>20</v>
      </c>
      <c r="B15" t="s">
        <v>29</v>
      </c>
      <c r="C15">
        <v>27725</v>
      </c>
      <c r="D15" s="22">
        <v>5.2111739100000002E-3</v>
      </c>
      <c r="E15" s="22">
        <v>7.8841901000000002E-4</v>
      </c>
      <c r="F15" s="22">
        <v>1.0705437900000001E-3</v>
      </c>
      <c r="G15" s="22">
        <v>3.3521158600000002E-3</v>
      </c>
      <c r="L15" s="22"/>
      <c r="M15" s="22"/>
      <c r="N15" s="22"/>
      <c r="O15" s="22"/>
      <c r="P15" s="36"/>
    </row>
    <row r="16" spans="1:16" x14ac:dyDescent="0.35">
      <c r="A16" t="s">
        <v>20</v>
      </c>
      <c r="B16" t="s">
        <v>28</v>
      </c>
      <c r="C16">
        <v>2933</v>
      </c>
      <c r="D16" s="22">
        <v>5.00869709E-3</v>
      </c>
      <c r="E16" s="22">
        <v>7.8881255999999999E-4</v>
      </c>
      <c r="F16" s="22">
        <v>1.0223144799999999E-3</v>
      </c>
      <c r="G16" s="22">
        <v>3.1975498300000002E-3</v>
      </c>
      <c r="L16" s="22"/>
      <c r="M16" s="22"/>
      <c r="N16" s="22"/>
      <c r="O16" s="22"/>
      <c r="P16" s="36"/>
    </row>
    <row r="17" spans="1:16" x14ac:dyDescent="0.35">
      <c r="A17" t="s">
        <v>21</v>
      </c>
      <c r="B17" t="s">
        <v>27</v>
      </c>
      <c r="C17">
        <v>30128</v>
      </c>
      <c r="D17" s="22">
        <v>5.42546108E-3</v>
      </c>
      <c r="E17" s="22">
        <v>8.6933880000000005E-4</v>
      </c>
      <c r="F17" s="22">
        <v>1.07309598E-3</v>
      </c>
      <c r="G17" s="22">
        <v>3.4829366800000002E-3</v>
      </c>
      <c r="L17" s="22"/>
      <c r="M17" s="22"/>
      <c r="N17" s="22"/>
      <c r="O17" s="22"/>
      <c r="P17" s="36"/>
    </row>
    <row r="18" spans="1:16" x14ac:dyDescent="0.35">
      <c r="A18" t="s">
        <v>21</v>
      </c>
      <c r="B18" t="s">
        <v>29</v>
      </c>
      <c r="C18">
        <v>27293</v>
      </c>
      <c r="D18" s="22">
        <v>5.4386551699999999E-3</v>
      </c>
      <c r="E18" s="22">
        <v>8.6882287999999995E-4</v>
      </c>
      <c r="F18" s="22">
        <v>1.07683434E-3</v>
      </c>
      <c r="G18" s="22">
        <v>3.4929046E-3</v>
      </c>
      <c r="L18" s="22"/>
      <c r="M18" s="22"/>
      <c r="N18" s="22"/>
      <c r="O18" s="22"/>
      <c r="P18" s="36"/>
    </row>
    <row r="19" spans="1:16" x14ac:dyDescent="0.35">
      <c r="A19" t="s">
        <v>21</v>
      </c>
      <c r="B19" t="s">
        <v>28</v>
      </c>
      <c r="C19">
        <v>2835</v>
      </c>
      <c r="D19" s="22">
        <v>5.2984393899999996E-3</v>
      </c>
      <c r="E19" s="22">
        <v>8.7430571999999997E-4</v>
      </c>
      <c r="F19" s="22">
        <v>1.0371061999999999E-3</v>
      </c>
      <c r="G19" s="22">
        <v>3.3869739299999999E-3</v>
      </c>
      <c r="L19" s="22"/>
      <c r="M19" s="22"/>
      <c r="N19" s="22"/>
      <c r="O19" s="22"/>
      <c r="P19" s="36"/>
    </row>
    <row r="20" spans="1:16" x14ac:dyDescent="0.35">
      <c r="A20" t="s">
        <v>22</v>
      </c>
      <c r="B20" t="s">
        <v>27</v>
      </c>
      <c r="C20">
        <v>30143</v>
      </c>
      <c r="D20" s="22">
        <v>5.4068735999999997E-3</v>
      </c>
      <c r="E20" s="22">
        <v>8.9647961999999996E-4</v>
      </c>
      <c r="F20" s="22">
        <v>1.024514E-3</v>
      </c>
      <c r="G20" s="22">
        <v>3.4857788900000001E-3</v>
      </c>
      <c r="L20" s="22"/>
      <c r="M20" s="22"/>
      <c r="N20" s="22"/>
      <c r="O20" s="22"/>
      <c r="P20" s="36"/>
    </row>
    <row r="21" spans="1:16" x14ac:dyDescent="0.35">
      <c r="A21" t="s">
        <v>22</v>
      </c>
      <c r="B21" t="s">
        <v>29</v>
      </c>
      <c r="C21">
        <v>27306</v>
      </c>
      <c r="D21" s="22">
        <v>5.4181355499999997E-3</v>
      </c>
      <c r="E21" s="22">
        <v>8.9672177000000002E-4</v>
      </c>
      <c r="F21" s="22">
        <v>1.0278551899999999E-3</v>
      </c>
      <c r="G21" s="22">
        <v>3.4934495899999998E-3</v>
      </c>
      <c r="L21" s="22"/>
      <c r="M21" s="22"/>
      <c r="N21" s="22"/>
      <c r="O21" s="22"/>
      <c r="P21" s="36"/>
    </row>
    <row r="22" spans="1:16" x14ac:dyDescent="0.35">
      <c r="A22" t="s">
        <v>22</v>
      </c>
      <c r="B22" t="s">
        <v>28</v>
      </c>
      <c r="C22">
        <v>2837</v>
      </c>
      <c r="D22" s="22">
        <v>5.2984778700000002E-3</v>
      </c>
      <c r="E22" s="22">
        <v>8.9414899000000005E-4</v>
      </c>
      <c r="F22" s="22">
        <v>9.9235524000000001E-4</v>
      </c>
      <c r="G22" s="22">
        <v>3.4119486700000001E-3</v>
      </c>
      <c r="L22" s="22"/>
      <c r="M22" s="22"/>
      <c r="N22" s="22"/>
      <c r="O22" s="22"/>
      <c r="P22" s="36"/>
    </row>
    <row r="23" spans="1:16" x14ac:dyDescent="0.35">
      <c r="A23" t="s">
        <v>23</v>
      </c>
      <c r="B23" t="s">
        <v>27</v>
      </c>
      <c r="C23">
        <v>29353</v>
      </c>
      <c r="D23" s="22">
        <v>5.3975524299999999E-3</v>
      </c>
      <c r="E23" s="22">
        <v>8.8827101000000001E-4</v>
      </c>
      <c r="F23" s="22">
        <v>1.01017318E-3</v>
      </c>
      <c r="G23" s="22">
        <v>3.4990154900000001E-3</v>
      </c>
      <c r="L23" s="22"/>
      <c r="M23" s="22"/>
      <c r="N23" s="22"/>
      <c r="O23" s="22"/>
      <c r="P23" s="36"/>
    </row>
    <row r="24" spans="1:16" x14ac:dyDescent="0.35">
      <c r="A24" t="s">
        <v>23</v>
      </c>
      <c r="B24" t="s">
        <v>29</v>
      </c>
      <c r="C24">
        <v>26698</v>
      </c>
      <c r="D24" s="22">
        <v>5.4041927999999998E-3</v>
      </c>
      <c r="E24" s="22">
        <v>8.8657695000000003E-4</v>
      </c>
      <c r="F24" s="22">
        <v>1.0131864299999999E-3</v>
      </c>
      <c r="G24" s="22">
        <v>3.5043309500000001E-3</v>
      </c>
      <c r="L24" s="22"/>
      <c r="M24" s="22"/>
      <c r="N24" s="22"/>
      <c r="O24" s="22"/>
      <c r="P24" s="36"/>
    </row>
    <row r="25" spans="1:16" x14ac:dyDescent="0.35">
      <c r="A25" t="s">
        <v>23</v>
      </c>
      <c r="B25" t="s">
        <v>28</v>
      </c>
      <c r="C25">
        <v>2655</v>
      </c>
      <c r="D25" s="22">
        <v>5.3307785100000001E-3</v>
      </c>
      <c r="E25" s="22">
        <v>9.0530595999999998E-4</v>
      </c>
      <c r="F25" s="22">
        <v>9.7987263999999995E-4</v>
      </c>
      <c r="G25" s="22">
        <v>3.4455645599999998E-3</v>
      </c>
      <c r="L25" s="22"/>
      <c r="M25" s="22"/>
      <c r="N25" s="22"/>
      <c r="O25" s="22"/>
      <c r="P25" s="36"/>
    </row>
    <row r="26" spans="1:16" x14ac:dyDescent="0.35">
      <c r="A26" t="s">
        <v>24</v>
      </c>
      <c r="B26" t="s">
        <v>27</v>
      </c>
      <c r="C26">
        <v>29757</v>
      </c>
      <c r="D26" s="22">
        <v>5.4164941200000004E-3</v>
      </c>
      <c r="E26" s="22">
        <v>8.6720934000000002E-4</v>
      </c>
      <c r="F26" s="22">
        <v>1.0040787899999999E-3</v>
      </c>
      <c r="G26" s="22">
        <v>3.54510788E-3</v>
      </c>
      <c r="L26" s="22"/>
      <c r="M26" s="22"/>
      <c r="N26" s="22"/>
      <c r="O26" s="22"/>
      <c r="P26" s="36"/>
    </row>
    <row r="27" spans="1:16" x14ac:dyDescent="0.35">
      <c r="A27" t="s">
        <v>24</v>
      </c>
      <c r="B27" t="s">
        <v>29</v>
      </c>
      <c r="C27">
        <v>27094</v>
      </c>
      <c r="D27" s="22">
        <v>5.43271139E-3</v>
      </c>
      <c r="E27" s="22">
        <v>8.6435590999999997E-4</v>
      </c>
      <c r="F27" s="22">
        <v>1.00845259E-3</v>
      </c>
      <c r="G27" s="22">
        <v>3.55979732E-3</v>
      </c>
      <c r="L27" s="22"/>
      <c r="M27" s="22"/>
      <c r="N27" s="22"/>
      <c r="O27" s="22"/>
      <c r="P27" s="36"/>
    </row>
    <row r="28" spans="1:16" x14ac:dyDescent="0.35">
      <c r="A28" t="s">
        <v>24</v>
      </c>
      <c r="B28" t="s">
        <v>28</v>
      </c>
      <c r="C28">
        <v>2663</v>
      </c>
      <c r="D28" s="22">
        <v>5.2514957499999997E-3</v>
      </c>
      <c r="E28" s="22">
        <v>8.9624078E-4</v>
      </c>
      <c r="F28" s="22">
        <v>9.5957873E-4</v>
      </c>
      <c r="G28" s="22">
        <v>3.39565403E-3</v>
      </c>
      <c r="L28" s="22"/>
      <c r="M28" s="22"/>
      <c r="N28" s="22"/>
      <c r="O28" s="22"/>
      <c r="P28" s="36"/>
    </row>
    <row r="29" spans="1:16" x14ac:dyDescent="0.35">
      <c r="A29" t="s">
        <v>59</v>
      </c>
      <c r="B29" t="s">
        <v>27</v>
      </c>
      <c r="C29">
        <v>28715</v>
      </c>
      <c r="D29" s="22">
        <v>5.4007033500000001E-3</v>
      </c>
      <c r="E29" s="22">
        <v>8.5398948000000002E-4</v>
      </c>
      <c r="F29" s="22">
        <v>9.8359815000000008E-4</v>
      </c>
      <c r="G29" s="22">
        <v>3.5630293899999999E-3</v>
      </c>
    </row>
    <row r="30" spans="1:16" x14ac:dyDescent="0.35">
      <c r="A30" t="s">
        <v>59</v>
      </c>
      <c r="B30" t="s">
        <v>29</v>
      </c>
      <c r="C30">
        <v>26073</v>
      </c>
      <c r="D30" s="22">
        <v>5.4116178299999998E-3</v>
      </c>
      <c r="E30" s="22">
        <v>8.5251711999999996E-4</v>
      </c>
      <c r="F30" s="22">
        <v>9.8831994999999998E-4</v>
      </c>
      <c r="G30" s="22">
        <v>3.5706897299999998E-3</v>
      </c>
    </row>
    <row r="31" spans="1:16" x14ac:dyDescent="0.35">
      <c r="A31" t="s">
        <v>59</v>
      </c>
      <c r="B31" t="s">
        <v>28</v>
      </c>
      <c r="C31">
        <v>2642</v>
      </c>
      <c r="D31" s="22">
        <v>5.2929920599999996E-3</v>
      </c>
      <c r="E31" s="22">
        <v>8.6851967000000003E-4</v>
      </c>
      <c r="F31" s="22">
        <v>9.3700033999999995E-4</v>
      </c>
      <c r="G31" s="22">
        <v>3.4874321199999999E-3</v>
      </c>
    </row>
    <row r="32" spans="1:16" x14ac:dyDescent="0.35">
      <c r="C32" s="23"/>
      <c r="D32" s="22"/>
      <c r="E32" s="22"/>
      <c r="F32" s="22"/>
      <c r="G32" s="22"/>
    </row>
    <row r="33" spans="3:7" x14ac:dyDescent="0.35">
      <c r="C33" s="23"/>
      <c r="D33" s="22"/>
      <c r="E33" s="22"/>
      <c r="F33" s="22"/>
      <c r="G33" s="22"/>
    </row>
    <row r="34" spans="3:7" x14ac:dyDescent="0.35">
      <c r="C34" s="23"/>
      <c r="D34" s="22"/>
      <c r="E34" s="22"/>
      <c r="F34" s="22"/>
      <c r="G34" s="22"/>
    </row>
    <row r="35" spans="3:7" x14ac:dyDescent="0.35">
      <c r="C35" s="23"/>
      <c r="D35" s="22"/>
      <c r="E35" s="22"/>
      <c r="F35" s="22"/>
      <c r="G35" s="22"/>
    </row>
    <row r="36" spans="3:7" x14ac:dyDescent="0.35">
      <c r="C36" s="23"/>
      <c r="D36" s="22"/>
      <c r="E36" s="22"/>
      <c r="F36" s="22"/>
      <c r="G36" s="22"/>
    </row>
    <row r="37" spans="3:7" x14ac:dyDescent="0.35">
      <c r="C37" s="23"/>
      <c r="D37" s="22"/>
      <c r="E37" s="22"/>
      <c r="F37" s="22"/>
      <c r="G37" s="22"/>
    </row>
    <row r="38" spans="3:7" x14ac:dyDescent="0.35">
      <c r="C38" s="23"/>
      <c r="D38" s="22"/>
      <c r="E38" s="22"/>
      <c r="F38" s="22"/>
      <c r="G38" s="22"/>
    </row>
    <row r="39" spans="3:7" x14ac:dyDescent="0.35">
      <c r="C39" s="23"/>
      <c r="D39" s="22"/>
      <c r="E39" s="22"/>
      <c r="F39" s="22"/>
      <c r="G39" s="22"/>
    </row>
    <row r="40" spans="3:7" x14ac:dyDescent="0.35">
      <c r="C40" s="23"/>
      <c r="D40" s="22"/>
      <c r="E40" s="22"/>
      <c r="F40" s="22"/>
      <c r="G40" s="22"/>
    </row>
    <row r="41" spans="3:7" x14ac:dyDescent="0.35">
      <c r="C41" s="23"/>
      <c r="D41" s="22"/>
      <c r="E41" s="22"/>
      <c r="F41" s="22"/>
      <c r="G41" s="22"/>
    </row>
    <row r="42" spans="3:7" x14ac:dyDescent="0.35">
      <c r="C42" s="23"/>
      <c r="D42" s="22"/>
      <c r="E42" s="22"/>
      <c r="F42" s="22"/>
      <c r="G42" s="22"/>
    </row>
    <row r="43" spans="3:7" x14ac:dyDescent="0.35">
      <c r="C43" s="23"/>
      <c r="D43" s="22"/>
      <c r="E43" s="22"/>
      <c r="F43" s="22"/>
      <c r="G43" s="22"/>
    </row>
    <row r="44" spans="3:7" x14ac:dyDescent="0.35">
      <c r="C44" s="23"/>
      <c r="D44" s="22"/>
      <c r="E44" s="22"/>
      <c r="F44" s="22"/>
      <c r="G44" s="22"/>
    </row>
    <row r="45" spans="3:7" x14ac:dyDescent="0.35">
      <c r="C45" s="23"/>
      <c r="D45" s="22"/>
      <c r="E45" s="22"/>
      <c r="F45" s="22"/>
      <c r="G45" s="22"/>
    </row>
    <row r="46" spans="3:7" x14ac:dyDescent="0.35">
      <c r="C46" s="23"/>
      <c r="D46" s="22"/>
      <c r="E46" s="22"/>
      <c r="F46" s="22"/>
      <c r="G46" s="22"/>
    </row>
    <row r="47" spans="3:7" x14ac:dyDescent="0.35">
      <c r="C47" s="23"/>
      <c r="D47" s="22"/>
      <c r="E47" s="22"/>
      <c r="F47" s="22"/>
      <c r="G47" s="22"/>
    </row>
    <row r="48" spans="3:7" x14ac:dyDescent="0.35">
      <c r="C48" s="23"/>
      <c r="D48" s="22"/>
      <c r="E48" s="22"/>
      <c r="F48" s="22"/>
      <c r="G48" s="22"/>
    </row>
    <row r="49" spans="3:7" x14ac:dyDescent="0.35">
      <c r="C49" s="23"/>
      <c r="D49" s="22"/>
      <c r="E49" s="22"/>
      <c r="F49" s="22"/>
      <c r="G49" s="22"/>
    </row>
    <row r="50" spans="3:7" x14ac:dyDescent="0.35">
      <c r="C50" s="23"/>
      <c r="D50" s="22"/>
      <c r="E50" s="22"/>
      <c r="F50" s="22"/>
      <c r="G50" s="22"/>
    </row>
    <row r="51" spans="3:7" x14ac:dyDescent="0.35">
      <c r="C51" s="23"/>
      <c r="D51" s="22"/>
      <c r="E51" s="22"/>
      <c r="F51" s="22"/>
      <c r="G51" s="22"/>
    </row>
    <row r="52" spans="3:7" x14ac:dyDescent="0.35">
      <c r="C52" s="23"/>
      <c r="D52" s="22"/>
      <c r="E52" s="22"/>
      <c r="F52" s="22"/>
      <c r="G52" s="22"/>
    </row>
    <row r="53" spans="3:7" x14ac:dyDescent="0.35">
      <c r="C53" s="23"/>
      <c r="D53" s="22"/>
      <c r="E53" s="22"/>
      <c r="F53" s="22"/>
      <c r="G53" s="22"/>
    </row>
    <row r="54" spans="3:7" x14ac:dyDescent="0.35">
      <c r="C54" s="23"/>
      <c r="D54" s="22"/>
      <c r="E54" s="22"/>
      <c r="F54" s="22"/>
      <c r="G54" s="22"/>
    </row>
    <row r="55" spans="3:7" x14ac:dyDescent="0.35">
      <c r="C55" s="23"/>
      <c r="D55" s="22"/>
      <c r="E55" s="22"/>
      <c r="F55" s="22"/>
      <c r="G55" s="22"/>
    </row>
    <row r="56" spans="3:7" x14ac:dyDescent="0.35">
      <c r="C56" s="23"/>
      <c r="D56" s="22"/>
      <c r="E56" s="22"/>
      <c r="F56" s="22"/>
      <c r="G56" s="22"/>
    </row>
    <row r="57" spans="3:7" x14ac:dyDescent="0.35">
      <c r="C57" s="23"/>
      <c r="D57" s="22"/>
      <c r="E57" s="22"/>
      <c r="F57" s="22"/>
      <c r="G57" s="22"/>
    </row>
    <row r="58" spans="3:7" x14ac:dyDescent="0.35">
      <c r="C58" s="23"/>
      <c r="D58" s="22"/>
    </row>
    <row r="59" spans="3:7" x14ac:dyDescent="0.35">
      <c r="C59" s="23"/>
      <c r="D59" s="22"/>
    </row>
    <row r="60" spans="3:7" x14ac:dyDescent="0.35">
      <c r="C60" s="23"/>
      <c r="D60" s="22"/>
    </row>
    <row r="61" spans="3:7" x14ac:dyDescent="0.35">
      <c r="C61" s="23"/>
      <c r="D61" s="22"/>
    </row>
    <row r="62" spans="3:7" x14ac:dyDescent="0.35">
      <c r="C62" s="23"/>
      <c r="D62" s="22"/>
    </row>
    <row r="63" spans="3:7" x14ac:dyDescent="0.35">
      <c r="C63" s="23"/>
      <c r="D63" s="22"/>
    </row>
    <row r="64" spans="3:7" x14ac:dyDescent="0.35">
      <c r="C64" s="23"/>
      <c r="D64" s="22"/>
    </row>
    <row r="65" spans="3:4" x14ac:dyDescent="0.35">
      <c r="C65" s="23"/>
      <c r="D65" s="22"/>
    </row>
    <row r="66" spans="3:4" x14ac:dyDescent="0.35">
      <c r="C66" s="23"/>
      <c r="D66" s="22"/>
    </row>
    <row r="67" spans="3:4" x14ac:dyDescent="0.35">
      <c r="C67" s="23"/>
      <c r="D67" s="22"/>
    </row>
    <row r="68" spans="3:4" x14ac:dyDescent="0.35">
      <c r="C68" s="23"/>
      <c r="D68" s="22"/>
    </row>
    <row r="69" spans="3:4" x14ac:dyDescent="0.35">
      <c r="C69" s="23"/>
      <c r="D69" s="22"/>
    </row>
    <row r="70" spans="3:4" x14ac:dyDescent="0.35">
      <c r="C70" s="23"/>
      <c r="D70" s="22"/>
    </row>
    <row r="71" spans="3:4" x14ac:dyDescent="0.35">
      <c r="C71" s="23"/>
      <c r="D71" s="22"/>
    </row>
    <row r="72" spans="3:4" x14ac:dyDescent="0.35">
      <c r="C72" s="23"/>
      <c r="D72" s="22"/>
    </row>
    <row r="73" spans="3:4" x14ac:dyDescent="0.35">
      <c r="C73" s="23"/>
      <c r="D73" s="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6"/>
  <sheetViews>
    <sheetView workbookViewId="0"/>
  </sheetViews>
  <sheetFormatPr defaultRowHeight="14.5" x14ac:dyDescent="0.35"/>
  <cols>
    <col min="1" max="1" width="16.1796875" bestFit="1" customWidth="1"/>
    <col min="2" max="2" width="31.453125" bestFit="1" customWidth="1"/>
    <col min="4" max="4" width="19.54296875" bestFit="1" customWidth="1"/>
  </cols>
  <sheetData>
    <row r="1" spans="1:8" ht="15.5" x14ac:dyDescent="0.35">
      <c r="A1" t="s">
        <v>42</v>
      </c>
      <c r="B1" t="s">
        <v>47</v>
      </c>
      <c r="C1" t="s">
        <v>43</v>
      </c>
      <c r="D1" t="s">
        <v>48</v>
      </c>
      <c r="F1" s="84" t="s">
        <v>49</v>
      </c>
      <c r="G1" s="84"/>
      <c r="H1" s="84"/>
    </row>
    <row r="2" spans="1:8" x14ac:dyDescent="0.35">
      <c r="A2" t="s">
        <v>1</v>
      </c>
      <c r="B2" t="s">
        <v>27</v>
      </c>
      <c r="C2" s="23">
        <v>50466.795728320023</v>
      </c>
      <c r="D2" s="22">
        <v>3.8548975563380524E-3</v>
      </c>
    </row>
    <row r="3" spans="1:8" x14ac:dyDescent="0.35">
      <c r="A3" t="s">
        <v>1</v>
      </c>
      <c r="B3" t="s">
        <v>28</v>
      </c>
      <c r="C3" s="23">
        <v>6894</v>
      </c>
      <c r="D3" s="22">
        <v>3.7738129774683303E-3</v>
      </c>
    </row>
    <row r="4" spans="1:8" x14ac:dyDescent="0.35">
      <c r="A4" t="s">
        <v>1</v>
      </c>
      <c r="B4" t="s">
        <v>29</v>
      </c>
      <c r="C4" s="23">
        <v>43572.795728319994</v>
      </c>
      <c r="D4" s="22">
        <v>3.8677265951312812E-3</v>
      </c>
    </row>
    <row r="5" spans="1:8" x14ac:dyDescent="0.35">
      <c r="A5" t="s">
        <v>2</v>
      </c>
      <c r="B5" t="s">
        <v>27</v>
      </c>
      <c r="C5" s="23">
        <v>52534.577541997285</v>
      </c>
      <c r="D5" s="22">
        <v>3.8578866941260709E-3</v>
      </c>
    </row>
    <row r="6" spans="1:8" x14ac:dyDescent="0.35">
      <c r="A6" t="s">
        <v>2</v>
      </c>
      <c r="B6" t="s">
        <v>28</v>
      </c>
      <c r="C6" s="23">
        <v>7229</v>
      </c>
      <c r="D6" s="22">
        <v>3.7720370114200522E-3</v>
      </c>
    </row>
    <row r="7" spans="1:8" x14ac:dyDescent="0.35">
      <c r="A7" t="s">
        <v>2</v>
      </c>
      <c r="B7" t="s">
        <v>29</v>
      </c>
      <c r="C7" s="23">
        <v>45305.577541997394</v>
      </c>
      <c r="D7" s="22">
        <v>3.871584949174391E-3</v>
      </c>
    </row>
    <row r="8" spans="1:8" x14ac:dyDescent="0.35">
      <c r="A8" t="s">
        <v>3</v>
      </c>
      <c r="B8" t="s">
        <v>27</v>
      </c>
      <c r="C8" s="23">
        <v>54360.242446010503</v>
      </c>
      <c r="D8" s="22">
        <v>3.887082332859624E-3</v>
      </c>
    </row>
    <row r="9" spans="1:8" x14ac:dyDescent="0.35">
      <c r="A9" t="s">
        <v>3</v>
      </c>
      <c r="B9" t="s">
        <v>28</v>
      </c>
      <c r="C9" s="23">
        <v>7911.1009174312003</v>
      </c>
      <c r="D9" s="22">
        <v>3.7870057365294056E-3</v>
      </c>
    </row>
    <row r="10" spans="1:8" x14ac:dyDescent="0.35">
      <c r="A10" t="s">
        <v>3</v>
      </c>
      <c r="B10" t="s">
        <v>29</v>
      </c>
      <c r="C10" s="23">
        <v>46449.141528579246</v>
      </c>
      <c r="D10" s="22">
        <v>3.9041271269502631E-3</v>
      </c>
    </row>
    <row r="11" spans="1:8" x14ac:dyDescent="0.35">
      <c r="A11" t="s">
        <v>4</v>
      </c>
      <c r="B11" t="s">
        <v>27</v>
      </c>
      <c r="C11" s="23">
        <v>55054.592937918416</v>
      </c>
      <c r="D11" s="22">
        <v>3.8825983733445139E-3</v>
      </c>
    </row>
    <row r="12" spans="1:8" x14ac:dyDescent="0.35">
      <c r="A12" t="s">
        <v>4</v>
      </c>
      <c r="B12" t="s">
        <v>28</v>
      </c>
      <c r="C12" s="23">
        <v>8076</v>
      </c>
      <c r="D12" s="22">
        <v>3.7578765615541251E-3</v>
      </c>
    </row>
    <row r="13" spans="1:8" x14ac:dyDescent="0.35">
      <c r="A13" t="s">
        <v>4</v>
      </c>
      <c r="B13" t="s">
        <v>29</v>
      </c>
      <c r="C13" s="23">
        <v>46978.592937918489</v>
      </c>
      <c r="D13" s="22">
        <v>3.904039061305307E-3</v>
      </c>
    </row>
    <row r="14" spans="1:8" x14ac:dyDescent="0.35">
      <c r="A14" t="s">
        <v>5</v>
      </c>
      <c r="B14" t="s">
        <v>27</v>
      </c>
      <c r="C14" s="23">
        <v>53781.660514840798</v>
      </c>
      <c r="D14" s="22">
        <v>3.8836538954141863E-3</v>
      </c>
    </row>
    <row r="15" spans="1:8" x14ac:dyDescent="0.35">
      <c r="A15" t="s">
        <v>5</v>
      </c>
      <c r="B15" t="s">
        <v>28</v>
      </c>
      <c r="C15" s="23">
        <v>8036</v>
      </c>
      <c r="D15" s="22">
        <v>3.8254936120789779E-3</v>
      </c>
    </row>
    <row r="16" spans="1:8" x14ac:dyDescent="0.35">
      <c r="A16" t="s">
        <v>5</v>
      </c>
      <c r="B16" t="s">
        <v>29</v>
      </c>
      <c r="C16" s="23">
        <v>45745.660514840813</v>
      </c>
      <c r="D16" s="22">
        <v>3.8938707341617663E-3</v>
      </c>
    </row>
    <row r="17" spans="1:4" x14ac:dyDescent="0.35">
      <c r="A17" t="s">
        <v>6</v>
      </c>
      <c r="B17" t="s">
        <v>27</v>
      </c>
      <c r="C17" s="23">
        <v>56313.722793389286</v>
      </c>
      <c r="D17" s="22">
        <v>3.9904222093467825E-3</v>
      </c>
    </row>
    <row r="18" spans="1:4" x14ac:dyDescent="0.35">
      <c r="A18" t="s">
        <v>6</v>
      </c>
      <c r="B18" t="s">
        <v>28</v>
      </c>
      <c r="C18" s="23">
        <v>8078</v>
      </c>
      <c r="D18" s="22">
        <v>3.9411742455503287E-3</v>
      </c>
    </row>
    <row r="19" spans="1:4" x14ac:dyDescent="0.35">
      <c r="A19" t="s">
        <v>6</v>
      </c>
      <c r="B19" t="s">
        <v>29</v>
      </c>
      <c r="C19" s="23">
        <v>48235.722793389199</v>
      </c>
      <c r="D19" s="22">
        <v>3.9986697285816853E-3</v>
      </c>
    </row>
    <row r="20" spans="1:4" x14ac:dyDescent="0.35">
      <c r="A20" t="s">
        <v>7</v>
      </c>
      <c r="B20" t="s">
        <v>27</v>
      </c>
      <c r="C20" s="23">
        <v>52781.876150074313</v>
      </c>
      <c r="D20" s="22">
        <v>4.0740937527631678E-3</v>
      </c>
    </row>
    <row r="21" spans="1:4" x14ac:dyDescent="0.35">
      <c r="A21" t="s">
        <v>7</v>
      </c>
      <c r="B21" t="s">
        <v>28</v>
      </c>
      <c r="C21" s="23">
        <v>7386</v>
      </c>
      <c r="D21" s="22">
        <v>4.0057014772693087E-3</v>
      </c>
    </row>
    <row r="22" spans="1:4" x14ac:dyDescent="0.35">
      <c r="A22" t="s">
        <v>7</v>
      </c>
      <c r="B22" t="s">
        <v>29</v>
      </c>
      <c r="C22" s="23">
        <v>45395.876150074298</v>
      </c>
      <c r="D22" s="22">
        <v>4.0852213130095575E-3</v>
      </c>
    </row>
    <row r="23" spans="1:4" x14ac:dyDescent="0.35">
      <c r="A23" t="s">
        <v>8</v>
      </c>
      <c r="B23" t="s">
        <v>27</v>
      </c>
      <c r="C23" s="23">
        <v>52374.587342481289</v>
      </c>
      <c r="D23" s="22">
        <v>4.1100785412816953E-3</v>
      </c>
    </row>
    <row r="24" spans="1:4" x14ac:dyDescent="0.35">
      <c r="A24" t="s">
        <v>8</v>
      </c>
      <c r="B24" t="s">
        <v>28</v>
      </c>
      <c r="C24" s="23">
        <v>7628</v>
      </c>
      <c r="D24" s="22">
        <v>4.0594228864417638E-3</v>
      </c>
    </row>
    <row r="25" spans="1:4" x14ac:dyDescent="0.35">
      <c r="A25" t="s">
        <v>8</v>
      </c>
      <c r="B25" t="s">
        <v>29</v>
      </c>
      <c r="C25" s="23">
        <v>44746.587342481282</v>
      </c>
      <c r="D25" s="22">
        <v>4.118713866522513E-3</v>
      </c>
    </row>
    <row r="26" spans="1:4" x14ac:dyDescent="0.35">
      <c r="A26" t="s">
        <v>9</v>
      </c>
      <c r="B26" t="s">
        <v>27</v>
      </c>
      <c r="C26" s="23">
        <v>46741.605134720638</v>
      </c>
      <c r="D26" s="22">
        <v>4.1089826432215469E-3</v>
      </c>
    </row>
    <row r="27" spans="1:4" x14ac:dyDescent="0.35">
      <c r="A27" t="s">
        <v>9</v>
      </c>
      <c r="B27" t="s">
        <v>28</v>
      </c>
      <c r="C27" s="23">
        <v>6858</v>
      </c>
      <c r="D27" s="22">
        <v>4.0764435695538059E-3</v>
      </c>
    </row>
    <row r="28" spans="1:4" x14ac:dyDescent="0.35">
      <c r="A28" t="s">
        <v>9</v>
      </c>
      <c r="B28" t="s">
        <v>29</v>
      </c>
      <c r="C28" s="23">
        <v>39883.605134720587</v>
      </c>
      <c r="D28" s="22">
        <v>4.1145777484398382E-3</v>
      </c>
    </row>
    <row r="29" spans="1:4" x14ac:dyDescent="0.35">
      <c r="A29" t="s">
        <v>10</v>
      </c>
      <c r="B29" t="s">
        <v>27</v>
      </c>
      <c r="C29" s="23">
        <v>48382.4931156729</v>
      </c>
      <c r="D29" s="22">
        <v>4.2219192724280352E-3</v>
      </c>
    </row>
    <row r="30" spans="1:4" x14ac:dyDescent="0.35">
      <c r="A30" t="s">
        <v>10</v>
      </c>
      <c r="B30" t="s">
        <v>28</v>
      </c>
      <c r="C30" s="23">
        <v>6961</v>
      </c>
      <c r="D30" s="22">
        <v>4.1921060192501077E-3</v>
      </c>
    </row>
    <row r="31" spans="1:4" x14ac:dyDescent="0.35">
      <c r="A31" t="s">
        <v>10</v>
      </c>
      <c r="B31" t="s">
        <v>29</v>
      </c>
      <c r="C31" s="23">
        <v>41421.493115672863</v>
      </c>
      <c r="D31" s="22">
        <v>4.2269294746144249E-3</v>
      </c>
    </row>
    <row r="32" spans="1:4" x14ac:dyDescent="0.35">
      <c r="A32" t="s">
        <v>11</v>
      </c>
      <c r="B32" t="s">
        <v>27</v>
      </c>
      <c r="C32" s="23">
        <v>44996.754836058506</v>
      </c>
      <c r="D32" s="22">
        <v>4.3220442888658953E-3</v>
      </c>
    </row>
    <row r="33" spans="1:4" x14ac:dyDescent="0.35">
      <c r="A33" t="s">
        <v>11</v>
      </c>
      <c r="B33" t="s">
        <v>28</v>
      </c>
      <c r="C33" s="23">
        <v>6456</v>
      </c>
      <c r="D33" s="22">
        <v>4.260141298361558E-3</v>
      </c>
    </row>
    <row r="34" spans="1:4" x14ac:dyDescent="0.35">
      <c r="A34" t="s">
        <v>11</v>
      </c>
      <c r="B34" t="s">
        <v>29</v>
      </c>
      <c r="C34" s="23">
        <v>38540.754836058506</v>
      </c>
      <c r="D34" s="22">
        <v>4.3324137200925544E-3</v>
      </c>
    </row>
    <row r="35" spans="1:4" x14ac:dyDescent="0.35">
      <c r="A35" t="s">
        <v>12</v>
      </c>
      <c r="B35" t="s">
        <v>27</v>
      </c>
      <c r="C35" s="23">
        <v>43892</v>
      </c>
      <c r="D35" s="22">
        <v>4.4433242706846095E-3</v>
      </c>
    </row>
    <row r="36" spans="1:4" x14ac:dyDescent="0.35">
      <c r="A36" t="s">
        <v>12</v>
      </c>
      <c r="B36" t="s">
        <v>28</v>
      </c>
      <c r="C36" s="23">
        <v>6383</v>
      </c>
      <c r="D36" s="22">
        <v>4.373922920256932E-3</v>
      </c>
    </row>
    <row r="37" spans="1:4" x14ac:dyDescent="0.35">
      <c r="A37" t="s">
        <v>12</v>
      </c>
      <c r="B37" t="s">
        <v>29</v>
      </c>
      <c r="C37" s="23">
        <v>37509</v>
      </c>
      <c r="D37" s="22">
        <v>4.4551344714305599E-3</v>
      </c>
    </row>
    <row r="38" spans="1:4" x14ac:dyDescent="0.35">
      <c r="A38" t="s">
        <v>13</v>
      </c>
      <c r="B38" t="s">
        <v>27</v>
      </c>
      <c r="C38" s="23">
        <v>42111.802058343404</v>
      </c>
      <c r="D38" s="22">
        <v>4.5468371185236472E-3</v>
      </c>
    </row>
    <row r="39" spans="1:4" x14ac:dyDescent="0.35">
      <c r="A39" t="s">
        <v>13</v>
      </c>
      <c r="B39" t="s">
        <v>28</v>
      </c>
      <c r="C39" s="23">
        <v>6112</v>
      </c>
      <c r="D39" s="22">
        <v>4.3884525887143691E-3</v>
      </c>
    </row>
    <row r="40" spans="1:4" x14ac:dyDescent="0.35">
      <c r="A40" t="s">
        <v>13</v>
      </c>
      <c r="B40" t="s">
        <v>29</v>
      </c>
      <c r="C40" s="23">
        <v>35999.802058343412</v>
      </c>
      <c r="D40" s="22">
        <v>4.5737274398822327E-3</v>
      </c>
    </row>
    <row r="41" spans="1:4" x14ac:dyDescent="0.35">
      <c r="A41" t="s">
        <v>14</v>
      </c>
      <c r="B41" t="s">
        <v>27</v>
      </c>
      <c r="C41" s="23">
        <v>38993.366162392478</v>
      </c>
      <c r="D41" s="22">
        <v>4.6149827048609328E-3</v>
      </c>
    </row>
    <row r="42" spans="1:4" x14ac:dyDescent="0.35">
      <c r="A42" t="s">
        <v>14</v>
      </c>
      <c r="B42" t="s">
        <v>28</v>
      </c>
      <c r="C42" s="23">
        <v>5843</v>
      </c>
      <c r="D42" s="22">
        <v>4.4967149675775387E-3</v>
      </c>
    </row>
    <row r="43" spans="1:4" x14ac:dyDescent="0.35">
      <c r="A43" t="s">
        <v>14</v>
      </c>
      <c r="B43" t="s">
        <v>29</v>
      </c>
      <c r="C43" s="23">
        <v>33150.366162392529</v>
      </c>
      <c r="D43" s="22">
        <v>4.6358282781967276E-3</v>
      </c>
    </row>
    <row r="44" spans="1:4" x14ac:dyDescent="0.35">
      <c r="A44" t="s">
        <v>15</v>
      </c>
      <c r="B44" t="s">
        <v>27</v>
      </c>
      <c r="C44" s="23">
        <v>33293.819790005735</v>
      </c>
      <c r="D44" s="22">
        <v>4.7240011774645312E-3</v>
      </c>
    </row>
    <row r="45" spans="1:4" x14ac:dyDescent="0.35">
      <c r="A45" t="s">
        <v>15</v>
      </c>
      <c r="B45" t="s">
        <v>28</v>
      </c>
      <c r="C45" s="23">
        <v>5068</v>
      </c>
      <c r="D45" s="22">
        <v>4.596926247478734E-3</v>
      </c>
    </row>
    <row r="46" spans="1:4" x14ac:dyDescent="0.35">
      <c r="A46" t="s">
        <v>15</v>
      </c>
      <c r="B46" t="s">
        <v>29</v>
      </c>
      <c r="C46" s="23">
        <v>28225.819790005738</v>
      </c>
      <c r="D46" s="22">
        <v>4.7468177245111477E-3</v>
      </c>
    </row>
  </sheetData>
  <sortState xmlns:xlrd2="http://schemas.microsoft.com/office/spreadsheetml/2017/richdata2" ref="A2:D46">
    <sortCondition ref="A2:A46"/>
    <sortCondition ref="B2:B46"/>
  </sortState>
  <mergeCells count="1">
    <mergeCell ref="F1:H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6E8AB-FF6A-4423-97BF-331C0F5495C3}">
  <dimension ref="A1:P73"/>
  <sheetViews>
    <sheetView workbookViewId="0"/>
  </sheetViews>
  <sheetFormatPr defaultRowHeight="14.5" x14ac:dyDescent="0.35"/>
  <cols>
    <col min="1" max="1" width="16.1796875" bestFit="1" customWidth="1"/>
    <col min="2" max="2" width="31.453125" bestFit="1" customWidth="1"/>
    <col min="4" max="4" width="22.54296875" bestFit="1" customWidth="1"/>
    <col min="5" max="5" width="17.7265625" bestFit="1" customWidth="1"/>
    <col min="6" max="6" width="18.1796875" bestFit="1" customWidth="1"/>
    <col min="7" max="7" width="10.54296875" bestFit="1" customWidth="1"/>
    <col min="9" max="9" width="16.1796875" bestFit="1" customWidth="1"/>
    <col min="10" max="10" width="31.453125" bestFit="1" customWidth="1"/>
    <col min="11" max="11" width="17.7265625" bestFit="1" customWidth="1"/>
    <col min="12" max="12" width="18.1796875" bestFit="1" customWidth="1"/>
    <col min="13" max="13" width="17.7265625" bestFit="1" customWidth="1"/>
    <col min="14" max="14" width="18.1796875" bestFit="1" customWidth="1"/>
    <col min="15" max="15" width="10.54296875" bestFit="1" customWidth="1"/>
    <col min="16" max="16" width="12" bestFit="1" customWidth="1"/>
    <col min="17" max="17" width="11" bestFit="1" customWidth="1"/>
  </cols>
  <sheetData>
    <row r="1" spans="1:16" x14ac:dyDescent="0.35">
      <c r="A1" t="s">
        <v>42</v>
      </c>
      <c r="B1" t="s">
        <v>47</v>
      </c>
      <c r="C1" t="s">
        <v>43</v>
      </c>
      <c r="D1" t="s">
        <v>48</v>
      </c>
      <c r="E1" t="s">
        <v>44</v>
      </c>
      <c r="F1" t="s">
        <v>45</v>
      </c>
      <c r="G1" t="s">
        <v>46</v>
      </c>
    </row>
    <row r="2" spans="1:16" x14ac:dyDescent="0.35">
      <c r="A2" t="s">
        <v>16</v>
      </c>
      <c r="B2" t="s">
        <v>27</v>
      </c>
      <c r="C2">
        <v>20712</v>
      </c>
      <c r="D2" s="22">
        <v>5.1085687299999996E-3</v>
      </c>
      <c r="E2" s="22">
        <v>6.6153252999999999E-4</v>
      </c>
      <c r="F2" s="22">
        <v>1.2598113499999999E-3</v>
      </c>
      <c r="G2" s="22">
        <v>3.18722438E-3</v>
      </c>
      <c r="L2" s="22"/>
      <c r="M2" s="22"/>
      <c r="N2" s="22"/>
      <c r="O2" s="22"/>
      <c r="P2" s="36"/>
    </row>
    <row r="3" spans="1:16" x14ac:dyDescent="0.35">
      <c r="A3" t="s">
        <v>16</v>
      </c>
      <c r="B3" t="s">
        <v>29</v>
      </c>
      <c r="C3">
        <v>18335</v>
      </c>
      <c r="D3" s="22">
        <v>5.1389997499999996E-3</v>
      </c>
      <c r="E3" s="22">
        <v>6.6180953999999998E-4</v>
      </c>
      <c r="F3" s="22">
        <v>1.26289631E-3</v>
      </c>
      <c r="G3" s="22">
        <v>3.2142934100000001E-3</v>
      </c>
      <c r="L3" s="22"/>
      <c r="M3" s="22"/>
      <c r="N3" s="22"/>
      <c r="O3" s="22"/>
      <c r="P3" s="36"/>
    </row>
    <row r="4" spans="1:16" x14ac:dyDescent="0.35">
      <c r="A4" t="s">
        <v>16</v>
      </c>
      <c r="B4" t="s">
        <v>28</v>
      </c>
      <c r="C4">
        <v>2377</v>
      </c>
      <c r="D4" s="22">
        <v>4.8738389399999998E-3</v>
      </c>
      <c r="E4" s="22">
        <v>6.5939575000000005E-4</v>
      </c>
      <c r="F4" s="22">
        <v>1.23601545E-3</v>
      </c>
      <c r="G4" s="22">
        <v>2.9784272799999998E-3</v>
      </c>
      <c r="L4" s="22"/>
      <c r="M4" s="22"/>
      <c r="N4" s="22"/>
      <c r="O4" s="22"/>
      <c r="P4" s="36"/>
    </row>
    <row r="5" spans="1:16" x14ac:dyDescent="0.35">
      <c r="A5" t="s">
        <v>17</v>
      </c>
      <c r="B5" t="s">
        <v>27</v>
      </c>
      <c r="C5">
        <v>23924</v>
      </c>
      <c r="D5" s="22">
        <v>5.1398378299999997E-3</v>
      </c>
      <c r="E5" s="22">
        <v>7.8223764999999998E-4</v>
      </c>
      <c r="F5" s="22">
        <v>1.15298247E-3</v>
      </c>
      <c r="G5" s="22">
        <v>3.2046172399999998E-3</v>
      </c>
      <c r="L5" s="22"/>
      <c r="M5" s="22"/>
      <c r="N5" s="22"/>
      <c r="O5" s="22"/>
      <c r="P5" s="36"/>
    </row>
    <row r="6" spans="1:16" x14ac:dyDescent="0.35">
      <c r="A6" t="s">
        <v>17</v>
      </c>
      <c r="B6" t="s">
        <v>29</v>
      </c>
      <c r="C6">
        <v>21155</v>
      </c>
      <c r="D6" s="22">
        <v>5.1633443799999996E-3</v>
      </c>
      <c r="E6" s="22">
        <v>7.8043758E-4</v>
      </c>
      <c r="F6" s="22">
        <v>1.1573185299999999E-3</v>
      </c>
      <c r="G6" s="22">
        <v>3.2255877900000001E-3</v>
      </c>
      <c r="L6" s="22"/>
      <c r="M6" s="22"/>
      <c r="N6" s="22"/>
      <c r="O6" s="22"/>
      <c r="P6" s="36"/>
    </row>
    <row r="7" spans="1:16" x14ac:dyDescent="0.35">
      <c r="A7" t="s">
        <v>17</v>
      </c>
      <c r="B7" t="s">
        <v>28</v>
      </c>
      <c r="C7">
        <v>2769</v>
      </c>
      <c r="D7" s="22">
        <v>4.9602491500000002E-3</v>
      </c>
      <c r="E7" s="22">
        <v>7.9599008999999997E-4</v>
      </c>
      <c r="F7" s="22">
        <v>1.1198551700000001E-3</v>
      </c>
      <c r="G7" s="22">
        <v>3.0444034099999999E-3</v>
      </c>
      <c r="L7" s="22"/>
      <c r="M7" s="22"/>
      <c r="N7" s="22"/>
      <c r="O7" s="22"/>
      <c r="P7" s="36"/>
    </row>
    <row r="8" spans="1:16" x14ac:dyDescent="0.35">
      <c r="A8" t="s">
        <v>18</v>
      </c>
      <c r="B8" t="s">
        <v>27</v>
      </c>
      <c r="C8">
        <v>23455</v>
      </c>
      <c r="D8" s="22">
        <v>5.0214573199999996E-3</v>
      </c>
      <c r="E8" s="22">
        <v>7.6740800000000002E-4</v>
      </c>
      <c r="F8" s="22">
        <v>1.0825884599999999E-3</v>
      </c>
      <c r="G8" s="22">
        <v>3.1714603799999999E-3</v>
      </c>
      <c r="L8" s="22"/>
      <c r="M8" s="22"/>
      <c r="N8" s="22"/>
      <c r="O8" s="22"/>
      <c r="P8" s="36"/>
    </row>
    <row r="9" spans="1:16" x14ac:dyDescent="0.35">
      <c r="A9" t="s">
        <v>18</v>
      </c>
      <c r="B9" t="s">
        <v>29</v>
      </c>
      <c r="C9">
        <v>20832</v>
      </c>
      <c r="D9" s="22">
        <v>5.0396722999999999E-3</v>
      </c>
      <c r="E9" s="22">
        <v>7.6596599999999998E-4</v>
      </c>
      <c r="F9" s="22">
        <v>1.08485197E-3</v>
      </c>
      <c r="G9" s="22">
        <v>3.1888538399999999E-3</v>
      </c>
      <c r="L9" s="22"/>
      <c r="M9" s="22"/>
      <c r="N9" s="22"/>
      <c r="O9" s="22"/>
      <c r="P9" s="36"/>
    </row>
    <row r="10" spans="1:16" x14ac:dyDescent="0.35">
      <c r="A10" t="s">
        <v>18</v>
      </c>
      <c r="B10" t="s">
        <v>28</v>
      </c>
      <c r="C10">
        <v>2623</v>
      </c>
      <c r="D10" s="22">
        <v>4.8767930099999999E-3</v>
      </c>
      <c r="E10" s="22">
        <v>7.7886038000000003E-4</v>
      </c>
      <c r="F10" s="22">
        <v>1.0646115900000001E-3</v>
      </c>
      <c r="G10" s="22">
        <v>3.0333205599999999E-3</v>
      </c>
      <c r="L10" s="22"/>
      <c r="M10" s="22"/>
      <c r="N10" s="22"/>
      <c r="O10" s="22"/>
      <c r="P10" s="36"/>
    </row>
    <row r="11" spans="1:16" x14ac:dyDescent="0.35">
      <c r="A11" t="s">
        <v>19</v>
      </c>
      <c r="B11" t="s">
        <v>27</v>
      </c>
      <c r="C11">
        <v>22110</v>
      </c>
      <c r="D11" s="22">
        <v>5.1249039599999997E-3</v>
      </c>
      <c r="E11" s="22">
        <v>7.7397133999999998E-4</v>
      </c>
      <c r="F11" s="22">
        <v>1.0890012999999999E-3</v>
      </c>
      <c r="G11" s="22">
        <v>3.2618811199999998E-3</v>
      </c>
      <c r="L11" s="22"/>
      <c r="M11" s="22"/>
      <c r="N11" s="22"/>
      <c r="O11" s="22"/>
      <c r="P11" s="36"/>
    </row>
    <row r="12" spans="1:16" x14ac:dyDescent="0.35">
      <c r="A12" t="s">
        <v>19</v>
      </c>
      <c r="B12" t="s">
        <v>29</v>
      </c>
      <c r="C12">
        <v>19666</v>
      </c>
      <c r="D12" s="22">
        <v>5.1499412799999996E-3</v>
      </c>
      <c r="E12" s="22">
        <v>7.7534266000000001E-4</v>
      </c>
      <c r="F12" s="22">
        <v>1.0935502500000001E-3</v>
      </c>
      <c r="G12" s="22">
        <v>3.2809961E-3</v>
      </c>
      <c r="L12" s="22"/>
      <c r="M12" s="22"/>
      <c r="N12" s="22"/>
      <c r="O12" s="22"/>
      <c r="P12" s="36"/>
    </row>
    <row r="13" spans="1:16" x14ac:dyDescent="0.35">
      <c r="A13" t="s">
        <v>19</v>
      </c>
      <c r="B13" t="s">
        <v>28</v>
      </c>
      <c r="C13">
        <v>2444</v>
      </c>
      <c r="D13" s="22">
        <v>4.9234375399999997E-3</v>
      </c>
      <c r="E13" s="22">
        <v>7.6293675999999997E-4</v>
      </c>
      <c r="F13" s="22">
        <v>1.05239755E-3</v>
      </c>
      <c r="G13" s="22">
        <v>3.1080696E-3</v>
      </c>
      <c r="L13" s="22"/>
      <c r="M13" s="22"/>
      <c r="N13" s="22"/>
      <c r="O13" s="22"/>
      <c r="P13" s="36"/>
    </row>
    <row r="14" spans="1:16" x14ac:dyDescent="0.35">
      <c r="A14" t="s">
        <v>20</v>
      </c>
      <c r="B14" t="s">
        <v>27</v>
      </c>
      <c r="C14">
        <v>21157</v>
      </c>
      <c r="D14" s="22">
        <v>5.1456393200000001E-3</v>
      </c>
      <c r="E14" s="22">
        <v>7.8384855000000005E-4</v>
      </c>
      <c r="F14" s="22">
        <v>1.03022747E-3</v>
      </c>
      <c r="G14" s="22">
        <v>3.33149279E-3</v>
      </c>
      <c r="L14" s="22"/>
      <c r="M14" s="22"/>
      <c r="N14" s="22"/>
      <c r="O14" s="22"/>
      <c r="P14" s="36"/>
    </row>
    <row r="15" spans="1:16" x14ac:dyDescent="0.35">
      <c r="A15" t="s">
        <v>20</v>
      </c>
      <c r="B15" t="s">
        <v>29</v>
      </c>
      <c r="C15">
        <v>18928</v>
      </c>
      <c r="D15" s="22">
        <v>5.1695518699999997E-3</v>
      </c>
      <c r="E15" s="22">
        <v>7.8602418999999997E-4</v>
      </c>
      <c r="F15" s="22">
        <v>1.0347481500000001E-3</v>
      </c>
      <c r="G15" s="22">
        <v>3.3487032300000001E-3</v>
      </c>
      <c r="L15" s="22"/>
      <c r="M15" s="22"/>
      <c r="N15" s="22"/>
      <c r="O15" s="22"/>
      <c r="P15" s="36"/>
    </row>
    <row r="16" spans="1:16" x14ac:dyDescent="0.35">
      <c r="A16" t="s">
        <v>20</v>
      </c>
      <c r="B16" t="s">
        <v>28</v>
      </c>
      <c r="C16">
        <v>2229</v>
      </c>
      <c r="D16" s="22">
        <v>4.94258114E-3</v>
      </c>
      <c r="E16" s="22">
        <v>7.6537369999999999E-4</v>
      </c>
      <c r="F16" s="22">
        <v>9.9183922999999995E-4</v>
      </c>
      <c r="G16" s="22">
        <v>3.18534695E-3</v>
      </c>
      <c r="L16" s="22"/>
      <c r="M16" s="22"/>
      <c r="N16" s="22"/>
      <c r="O16" s="22"/>
      <c r="P16" s="36"/>
    </row>
    <row r="17" spans="1:16" x14ac:dyDescent="0.35">
      <c r="A17" t="s">
        <v>21</v>
      </c>
      <c r="B17" t="s">
        <v>27</v>
      </c>
      <c r="C17">
        <v>20623</v>
      </c>
      <c r="D17" s="22">
        <v>5.3843860800000002E-3</v>
      </c>
      <c r="E17" s="22">
        <v>8.6248463000000004E-4</v>
      </c>
      <c r="F17" s="22">
        <v>1.0390943500000001E-3</v>
      </c>
      <c r="G17" s="22">
        <v>3.4827415199999998E-3</v>
      </c>
      <c r="L17" s="22"/>
      <c r="M17" s="22"/>
      <c r="N17" s="22"/>
      <c r="O17" s="22"/>
      <c r="P17" s="36"/>
    </row>
    <row r="18" spans="1:16" x14ac:dyDescent="0.35">
      <c r="A18" t="s">
        <v>21</v>
      </c>
      <c r="B18" t="s">
        <v>29</v>
      </c>
      <c r="C18">
        <v>18435</v>
      </c>
      <c r="D18" s="22">
        <v>5.4003164399999996E-3</v>
      </c>
      <c r="E18" s="22">
        <v>8.6261452999999999E-4</v>
      </c>
      <c r="F18" s="22">
        <v>1.0410266699999999E-3</v>
      </c>
      <c r="G18" s="22">
        <v>3.4966075899999999E-3</v>
      </c>
      <c r="L18" s="22"/>
      <c r="M18" s="22"/>
      <c r="N18" s="22"/>
      <c r="O18" s="22"/>
      <c r="P18" s="36"/>
    </row>
    <row r="19" spans="1:16" x14ac:dyDescent="0.35">
      <c r="A19" t="s">
        <v>21</v>
      </c>
      <c r="B19" t="s">
        <v>28</v>
      </c>
      <c r="C19">
        <v>2188</v>
      </c>
      <c r="D19" s="22">
        <v>5.2501647900000002E-3</v>
      </c>
      <c r="E19" s="22">
        <v>8.6139017000000004E-4</v>
      </c>
      <c r="F19" s="22">
        <v>1.02281359E-3</v>
      </c>
      <c r="G19" s="22">
        <v>3.3659129500000001E-3</v>
      </c>
      <c r="L19" s="22"/>
      <c r="M19" s="22"/>
      <c r="N19" s="22"/>
      <c r="O19" s="22"/>
      <c r="P19" s="36"/>
    </row>
    <row r="20" spans="1:16" x14ac:dyDescent="0.35">
      <c r="A20" t="s">
        <v>22</v>
      </c>
      <c r="B20" t="s">
        <v>27</v>
      </c>
      <c r="C20">
        <v>20579</v>
      </c>
      <c r="D20" s="22">
        <v>5.3483580699999998E-3</v>
      </c>
      <c r="E20" s="22">
        <v>8.8916468000000001E-4</v>
      </c>
      <c r="F20" s="22">
        <v>9.9041351000000001E-4</v>
      </c>
      <c r="G20" s="22">
        <v>3.4687113400000001E-3</v>
      </c>
      <c r="L20" s="22"/>
      <c r="M20" s="22"/>
      <c r="N20" s="22"/>
      <c r="O20" s="22"/>
      <c r="P20" s="36"/>
    </row>
    <row r="21" spans="1:16" x14ac:dyDescent="0.35">
      <c r="A21" t="s">
        <v>22</v>
      </c>
      <c r="B21" t="s">
        <v>29</v>
      </c>
      <c r="C21">
        <v>18458</v>
      </c>
      <c r="D21" s="22">
        <v>5.3561041299999999E-3</v>
      </c>
      <c r="E21" s="22">
        <v>8.9139533999999996E-4</v>
      </c>
      <c r="F21" s="22">
        <v>9.919019199999999E-4</v>
      </c>
      <c r="G21" s="22">
        <v>3.47273365E-3</v>
      </c>
      <c r="L21" s="22"/>
      <c r="M21" s="22"/>
      <c r="N21" s="22"/>
      <c r="O21" s="22"/>
      <c r="P21" s="36"/>
    </row>
    <row r="22" spans="1:16" x14ac:dyDescent="0.35">
      <c r="A22" t="s">
        <v>22</v>
      </c>
      <c r="B22" t="s">
        <v>28</v>
      </c>
      <c r="C22">
        <v>2121</v>
      </c>
      <c r="D22" s="22">
        <v>5.2809479899999998E-3</v>
      </c>
      <c r="E22" s="22">
        <v>8.6975240000000003E-4</v>
      </c>
      <c r="F22" s="22">
        <v>9.7746060000000008E-4</v>
      </c>
      <c r="G22" s="22">
        <v>3.4337072199999998E-3</v>
      </c>
      <c r="L22" s="22"/>
      <c r="M22" s="22"/>
      <c r="N22" s="22"/>
      <c r="O22" s="22"/>
      <c r="P22" s="36"/>
    </row>
    <row r="23" spans="1:16" x14ac:dyDescent="0.35">
      <c r="A23" t="s">
        <v>23</v>
      </c>
      <c r="B23" t="s">
        <v>27</v>
      </c>
      <c r="C23">
        <v>20224</v>
      </c>
      <c r="D23" s="22">
        <v>5.3445178899999999E-3</v>
      </c>
      <c r="E23" s="22">
        <v>8.7424124000000001E-4</v>
      </c>
      <c r="F23" s="22">
        <v>9.7975452000000009E-4</v>
      </c>
      <c r="G23" s="22">
        <v>3.4904586999999999E-3</v>
      </c>
      <c r="L23" s="22"/>
      <c r="M23" s="22"/>
      <c r="N23" s="22"/>
      <c r="O23" s="22"/>
      <c r="P23" s="36"/>
    </row>
    <row r="24" spans="1:16" x14ac:dyDescent="0.35">
      <c r="A24" t="s">
        <v>23</v>
      </c>
      <c r="B24" t="s">
        <v>29</v>
      </c>
      <c r="C24">
        <v>18182</v>
      </c>
      <c r="D24" s="22">
        <v>5.3443351499999998E-3</v>
      </c>
      <c r="E24" s="22">
        <v>8.7233495999999996E-4</v>
      </c>
      <c r="F24" s="22">
        <v>9.8086848000000001E-4</v>
      </c>
      <c r="G24" s="22">
        <v>3.4910656600000002E-3</v>
      </c>
      <c r="L24" s="22"/>
      <c r="M24" s="22"/>
      <c r="N24" s="22"/>
      <c r="O24" s="22"/>
      <c r="P24" s="36"/>
    </row>
    <row r="25" spans="1:16" x14ac:dyDescent="0.35">
      <c r="A25" t="s">
        <v>23</v>
      </c>
      <c r="B25" t="s">
        <v>28</v>
      </c>
      <c r="C25">
        <v>2042</v>
      </c>
      <c r="D25" s="22">
        <v>5.3461450499999999E-3</v>
      </c>
      <c r="E25" s="22">
        <v>8.9121480000000004E-4</v>
      </c>
      <c r="F25" s="22">
        <v>9.6983574999999999E-4</v>
      </c>
      <c r="G25" s="22">
        <v>3.4850543499999999E-3</v>
      </c>
      <c r="L25" s="22"/>
      <c r="M25" s="22"/>
      <c r="N25" s="22"/>
      <c r="O25" s="22"/>
      <c r="P25" s="36"/>
    </row>
    <row r="26" spans="1:16" x14ac:dyDescent="0.35">
      <c r="A26" t="s">
        <v>24</v>
      </c>
      <c r="B26" t="s">
        <v>27</v>
      </c>
      <c r="C26">
        <v>20670</v>
      </c>
      <c r="D26" s="22">
        <v>5.3707290600000001E-3</v>
      </c>
      <c r="E26" s="22">
        <v>8.5605399999999997E-4</v>
      </c>
      <c r="F26" s="22">
        <v>9.7587843000000003E-4</v>
      </c>
      <c r="G26" s="22">
        <v>3.5387138299999999E-3</v>
      </c>
      <c r="L26" s="22"/>
      <c r="M26" s="22"/>
      <c r="N26" s="22"/>
      <c r="O26" s="22"/>
      <c r="P26" s="36"/>
    </row>
    <row r="27" spans="1:16" x14ac:dyDescent="0.35">
      <c r="A27" t="s">
        <v>24</v>
      </c>
      <c r="B27" t="s">
        <v>29</v>
      </c>
      <c r="C27">
        <v>18610</v>
      </c>
      <c r="D27" s="22">
        <v>5.3852858200000003E-3</v>
      </c>
      <c r="E27" s="22">
        <v>8.5251458000000003E-4</v>
      </c>
      <c r="F27" s="22">
        <v>9.8028402999999998E-4</v>
      </c>
      <c r="G27" s="22">
        <v>3.5523965400000002E-3</v>
      </c>
      <c r="L27" s="22"/>
      <c r="M27" s="22"/>
      <c r="N27" s="22"/>
      <c r="O27" s="22"/>
      <c r="P27" s="36"/>
    </row>
    <row r="28" spans="1:16" x14ac:dyDescent="0.35">
      <c r="A28" t="s">
        <v>24</v>
      </c>
      <c r="B28" t="s">
        <v>28</v>
      </c>
      <c r="C28">
        <v>2060</v>
      </c>
      <c r="D28" s="22">
        <v>5.23922351E-3</v>
      </c>
      <c r="E28" s="22">
        <v>8.8802903000000002E-4</v>
      </c>
      <c r="F28" s="22">
        <v>9.3607827999999998E-4</v>
      </c>
      <c r="G28" s="22">
        <v>3.4151044900000002E-3</v>
      </c>
      <c r="L28" s="22"/>
      <c r="M28" s="22"/>
      <c r="N28" s="22"/>
      <c r="O28" s="22"/>
      <c r="P28" s="36"/>
    </row>
    <row r="29" spans="1:16" x14ac:dyDescent="0.35">
      <c r="A29" t="s">
        <v>59</v>
      </c>
      <c r="B29" t="s">
        <v>27</v>
      </c>
      <c r="C29">
        <v>19895</v>
      </c>
      <c r="D29" s="22">
        <v>5.3414776999999997E-3</v>
      </c>
      <c r="E29" s="22">
        <v>8.4210076000000003E-4</v>
      </c>
      <c r="F29" s="22">
        <v>9.5283257000000003E-4</v>
      </c>
      <c r="G29" s="22">
        <v>3.5464804700000001E-3</v>
      </c>
    </row>
    <row r="30" spans="1:16" x14ac:dyDescent="0.35">
      <c r="A30" t="s">
        <v>59</v>
      </c>
      <c r="B30" t="s">
        <v>29</v>
      </c>
      <c r="C30">
        <v>17882</v>
      </c>
      <c r="D30" s="22">
        <v>5.3542342600000001E-3</v>
      </c>
      <c r="E30" s="22">
        <v>8.4101979999999998E-4</v>
      </c>
      <c r="F30" s="22">
        <v>9.5745632999999996E-4</v>
      </c>
      <c r="G30" s="22">
        <v>3.5556909799999998E-3</v>
      </c>
    </row>
    <row r="31" spans="1:16" x14ac:dyDescent="0.35">
      <c r="A31" t="s">
        <v>59</v>
      </c>
      <c r="B31" t="s">
        <v>28</v>
      </c>
      <c r="C31">
        <v>2013</v>
      </c>
      <c r="D31" s="22">
        <v>5.2281579400000004E-3</v>
      </c>
      <c r="E31" s="22">
        <v>8.5170326000000003E-4</v>
      </c>
      <c r="F31" s="22">
        <v>9.1175850999999995E-4</v>
      </c>
      <c r="G31" s="22">
        <v>3.4646611800000001E-3</v>
      </c>
    </row>
    <row r="32" spans="1:16" x14ac:dyDescent="0.35">
      <c r="C32" s="23"/>
      <c r="D32" s="22"/>
      <c r="E32" s="22"/>
      <c r="F32" s="22"/>
      <c r="G32" s="22"/>
    </row>
    <row r="33" spans="3:7" x14ac:dyDescent="0.35">
      <c r="C33" s="23"/>
      <c r="D33" s="22"/>
      <c r="E33" s="22"/>
      <c r="F33" s="22"/>
      <c r="G33" s="22"/>
    </row>
    <row r="34" spans="3:7" x14ac:dyDescent="0.35">
      <c r="C34" s="23"/>
      <c r="D34" s="22"/>
      <c r="E34" s="22"/>
      <c r="F34" s="22"/>
      <c r="G34" s="22"/>
    </row>
    <row r="35" spans="3:7" x14ac:dyDescent="0.35">
      <c r="C35" s="23"/>
      <c r="D35" s="22"/>
      <c r="E35" s="22"/>
      <c r="F35" s="22"/>
      <c r="G35" s="22"/>
    </row>
    <row r="36" spans="3:7" x14ac:dyDescent="0.35">
      <c r="C36" s="23"/>
      <c r="D36" s="22"/>
      <c r="E36" s="22"/>
      <c r="F36" s="22"/>
      <c r="G36" s="22"/>
    </row>
    <row r="37" spans="3:7" x14ac:dyDescent="0.35">
      <c r="C37" s="23"/>
      <c r="D37" s="22"/>
      <c r="E37" s="22"/>
      <c r="F37" s="22"/>
      <c r="G37" s="22"/>
    </row>
    <row r="38" spans="3:7" x14ac:dyDescent="0.35">
      <c r="C38" s="23"/>
      <c r="D38" s="22"/>
      <c r="E38" s="22"/>
      <c r="F38" s="22"/>
      <c r="G38" s="22"/>
    </row>
    <row r="39" spans="3:7" x14ac:dyDescent="0.35">
      <c r="C39" s="23"/>
      <c r="D39" s="22"/>
      <c r="E39" s="22"/>
      <c r="F39" s="22"/>
      <c r="G39" s="22"/>
    </row>
    <row r="40" spans="3:7" x14ac:dyDescent="0.35">
      <c r="C40" s="23"/>
      <c r="D40" s="22"/>
      <c r="E40" s="22"/>
      <c r="F40" s="22"/>
      <c r="G40" s="22"/>
    </row>
    <row r="41" spans="3:7" x14ac:dyDescent="0.35">
      <c r="C41" s="23"/>
      <c r="D41" s="22"/>
      <c r="E41" s="22"/>
      <c r="F41" s="22"/>
      <c r="G41" s="22"/>
    </row>
    <row r="42" spans="3:7" x14ac:dyDescent="0.35">
      <c r="C42" s="23"/>
      <c r="D42" s="22"/>
      <c r="E42" s="22"/>
      <c r="F42" s="22"/>
      <c r="G42" s="22"/>
    </row>
    <row r="43" spans="3:7" x14ac:dyDescent="0.35">
      <c r="C43" s="23"/>
      <c r="D43" s="22"/>
      <c r="E43" s="22"/>
      <c r="F43" s="22"/>
      <c r="G43" s="22"/>
    </row>
    <row r="44" spans="3:7" x14ac:dyDescent="0.35">
      <c r="C44" s="23"/>
      <c r="D44" s="22"/>
      <c r="E44" s="22"/>
      <c r="F44" s="22"/>
      <c r="G44" s="22"/>
    </row>
    <row r="45" spans="3:7" x14ac:dyDescent="0.35">
      <c r="C45" s="23"/>
      <c r="D45" s="22"/>
      <c r="E45" s="22"/>
      <c r="F45" s="22"/>
      <c r="G45" s="22"/>
    </row>
    <row r="46" spans="3:7" x14ac:dyDescent="0.35">
      <c r="C46" s="23"/>
      <c r="D46" s="22"/>
      <c r="E46" s="22"/>
      <c r="F46" s="22"/>
      <c r="G46" s="22"/>
    </row>
    <row r="47" spans="3:7" x14ac:dyDescent="0.35">
      <c r="C47" s="23"/>
      <c r="D47" s="22"/>
      <c r="E47" s="22"/>
      <c r="F47" s="22"/>
      <c r="G47" s="22"/>
    </row>
    <row r="48" spans="3:7" x14ac:dyDescent="0.35">
      <c r="C48" s="23"/>
      <c r="D48" s="22"/>
      <c r="E48" s="22"/>
      <c r="F48" s="22"/>
      <c r="G48" s="22"/>
    </row>
    <row r="49" spans="3:7" x14ac:dyDescent="0.35">
      <c r="C49" s="23"/>
      <c r="D49" s="22"/>
      <c r="E49" s="22"/>
      <c r="F49" s="22"/>
      <c r="G49" s="22"/>
    </row>
    <row r="50" spans="3:7" x14ac:dyDescent="0.35">
      <c r="C50" s="23"/>
      <c r="D50" s="22"/>
      <c r="E50" s="22"/>
      <c r="F50" s="22"/>
      <c r="G50" s="22"/>
    </row>
    <row r="51" spans="3:7" x14ac:dyDescent="0.35">
      <c r="C51" s="23"/>
      <c r="D51" s="22"/>
      <c r="E51" s="22"/>
      <c r="F51" s="22"/>
      <c r="G51" s="22"/>
    </row>
    <row r="52" spans="3:7" x14ac:dyDescent="0.35">
      <c r="C52" s="23"/>
      <c r="D52" s="22"/>
      <c r="E52" s="22"/>
      <c r="F52" s="22"/>
      <c r="G52" s="22"/>
    </row>
    <row r="53" spans="3:7" x14ac:dyDescent="0.35">
      <c r="C53" s="23"/>
      <c r="D53" s="22"/>
      <c r="E53" s="22"/>
      <c r="F53" s="22"/>
      <c r="G53" s="22"/>
    </row>
    <row r="54" spans="3:7" x14ac:dyDescent="0.35">
      <c r="C54" s="23"/>
      <c r="D54" s="22"/>
      <c r="E54" s="22"/>
      <c r="F54" s="22"/>
      <c r="G54" s="22"/>
    </row>
    <row r="55" spans="3:7" x14ac:dyDescent="0.35">
      <c r="C55" s="23"/>
      <c r="D55" s="22"/>
      <c r="E55" s="22"/>
      <c r="F55" s="22"/>
      <c r="G55" s="22"/>
    </row>
    <row r="56" spans="3:7" x14ac:dyDescent="0.35">
      <c r="C56" s="23"/>
      <c r="D56" s="22"/>
      <c r="E56" s="22"/>
      <c r="F56" s="22"/>
      <c r="G56" s="22"/>
    </row>
    <row r="57" spans="3:7" x14ac:dyDescent="0.35">
      <c r="C57" s="23"/>
      <c r="D57" s="22"/>
      <c r="E57" s="22"/>
      <c r="F57" s="22"/>
      <c r="G57" s="22"/>
    </row>
    <row r="58" spans="3:7" x14ac:dyDescent="0.35">
      <c r="C58" s="23"/>
      <c r="D58" s="22"/>
    </row>
    <row r="59" spans="3:7" x14ac:dyDescent="0.35">
      <c r="C59" s="23"/>
      <c r="D59" s="22"/>
    </row>
    <row r="60" spans="3:7" x14ac:dyDescent="0.35">
      <c r="C60" s="23"/>
      <c r="D60" s="22"/>
    </row>
    <row r="61" spans="3:7" x14ac:dyDescent="0.35">
      <c r="C61" s="23"/>
      <c r="D61" s="22"/>
    </row>
    <row r="62" spans="3:7" x14ac:dyDescent="0.35">
      <c r="C62" s="23"/>
      <c r="D62" s="22"/>
    </row>
    <row r="63" spans="3:7" x14ac:dyDescent="0.35">
      <c r="C63" s="23"/>
      <c r="D63" s="22"/>
    </row>
    <row r="64" spans="3:7" x14ac:dyDescent="0.35">
      <c r="C64" s="23"/>
      <c r="D64" s="22"/>
    </row>
    <row r="65" spans="3:4" x14ac:dyDescent="0.35">
      <c r="C65" s="23"/>
      <c r="D65" s="22"/>
    </row>
    <row r="66" spans="3:4" x14ac:dyDescent="0.35">
      <c r="C66" s="23"/>
      <c r="D66" s="22"/>
    </row>
    <row r="67" spans="3:4" x14ac:dyDescent="0.35">
      <c r="C67" s="23"/>
      <c r="D67" s="22"/>
    </row>
    <row r="68" spans="3:4" x14ac:dyDescent="0.35">
      <c r="C68" s="23"/>
      <c r="D68" s="22"/>
    </row>
    <row r="69" spans="3:4" x14ac:dyDescent="0.35">
      <c r="C69" s="23"/>
      <c r="D69" s="22"/>
    </row>
    <row r="70" spans="3:4" x14ac:dyDescent="0.35">
      <c r="C70" s="23"/>
      <c r="D70" s="22"/>
    </row>
    <row r="71" spans="3:4" x14ac:dyDescent="0.35">
      <c r="C71" s="23"/>
      <c r="D71" s="22"/>
    </row>
    <row r="72" spans="3:4" x14ac:dyDescent="0.35">
      <c r="C72" s="23"/>
      <c r="D72" s="22"/>
    </row>
    <row r="73" spans="3:4" x14ac:dyDescent="0.35">
      <c r="C73" s="23"/>
      <c r="D73" s="2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47"/>
  <sheetViews>
    <sheetView zoomScaleNormal="100" workbookViewId="0">
      <pane xSplit="2" ySplit="6" topLeftCell="C7" activePane="bottomRight" state="frozen"/>
      <selection pane="topRight" activeCell="C1" sqref="C1"/>
      <selection pane="bottomLeft" activeCell="A4" sqref="A4"/>
      <selection pane="bottomRight" activeCell="A17" sqref="A17"/>
    </sheetView>
  </sheetViews>
  <sheetFormatPr defaultRowHeight="14.5" x14ac:dyDescent="0.35"/>
  <cols>
    <col min="1" max="1" width="33" style="2" customWidth="1"/>
    <col min="2" max="2" width="19.81640625" style="2" customWidth="1"/>
    <col min="3" max="20" width="10.54296875" style="2" customWidth="1"/>
    <col min="21" max="24" width="8.7265625" style="2"/>
    <col min="25" max="25" width="8.54296875" style="1" bestFit="1" customWidth="1"/>
    <col min="26" max="27" width="8.54296875" style="1" customWidth="1"/>
    <col min="28" max="28" width="22.54296875" style="1" customWidth="1"/>
    <col min="29" max="16384" width="8.7265625" style="2"/>
  </cols>
  <sheetData>
    <row r="1" spans="1:28" ht="20.25" customHeight="1" x14ac:dyDescent="0.5">
      <c r="A1" s="77"/>
      <c r="B1" s="77"/>
      <c r="C1" s="77"/>
      <c r="D1" s="77"/>
      <c r="E1" s="77"/>
      <c r="F1" s="77"/>
      <c r="G1" s="77"/>
      <c r="H1" s="77"/>
      <c r="I1" s="77"/>
      <c r="J1" s="77"/>
      <c r="K1" s="77"/>
      <c r="L1" s="77"/>
      <c r="M1" s="77"/>
      <c r="N1" s="77"/>
      <c r="O1" s="77"/>
      <c r="P1" s="77"/>
      <c r="Q1" s="77"/>
      <c r="R1" s="77"/>
      <c r="S1" s="77"/>
      <c r="T1" s="77"/>
      <c r="U1" s="77"/>
      <c r="V1" s="77"/>
      <c r="W1" s="77"/>
      <c r="X1" s="77"/>
      <c r="Y1" s="77"/>
      <c r="Z1" s="77"/>
      <c r="AA1" s="52"/>
    </row>
    <row r="2" spans="1:28" ht="15" customHeight="1" x14ac:dyDescent="0.35">
      <c r="Y2" s="2"/>
    </row>
    <row r="3" spans="1:28" ht="15" customHeight="1" x14ac:dyDescent="0.35">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row>
    <row r="4" spans="1:28" ht="15" customHeight="1" x14ac:dyDescent="0.35">
      <c r="A4" s="26" t="str">
        <f>FIRE1002!A4</f>
        <v>Total response time</v>
      </c>
      <c r="Q4" s="78" t="s">
        <v>0</v>
      </c>
      <c r="R4" s="78"/>
      <c r="Y4" s="2"/>
    </row>
    <row r="5" spans="1:28" ht="15" customHeight="1" thickBot="1" x14ac:dyDescent="0.4">
      <c r="A5" s="25"/>
      <c r="Q5" s="37"/>
      <c r="R5" s="37"/>
      <c r="Y5" s="2"/>
    </row>
    <row r="6" spans="1:28" ht="15" thickBot="1" x14ac:dyDescent="0.4">
      <c r="A6" s="55"/>
      <c r="B6" s="3"/>
      <c r="C6" s="4" t="s">
        <v>1</v>
      </c>
      <c r="D6" s="4" t="s">
        <v>2</v>
      </c>
      <c r="E6" s="4" t="s">
        <v>3</v>
      </c>
      <c r="F6" s="4" t="s">
        <v>4</v>
      </c>
      <c r="G6" s="4" t="s">
        <v>5</v>
      </c>
      <c r="H6" s="4" t="s">
        <v>6</v>
      </c>
      <c r="I6" s="4" t="s">
        <v>7</v>
      </c>
      <c r="J6" s="4" t="s">
        <v>8</v>
      </c>
      <c r="K6" s="4" t="s">
        <v>9</v>
      </c>
      <c r="L6" s="4" t="s">
        <v>10</v>
      </c>
      <c r="M6" s="4" t="s">
        <v>11</v>
      </c>
      <c r="N6" s="4" t="s">
        <v>12</v>
      </c>
      <c r="O6" s="4" t="s">
        <v>13</v>
      </c>
      <c r="P6" s="4" t="s">
        <v>14</v>
      </c>
      <c r="Q6" s="5" t="s">
        <v>15</v>
      </c>
      <c r="R6" s="4" t="s">
        <v>16</v>
      </c>
      <c r="S6" s="4" t="s">
        <v>17</v>
      </c>
      <c r="T6" s="4" t="s">
        <v>18</v>
      </c>
      <c r="U6" s="4" t="s">
        <v>19</v>
      </c>
      <c r="V6" s="4" t="s">
        <v>20</v>
      </c>
      <c r="W6" s="4" t="s">
        <v>21</v>
      </c>
      <c r="X6" s="4" t="s">
        <v>22</v>
      </c>
      <c r="Y6" s="4" t="s">
        <v>23</v>
      </c>
      <c r="Z6" s="4" t="s">
        <v>24</v>
      </c>
      <c r="AA6" s="4" t="s">
        <v>59</v>
      </c>
    </row>
    <row r="7" spans="1:28" ht="15" thickBot="1" x14ac:dyDescent="0.4">
      <c r="A7" s="62" t="s">
        <v>60</v>
      </c>
      <c r="B7" s="60"/>
      <c r="C7" s="61"/>
      <c r="D7" s="61"/>
      <c r="E7" s="61"/>
      <c r="F7" s="61"/>
      <c r="G7" s="61"/>
      <c r="H7" s="61"/>
      <c r="I7" s="61"/>
      <c r="J7" s="61"/>
      <c r="K7" s="61"/>
      <c r="L7" s="61"/>
      <c r="M7" s="61"/>
      <c r="N7" s="61"/>
      <c r="O7" s="61"/>
      <c r="P7" s="61"/>
      <c r="Q7" s="61"/>
      <c r="R7" s="61"/>
      <c r="S7" s="61"/>
      <c r="T7" s="61"/>
      <c r="U7" s="61"/>
      <c r="V7" s="61"/>
      <c r="W7" s="61"/>
      <c r="X7" s="61"/>
      <c r="Y7" s="61"/>
      <c r="Z7" s="61"/>
      <c r="AA7" s="61"/>
    </row>
    <row r="8" spans="1:28" ht="29" x14ac:dyDescent="0.35">
      <c r="A8" s="11" t="s">
        <v>27</v>
      </c>
      <c r="B8" s="6" t="s">
        <v>58</v>
      </c>
      <c r="C8" s="27">
        <f>IF($A$4="Total Response Time",SUMPRODUCT(('Back data'!$A$2:$A$46=C$6)*('Back data'!$B$2:$B$46=$A8)*('Back data'!$D$2:$D$46)),"..")</f>
        <v>3.8548975563380524E-3</v>
      </c>
      <c r="D8" s="27">
        <f>IF($A$4="Total Response Time",SUMPRODUCT(('Back data'!$A$2:$A$46=D$6)*('Back data'!$B$2:$B$46=$A8)*('Back data'!$D$2:$D$46)),"..")</f>
        <v>3.8578866941260709E-3</v>
      </c>
      <c r="E8" s="27">
        <f>IF($A$4="Total Response Time",SUMPRODUCT(('Back data'!$A$2:$A$46=E$6)*('Back data'!$B$2:$B$46=$A8)*('Back data'!$D$2:$D$46)),"..")</f>
        <v>3.887082332859624E-3</v>
      </c>
      <c r="F8" s="27">
        <f>IF($A$4="Total Response Time",SUMPRODUCT(('Back data'!$A$2:$A$46=F$6)*('Back data'!$B$2:$B$46=$A8)*('Back data'!$D$2:$D$46)),"..")</f>
        <v>3.8825983733445139E-3</v>
      </c>
      <c r="G8" s="27">
        <f>IF($A$4="Total Response Time",SUMPRODUCT(('Back data'!$A$2:$A$46=G$6)*('Back data'!$B$2:$B$46=$A8)*('Back data'!$D$2:$D$46)),"..")</f>
        <v>3.8836538954141863E-3</v>
      </c>
      <c r="H8" s="27">
        <f>IF($A$4="Total Response Time",SUMPRODUCT(('Back data'!$A$2:$A$46=H$6)*('Back data'!$B$2:$B$46=$A8)*('Back data'!$D$2:$D$46)),"..")</f>
        <v>3.9904222093467825E-3</v>
      </c>
      <c r="I8" s="27">
        <f>IF($A$4="Total Response Time",SUMPRODUCT(('Back data'!$A$2:$A$46=I$6)*('Back data'!$B$2:$B$46=$A8)*('Back data'!$D$2:$D$46)),"..")</f>
        <v>4.0740937527631678E-3</v>
      </c>
      <c r="J8" s="27">
        <f>IF($A$4="Total Response Time",SUMPRODUCT(('Back data'!$A$2:$A$46=J$6)*('Back data'!$B$2:$B$46=$A8)*('Back data'!$D$2:$D$46)),"..")</f>
        <v>4.1100785412816953E-3</v>
      </c>
      <c r="K8" s="27">
        <f>IF($A$4="Total Response Time",SUMPRODUCT(('Back data'!$A$2:$A$46=K$6)*('Back data'!$B$2:$B$46=$A8)*('Back data'!$D$2:$D$46)),"..")</f>
        <v>4.1089826432215469E-3</v>
      </c>
      <c r="L8" s="27">
        <f>IF($A$4="Total Response Time",SUMPRODUCT(('Back data'!$A$2:$A$46=L$6)*('Back data'!$B$2:$B$46=$A8)*('Back data'!$D$2:$D$46)),"..")</f>
        <v>4.2219192724280352E-3</v>
      </c>
      <c r="M8" s="27">
        <f>IF($A$4="Total Response Time",SUMPRODUCT(('Back data'!$A$2:$A$46=M$6)*('Back data'!$B$2:$B$46=$A8)*('Back data'!$D$2:$D$46)),"..")</f>
        <v>4.3220442888658953E-3</v>
      </c>
      <c r="N8" s="27">
        <f>IF($A$4="Total Response Time",SUMPRODUCT(('Back data'!$A$2:$A$46=N$6)*('Back data'!$B$2:$B$46=$A8)*('Back data'!$D$2:$D$46)),"..")</f>
        <v>4.4433242706846095E-3</v>
      </c>
      <c r="O8" s="27">
        <f>IF($A$4="Total Response Time",SUMPRODUCT(('Back data'!$A$2:$A$46=O$6)*('Back data'!$B$2:$B$46=$A8)*('Back data'!$D$2:$D$46)),"..")</f>
        <v>4.5468371185236472E-3</v>
      </c>
      <c r="P8" s="27">
        <f>IF($A$4="Total Response Time",SUMPRODUCT(('Back data'!$A$2:$A$46=P$6)*('Back data'!$B$2:$B$46=$A8)*('Back data'!$D$2:$D$46)),"..")</f>
        <v>4.6149827048609328E-3</v>
      </c>
      <c r="Q8" s="27">
        <f>IF($A$4="Total Response Time",SUMPRODUCT(('Back data'!$A$2:$A$46=Q$6)*('Back data'!$B$2:$B$46=$A8)*('Back data'!$D$2:$D$46)),"..")</f>
        <v>4.7240011774645312E-3</v>
      </c>
      <c r="R8" s="28">
        <f>IF($A$4="Total Response Time",SUMPRODUCT((dataA!$A$2:$A$98=R$6)*(dataA!$B$2:$B$98=$A8)*(dataA!$D$2:$D$98)),IF($A$4="Call Handling Time",SUMPRODUCT((dataA!$A$2:$A$98=R$6)*(dataA!$B$2:$B$98=$A8)*(dataA!$E$2:$E$98)),IF($A$4="Crew Turnout Time",SUMPRODUCT((dataA!$A$2:$A$98=R$6)*(dataA!$B$2:$B$98=$A8)*(dataA!$F$2:$F$98)),IF($A$4="Drive Time",SUMPRODUCT((dataA!$A$2:$A$98=R$6)*(dataA!$B$2:$B$98=$A8)*(dataA!$G$2:$G$98)),"N/A"))))</f>
        <v>4.9965989000000004E-3</v>
      </c>
      <c r="S8" s="27">
        <f>IF($A$4="Total Response Time",SUMPRODUCT((dataA!$A$2:$A$98=S$6)*(dataA!$B$2:$B$98=$A8)*(dataA!$D$2:$D$98)),IF($A$4="Call Handling Time",SUMPRODUCT((dataA!$A$2:$A$98=S$6)*(dataA!$B$2:$B$98=$A8)*(dataA!$E$2:$E$98)),IF($A$4="Crew Turnout Time",SUMPRODUCT((dataA!$A$2:$A$98=S$6)*(dataA!$B$2:$B$98=$A8)*(dataA!$F$2:$F$98)),IF($A$4="Drive Time",SUMPRODUCT((dataA!$A$2:$A$98=S$6)*(dataA!$B$2:$B$98=$A8)*(dataA!$G$2:$G$98)),"N/A"))))</f>
        <v>5.1292607599999996E-3</v>
      </c>
      <c r="T8" s="27">
        <f>IF($A$4="Total Response Time",SUMPRODUCT((dataA!$A$2:$A$98=T$6)*(dataA!$B$2:$B$98=$A8)*(dataA!$D$2:$D$98)),IF($A$4="Call Handling Time",SUMPRODUCT((dataA!$A$2:$A$98=T$6)*(dataA!$B$2:$B$98=$A8)*(dataA!$E$2:$E$98)),IF($A$4="Crew Turnout Time",SUMPRODUCT((dataA!$A$2:$A$98=T$6)*(dataA!$B$2:$B$98=$A8)*(dataA!$F$2:$F$98)),IF($A$4="Drive Time",SUMPRODUCT((dataA!$A$2:$A$98=T$6)*(dataA!$B$2:$B$98=$A8)*(dataA!$G$2:$G$98)),"N/A"))))</f>
        <v>5.0413841699999996E-3</v>
      </c>
      <c r="U8" s="27">
        <f>IF($A$4="Total Response Time",SUMPRODUCT((dataA!$A$2:$A$98=U$6)*(dataA!$B$2:$B$98=$A8)*(dataA!$D$2:$D$98)),IF($A$4="Call Handling Time",SUMPRODUCT((dataA!$A$2:$A$98=U$6)*(dataA!$B$2:$B$98=$A8)*(dataA!$E$2:$E$98)),IF($A$4="Crew Turnout Time",SUMPRODUCT((dataA!$A$2:$A$98=U$6)*(dataA!$B$2:$B$98=$A8)*(dataA!$F$2:$F$98)),IF($A$4="Drive Time",SUMPRODUCT((dataA!$A$2:$A$98=U$6)*(dataA!$B$2:$B$98=$A8)*(dataA!$G$2:$G$98)),"N/A"))))</f>
        <v>5.1452990199999998E-3</v>
      </c>
      <c r="V8" s="27">
        <f>IF($A$4="Total Response Time",SUMPRODUCT((dataA!$A$2:$A$98=V$6)*(dataA!$B$2:$B$98=$A8)*(dataA!$D$2:$D$98)),IF($A$4="Call Handling Time",SUMPRODUCT((dataA!$A$2:$A$98=V$6)*(dataA!$B$2:$B$98=$A8)*(dataA!$E$2:$E$98)),IF($A$4="Crew Turnout Time",SUMPRODUCT((dataA!$A$2:$A$98=V$6)*(dataA!$B$2:$B$98=$A8)*(dataA!$F$2:$F$98)),IF($A$4="Drive Time",SUMPRODUCT((dataA!$A$2:$A$98=V$6)*(dataA!$B$2:$B$98=$A8)*(dataA!$G$2:$G$98)),"N/A"))))</f>
        <v>5.1918032799999998E-3</v>
      </c>
      <c r="W8" s="27">
        <f>IF($A$4="Total Response Time",SUMPRODUCT((dataA!$A$2:$A$98=W$6)*(dataA!$B$2:$B$98=$A8)*(dataA!$D$2:$D$98)),IF($A$4="Call Handling Time",SUMPRODUCT((dataA!$A$2:$A$98=W$6)*(dataA!$B$2:$B$98=$A8)*(dataA!$E$2:$E$98)),IF($A$4="Crew Turnout Time",SUMPRODUCT((dataA!$A$2:$A$98=W$6)*(dataA!$B$2:$B$98=$A8)*(dataA!$F$2:$F$98)),IF($A$4="Drive Time",SUMPRODUCT((dataA!$A$2:$A$98=W$6)*(dataA!$B$2:$B$98=$A8)*(dataA!$G$2:$G$98)),"N/A"))))</f>
        <v>5.42546108E-3</v>
      </c>
      <c r="X8" s="27">
        <f>IF($A$4="Total Response Time",SUMPRODUCT((dataA!$A$2:$A$98=X$6)*(dataA!$B$2:$B$98=$A8)*(dataA!$D$2:$D$98)),IF($A$4="Call Handling Time",SUMPRODUCT((dataA!$A$2:$A$98=X$6)*(dataA!$B$2:$B$98=$A8)*(dataA!$E$2:$E$98)),IF($A$4="Crew Turnout Time",SUMPRODUCT((dataA!$A$2:$A$98=X$6)*(dataA!$B$2:$B$98=$A8)*(dataA!$F$2:$F$98)),IF($A$4="Drive Time",SUMPRODUCT((dataA!$A$2:$A$98=X$6)*(dataA!$B$2:$B$98=$A8)*(dataA!$G$2:$G$98)),"N/A"))))</f>
        <v>5.4068735999999997E-3</v>
      </c>
      <c r="Y8" s="27">
        <f>IF($A$4="Total Response Time",SUMPRODUCT((dataA!$A$2:$A$98=Y$6)*(dataA!$B$2:$B$98=$A8)*(dataA!$D$2:$D$98)),IF($A$4="Call Handling Time",SUMPRODUCT((dataA!$A$2:$A$98=Y$6)*(dataA!$B$2:$B$98=$A8)*(dataA!$E$2:$E$98)),IF($A$4="Crew Turnout Time",SUMPRODUCT((dataA!$A$2:$A$98=Y$6)*(dataA!$B$2:$B$98=$A8)*(dataA!$F$2:$F$98)),IF($A$4="Drive Time",SUMPRODUCT((dataA!$A$2:$A$98=Y$6)*(dataA!$B$2:$B$98=$A8)*(dataA!$G$2:$G$98)),"N/A"))))</f>
        <v>5.3975524299999999E-3</v>
      </c>
      <c r="Z8" s="27">
        <f>IF($A$4="Total Response Time",SUMPRODUCT((dataA!$A$2:$A$98=Z$6)*(dataA!$B$2:$B$98=$A8)*(dataA!$D$2:$D$98)),IF($A$4="Call Handling Time",SUMPRODUCT((dataA!$A$2:$A$98=Z$6)*(dataA!$B$2:$B$98=$A8)*(dataA!$E$2:$E$98)),IF($A$4="Crew Turnout Time",SUMPRODUCT((dataA!$A$2:$A$98=Z$6)*(dataA!$B$2:$B$98=$A8)*(dataA!$F$2:$F$98)),IF($A$4="Drive Time",SUMPRODUCT((dataA!$A$2:$A$98=Z$6)*(dataA!$B$2:$B$98=$A8)*(dataA!$G$2:$G$98)),"N/A"))))</f>
        <v>5.4164941200000004E-3</v>
      </c>
      <c r="AA8" s="27">
        <f>IF($A$4="Total Response Time",SUMPRODUCT((dataA!$A$2:$A$98=AA$6)*(dataA!$B$2:$B$98=$A8)*(dataA!$D$2:$D$98)),IF($A$4="Call Handling Time",SUMPRODUCT((dataA!$A$2:$A$98=AA$6)*(dataA!$B$2:$B$98=$A8)*(dataA!$E$2:$E$98)),IF($A$4="Crew Turnout Time",SUMPRODUCT((dataA!$A$2:$A$98=AA$6)*(dataA!$B$2:$B$98=$A8)*(dataA!$F$2:$F$98)),IF($A$4="Drive Time",SUMPRODUCT((dataA!$A$2:$A$98=AA$6)*(dataA!$B$2:$B$98=$A8)*(dataA!$G$2:$G$98)),"N/A"))))</f>
        <v>5.4007033500000001E-3</v>
      </c>
      <c r="AB8" s="12"/>
    </row>
    <row r="9" spans="1:28" s="10" customFormat="1" ht="15.75" customHeight="1" x14ac:dyDescent="0.35">
      <c r="A9" s="11"/>
      <c r="B9" s="8" t="s">
        <v>26</v>
      </c>
      <c r="C9" s="29">
        <f>IF($A$4="Total Response Time",SUMPRODUCT(('Back data'!$A$2:$A$46=C$6)*('Back data'!$B$2:$B$46=$A8)*('Back data'!$C$2:$C$46)),"..")</f>
        <v>50466.795728320023</v>
      </c>
      <c r="D9" s="29">
        <f>IF($A$4="Total Response Time",SUMPRODUCT(('Back data'!$A$2:$A$46=D$6)*('Back data'!$B$2:$B$46=$A8)*('Back data'!$C$2:$C$46)),"..")</f>
        <v>52534.577541997285</v>
      </c>
      <c r="E9" s="29">
        <f>IF($A$4="Total Response Time",SUMPRODUCT(('Back data'!$A$2:$A$46=E$6)*('Back data'!$B$2:$B$46=$A8)*('Back data'!$C$2:$C$46)),"..")</f>
        <v>54360.242446010503</v>
      </c>
      <c r="F9" s="29">
        <f>IF($A$4="Total Response Time",SUMPRODUCT(('Back data'!$A$2:$A$46=F$6)*('Back data'!$B$2:$B$46=$A8)*('Back data'!$C$2:$C$46)),"..")</f>
        <v>55054.592937918416</v>
      </c>
      <c r="G9" s="29">
        <f>IF($A$4="Total Response Time",SUMPRODUCT(('Back data'!$A$2:$A$46=G$6)*('Back data'!$B$2:$B$46=$A8)*('Back data'!$C$2:$C$46)),"..")</f>
        <v>53781.660514840798</v>
      </c>
      <c r="H9" s="29">
        <f>IF($A$4="Total Response Time",SUMPRODUCT(('Back data'!$A$2:$A$46=H$6)*('Back data'!$B$2:$B$46=$A8)*('Back data'!$C$2:$C$46)),"..")</f>
        <v>56313.722793389286</v>
      </c>
      <c r="I9" s="29">
        <f>IF($A$4="Total Response Time",SUMPRODUCT(('Back data'!$A$2:$A$46=I$6)*('Back data'!$B$2:$B$46=$A8)*('Back data'!$C$2:$C$46)),"..")</f>
        <v>52781.876150074313</v>
      </c>
      <c r="J9" s="29">
        <f>IF($A$4="Total Response Time",SUMPRODUCT(('Back data'!$A$2:$A$46=J$6)*('Back data'!$B$2:$B$46=$A8)*('Back data'!$C$2:$C$46)),"..")</f>
        <v>52374.587342481289</v>
      </c>
      <c r="K9" s="29">
        <f>IF($A$4="Total Response Time",SUMPRODUCT(('Back data'!$A$2:$A$46=K$6)*('Back data'!$B$2:$B$46=$A8)*('Back data'!$C$2:$C$46)),"..")</f>
        <v>46741.605134720638</v>
      </c>
      <c r="L9" s="29">
        <f>IF($A$4="Total Response Time",SUMPRODUCT(('Back data'!$A$2:$A$46=L$6)*('Back data'!$B$2:$B$46=$A8)*('Back data'!$C$2:$C$46)),"..")</f>
        <v>48382.4931156729</v>
      </c>
      <c r="M9" s="29">
        <f>IF($A$4="Total Response Time",SUMPRODUCT(('Back data'!$A$2:$A$46=M$6)*('Back data'!$B$2:$B$46=$A8)*('Back data'!$C$2:$C$46)),"..")</f>
        <v>44996.754836058506</v>
      </c>
      <c r="N9" s="29">
        <f>IF($A$4="Total Response Time",SUMPRODUCT(('Back data'!$A$2:$A$46=N$6)*('Back data'!$B$2:$B$46=$A8)*('Back data'!$C$2:$C$46)),"..")</f>
        <v>43892</v>
      </c>
      <c r="O9" s="29">
        <f>IF($A$4="Total Response Time",SUMPRODUCT(('Back data'!$A$2:$A$46=O$6)*('Back data'!$B$2:$B$46=$A8)*('Back data'!$C$2:$C$46)),"..")</f>
        <v>42111.802058343404</v>
      </c>
      <c r="P9" s="29">
        <f>IF($A$4="Total Response Time",SUMPRODUCT(('Back data'!$A$2:$A$46=P$6)*('Back data'!$B$2:$B$46=$A8)*('Back data'!$C$2:$C$46)),"..")</f>
        <v>38993.366162392478</v>
      </c>
      <c r="Q9" s="29">
        <f>IF($A$4="Total Response Time",SUMPRODUCT(('Back data'!$A$2:$A$46=Q$6)*('Back data'!$B$2:$B$46=$A8)*('Back data'!$C$2:$C$46)),"..")</f>
        <v>33293.819790005735</v>
      </c>
      <c r="R9" s="30">
        <f>SUMPRODUCT((dataA!$B$2:$B$73=$A8)*(dataA!$A$2:$A$73=R$6)*(dataA!$C$2:$C$73))</f>
        <v>36170</v>
      </c>
      <c r="S9" s="29">
        <f>SUMPRODUCT((dataA!$B$2:$B$73=$A8)*(dataA!$A$2:$A$73=S$6)*(dataA!$C$2:$C$73))</f>
        <v>35278</v>
      </c>
      <c r="T9" s="29">
        <f>SUMPRODUCT((dataA!$B$2:$B$73=$A8)*(dataA!$A$2:$A$73=T$6)*(dataA!$C$2:$C$73))</f>
        <v>33936</v>
      </c>
      <c r="U9" s="29">
        <f>SUMPRODUCT((dataA!$B$2:$B$73=$A8)*(dataA!$A$2:$A$73=U$6)*(dataA!$C$2:$C$73))</f>
        <v>32104</v>
      </c>
      <c r="V9" s="29">
        <f>SUMPRODUCT((dataA!$B$2:$B$73=$A8)*(dataA!$A$2:$A$73=V$6)*(dataA!$C$2:$C$73))</f>
        <v>30658</v>
      </c>
      <c r="W9" s="29">
        <f>SUMPRODUCT((dataA!$B$2:$B$73=$A8)*(dataA!$A$2:$A$73=W$6)*(dataA!$C$2:$C$73))</f>
        <v>30128</v>
      </c>
      <c r="X9" s="29">
        <f>SUMPRODUCT((dataA!$B$2:$B$73=$A8)*(dataA!$A$2:$A$73=X$6)*(dataA!$C$2:$C$73))</f>
        <v>30143</v>
      </c>
      <c r="Y9" s="29">
        <f>SUMPRODUCT((dataA!$B$2:$B$73=$A8)*(dataA!$A$2:$A$73=Y$6)*(dataA!$C$2:$C$73))</f>
        <v>29353</v>
      </c>
      <c r="Z9" s="29">
        <f>SUMPRODUCT((dataA!$B$2:$B$73=$A8)*(dataA!$A$2:$A$73=Z$6)*(dataA!$C$2:$C$73))</f>
        <v>29757</v>
      </c>
      <c r="AA9" s="29">
        <f>SUMPRODUCT((dataA!$B$2:$B$73=$A8)*(dataA!$A$2:$A$73=AA$6)*(dataA!$C$2:$C$73))</f>
        <v>28715</v>
      </c>
      <c r="AB9" s="12"/>
    </row>
    <row r="10" spans="1:28" ht="15.75" customHeight="1" x14ac:dyDescent="0.35">
      <c r="A10" s="13" t="s">
        <v>28</v>
      </c>
      <c r="B10" s="6" t="s">
        <v>58</v>
      </c>
      <c r="C10" s="27">
        <f>IF($A$4="Total Response Time",SUMPRODUCT(('Back data'!$A$2:$A$46=C$6)*('Back data'!$B$2:$B$46=$A10)*('Back data'!$D$2:$D$46)),"..")</f>
        <v>3.7738129774683303E-3</v>
      </c>
      <c r="D10" s="27">
        <f>IF($A$4="Total Response Time",SUMPRODUCT(('Back data'!$A$2:$A$46=D$6)*('Back data'!$B$2:$B$46=$A10)*('Back data'!$D$2:$D$46)),"..")</f>
        <v>3.7720370114200522E-3</v>
      </c>
      <c r="E10" s="27">
        <f>IF($A$4="Total Response Time",SUMPRODUCT(('Back data'!$A$2:$A$46=E$6)*('Back data'!$B$2:$B$46=$A10)*('Back data'!$D$2:$D$46)),"..")</f>
        <v>3.7870057365294056E-3</v>
      </c>
      <c r="F10" s="27">
        <f>IF($A$4="Total Response Time",SUMPRODUCT(('Back data'!$A$2:$A$46=F$6)*('Back data'!$B$2:$B$46=$A10)*('Back data'!$D$2:$D$46)),"..")</f>
        <v>3.7578765615541251E-3</v>
      </c>
      <c r="G10" s="27">
        <f>IF($A$4="Total Response Time",SUMPRODUCT(('Back data'!$A$2:$A$46=G$6)*('Back data'!$B$2:$B$46=$A10)*('Back data'!$D$2:$D$46)),"..")</f>
        <v>3.8254936120789779E-3</v>
      </c>
      <c r="H10" s="27">
        <f>IF($A$4="Total Response Time",SUMPRODUCT(('Back data'!$A$2:$A$46=H$6)*('Back data'!$B$2:$B$46=$A10)*('Back data'!$D$2:$D$46)),"..")</f>
        <v>3.9411742455503287E-3</v>
      </c>
      <c r="I10" s="27">
        <f>IF($A$4="Total Response Time",SUMPRODUCT(('Back data'!$A$2:$A$46=I$6)*('Back data'!$B$2:$B$46=$A10)*('Back data'!$D$2:$D$46)),"..")</f>
        <v>4.0057014772693087E-3</v>
      </c>
      <c r="J10" s="27">
        <f>IF($A$4="Total Response Time",SUMPRODUCT(('Back data'!$A$2:$A$46=J$6)*('Back data'!$B$2:$B$46=$A10)*('Back data'!$D$2:$D$46)),"..")</f>
        <v>4.0594228864417638E-3</v>
      </c>
      <c r="K10" s="27">
        <f>IF($A$4="Total Response Time",SUMPRODUCT(('Back data'!$A$2:$A$46=K$6)*('Back data'!$B$2:$B$46=$A10)*('Back data'!$D$2:$D$46)),"..")</f>
        <v>4.0764435695538059E-3</v>
      </c>
      <c r="L10" s="27">
        <f>IF($A$4="Total Response Time",SUMPRODUCT(('Back data'!$A$2:$A$46=L$6)*('Back data'!$B$2:$B$46=$A10)*('Back data'!$D$2:$D$46)),"..")</f>
        <v>4.1921060192501077E-3</v>
      </c>
      <c r="M10" s="27">
        <f>IF($A$4="Total Response Time",SUMPRODUCT(('Back data'!$A$2:$A$46=M$6)*('Back data'!$B$2:$B$46=$A10)*('Back data'!$D$2:$D$46)),"..")</f>
        <v>4.260141298361558E-3</v>
      </c>
      <c r="N10" s="27">
        <f>IF($A$4="Total Response Time",SUMPRODUCT(('Back data'!$A$2:$A$46=N$6)*('Back data'!$B$2:$B$46=$A10)*('Back data'!$D$2:$D$46)),"..")</f>
        <v>4.373922920256932E-3</v>
      </c>
      <c r="O10" s="27">
        <f>IF($A$4="Total Response Time",SUMPRODUCT(('Back data'!$A$2:$A$46=O$6)*('Back data'!$B$2:$B$46=$A10)*('Back data'!$D$2:$D$46)),"..")</f>
        <v>4.3884525887143691E-3</v>
      </c>
      <c r="P10" s="27">
        <f>IF($A$4="Total Response Time",SUMPRODUCT(('Back data'!$A$2:$A$46=P$6)*('Back data'!$B$2:$B$46=$A10)*('Back data'!$D$2:$D$46)),"..")</f>
        <v>4.4967149675775387E-3</v>
      </c>
      <c r="Q10" s="27">
        <f>IF($A$4="Total Response Time",SUMPRODUCT(('Back data'!$A$2:$A$46=Q$6)*('Back data'!$B$2:$B$46=$A10)*('Back data'!$D$2:$D$46)),"..")</f>
        <v>4.596926247478734E-3</v>
      </c>
      <c r="R10" s="28">
        <f>IF($A$4="Total Response Time",SUMPRODUCT((dataA!$A$2:$A$98=R$6)*(dataA!$B$2:$B$98=$A10)*(dataA!$D$2:$D$98)),IF($A$4="Call Handling Time",SUMPRODUCT((dataA!$A$2:$A$98=R$6)*(dataA!$B$2:$B$98=$A10)*(dataA!$E$2:$E$98)),IF($A$4="Crew Turnout Time",SUMPRODUCT((dataA!$A$2:$A$98=R$6)*(dataA!$B$2:$B$98=$A10)*(dataA!$F$2:$F$98)),IF($A$4="Drive Time",SUMPRODUCT((dataA!$A$2:$A$98=R$6)*(dataA!$B$2:$B$98=$A10)*(dataA!$G$2:$G$98)),"N/A"))))</f>
        <v>4.7732507000000004E-3</v>
      </c>
      <c r="S10" s="27">
        <f>IF($A$4="Total Response Time",SUMPRODUCT((dataA!$A$2:$A$98=S$6)*(dataA!$B$2:$B$98=$A10)*(dataA!$D$2:$D$98)),IF($A$4="Call Handling Time",SUMPRODUCT((dataA!$A$2:$A$98=S$6)*(dataA!$B$2:$B$98=$A10)*(dataA!$E$2:$E$98)),IF($A$4="Crew Turnout Time",SUMPRODUCT((dataA!$A$2:$A$98=S$6)*(dataA!$B$2:$B$98=$A10)*(dataA!$F$2:$F$98)),IF($A$4="Drive Time",SUMPRODUCT((dataA!$A$2:$A$98=S$6)*(dataA!$B$2:$B$98=$A10)*(dataA!$G$2:$G$98)),"N/A"))))</f>
        <v>4.9457326099999997E-3</v>
      </c>
      <c r="T10" s="27">
        <f>IF($A$4="Total Response Time",SUMPRODUCT((dataA!$A$2:$A$98=T$6)*(dataA!$B$2:$B$98=$A10)*(dataA!$D$2:$D$98)),IF($A$4="Call Handling Time",SUMPRODUCT((dataA!$A$2:$A$98=T$6)*(dataA!$B$2:$B$98=$A10)*(dataA!$E$2:$E$98)),IF($A$4="Crew Turnout Time",SUMPRODUCT((dataA!$A$2:$A$98=T$6)*(dataA!$B$2:$B$98=$A10)*(dataA!$F$2:$F$98)),IF($A$4="Drive Time",SUMPRODUCT((dataA!$A$2:$A$98=T$6)*(dataA!$B$2:$B$98=$A10)*(dataA!$G$2:$G$98)),"N/A"))))</f>
        <v>4.8883545099999998E-3</v>
      </c>
      <c r="U10" s="27">
        <f>IF($A$4="Total Response Time",SUMPRODUCT((dataA!$A$2:$A$98=U$6)*(dataA!$B$2:$B$98=$A10)*(dataA!$D$2:$D$98)),IF($A$4="Call Handling Time",SUMPRODUCT((dataA!$A$2:$A$98=U$6)*(dataA!$B$2:$B$98=$A10)*(dataA!$E$2:$E$98)),IF($A$4="Crew Turnout Time",SUMPRODUCT((dataA!$A$2:$A$98=U$6)*(dataA!$B$2:$B$98=$A10)*(dataA!$F$2:$F$98)),IF($A$4="Drive Time",SUMPRODUCT((dataA!$A$2:$A$98=U$6)*(dataA!$B$2:$B$98=$A10)*(dataA!$G$2:$G$98)),"N/A"))))</f>
        <v>4.9320011700000003E-3</v>
      </c>
      <c r="V10" s="27">
        <f>IF($A$4="Total Response Time",SUMPRODUCT((dataA!$A$2:$A$98=V$6)*(dataA!$B$2:$B$98=$A10)*(dataA!$D$2:$D$98)),IF($A$4="Call Handling Time",SUMPRODUCT((dataA!$A$2:$A$98=V$6)*(dataA!$B$2:$B$98=$A10)*(dataA!$E$2:$E$98)),IF($A$4="Crew Turnout Time",SUMPRODUCT((dataA!$A$2:$A$98=V$6)*(dataA!$B$2:$B$98=$A10)*(dataA!$F$2:$F$98)),IF($A$4="Drive Time",SUMPRODUCT((dataA!$A$2:$A$98=V$6)*(dataA!$B$2:$B$98=$A10)*(dataA!$G$2:$G$98)),"N/A"))))</f>
        <v>5.00869709E-3</v>
      </c>
      <c r="W10" s="27">
        <f>IF($A$4="Total Response Time",SUMPRODUCT((dataA!$A$2:$A$98=W$6)*(dataA!$B$2:$B$98=$A10)*(dataA!$D$2:$D$98)),IF($A$4="Call Handling Time",SUMPRODUCT((dataA!$A$2:$A$98=W$6)*(dataA!$B$2:$B$98=$A10)*(dataA!$E$2:$E$98)),IF($A$4="Crew Turnout Time",SUMPRODUCT((dataA!$A$2:$A$98=W$6)*(dataA!$B$2:$B$98=$A10)*(dataA!$F$2:$F$98)),IF($A$4="Drive Time",SUMPRODUCT((dataA!$A$2:$A$98=W$6)*(dataA!$B$2:$B$98=$A10)*(dataA!$G$2:$G$98)),"N/A"))))</f>
        <v>5.2984393899999996E-3</v>
      </c>
      <c r="X10" s="27">
        <f>IF($A$4="Total Response Time",SUMPRODUCT((dataA!$A$2:$A$98=X$6)*(dataA!$B$2:$B$98=$A10)*(dataA!$D$2:$D$98)),IF($A$4="Call Handling Time",SUMPRODUCT((dataA!$A$2:$A$98=X$6)*(dataA!$B$2:$B$98=$A10)*(dataA!$E$2:$E$98)),IF($A$4="Crew Turnout Time",SUMPRODUCT((dataA!$A$2:$A$98=X$6)*(dataA!$B$2:$B$98=$A10)*(dataA!$F$2:$F$98)),IF($A$4="Drive Time",SUMPRODUCT((dataA!$A$2:$A$98=X$6)*(dataA!$B$2:$B$98=$A10)*(dataA!$G$2:$G$98)),"N/A"))))</f>
        <v>5.2984778700000002E-3</v>
      </c>
      <c r="Y10" s="27">
        <f>IF($A$4="Total Response Time",SUMPRODUCT((dataA!$A$2:$A$98=Y$6)*(dataA!$B$2:$B$98=$A10)*(dataA!$D$2:$D$98)),IF($A$4="Call Handling Time",SUMPRODUCT((dataA!$A$2:$A$98=Y$6)*(dataA!$B$2:$B$98=$A10)*(dataA!$E$2:$E$98)),IF($A$4="Crew Turnout Time",SUMPRODUCT((dataA!$A$2:$A$98=Y$6)*(dataA!$B$2:$B$98=$A10)*(dataA!$F$2:$F$98)),IF($A$4="Drive Time",SUMPRODUCT((dataA!$A$2:$A$98=Y$6)*(dataA!$B$2:$B$98=$A10)*(dataA!$G$2:$G$98)),"N/A"))))</f>
        <v>5.3307785100000001E-3</v>
      </c>
      <c r="Z10" s="27">
        <f>IF($A$4="Total Response Time",SUMPRODUCT((dataA!$A$2:$A$98=Z$6)*(dataA!$B$2:$B$98=$A10)*(dataA!$D$2:$D$98)),IF($A$4="Call Handling Time",SUMPRODUCT((dataA!$A$2:$A$98=Z$6)*(dataA!$B$2:$B$98=$A10)*(dataA!$E$2:$E$98)),IF($A$4="Crew Turnout Time",SUMPRODUCT((dataA!$A$2:$A$98=Z$6)*(dataA!$B$2:$B$98=$A10)*(dataA!$F$2:$F$98)),IF($A$4="Drive Time",SUMPRODUCT((dataA!$A$2:$A$98=Z$6)*(dataA!$B$2:$B$98=$A10)*(dataA!$G$2:$G$98)),"N/A"))))</f>
        <v>5.2514957499999997E-3</v>
      </c>
      <c r="AA10" s="27">
        <f>IF($A$4="Total Response Time",SUMPRODUCT((dataA!$A$2:$A$98=AA$6)*(dataA!$B$2:$B$98=$A10)*(dataA!$D$2:$D$98)),IF($A$4="Call Handling Time",SUMPRODUCT((dataA!$A$2:$A$98=AA$6)*(dataA!$B$2:$B$98=$A10)*(dataA!$E$2:$E$98)),IF($A$4="Crew Turnout Time",SUMPRODUCT((dataA!$A$2:$A$98=AA$6)*(dataA!$B$2:$B$98=$A10)*(dataA!$F$2:$F$98)),IF($A$4="Drive Time",SUMPRODUCT((dataA!$A$2:$A$98=AA$6)*(dataA!$B$2:$B$98=$A10)*(dataA!$G$2:$G$98)),"N/A"))))</f>
        <v>5.2929920599999996E-3</v>
      </c>
      <c r="AB10" s="12"/>
    </row>
    <row r="11" spans="1:28" s="10" customFormat="1" ht="15.75" customHeight="1" x14ac:dyDescent="0.35">
      <c r="A11" s="13"/>
      <c r="B11" s="8" t="s">
        <v>26</v>
      </c>
      <c r="C11" s="29">
        <f>IF($A$4="Total Response Time",SUMPRODUCT(('Back data'!$A$2:$A$46=C$6)*('Back data'!$B$2:$B$46=$A10)*('Back data'!$C$2:$C$46)),"..")</f>
        <v>6894</v>
      </c>
      <c r="D11" s="29">
        <f>IF($A$4="Total Response Time",SUMPRODUCT(('Back data'!$A$2:$A$46=D$6)*('Back data'!$B$2:$B$46=$A10)*('Back data'!$C$2:$C$46)),"..")</f>
        <v>7229</v>
      </c>
      <c r="E11" s="29">
        <f>IF($A$4="Total Response Time",SUMPRODUCT(('Back data'!$A$2:$A$46=E$6)*('Back data'!$B$2:$B$46=$A10)*('Back data'!$C$2:$C$46)),"..")</f>
        <v>7911.1009174312003</v>
      </c>
      <c r="F11" s="29">
        <f>IF($A$4="Total Response Time",SUMPRODUCT(('Back data'!$A$2:$A$46=F$6)*('Back data'!$B$2:$B$46=$A10)*('Back data'!$C$2:$C$46)),"..")</f>
        <v>8076</v>
      </c>
      <c r="G11" s="29">
        <f>IF($A$4="Total Response Time",SUMPRODUCT(('Back data'!$A$2:$A$46=G$6)*('Back data'!$B$2:$B$46=$A10)*('Back data'!$C$2:$C$46)),"..")</f>
        <v>8036</v>
      </c>
      <c r="H11" s="29">
        <f>IF($A$4="Total Response Time",SUMPRODUCT(('Back data'!$A$2:$A$46=H$6)*('Back data'!$B$2:$B$46=$A10)*('Back data'!$C$2:$C$46)),"..")</f>
        <v>8078</v>
      </c>
      <c r="I11" s="29">
        <f>IF($A$4="Total Response Time",SUMPRODUCT(('Back data'!$A$2:$A$46=I$6)*('Back data'!$B$2:$B$46=$A10)*('Back data'!$C$2:$C$46)),"..")</f>
        <v>7386</v>
      </c>
      <c r="J11" s="29">
        <f>IF($A$4="Total Response Time",SUMPRODUCT(('Back data'!$A$2:$A$46=J$6)*('Back data'!$B$2:$B$46=$A10)*('Back data'!$C$2:$C$46)),"..")</f>
        <v>7628</v>
      </c>
      <c r="K11" s="29">
        <f>IF($A$4="Total Response Time",SUMPRODUCT(('Back data'!$A$2:$A$46=K$6)*('Back data'!$B$2:$B$46=$A10)*('Back data'!$C$2:$C$46)),"..")</f>
        <v>6858</v>
      </c>
      <c r="L11" s="29">
        <f>IF($A$4="Total Response Time",SUMPRODUCT(('Back data'!$A$2:$A$46=L$6)*('Back data'!$B$2:$B$46=$A10)*('Back data'!$C$2:$C$46)),"..")</f>
        <v>6961</v>
      </c>
      <c r="M11" s="29">
        <f>IF($A$4="Total Response Time",SUMPRODUCT(('Back data'!$A$2:$A$46=M$6)*('Back data'!$B$2:$B$46=$A10)*('Back data'!$C$2:$C$46)),"..")</f>
        <v>6456</v>
      </c>
      <c r="N11" s="29">
        <f>IF($A$4="Total Response Time",SUMPRODUCT(('Back data'!$A$2:$A$46=N$6)*('Back data'!$B$2:$B$46=$A10)*('Back data'!$C$2:$C$46)),"..")</f>
        <v>6383</v>
      </c>
      <c r="O11" s="29">
        <f>IF($A$4="Total Response Time",SUMPRODUCT(('Back data'!$A$2:$A$46=O$6)*('Back data'!$B$2:$B$46=$A10)*('Back data'!$C$2:$C$46)),"..")</f>
        <v>6112</v>
      </c>
      <c r="P11" s="29">
        <f>IF($A$4="Total Response Time",SUMPRODUCT(('Back data'!$A$2:$A$46=P$6)*('Back data'!$B$2:$B$46=$A10)*('Back data'!$C$2:$C$46)),"..")</f>
        <v>5843</v>
      </c>
      <c r="Q11" s="29">
        <f>IF($A$4="Total Response Time",SUMPRODUCT(('Back data'!$A$2:$A$46=Q$6)*('Back data'!$B$2:$B$46=$A10)*('Back data'!$C$2:$C$46)),"..")</f>
        <v>5068</v>
      </c>
      <c r="R11" s="30">
        <f>SUMPRODUCT((dataA!$B$2:$B$73=$A10)*(dataA!$A$2:$A$73=R$6)*(dataA!$C$2:$C$73))</f>
        <v>3693</v>
      </c>
      <c r="S11" s="29">
        <f>SUMPRODUCT((dataA!$B$2:$B$73=$A10)*(dataA!$A$2:$A$73=S$6)*(dataA!$C$2:$C$73))</f>
        <v>3649</v>
      </c>
      <c r="T11" s="29">
        <f>SUMPRODUCT((dataA!$B$2:$B$73=$A10)*(dataA!$A$2:$A$73=T$6)*(dataA!$C$2:$C$73))</f>
        <v>3428</v>
      </c>
      <c r="U11" s="29">
        <f>SUMPRODUCT((dataA!$B$2:$B$73=$A10)*(dataA!$A$2:$A$73=U$6)*(dataA!$C$2:$C$73))</f>
        <v>3194</v>
      </c>
      <c r="V11" s="29">
        <f>SUMPRODUCT((dataA!$B$2:$B$73=$A10)*(dataA!$A$2:$A$73=V$6)*(dataA!$C$2:$C$73))</f>
        <v>2933</v>
      </c>
      <c r="W11" s="29">
        <f>SUMPRODUCT((dataA!$B$2:$B$73=$A10)*(dataA!$A$2:$A$73=W$6)*(dataA!$C$2:$C$73))</f>
        <v>2835</v>
      </c>
      <c r="X11" s="29">
        <f>SUMPRODUCT((dataA!$B$2:$B$73=$A10)*(dataA!$A$2:$A$73=X$6)*(dataA!$C$2:$C$73))</f>
        <v>2837</v>
      </c>
      <c r="Y11" s="29">
        <f>SUMPRODUCT((dataA!$B$2:$B$73=$A10)*(dataA!$A$2:$A$73=Y$6)*(dataA!$C$2:$C$73))</f>
        <v>2655</v>
      </c>
      <c r="Z11" s="29">
        <f>SUMPRODUCT((dataA!$B$2:$B$73=$A10)*(dataA!$A$2:$A$73=Z$6)*(dataA!$C$2:$C$73))</f>
        <v>2663</v>
      </c>
      <c r="AA11" s="29">
        <f>SUMPRODUCT((dataA!$B$2:$B$73=$A10)*(dataA!$A$2:$A$73=AA$6)*(dataA!$C$2:$C$73))</f>
        <v>2642</v>
      </c>
      <c r="AB11" s="12"/>
    </row>
    <row r="12" spans="1:28" ht="15.75" customHeight="1" x14ac:dyDescent="0.35">
      <c r="A12" s="13" t="s">
        <v>29</v>
      </c>
      <c r="B12" s="6" t="s">
        <v>58</v>
      </c>
      <c r="C12" s="27">
        <f>IF($A$4="Total Response Time",SUMPRODUCT(('Back data'!$A$2:$A$46=C$6)*('Back data'!$B$2:$B$46=$A12)*('Back data'!$D$2:$D$46)),"..")</f>
        <v>3.8677265951312812E-3</v>
      </c>
      <c r="D12" s="27">
        <f>IF($A$4="Total Response Time",SUMPRODUCT(('Back data'!$A$2:$A$46=D$6)*('Back data'!$B$2:$B$46=$A12)*('Back data'!$D$2:$D$46)),"..")</f>
        <v>3.871584949174391E-3</v>
      </c>
      <c r="E12" s="27">
        <f>IF($A$4="Total Response Time",SUMPRODUCT(('Back data'!$A$2:$A$46=E$6)*('Back data'!$B$2:$B$46=$A12)*('Back data'!$D$2:$D$46)),"..")</f>
        <v>3.9041271269502631E-3</v>
      </c>
      <c r="F12" s="27">
        <f>IF($A$4="Total Response Time",SUMPRODUCT(('Back data'!$A$2:$A$46=F$6)*('Back data'!$B$2:$B$46=$A12)*('Back data'!$D$2:$D$46)),"..")</f>
        <v>3.904039061305307E-3</v>
      </c>
      <c r="G12" s="27">
        <f>IF($A$4="Total Response Time",SUMPRODUCT(('Back data'!$A$2:$A$46=G$6)*('Back data'!$B$2:$B$46=$A12)*('Back data'!$D$2:$D$46)),"..")</f>
        <v>3.8938707341617663E-3</v>
      </c>
      <c r="H12" s="27">
        <f>IF($A$4="Total Response Time",SUMPRODUCT(('Back data'!$A$2:$A$46=H$6)*('Back data'!$B$2:$B$46=$A12)*('Back data'!$D$2:$D$46)),"..")</f>
        <v>3.9986697285816853E-3</v>
      </c>
      <c r="I12" s="27">
        <f>IF($A$4="Total Response Time",SUMPRODUCT(('Back data'!$A$2:$A$46=I$6)*('Back data'!$B$2:$B$46=$A12)*('Back data'!$D$2:$D$46)),"..")</f>
        <v>4.0852213130095575E-3</v>
      </c>
      <c r="J12" s="27">
        <f>IF($A$4="Total Response Time",SUMPRODUCT(('Back data'!$A$2:$A$46=J$6)*('Back data'!$B$2:$B$46=$A12)*('Back data'!$D$2:$D$46)),"..")</f>
        <v>4.118713866522513E-3</v>
      </c>
      <c r="K12" s="27">
        <f>IF($A$4="Total Response Time",SUMPRODUCT(('Back data'!$A$2:$A$46=K$6)*('Back data'!$B$2:$B$46=$A12)*('Back data'!$D$2:$D$46)),"..")</f>
        <v>4.1145777484398382E-3</v>
      </c>
      <c r="L12" s="27">
        <f>IF($A$4="Total Response Time",SUMPRODUCT(('Back data'!$A$2:$A$46=L$6)*('Back data'!$B$2:$B$46=$A12)*('Back data'!$D$2:$D$46)),"..")</f>
        <v>4.2269294746144249E-3</v>
      </c>
      <c r="M12" s="27">
        <f>IF($A$4="Total Response Time",SUMPRODUCT(('Back data'!$A$2:$A$46=M$6)*('Back data'!$B$2:$B$46=$A12)*('Back data'!$D$2:$D$46)),"..")</f>
        <v>4.3324137200925544E-3</v>
      </c>
      <c r="N12" s="27">
        <f>IF($A$4="Total Response Time",SUMPRODUCT(('Back data'!$A$2:$A$46=N$6)*('Back data'!$B$2:$B$46=$A12)*('Back data'!$D$2:$D$46)),"..")</f>
        <v>4.4551344714305599E-3</v>
      </c>
      <c r="O12" s="27">
        <f>IF($A$4="Total Response Time",SUMPRODUCT(('Back data'!$A$2:$A$46=O$6)*('Back data'!$B$2:$B$46=$A12)*('Back data'!$D$2:$D$46)),"..")</f>
        <v>4.5737274398822327E-3</v>
      </c>
      <c r="P12" s="27">
        <f>IF($A$4="Total Response Time",SUMPRODUCT(('Back data'!$A$2:$A$46=P$6)*('Back data'!$B$2:$B$46=$A12)*('Back data'!$D$2:$D$46)),"..")</f>
        <v>4.6358282781967276E-3</v>
      </c>
      <c r="Q12" s="27">
        <f>IF($A$4="Total Response Time",SUMPRODUCT(('Back data'!$A$2:$A$46=Q$6)*('Back data'!$B$2:$B$46=$A12)*('Back data'!$D$2:$D$46)),"..")</f>
        <v>4.7468177245111477E-3</v>
      </c>
      <c r="R12" s="28">
        <f>IF($A$4="Total Response Time",SUMPRODUCT((dataA!$A$2:$A$98=R$6)*(dataA!$B$2:$B$98=$A12)*(dataA!$D$2:$D$98)),IF($A$4="Call Handling Time",SUMPRODUCT((dataA!$A$2:$A$98=R$6)*(dataA!$B$2:$B$98=$A12)*(dataA!$E$2:$E$98)),IF($A$4="Crew Turnout Time",SUMPRODUCT((dataA!$A$2:$A$98=R$6)*(dataA!$B$2:$B$98=$A12)*(dataA!$F$2:$F$98)),IF($A$4="Drive Time",SUMPRODUCT((dataA!$A$2:$A$98=R$6)*(dataA!$B$2:$B$98=$A12)*(dataA!$G$2:$G$98)),"N/A"))))</f>
        <v>5.0219961000000004E-3</v>
      </c>
      <c r="S12" s="27">
        <f>IF($A$4="Total Response Time",SUMPRODUCT((dataA!$A$2:$A$98=S$6)*(dataA!$B$2:$B$98=$A12)*(dataA!$D$2:$D$98)),IF($A$4="Call Handling Time",SUMPRODUCT((dataA!$A$2:$A$98=S$6)*(dataA!$B$2:$B$98=$A12)*(dataA!$E$2:$E$98)),IF($A$4="Crew Turnout Time",SUMPRODUCT((dataA!$A$2:$A$98=S$6)*(dataA!$B$2:$B$98=$A12)*(dataA!$F$2:$F$98)),IF($A$4="Drive Time",SUMPRODUCT((dataA!$A$2:$A$98=S$6)*(dataA!$B$2:$B$98=$A12)*(dataA!$G$2:$G$98)),"N/A"))))</f>
        <v>5.1504341799999999E-3</v>
      </c>
      <c r="T12" s="27">
        <f>IF($A$4="Total Response Time",SUMPRODUCT((dataA!$A$2:$A$98=T$6)*(dataA!$B$2:$B$98=$A12)*(dataA!$D$2:$D$98)),IF($A$4="Call Handling Time",SUMPRODUCT((dataA!$A$2:$A$98=T$6)*(dataA!$B$2:$B$98=$A12)*(dataA!$E$2:$E$98)),IF($A$4="Crew Turnout Time",SUMPRODUCT((dataA!$A$2:$A$98=T$6)*(dataA!$B$2:$B$98=$A12)*(dataA!$F$2:$F$98)),IF($A$4="Drive Time",SUMPRODUCT((dataA!$A$2:$A$98=T$6)*(dataA!$B$2:$B$98=$A12)*(dataA!$G$2:$G$98)),"N/A"))))</f>
        <v>5.0585791899999998E-3</v>
      </c>
      <c r="U12" s="27">
        <f>IF($A$4="Total Response Time",SUMPRODUCT((dataA!$A$2:$A$98=U$6)*(dataA!$B$2:$B$98=$A12)*(dataA!$D$2:$D$98)),IF($A$4="Call Handling Time",SUMPRODUCT((dataA!$A$2:$A$98=U$6)*(dataA!$B$2:$B$98=$A12)*(dataA!$E$2:$E$98)),IF($A$4="Crew Turnout Time",SUMPRODUCT((dataA!$A$2:$A$98=U$6)*(dataA!$B$2:$B$98=$A12)*(dataA!$F$2:$F$98)),IF($A$4="Drive Time",SUMPRODUCT((dataA!$A$2:$A$98=U$6)*(dataA!$B$2:$B$98=$A12)*(dataA!$G$2:$G$98)),"N/A"))))</f>
        <v>5.16886434E-3</v>
      </c>
      <c r="V12" s="27">
        <f>IF($A$4="Total Response Time",SUMPRODUCT((dataA!$A$2:$A$98=V$6)*(dataA!$B$2:$B$98=$A12)*(dataA!$D$2:$D$98)),IF($A$4="Call Handling Time",SUMPRODUCT((dataA!$A$2:$A$98=V$6)*(dataA!$B$2:$B$98=$A12)*(dataA!$E$2:$E$98)),IF($A$4="Crew Turnout Time",SUMPRODUCT((dataA!$A$2:$A$98=V$6)*(dataA!$B$2:$B$98=$A12)*(dataA!$F$2:$F$98)),IF($A$4="Drive Time",SUMPRODUCT((dataA!$A$2:$A$98=V$6)*(dataA!$B$2:$B$98=$A12)*(dataA!$G$2:$G$98)),"N/A"))))</f>
        <v>5.2111739100000002E-3</v>
      </c>
      <c r="W12" s="27">
        <f>IF($A$4="Total Response Time",SUMPRODUCT((dataA!$A$2:$A$98=W$6)*(dataA!$B$2:$B$98=$A12)*(dataA!$D$2:$D$98)),IF($A$4="Call Handling Time",SUMPRODUCT((dataA!$A$2:$A$98=W$6)*(dataA!$B$2:$B$98=$A12)*(dataA!$E$2:$E$98)),IF($A$4="Crew Turnout Time",SUMPRODUCT((dataA!$A$2:$A$98=W$6)*(dataA!$B$2:$B$98=$A12)*(dataA!$F$2:$F$98)),IF($A$4="Drive Time",SUMPRODUCT((dataA!$A$2:$A$98=W$6)*(dataA!$B$2:$B$98=$A12)*(dataA!$G$2:$G$98)),"N/A"))))</f>
        <v>5.4386551699999999E-3</v>
      </c>
      <c r="X12" s="27">
        <f>IF($A$4="Total Response Time",SUMPRODUCT((dataA!$A$2:$A$98=X$6)*(dataA!$B$2:$B$98=$A12)*(dataA!$D$2:$D$98)),IF($A$4="Call Handling Time",SUMPRODUCT((dataA!$A$2:$A$98=X$6)*(dataA!$B$2:$B$98=$A12)*(dataA!$E$2:$E$98)),IF($A$4="Crew Turnout Time",SUMPRODUCT((dataA!$A$2:$A$98=X$6)*(dataA!$B$2:$B$98=$A12)*(dataA!$F$2:$F$98)),IF($A$4="Drive Time",SUMPRODUCT((dataA!$A$2:$A$98=X$6)*(dataA!$B$2:$B$98=$A12)*(dataA!$G$2:$G$98)),"N/A"))))</f>
        <v>5.4181355499999997E-3</v>
      </c>
      <c r="Y12" s="27">
        <f>IF($A$4="Total Response Time",SUMPRODUCT((dataA!$A$2:$A$98=Y$6)*(dataA!$B$2:$B$98=$A12)*(dataA!$D$2:$D$98)),IF($A$4="Call Handling Time",SUMPRODUCT((dataA!$A$2:$A$98=Y$6)*(dataA!$B$2:$B$98=$A12)*(dataA!$E$2:$E$98)),IF($A$4="Crew Turnout Time",SUMPRODUCT((dataA!$A$2:$A$98=Y$6)*(dataA!$B$2:$B$98=$A12)*(dataA!$F$2:$F$98)),IF($A$4="Drive Time",SUMPRODUCT((dataA!$A$2:$A$98=Y$6)*(dataA!$B$2:$B$98=$A12)*(dataA!$G$2:$G$98)),"N/A"))))</f>
        <v>5.4041927999999998E-3</v>
      </c>
      <c r="Z12" s="27">
        <f>IF($A$4="Total Response Time",SUMPRODUCT((dataA!$A$2:$A$98=Z$6)*(dataA!$B$2:$B$98=$A12)*(dataA!$D$2:$D$98)),IF($A$4="Call Handling Time",SUMPRODUCT((dataA!$A$2:$A$98=Z$6)*(dataA!$B$2:$B$98=$A12)*(dataA!$E$2:$E$98)),IF($A$4="Crew Turnout Time",SUMPRODUCT((dataA!$A$2:$A$98=Z$6)*(dataA!$B$2:$B$98=$A12)*(dataA!$F$2:$F$98)),IF($A$4="Drive Time",SUMPRODUCT((dataA!$A$2:$A$98=Z$6)*(dataA!$B$2:$B$98=$A12)*(dataA!$G$2:$G$98)),"N/A"))))</f>
        <v>5.43271139E-3</v>
      </c>
      <c r="AA12" s="27">
        <f>IF($A$4="Total Response Time",SUMPRODUCT((dataA!$A$2:$A$98=AA$6)*(dataA!$B$2:$B$98=$A12)*(dataA!$D$2:$D$98)),IF($A$4="Call Handling Time",SUMPRODUCT((dataA!$A$2:$A$98=AA$6)*(dataA!$B$2:$B$98=$A12)*(dataA!$E$2:$E$98)),IF($A$4="Crew Turnout Time",SUMPRODUCT((dataA!$A$2:$A$98=AA$6)*(dataA!$B$2:$B$98=$A12)*(dataA!$F$2:$F$98)),IF($A$4="Drive Time",SUMPRODUCT((dataA!$A$2:$A$98=AA$6)*(dataA!$B$2:$B$98=$A12)*(dataA!$G$2:$G$98)),"N/A"))))</f>
        <v>5.4116178299999998E-3</v>
      </c>
      <c r="AB12" s="12"/>
    </row>
    <row r="13" spans="1:28" s="10" customFormat="1" ht="15.75" customHeight="1" thickBot="1" x14ac:dyDescent="0.4">
      <c r="A13" s="14"/>
      <c r="B13" s="15" t="s">
        <v>26</v>
      </c>
      <c r="C13" s="31">
        <f>IF($A$4="Total Response Time",SUMPRODUCT(('Back data'!$A$2:$A$46=C$6)*('Back data'!$B$2:$B$46=$A12)*('Back data'!$C$2:$C$46)),"..")</f>
        <v>43572.795728319994</v>
      </c>
      <c r="D13" s="32">
        <f>IF($A$4="Total Response Time",SUMPRODUCT(('Back data'!$A$2:$A$46=D$6)*('Back data'!$B$2:$B$46=$A12)*('Back data'!$C$2:$C$46)),"..")</f>
        <v>45305.577541997394</v>
      </c>
      <c r="E13" s="32">
        <f>IF($A$4="Total Response Time",SUMPRODUCT(('Back data'!$A$2:$A$46=E$6)*('Back data'!$B$2:$B$46=$A12)*('Back data'!$C$2:$C$46)),"..")</f>
        <v>46449.141528579246</v>
      </c>
      <c r="F13" s="32">
        <f>IF($A$4="Total Response Time",SUMPRODUCT(('Back data'!$A$2:$A$46=F$6)*('Back data'!$B$2:$B$46=$A12)*('Back data'!$C$2:$C$46)),"..")</f>
        <v>46978.592937918489</v>
      </c>
      <c r="G13" s="32">
        <f>IF($A$4="Total Response Time",SUMPRODUCT(('Back data'!$A$2:$A$46=G$6)*('Back data'!$B$2:$B$46=$A12)*('Back data'!$C$2:$C$46)),"..")</f>
        <v>45745.660514840813</v>
      </c>
      <c r="H13" s="32">
        <f>IF($A$4="Total Response Time",SUMPRODUCT(('Back data'!$A$2:$A$46=H$6)*('Back data'!$B$2:$B$46=$A12)*('Back data'!$C$2:$C$46)),"..")</f>
        <v>48235.722793389199</v>
      </c>
      <c r="I13" s="32">
        <f>IF($A$4="Total Response Time",SUMPRODUCT(('Back data'!$A$2:$A$46=I$6)*('Back data'!$B$2:$B$46=$A12)*('Back data'!$C$2:$C$46)),"..")</f>
        <v>45395.876150074298</v>
      </c>
      <c r="J13" s="32">
        <f>IF($A$4="Total Response Time",SUMPRODUCT(('Back data'!$A$2:$A$46=J$6)*('Back data'!$B$2:$B$46=$A12)*('Back data'!$C$2:$C$46)),"..")</f>
        <v>44746.587342481282</v>
      </c>
      <c r="K13" s="32">
        <f>IF($A$4="Total Response Time",SUMPRODUCT(('Back data'!$A$2:$A$46=K$6)*('Back data'!$B$2:$B$46=$A12)*('Back data'!$C$2:$C$46)),"..")</f>
        <v>39883.605134720587</v>
      </c>
      <c r="L13" s="32">
        <f>IF($A$4="Total Response Time",SUMPRODUCT(('Back data'!$A$2:$A$46=L$6)*('Back data'!$B$2:$B$46=$A12)*('Back data'!$C$2:$C$46)),"..")</f>
        <v>41421.493115672863</v>
      </c>
      <c r="M13" s="32">
        <f>IF($A$4="Total Response Time",SUMPRODUCT(('Back data'!$A$2:$A$46=M$6)*('Back data'!$B$2:$B$46=$A12)*('Back data'!$C$2:$C$46)),"..")</f>
        <v>38540.754836058506</v>
      </c>
      <c r="N13" s="32">
        <f>IF($A$4="Total Response Time",SUMPRODUCT(('Back data'!$A$2:$A$46=N$6)*('Back data'!$B$2:$B$46=$A12)*('Back data'!$C$2:$C$46)),"..")</f>
        <v>37509</v>
      </c>
      <c r="O13" s="32">
        <f>IF($A$4="Total Response Time",SUMPRODUCT(('Back data'!$A$2:$A$46=O$6)*('Back data'!$B$2:$B$46=$A12)*('Back data'!$C$2:$C$46)),"..")</f>
        <v>35999.802058343412</v>
      </c>
      <c r="P13" s="32">
        <f>IF($A$4="Total Response Time",SUMPRODUCT(('Back data'!$A$2:$A$46=P$6)*('Back data'!$B$2:$B$46=$A12)*('Back data'!$C$2:$C$46)),"..")</f>
        <v>33150.366162392529</v>
      </c>
      <c r="Q13" s="33">
        <f>IF($A$4="Total Response Time",SUMPRODUCT(('Back data'!$A$2:$A$46=Q$6)*('Back data'!$B$2:$B$46=$A12)*('Back data'!$C$2:$C$46)),"..")</f>
        <v>28225.819790005738</v>
      </c>
      <c r="R13" s="34">
        <f>SUMPRODUCT((dataA!$B$2:$B$73=$A12)*(dataA!$A$2:$A$73=R$6)*(dataA!$C$2:$C$73))</f>
        <v>32477</v>
      </c>
      <c r="S13" s="35">
        <f>SUMPRODUCT((dataA!$B$2:$B$73=$A12)*(dataA!$A$2:$A$73=S$6)*(dataA!$C$2:$C$73))</f>
        <v>31629</v>
      </c>
      <c r="T13" s="35">
        <f>SUMPRODUCT((dataA!$B$2:$B$73=$A12)*(dataA!$A$2:$A$73=T$6)*(dataA!$C$2:$C$73))</f>
        <v>30508</v>
      </c>
      <c r="U13" s="35">
        <f>SUMPRODUCT((dataA!$B$2:$B$73=$A12)*(dataA!$A$2:$A$73=U$6)*(dataA!$C$2:$C$73))</f>
        <v>28910</v>
      </c>
      <c r="V13" s="35">
        <f>SUMPRODUCT((dataA!$B$2:$B$73=$A12)*(dataA!$A$2:$A$73=V$6)*(dataA!$C$2:$C$73))</f>
        <v>27725</v>
      </c>
      <c r="W13" s="35">
        <f>SUMPRODUCT((dataA!$B$2:$B$73=$A12)*(dataA!$A$2:$A$73=W$6)*(dataA!$C$2:$C$73))</f>
        <v>27293</v>
      </c>
      <c r="X13" s="35">
        <f>SUMPRODUCT((dataA!$B$2:$B$73=$A12)*(dataA!$A$2:$A$73=X$6)*(dataA!$C$2:$C$73))</f>
        <v>27306</v>
      </c>
      <c r="Y13" s="35">
        <f>SUMPRODUCT((dataA!$B$2:$B$73=$A12)*(dataA!$A$2:$A$73=Y$6)*(dataA!$C$2:$C$73))</f>
        <v>26698</v>
      </c>
      <c r="Z13" s="35">
        <f>SUMPRODUCT((dataA!$B$2:$B$73=$A12)*(dataA!$A$2:$A$73=Z$6)*(dataA!$C$2:$C$73))</f>
        <v>27094</v>
      </c>
      <c r="AA13" s="35">
        <f>SUMPRODUCT((dataA!$B$2:$B$73=$A12)*(dataA!$A$2:$A$73=AA$6)*(dataA!$C$2:$C$73))</f>
        <v>26073</v>
      </c>
      <c r="AB13" s="12"/>
    </row>
    <row r="14" spans="1:28" ht="15" thickBot="1" x14ac:dyDescent="0.4">
      <c r="A14" s="9"/>
      <c r="B14" s="9"/>
      <c r="C14" s="21"/>
      <c r="D14" s="21"/>
      <c r="E14" s="21"/>
      <c r="F14" s="21"/>
      <c r="G14" s="21"/>
      <c r="H14" s="21"/>
      <c r="I14" s="21"/>
      <c r="J14" s="21"/>
      <c r="K14" s="21"/>
      <c r="L14" s="21"/>
      <c r="M14" s="21"/>
      <c r="N14" s="21"/>
      <c r="O14" s="21"/>
      <c r="P14" s="21"/>
      <c r="Q14" s="21"/>
      <c r="R14" s="21"/>
      <c r="S14" s="7"/>
      <c r="T14" s="7"/>
      <c r="U14" s="7"/>
      <c r="V14" s="7"/>
      <c r="W14" s="7"/>
      <c r="X14" s="7"/>
      <c r="Y14" s="16"/>
    </row>
    <row r="15" spans="1:28" ht="15" thickBot="1" x14ac:dyDescent="0.4">
      <c r="A15" s="55"/>
      <c r="B15" s="3"/>
      <c r="C15" s="4" t="s">
        <v>1</v>
      </c>
      <c r="D15" s="4" t="s">
        <v>2</v>
      </c>
      <c r="E15" s="4" t="s">
        <v>3</v>
      </c>
      <c r="F15" s="4" t="s">
        <v>4</v>
      </c>
      <c r="G15" s="4" t="s">
        <v>5</v>
      </c>
      <c r="H15" s="4" t="s">
        <v>6</v>
      </c>
      <c r="I15" s="4" t="s">
        <v>7</v>
      </c>
      <c r="J15" s="4" t="s">
        <v>8</v>
      </c>
      <c r="K15" s="4" t="s">
        <v>9</v>
      </c>
      <c r="L15" s="4" t="s">
        <v>10</v>
      </c>
      <c r="M15" s="4" t="s">
        <v>11</v>
      </c>
      <c r="N15" s="4" t="s">
        <v>12</v>
      </c>
      <c r="O15" s="4" t="s">
        <v>13</v>
      </c>
      <c r="P15" s="4" t="s">
        <v>14</v>
      </c>
      <c r="Q15" s="5" t="s">
        <v>15</v>
      </c>
      <c r="R15" s="4" t="s">
        <v>16</v>
      </c>
      <c r="S15" s="4" t="s">
        <v>17</v>
      </c>
      <c r="T15" s="4" t="s">
        <v>18</v>
      </c>
      <c r="U15" s="4" t="s">
        <v>19</v>
      </c>
      <c r="V15" s="4" t="s">
        <v>20</v>
      </c>
      <c r="W15" s="4" t="s">
        <v>21</v>
      </c>
      <c r="X15" s="4" t="s">
        <v>22</v>
      </c>
      <c r="Y15" s="4" t="s">
        <v>23</v>
      </c>
      <c r="Z15" s="4" t="s">
        <v>24</v>
      </c>
      <c r="AA15" s="4" t="s">
        <v>59</v>
      </c>
    </row>
    <row r="16" spans="1:28" ht="15" thickBot="1" x14ac:dyDescent="0.4">
      <c r="A16" s="62" t="s">
        <v>61</v>
      </c>
      <c r="B16" s="60"/>
      <c r="C16" s="61"/>
      <c r="D16" s="61"/>
      <c r="E16" s="61"/>
      <c r="F16" s="61"/>
      <c r="G16" s="61"/>
      <c r="H16" s="61"/>
      <c r="I16" s="61"/>
      <c r="J16" s="61"/>
      <c r="K16" s="61"/>
      <c r="L16" s="61"/>
      <c r="M16" s="61"/>
      <c r="N16" s="61"/>
      <c r="O16" s="61"/>
      <c r="P16" s="61"/>
      <c r="Q16" s="61"/>
      <c r="R16" s="61"/>
      <c r="S16" s="61"/>
      <c r="T16" s="61"/>
      <c r="U16" s="61"/>
      <c r="V16" s="61"/>
      <c r="W16" s="61"/>
      <c r="X16" s="61"/>
      <c r="Y16" s="61"/>
      <c r="Z16" s="61"/>
      <c r="AA16" s="61"/>
    </row>
    <row r="17" spans="1:28" ht="15.75" customHeight="1" x14ac:dyDescent="0.35">
      <c r="A17" s="11" t="s">
        <v>27</v>
      </c>
      <c r="B17" s="6" t="s">
        <v>58</v>
      </c>
      <c r="C17" s="27">
        <f>IF($A$4="Total Response Time",SUMPRODUCT(('Back data'!$A$2:$A$46=C$6)*('Back data'!$B$2:$B$46=$A17)*('Back data'!$D$2:$D$46)),"..")</f>
        <v>3.8548975563380524E-3</v>
      </c>
      <c r="D17" s="27">
        <f>IF($A$4="Total Response Time",SUMPRODUCT(('Back data'!$A$2:$A$46=D$6)*('Back data'!$B$2:$B$46=$A17)*('Back data'!$D$2:$D$46)),"..")</f>
        <v>3.8578866941260709E-3</v>
      </c>
      <c r="E17" s="27">
        <f>IF($A$4="Total Response Time",SUMPRODUCT(('Back data'!$A$2:$A$46=E$6)*('Back data'!$B$2:$B$46=$A17)*('Back data'!$D$2:$D$46)),"..")</f>
        <v>3.887082332859624E-3</v>
      </c>
      <c r="F17" s="27">
        <f>IF($A$4="Total Response Time",SUMPRODUCT(('Back data'!$A$2:$A$46=F$6)*('Back data'!$B$2:$B$46=$A17)*('Back data'!$D$2:$D$46)),"..")</f>
        <v>3.8825983733445139E-3</v>
      </c>
      <c r="G17" s="27">
        <f>IF($A$4="Total Response Time",SUMPRODUCT(('Back data'!$A$2:$A$46=G$6)*('Back data'!$B$2:$B$46=$A17)*('Back data'!$D$2:$D$46)),"..")</f>
        <v>3.8836538954141863E-3</v>
      </c>
      <c r="H17" s="27">
        <f>IF($A$4="Total Response Time",SUMPRODUCT(('Back data'!$A$2:$A$46=H$6)*('Back data'!$B$2:$B$46=$A17)*('Back data'!$D$2:$D$46)),"..")</f>
        <v>3.9904222093467825E-3</v>
      </c>
      <c r="I17" s="27">
        <f>IF($A$4="Total Response Time",SUMPRODUCT(('Back data'!$A$2:$A$46=I$6)*('Back data'!$B$2:$B$46=$A17)*('Back data'!$D$2:$D$46)),"..")</f>
        <v>4.0740937527631678E-3</v>
      </c>
      <c r="J17" s="27">
        <f>IF($A$4="Total Response Time",SUMPRODUCT(('Back data'!$A$2:$A$46=J$6)*('Back data'!$B$2:$B$46=$A17)*('Back data'!$D$2:$D$46)),"..")</f>
        <v>4.1100785412816953E-3</v>
      </c>
      <c r="K17" s="27">
        <f>IF($A$4="Total Response Time",SUMPRODUCT(('Back data'!$A$2:$A$46=K$6)*('Back data'!$B$2:$B$46=$A17)*('Back data'!$D$2:$D$46)),"..")</f>
        <v>4.1089826432215469E-3</v>
      </c>
      <c r="L17" s="27">
        <f>IF($A$4="Total Response Time",SUMPRODUCT(('Back data'!$A$2:$A$46=L$6)*('Back data'!$B$2:$B$46=$A17)*('Back data'!$D$2:$D$46)),"..")</f>
        <v>4.2219192724280352E-3</v>
      </c>
      <c r="M17" s="27">
        <f>IF($A$4="Total Response Time",SUMPRODUCT(('Back data'!$A$2:$A$46=M$6)*('Back data'!$B$2:$B$46=$A17)*('Back data'!$D$2:$D$46)),"..")</f>
        <v>4.3220442888658953E-3</v>
      </c>
      <c r="N17" s="27">
        <f>IF($A$4="Total Response Time",SUMPRODUCT(('Back data'!$A$2:$A$46=N$6)*('Back data'!$B$2:$B$46=$A17)*('Back data'!$D$2:$D$46)),"..")</f>
        <v>4.4433242706846095E-3</v>
      </c>
      <c r="O17" s="27">
        <f>IF($A$4="Total Response Time",SUMPRODUCT(('Back data'!$A$2:$A$46=O$6)*('Back data'!$B$2:$B$46=$A17)*('Back data'!$D$2:$D$46)),"..")</f>
        <v>4.5468371185236472E-3</v>
      </c>
      <c r="P17" s="27">
        <f>IF($A$4="Total Response Time",SUMPRODUCT(('Back data'!$A$2:$A$46=P$6)*('Back data'!$B$2:$B$46=$A17)*('Back data'!$D$2:$D$46)),"..")</f>
        <v>4.6149827048609328E-3</v>
      </c>
      <c r="Q17" s="27">
        <f>IF($A$4="Total Response Time",SUMPRODUCT(('Back data'!$A$2:$A$46=Q$6)*('Back data'!$B$2:$B$46=$A17)*('Back data'!$D$2:$D$46)),"..")</f>
        <v>4.7240011774645312E-3</v>
      </c>
      <c r="R17" s="28">
        <f>IF($A$4="Total Response Time",SUMPRODUCT((dataB!$A$2:$A$98=R$6)*(dataB!$B$2:$B$98=$A17)*(dataB!$D$2:$D$98)),IF($A$4="Call Handling Time",SUMPRODUCT((dataB!$A$2:$A$98=R$6)*(dataB!$B$2:$B$98=$A17)*(dataB!$E$2:$E$98)),IF($A$4="Crew Turnout Time",SUMPRODUCT((dataB!$A$2:$A$98=R$6)*(dataB!$B$2:$B$98=$A17)*(dataB!$F$2:$F$98)),IF($A$4="Drive Time",SUMPRODUCT((dataB!$A$2:$A$98=R$6)*(dataB!$B$2:$B$98=$A17)*(dataB!$G$2:$G$98)),"N/A"))))</f>
        <v>5.1085687299999996E-3</v>
      </c>
      <c r="S17" s="27">
        <f>IF($A$4="Total Response Time",SUMPRODUCT((dataB!$A$2:$A$98=S$6)*(dataB!$B$2:$B$98=$A17)*(dataB!$D$2:$D$98)),IF($A$4="Call Handling Time",SUMPRODUCT((dataB!$A$2:$A$98=S$6)*(dataB!$B$2:$B$98=$A17)*(dataB!$E$2:$E$98)),IF($A$4="Crew Turnout Time",SUMPRODUCT((dataB!$A$2:$A$98=S$6)*(dataB!$B$2:$B$98=$A17)*(dataB!$F$2:$F$98)),IF($A$4="Drive Time",SUMPRODUCT((dataB!$A$2:$A$98=S$6)*(dataB!$B$2:$B$98=$A17)*(dataB!$G$2:$G$98)),"N/A"))))</f>
        <v>5.1398378299999997E-3</v>
      </c>
      <c r="T17" s="27">
        <f>IF($A$4="Total Response Time",SUMPRODUCT((dataB!$A$2:$A$98=T$6)*(dataB!$B$2:$B$98=$A17)*(dataB!$D$2:$D$98)),IF($A$4="Call Handling Time",SUMPRODUCT((dataB!$A$2:$A$98=T$6)*(dataB!$B$2:$B$98=$A17)*(dataB!$E$2:$E$98)),IF($A$4="Crew Turnout Time",SUMPRODUCT((dataB!$A$2:$A$98=T$6)*(dataB!$B$2:$B$98=$A17)*(dataB!$F$2:$F$98)),IF($A$4="Drive Time",SUMPRODUCT((dataB!$A$2:$A$98=T$6)*(dataB!$B$2:$B$98=$A17)*(dataB!$G$2:$G$98)),"N/A"))))</f>
        <v>5.0214573199999996E-3</v>
      </c>
      <c r="U17" s="27">
        <f>IF($A$4="Total Response Time",SUMPRODUCT((dataB!$A$2:$A$98=U$6)*(dataB!$B$2:$B$98=$A17)*(dataB!$D$2:$D$98)),IF($A$4="Call Handling Time",SUMPRODUCT((dataB!$A$2:$A$98=U$6)*(dataB!$B$2:$B$98=$A17)*(dataB!$E$2:$E$98)),IF($A$4="Crew Turnout Time",SUMPRODUCT((dataB!$A$2:$A$98=U$6)*(dataB!$B$2:$B$98=$A17)*(dataB!$F$2:$F$98)),IF($A$4="Drive Time",SUMPRODUCT((dataB!$A$2:$A$98=U$6)*(dataB!$B$2:$B$98=$A17)*(dataB!$G$2:$G$98)),"N/A"))))</f>
        <v>5.1249039599999997E-3</v>
      </c>
      <c r="V17" s="27">
        <f>IF($A$4="Total Response Time",SUMPRODUCT((dataB!$A$2:$A$98=V$6)*(dataB!$B$2:$B$98=$A17)*(dataB!$D$2:$D$98)),IF($A$4="Call Handling Time",SUMPRODUCT((dataB!$A$2:$A$98=V$6)*(dataB!$B$2:$B$98=$A17)*(dataB!$E$2:$E$98)),IF($A$4="Crew Turnout Time",SUMPRODUCT((dataB!$A$2:$A$98=V$6)*(dataB!$B$2:$B$98=$A17)*(dataB!$F$2:$F$98)),IF($A$4="Drive Time",SUMPRODUCT((dataB!$A$2:$A$98=V$6)*(dataB!$B$2:$B$98=$A17)*(dataB!$G$2:$G$98)),"N/A"))))</f>
        <v>5.1456393200000001E-3</v>
      </c>
      <c r="W17" s="27">
        <f>IF($A$4="Total Response Time",SUMPRODUCT((dataB!$A$2:$A$98=W$6)*(dataB!$B$2:$B$98=$A17)*(dataB!$D$2:$D$98)),IF($A$4="Call Handling Time",SUMPRODUCT((dataB!$A$2:$A$98=W$6)*(dataB!$B$2:$B$98=$A17)*(dataB!$E$2:$E$98)),IF($A$4="Crew Turnout Time",SUMPRODUCT((dataB!$A$2:$A$98=W$6)*(dataB!$B$2:$B$98=$A17)*(dataB!$F$2:$F$98)),IF($A$4="Drive Time",SUMPRODUCT((dataB!$A$2:$A$98=W$6)*(dataB!$B$2:$B$98=$A17)*(dataB!$G$2:$G$98)),"N/A"))))</f>
        <v>5.3843860800000002E-3</v>
      </c>
      <c r="X17" s="27">
        <f>IF($A$4="Total Response Time",SUMPRODUCT((dataB!$A$2:$A$98=X$6)*(dataB!$B$2:$B$98=$A17)*(dataB!$D$2:$D$98)),IF($A$4="Call Handling Time",SUMPRODUCT((dataB!$A$2:$A$98=X$6)*(dataB!$B$2:$B$98=$A17)*(dataB!$E$2:$E$98)),IF($A$4="Crew Turnout Time",SUMPRODUCT((dataB!$A$2:$A$98=X$6)*(dataB!$B$2:$B$98=$A17)*(dataB!$F$2:$F$98)),IF($A$4="Drive Time",SUMPRODUCT((dataB!$A$2:$A$98=X$6)*(dataB!$B$2:$B$98=$A17)*(dataB!$G$2:$G$98)),"N/A"))))</f>
        <v>5.3483580699999998E-3</v>
      </c>
      <c r="Y17" s="27">
        <f>IF($A$4="Total Response Time",SUMPRODUCT((dataB!$A$2:$A$98=Y$6)*(dataB!$B$2:$B$98=$A17)*(dataB!$D$2:$D$98)),IF($A$4="Call Handling Time",SUMPRODUCT((dataB!$A$2:$A$98=Y$6)*(dataB!$B$2:$B$98=$A17)*(dataB!$E$2:$E$98)),IF($A$4="Crew Turnout Time",SUMPRODUCT((dataB!$A$2:$A$98=Y$6)*(dataB!$B$2:$B$98=$A17)*(dataB!$F$2:$F$98)),IF($A$4="Drive Time",SUMPRODUCT((dataB!$A$2:$A$98=Y$6)*(dataB!$B$2:$B$98=$A17)*(dataB!$G$2:$G$98)),"N/A"))))</f>
        <v>5.3445178899999999E-3</v>
      </c>
      <c r="Z17" s="27">
        <f>IF($A$4="Total Response Time",SUMPRODUCT((dataB!$A$2:$A$98=Z$6)*(dataB!$B$2:$B$98=$A17)*(dataB!$D$2:$D$98)),IF($A$4="Call Handling Time",SUMPRODUCT((dataB!$A$2:$A$98=Z$6)*(dataB!$B$2:$B$98=$A17)*(dataB!$E$2:$E$98)),IF($A$4="Crew Turnout Time",SUMPRODUCT((dataB!$A$2:$A$98=Z$6)*(dataB!$B$2:$B$98=$A17)*(dataB!$F$2:$F$98)),IF($A$4="Drive Time",SUMPRODUCT((dataB!$A$2:$A$98=Z$6)*(dataB!$B$2:$B$98=$A17)*(dataB!$G$2:$G$98)),"N/A"))))</f>
        <v>5.3707290600000001E-3</v>
      </c>
      <c r="AA17" s="27">
        <f>IF($A$4="Total Response Time",SUMPRODUCT((dataB!$A$2:$A$98=AA$6)*(dataB!$B$2:$B$98=$A17)*(dataB!$D$2:$D$98)),IF($A$4="Call Handling Time",SUMPRODUCT((dataB!$A$2:$A$98=AA$6)*(dataB!$B$2:$B$98=$A17)*(dataB!$E$2:$E$98)),IF($A$4="Crew Turnout Time",SUMPRODUCT((dataB!$A$2:$A$98=AA$6)*(dataB!$B$2:$B$98=$A17)*(dataB!$F$2:$F$98)),IF($A$4="Drive Time",SUMPRODUCT((dataB!$A$2:$A$98=AA$6)*(dataB!$B$2:$B$98=$A17)*(dataB!$G$2:$G$98)),"N/A"))))</f>
        <v>5.3414776999999997E-3</v>
      </c>
      <c r="AB17" s="12"/>
    </row>
    <row r="18" spans="1:28" s="10" customFormat="1" ht="15.75" customHeight="1" x14ac:dyDescent="0.35">
      <c r="A18" s="11"/>
      <c r="B18" s="8" t="s">
        <v>26</v>
      </c>
      <c r="C18" s="29">
        <f>IF($A$4="Total Response Time",SUMPRODUCT(('Back data'!$A$2:$A$46=C$6)*('Back data'!$B$2:$B$46=$A17)*('Back data'!$C$2:$C$46)),"..")</f>
        <v>50466.795728320023</v>
      </c>
      <c r="D18" s="29">
        <f>IF($A$4="Total Response Time",SUMPRODUCT(('Back data'!$A$2:$A$46=D$6)*('Back data'!$B$2:$B$46=$A17)*('Back data'!$C$2:$C$46)),"..")</f>
        <v>52534.577541997285</v>
      </c>
      <c r="E18" s="29">
        <f>IF($A$4="Total Response Time",SUMPRODUCT(('Back data'!$A$2:$A$46=E$6)*('Back data'!$B$2:$B$46=$A17)*('Back data'!$C$2:$C$46)),"..")</f>
        <v>54360.242446010503</v>
      </c>
      <c r="F18" s="29">
        <f>IF($A$4="Total Response Time",SUMPRODUCT(('Back data'!$A$2:$A$46=F$6)*('Back data'!$B$2:$B$46=$A17)*('Back data'!$C$2:$C$46)),"..")</f>
        <v>55054.592937918416</v>
      </c>
      <c r="G18" s="29">
        <f>IF($A$4="Total Response Time",SUMPRODUCT(('Back data'!$A$2:$A$46=G$6)*('Back data'!$B$2:$B$46=$A17)*('Back data'!$C$2:$C$46)),"..")</f>
        <v>53781.660514840798</v>
      </c>
      <c r="H18" s="29">
        <f>IF($A$4="Total Response Time",SUMPRODUCT(('Back data'!$A$2:$A$46=H$6)*('Back data'!$B$2:$B$46=$A17)*('Back data'!$C$2:$C$46)),"..")</f>
        <v>56313.722793389286</v>
      </c>
      <c r="I18" s="29">
        <f>IF($A$4="Total Response Time",SUMPRODUCT(('Back data'!$A$2:$A$46=I$6)*('Back data'!$B$2:$B$46=$A17)*('Back data'!$C$2:$C$46)),"..")</f>
        <v>52781.876150074313</v>
      </c>
      <c r="J18" s="29">
        <f>IF($A$4="Total Response Time",SUMPRODUCT(('Back data'!$A$2:$A$46=J$6)*('Back data'!$B$2:$B$46=$A17)*('Back data'!$C$2:$C$46)),"..")</f>
        <v>52374.587342481289</v>
      </c>
      <c r="K18" s="29">
        <f>IF($A$4="Total Response Time",SUMPRODUCT(('Back data'!$A$2:$A$46=K$6)*('Back data'!$B$2:$B$46=$A17)*('Back data'!$C$2:$C$46)),"..")</f>
        <v>46741.605134720638</v>
      </c>
      <c r="L18" s="29">
        <f>IF($A$4="Total Response Time",SUMPRODUCT(('Back data'!$A$2:$A$46=L$6)*('Back data'!$B$2:$B$46=$A17)*('Back data'!$C$2:$C$46)),"..")</f>
        <v>48382.4931156729</v>
      </c>
      <c r="M18" s="29">
        <f>IF($A$4="Total Response Time",SUMPRODUCT(('Back data'!$A$2:$A$46=M$6)*('Back data'!$B$2:$B$46=$A17)*('Back data'!$C$2:$C$46)),"..")</f>
        <v>44996.754836058506</v>
      </c>
      <c r="N18" s="29">
        <f>IF($A$4="Total Response Time",SUMPRODUCT(('Back data'!$A$2:$A$46=N$6)*('Back data'!$B$2:$B$46=$A17)*('Back data'!$C$2:$C$46)),"..")</f>
        <v>43892</v>
      </c>
      <c r="O18" s="29">
        <f>IF($A$4="Total Response Time",SUMPRODUCT(('Back data'!$A$2:$A$46=O$6)*('Back data'!$B$2:$B$46=$A17)*('Back data'!$C$2:$C$46)),"..")</f>
        <v>42111.802058343404</v>
      </c>
      <c r="P18" s="29">
        <f>IF($A$4="Total Response Time",SUMPRODUCT(('Back data'!$A$2:$A$46=P$6)*('Back data'!$B$2:$B$46=$A17)*('Back data'!$C$2:$C$46)),"..")</f>
        <v>38993.366162392478</v>
      </c>
      <c r="Q18" s="29">
        <f>IF($A$4="Total Response Time",SUMPRODUCT(('Back data'!$A$2:$A$46=Q$6)*('Back data'!$B$2:$B$46=$A17)*('Back data'!$C$2:$C$46)),"..")</f>
        <v>33293.819790005735</v>
      </c>
      <c r="R18" s="30">
        <f>SUMPRODUCT((dataB!$B$2:$B$73=$A17)*(dataB!$A$2:$A$73=R$6)*(dataB!$C$2:$C$73))</f>
        <v>20712</v>
      </c>
      <c r="S18" s="29">
        <f>SUMPRODUCT((dataB!$B$2:$B$73=$A17)*(dataB!$A$2:$A$73=S$6)*(dataB!$C$2:$C$73))</f>
        <v>23924</v>
      </c>
      <c r="T18" s="29">
        <f>SUMPRODUCT((dataB!$B$2:$B$73=$A17)*(dataB!$A$2:$A$73=T$6)*(dataB!$C$2:$C$73))</f>
        <v>23455</v>
      </c>
      <c r="U18" s="29">
        <f>SUMPRODUCT((dataB!$B$2:$B$73=$A17)*(dataB!$A$2:$A$73=U$6)*(dataB!$C$2:$C$73))</f>
        <v>22110</v>
      </c>
      <c r="V18" s="29">
        <f>SUMPRODUCT((dataB!$B$2:$B$73=$A17)*(dataB!$A$2:$A$73=V$6)*(dataB!$C$2:$C$73))</f>
        <v>21157</v>
      </c>
      <c r="W18" s="29">
        <f>SUMPRODUCT((dataB!$B$2:$B$73=$A17)*(dataB!$A$2:$A$73=W$6)*(dataB!$C$2:$C$73))</f>
        <v>20623</v>
      </c>
      <c r="X18" s="29">
        <f>SUMPRODUCT((dataB!$B$2:$B$73=$A17)*(dataB!$A$2:$A$73=X$6)*(dataB!$C$2:$C$73))</f>
        <v>20579</v>
      </c>
      <c r="Y18" s="29">
        <f>SUMPRODUCT((dataB!$B$2:$B$73=$A17)*(dataB!$A$2:$A$73=Y$6)*(dataB!$C$2:$C$73))</f>
        <v>20224</v>
      </c>
      <c r="Z18" s="29">
        <f>SUMPRODUCT((dataB!$B$2:$B$73=$A17)*(dataB!$A$2:$A$73=Z$6)*(dataB!$C$2:$C$73))</f>
        <v>20670</v>
      </c>
      <c r="AA18" s="29">
        <f>SUMPRODUCT((dataB!$B$2:$B$73=$A17)*(dataB!$A$2:$A$73=AA$6)*(dataB!$C$2:$C$73))</f>
        <v>19895</v>
      </c>
      <c r="AB18" s="12"/>
    </row>
    <row r="19" spans="1:28" ht="15.75" customHeight="1" x14ac:dyDescent="0.35">
      <c r="A19" s="13" t="s">
        <v>28</v>
      </c>
      <c r="B19" s="6" t="s">
        <v>58</v>
      </c>
      <c r="C19" s="27">
        <f>IF($A$4="Total Response Time",SUMPRODUCT(('Back data'!$A$2:$A$46=C$6)*('Back data'!$B$2:$B$46=$A19)*('Back data'!$D$2:$D$46)),"..")</f>
        <v>3.7738129774683303E-3</v>
      </c>
      <c r="D19" s="27">
        <f>IF($A$4="Total Response Time",SUMPRODUCT(('Back data'!$A$2:$A$46=D$6)*('Back data'!$B$2:$B$46=$A19)*('Back data'!$D$2:$D$46)),"..")</f>
        <v>3.7720370114200522E-3</v>
      </c>
      <c r="E19" s="27">
        <f>IF($A$4="Total Response Time",SUMPRODUCT(('Back data'!$A$2:$A$46=E$6)*('Back data'!$B$2:$B$46=$A19)*('Back data'!$D$2:$D$46)),"..")</f>
        <v>3.7870057365294056E-3</v>
      </c>
      <c r="F19" s="27">
        <f>IF($A$4="Total Response Time",SUMPRODUCT(('Back data'!$A$2:$A$46=F$6)*('Back data'!$B$2:$B$46=$A19)*('Back data'!$D$2:$D$46)),"..")</f>
        <v>3.7578765615541251E-3</v>
      </c>
      <c r="G19" s="27">
        <f>IF($A$4="Total Response Time",SUMPRODUCT(('Back data'!$A$2:$A$46=G$6)*('Back data'!$B$2:$B$46=$A19)*('Back data'!$D$2:$D$46)),"..")</f>
        <v>3.8254936120789779E-3</v>
      </c>
      <c r="H19" s="27">
        <f>IF($A$4="Total Response Time",SUMPRODUCT(('Back data'!$A$2:$A$46=H$6)*('Back data'!$B$2:$B$46=$A19)*('Back data'!$D$2:$D$46)),"..")</f>
        <v>3.9411742455503287E-3</v>
      </c>
      <c r="I19" s="27">
        <f>IF($A$4="Total Response Time",SUMPRODUCT(('Back data'!$A$2:$A$46=I$6)*('Back data'!$B$2:$B$46=$A19)*('Back data'!$D$2:$D$46)),"..")</f>
        <v>4.0057014772693087E-3</v>
      </c>
      <c r="J19" s="27">
        <f>IF($A$4="Total Response Time",SUMPRODUCT(('Back data'!$A$2:$A$46=J$6)*('Back data'!$B$2:$B$46=$A19)*('Back data'!$D$2:$D$46)),"..")</f>
        <v>4.0594228864417638E-3</v>
      </c>
      <c r="K19" s="27">
        <f>IF($A$4="Total Response Time",SUMPRODUCT(('Back data'!$A$2:$A$46=K$6)*('Back data'!$B$2:$B$46=$A19)*('Back data'!$D$2:$D$46)),"..")</f>
        <v>4.0764435695538059E-3</v>
      </c>
      <c r="L19" s="27">
        <f>IF($A$4="Total Response Time",SUMPRODUCT(('Back data'!$A$2:$A$46=L$6)*('Back data'!$B$2:$B$46=$A19)*('Back data'!$D$2:$D$46)),"..")</f>
        <v>4.1921060192501077E-3</v>
      </c>
      <c r="M19" s="27">
        <f>IF($A$4="Total Response Time",SUMPRODUCT(('Back data'!$A$2:$A$46=M$6)*('Back data'!$B$2:$B$46=$A19)*('Back data'!$D$2:$D$46)),"..")</f>
        <v>4.260141298361558E-3</v>
      </c>
      <c r="N19" s="27">
        <f>IF($A$4="Total Response Time",SUMPRODUCT(('Back data'!$A$2:$A$46=N$6)*('Back data'!$B$2:$B$46=$A19)*('Back data'!$D$2:$D$46)),"..")</f>
        <v>4.373922920256932E-3</v>
      </c>
      <c r="O19" s="27">
        <f>IF($A$4="Total Response Time",SUMPRODUCT(('Back data'!$A$2:$A$46=O$6)*('Back data'!$B$2:$B$46=$A19)*('Back data'!$D$2:$D$46)),"..")</f>
        <v>4.3884525887143691E-3</v>
      </c>
      <c r="P19" s="27">
        <f>IF($A$4="Total Response Time",SUMPRODUCT(('Back data'!$A$2:$A$46=P$6)*('Back data'!$B$2:$B$46=$A19)*('Back data'!$D$2:$D$46)),"..")</f>
        <v>4.4967149675775387E-3</v>
      </c>
      <c r="Q19" s="27">
        <f>IF($A$4="Total Response Time",SUMPRODUCT(('Back data'!$A$2:$A$46=Q$6)*('Back data'!$B$2:$B$46=$A19)*('Back data'!$D$2:$D$46)),"..")</f>
        <v>4.596926247478734E-3</v>
      </c>
      <c r="R19" s="28">
        <f>IF($A$4="Total Response Time",SUMPRODUCT((dataB!$A$2:$A$98=R$6)*(dataB!$B$2:$B$98=$A19)*(dataB!$D$2:$D$98)),IF($A$4="Call Handling Time",SUMPRODUCT((dataB!$A$2:$A$98=R$6)*(dataB!$B$2:$B$98=$A19)*(dataB!$E$2:$E$98)),IF($A$4="Crew Turnout Time",SUMPRODUCT((dataB!$A$2:$A$98=R$6)*(dataB!$B$2:$B$98=$A19)*(dataB!$F$2:$F$98)),IF($A$4="Drive Time",SUMPRODUCT((dataB!$A$2:$A$98=R$6)*(dataB!$B$2:$B$98=$A19)*(dataB!$G$2:$G$98)),"N/A"))))</f>
        <v>4.8738389399999998E-3</v>
      </c>
      <c r="S19" s="27">
        <f>IF($A$4="Total Response Time",SUMPRODUCT((dataB!$A$2:$A$98=S$6)*(dataB!$B$2:$B$98=$A19)*(dataB!$D$2:$D$98)),IF($A$4="Call Handling Time",SUMPRODUCT((dataB!$A$2:$A$98=S$6)*(dataB!$B$2:$B$98=$A19)*(dataB!$E$2:$E$98)),IF($A$4="Crew Turnout Time",SUMPRODUCT((dataB!$A$2:$A$98=S$6)*(dataB!$B$2:$B$98=$A19)*(dataB!$F$2:$F$98)),IF($A$4="Drive Time",SUMPRODUCT((dataB!$A$2:$A$98=S$6)*(dataB!$B$2:$B$98=$A19)*(dataB!$G$2:$G$98)),"N/A"))))</f>
        <v>4.9602491500000002E-3</v>
      </c>
      <c r="T19" s="27">
        <f>IF($A$4="Total Response Time",SUMPRODUCT((dataB!$A$2:$A$98=T$6)*(dataB!$B$2:$B$98=$A19)*(dataB!$D$2:$D$98)),IF($A$4="Call Handling Time",SUMPRODUCT((dataB!$A$2:$A$98=T$6)*(dataB!$B$2:$B$98=$A19)*(dataB!$E$2:$E$98)),IF($A$4="Crew Turnout Time",SUMPRODUCT((dataB!$A$2:$A$98=T$6)*(dataB!$B$2:$B$98=$A19)*(dataB!$F$2:$F$98)),IF($A$4="Drive Time",SUMPRODUCT((dataB!$A$2:$A$98=T$6)*(dataB!$B$2:$B$98=$A19)*(dataB!$G$2:$G$98)),"N/A"))))</f>
        <v>4.8767930099999999E-3</v>
      </c>
      <c r="U19" s="27">
        <f>IF($A$4="Total Response Time",SUMPRODUCT((dataB!$A$2:$A$98=U$6)*(dataB!$B$2:$B$98=$A19)*(dataB!$D$2:$D$98)),IF($A$4="Call Handling Time",SUMPRODUCT((dataB!$A$2:$A$98=U$6)*(dataB!$B$2:$B$98=$A19)*(dataB!$E$2:$E$98)),IF($A$4="Crew Turnout Time",SUMPRODUCT((dataB!$A$2:$A$98=U$6)*(dataB!$B$2:$B$98=$A19)*(dataB!$F$2:$F$98)),IF($A$4="Drive Time",SUMPRODUCT((dataB!$A$2:$A$98=U$6)*(dataB!$B$2:$B$98=$A19)*(dataB!$G$2:$G$98)),"N/A"))))</f>
        <v>4.9234375399999997E-3</v>
      </c>
      <c r="V19" s="27">
        <f>IF($A$4="Total Response Time",SUMPRODUCT((dataB!$A$2:$A$98=V$6)*(dataB!$B$2:$B$98=$A19)*(dataB!$D$2:$D$98)),IF($A$4="Call Handling Time",SUMPRODUCT((dataB!$A$2:$A$98=V$6)*(dataB!$B$2:$B$98=$A19)*(dataB!$E$2:$E$98)),IF($A$4="Crew Turnout Time",SUMPRODUCT((dataB!$A$2:$A$98=V$6)*(dataB!$B$2:$B$98=$A19)*(dataB!$F$2:$F$98)),IF($A$4="Drive Time",SUMPRODUCT((dataB!$A$2:$A$98=V$6)*(dataB!$B$2:$B$98=$A19)*(dataB!$G$2:$G$98)),"N/A"))))</f>
        <v>4.94258114E-3</v>
      </c>
      <c r="W19" s="27">
        <f>IF($A$4="Total Response Time",SUMPRODUCT((dataB!$A$2:$A$98=W$6)*(dataB!$B$2:$B$98=$A19)*(dataB!$D$2:$D$98)),IF($A$4="Call Handling Time",SUMPRODUCT((dataB!$A$2:$A$98=W$6)*(dataB!$B$2:$B$98=$A19)*(dataB!$E$2:$E$98)),IF($A$4="Crew Turnout Time",SUMPRODUCT((dataB!$A$2:$A$98=W$6)*(dataB!$B$2:$B$98=$A19)*(dataB!$F$2:$F$98)),IF($A$4="Drive Time",SUMPRODUCT((dataB!$A$2:$A$98=W$6)*(dataB!$B$2:$B$98=$A19)*(dataB!$G$2:$G$98)),"N/A"))))</f>
        <v>5.2501647900000002E-3</v>
      </c>
      <c r="X19" s="27">
        <f>IF($A$4="Total Response Time",SUMPRODUCT((dataB!$A$2:$A$98=X$6)*(dataB!$B$2:$B$98=$A19)*(dataB!$D$2:$D$98)),IF($A$4="Call Handling Time",SUMPRODUCT((dataB!$A$2:$A$98=X$6)*(dataB!$B$2:$B$98=$A19)*(dataB!$E$2:$E$98)),IF($A$4="Crew Turnout Time",SUMPRODUCT((dataB!$A$2:$A$98=X$6)*(dataB!$B$2:$B$98=$A19)*(dataB!$F$2:$F$98)),IF($A$4="Drive Time",SUMPRODUCT((dataB!$A$2:$A$98=X$6)*(dataB!$B$2:$B$98=$A19)*(dataB!$G$2:$G$98)),"N/A"))))</f>
        <v>5.2809479899999998E-3</v>
      </c>
      <c r="Y19" s="27">
        <f>IF($A$4="Total Response Time",SUMPRODUCT((dataB!$A$2:$A$98=Y$6)*(dataB!$B$2:$B$98=$A19)*(dataB!$D$2:$D$98)),IF($A$4="Call Handling Time",SUMPRODUCT((dataB!$A$2:$A$98=Y$6)*(dataB!$B$2:$B$98=$A19)*(dataB!$E$2:$E$98)),IF($A$4="Crew Turnout Time",SUMPRODUCT((dataB!$A$2:$A$98=Y$6)*(dataB!$B$2:$B$98=$A19)*(dataB!$F$2:$F$98)),IF($A$4="Drive Time",SUMPRODUCT((dataB!$A$2:$A$98=Y$6)*(dataB!$B$2:$B$98=$A19)*(dataB!$G$2:$G$98)),"N/A"))))</f>
        <v>5.3461450499999999E-3</v>
      </c>
      <c r="Z19" s="27">
        <f>IF($A$4="Total Response Time",SUMPRODUCT((dataB!$A$2:$A$98=Z$6)*(dataB!$B$2:$B$98=$A19)*(dataB!$D$2:$D$98)),IF($A$4="Call Handling Time",SUMPRODUCT((dataB!$A$2:$A$98=Z$6)*(dataB!$B$2:$B$98=$A19)*(dataB!$E$2:$E$98)),IF($A$4="Crew Turnout Time",SUMPRODUCT((dataB!$A$2:$A$98=Z$6)*(dataB!$B$2:$B$98=$A19)*(dataB!$F$2:$F$98)),IF($A$4="Drive Time",SUMPRODUCT((dataB!$A$2:$A$98=Z$6)*(dataB!$B$2:$B$98=$A19)*(dataB!$G$2:$G$98)),"N/A"))))</f>
        <v>5.23922351E-3</v>
      </c>
      <c r="AA19" s="27">
        <f>IF($A$4="Total Response Time",SUMPRODUCT((dataB!$A$2:$A$98=AA$6)*(dataB!$B$2:$B$98=$A19)*(dataB!$D$2:$D$98)),IF($A$4="Call Handling Time",SUMPRODUCT((dataB!$A$2:$A$98=AA$6)*(dataB!$B$2:$B$98=$A19)*(dataB!$E$2:$E$98)),IF($A$4="Crew Turnout Time",SUMPRODUCT((dataB!$A$2:$A$98=AA$6)*(dataB!$B$2:$B$98=$A19)*(dataB!$F$2:$F$98)),IF($A$4="Drive Time",SUMPRODUCT((dataB!$A$2:$A$98=AA$6)*(dataB!$B$2:$B$98=$A19)*(dataB!$G$2:$G$98)),"N/A"))))</f>
        <v>5.2281579400000004E-3</v>
      </c>
      <c r="AB19" s="12"/>
    </row>
    <row r="20" spans="1:28" s="10" customFormat="1" ht="15.75" customHeight="1" x14ac:dyDescent="0.35">
      <c r="A20" s="13"/>
      <c r="B20" s="8" t="s">
        <v>26</v>
      </c>
      <c r="C20" s="29">
        <f>IF($A$4="Total Response Time",SUMPRODUCT(('Back data'!$A$2:$A$46=C$6)*('Back data'!$B$2:$B$46=$A19)*('Back data'!$C$2:$C$46)),"..")</f>
        <v>6894</v>
      </c>
      <c r="D20" s="29">
        <f>IF($A$4="Total Response Time",SUMPRODUCT(('Back data'!$A$2:$A$46=D$6)*('Back data'!$B$2:$B$46=$A19)*('Back data'!$C$2:$C$46)),"..")</f>
        <v>7229</v>
      </c>
      <c r="E20" s="29">
        <f>IF($A$4="Total Response Time",SUMPRODUCT(('Back data'!$A$2:$A$46=E$6)*('Back data'!$B$2:$B$46=$A19)*('Back data'!$C$2:$C$46)),"..")</f>
        <v>7911.1009174312003</v>
      </c>
      <c r="F20" s="29">
        <f>IF($A$4="Total Response Time",SUMPRODUCT(('Back data'!$A$2:$A$46=F$6)*('Back data'!$B$2:$B$46=$A19)*('Back data'!$C$2:$C$46)),"..")</f>
        <v>8076</v>
      </c>
      <c r="G20" s="29">
        <f>IF($A$4="Total Response Time",SUMPRODUCT(('Back data'!$A$2:$A$46=G$6)*('Back data'!$B$2:$B$46=$A19)*('Back data'!$C$2:$C$46)),"..")</f>
        <v>8036</v>
      </c>
      <c r="H20" s="29">
        <f>IF($A$4="Total Response Time",SUMPRODUCT(('Back data'!$A$2:$A$46=H$6)*('Back data'!$B$2:$B$46=$A19)*('Back data'!$C$2:$C$46)),"..")</f>
        <v>8078</v>
      </c>
      <c r="I20" s="29">
        <f>IF($A$4="Total Response Time",SUMPRODUCT(('Back data'!$A$2:$A$46=I$6)*('Back data'!$B$2:$B$46=$A19)*('Back data'!$C$2:$C$46)),"..")</f>
        <v>7386</v>
      </c>
      <c r="J20" s="29">
        <f>IF($A$4="Total Response Time",SUMPRODUCT(('Back data'!$A$2:$A$46=J$6)*('Back data'!$B$2:$B$46=$A19)*('Back data'!$C$2:$C$46)),"..")</f>
        <v>7628</v>
      </c>
      <c r="K20" s="29">
        <f>IF($A$4="Total Response Time",SUMPRODUCT(('Back data'!$A$2:$A$46=K$6)*('Back data'!$B$2:$B$46=$A19)*('Back data'!$C$2:$C$46)),"..")</f>
        <v>6858</v>
      </c>
      <c r="L20" s="29">
        <f>IF($A$4="Total Response Time",SUMPRODUCT(('Back data'!$A$2:$A$46=L$6)*('Back data'!$B$2:$B$46=$A19)*('Back data'!$C$2:$C$46)),"..")</f>
        <v>6961</v>
      </c>
      <c r="M20" s="29">
        <f>IF($A$4="Total Response Time",SUMPRODUCT(('Back data'!$A$2:$A$46=M$6)*('Back data'!$B$2:$B$46=$A19)*('Back data'!$C$2:$C$46)),"..")</f>
        <v>6456</v>
      </c>
      <c r="N20" s="29">
        <f>IF($A$4="Total Response Time",SUMPRODUCT(('Back data'!$A$2:$A$46=N$6)*('Back data'!$B$2:$B$46=$A19)*('Back data'!$C$2:$C$46)),"..")</f>
        <v>6383</v>
      </c>
      <c r="O20" s="29">
        <f>IF($A$4="Total Response Time",SUMPRODUCT(('Back data'!$A$2:$A$46=O$6)*('Back data'!$B$2:$B$46=$A19)*('Back data'!$C$2:$C$46)),"..")</f>
        <v>6112</v>
      </c>
      <c r="P20" s="29">
        <f>IF($A$4="Total Response Time",SUMPRODUCT(('Back data'!$A$2:$A$46=P$6)*('Back data'!$B$2:$B$46=$A19)*('Back data'!$C$2:$C$46)),"..")</f>
        <v>5843</v>
      </c>
      <c r="Q20" s="29">
        <f>IF($A$4="Total Response Time",SUMPRODUCT(('Back data'!$A$2:$A$46=Q$6)*('Back data'!$B$2:$B$46=$A19)*('Back data'!$C$2:$C$46)),"..")</f>
        <v>5068</v>
      </c>
      <c r="R20" s="30">
        <f>SUMPRODUCT((dataB!$B$2:$B$73=$A19)*(dataB!$A$2:$A$73=R$6)*(dataB!$C$2:$C$73))</f>
        <v>2377</v>
      </c>
      <c r="S20" s="29">
        <f>SUMPRODUCT((dataB!$B$2:$B$73=$A19)*(dataB!$A$2:$A$73=S$6)*(dataB!$C$2:$C$73))</f>
        <v>2769</v>
      </c>
      <c r="T20" s="29">
        <f>SUMPRODUCT((dataB!$B$2:$B$73=$A19)*(dataB!$A$2:$A$73=T$6)*(dataB!$C$2:$C$73))</f>
        <v>2623</v>
      </c>
      <c r="U20" s="29">
        <f>SUMPRODUCT((dataB!$B$2:$B$73=$A19)*(dataB!$A$2:$A$73=U$6)*(dataB!$C$2:$C$73))</f>
        <v>2444</v>
      </c>
      <c r="V20" s="29">
        <f>SUMPRODUCT((dataB!$B$2:$B$73=$A19)*(dataB!$A$2:$A$73=V$6)*(dataB!$C$2:$C$73))</f>
        <v>2229</v>
      </c>
      <c r="W20" s="29">
        <f>SUMPRODUCT((dataB!$B$2:$B$73=$A19)*(dataB!$A$2:$A$73=W$6)*(dataB!$C$2:$C$73))</f>
        <v>2188</v>
      </c>
      <c r="X20" s="29">
        <f>SUMPRODUCT((dataB!$B$2:$B$73=$A19)*(dataB!$A$2:$A$73=X$6)*(dataB!$C$2:$C$73))</f>
        <v>2121</v>
      </c>
      <c r="Y20" s="29">
        <f>SUMPRODUCT((dataB!$B$2:$B$73=$A19)*(dataB!$A$2:$A$73=Y$6)*(dataB!$C$2:$C$73))</f>
        <v>2042</v>
      </c>
      <c r="Z20" s="29">
        <f>SUMPRODUCT((dataB!$B$2:$B$73=$A19)*(dataB!$A$2:$A$73=Z$6)*(dataB!$C$2:$C$73))</f>
        <v>2060</v>
      </c>
      <c r="AA20" s="29">
        <f>SUMPRODUCT((dataB!$B$2:$B$73=$A19)*(dataB!$A$2:$A$73=AA$6)*(dataB!$C$2:$C$73))</f>
        <v>2013</v>
      </c>
      <c r="AB20" s="12"/>
    </row>
    <row r="21" spans="1:28" ht="15.75" customHeight="1" x14ac:dyDescent="0.35">
      <c r="A21" s="13" t="s">
        <v>29</v>
      </c>
      <c r="B21" s="6" t="s">
        <v>58</v>
      </c>
      <c r="C21" s="27">
        <f>IF($A$4="Total Response Time",SUMPRODUCT(('Back data'!$A$2:$A$46=C$6)*('Back data'!$B$2:$B$46=$A21)*('Back data'!$D$2:$D$46)),"..")</f>
        <v>3.8677265951312812E-3</v>
      </c>
      <c r="D21" s="27">
        <f>IF($A$4="Total Response Time",SUMPRODUCT(('Back data'!$A$2:$A$46=D$6)*('Back data'!$B$2:$B$46=$A21)*('Back data'!$D$2:$D$46)),"..")</f>
        <v>3.871584949174391E-3</v>
      </c>
      <c r="E21" s="27">
        <f>IF($A$4="Total Response Time",SUMPRODUCT(('Back data'!$A$2:$A$46=E$6)*('Back data'!$B$2:$B$46=$A21)*('Back data'!$D$2:$D$46)),"..")</f>
        <v>3.9041271269502631E-3</v>
      </c>
      <c r="F21" s="27">
        <f>IF($A$4="Total Response Time",SUMPRODUCT(('Back data'!$A$2:$A$46=F$6)*('Back data'!$B$2:$B$46=$A21)*('Back data'!$D$2:$D$46)),"..")</f>
        <v>3.904039061305307E-3</v>
      </c>
      <c r="G21" s="27">
        <f>IF($A$4="Total Response Time",SUMPRODUCT(('Back data'!$A$2:$A$46=G$6)*('Back data'!$B$2:$B$46=$A21)*('Back data'!$D$2:$D$46)),"..")</f>
        <v>3.8938707341617663E-3</v>
      </c>
      <c r="H21" s="27">
        <f>IF($A$4="Total Response Time",SUMPRODUCT(('Back data'!$A$2:$A$46=H$6)*('Back data'!$B$2:$B$46=$A21)*('Back data'!$D$2:$D$46)),"..")</f>
        <v>3.9986697285816853E-3</v>
      </c>
      <c r="I21" s="27">
        <f>IF($A$4="Total Response Time",SUMPRODUCT(('Back data'!$A$2:$A$46=I$6)*('Back data'!$B$2:$B$46=$A21)*('Back data'!$D$2:$D$46)),"..")</f>
        <v>4.0852213130095575E-3</v>
      </c>
      <c r="J21" s="27">
        <f>IF($A$4="Total Response Time",SUMPRODUCT(('Back data'!$A$2:$A$46=J$6)*('Back data'!$B$2:$B$46=$A21)*('Back data'!$D$2:$D$46)),"..")</f>
        <v>4.118713866522513E-3</v>
      </c>
      <c r="K21" s="27">
        <f>IF($A$4="Total Response Time",SUMPRODUCT(('Back data'!$A$2:$A$46=K$6)*('Back data'!$B$2:$B$46=$A21)*('Back data'!$D$2:$D$46)),"..")</f>
        <v>4.1145777484398382E-3</v>
      </c>
      <c r="L21" s="27">
        <f>IF($A$4="Total Response Time",SUMPRODUCT(('Back data'!$A$2:$A$46=L$6)*('Back data'!$B$2:$B$46=$A21)*('Back data'!$D$2:$D$46)),"..")</f>
        <v>4.2269294746144249E-3</v>
      </c>
      <c r="M21" s="27">
        <f>IF($A$4="Total Response Time",SUMPRODUCT(('Back data'!$A$2:$A$46=M$6)*('Back data'!$B$2:$B$46=$A21)*('Back data'!$D$2:$D$46)),"..")</f>
        <v>4.3324137200925544E-3</v>
      </c>
      <c r="N21" s="27">
        <f>IF($A$4="Total Response Time",SUMPRODUCT(('Back data'!$A$2:$A$46=N$6)*('Back data'!$B$2:$B$46=$A21)*('Back data'!$D$2:$D$46)),"..")</f>
        <v>4.4551344714305599E-3</v>
      </c>
      <c r="O21" s="27">
        <f>IF($A$4="Total Response Time",SUMPRODUCT(('Back data'!$A$2:$A$46=O$6)*('Back data'!$B$2:$B$46=$A21)*('Back data'!$D$2:$D$46)),"..")</f>
        <v>4.5737274398822327E-3</v>
      </c>
      <c r="P21" s="27">
        <f>IF($A$4="Total Response Time",SUMPRODUCT(('Back data'!$A$2:$A$46=P$6)*('Back data'!$B$2:$B$46=$A21)*('Back data'!$D$2:$D$46)),"..")</f>
        <v>4.6358282781967276E-3</v>
      </c>
      <c r="Q21" s="27">
        <f>IF($A$4="Total Response Time",SUMPRODUCT(('Back data'!$A$2:$A$46=Q$6)*('Back data'!$B$2:$B$46=$A21)*('Back data'!$D$2:$D$46)),"..")</f>
        <v>4.7468177245111477E-3</v>
      </c>
      <c r="R21" s="28">
        <f>IF($A$4="Total Response Time",SUMPRODUCT((dataB!$A$2:$A$98=R$6)*(dataB!$B$2:$B$98=$A21)*(dataB!$D$2:$D$98)),IF($A$4="Call Handling Time",SUMPRODUCT((dataB!$A$2:$A$98=R$6)*(dataB!$B$2:$B$98=$A21)*(dataB!$E$2:$E$98)),IF($A$4="Crew Turnout Time",SUMPRODUCT((dataB!$A$2:$A$98=R$6)*(dataB!$B$2:$B$98=$A21)*(dataB!$F$2:$F$98)),IF($A$4="Drive Time",SUMPRODUCT((dataB!$A$2:$A$98=R$6)*(dataB!$B$2:$B$98=$A21)*(dataB!$G$2:$G$98)),"N/A"))))</f>
        <v>5.1389997499999996E-3</v>
      </c>
      <c r="S21" s="27">
        <f>IF($A$4="Total Response Time",SUMPRODUCT((dataB!$A$2:$A$98=S$6)*(dataB!$B$2:$B$98=$A21)*(dataB!$D$2:$D$98)),IF($A$4="Call Handling Time",SUMPRODUCT((dataB!$A$2:$A$98=S$6)*(dataB!$B$2:$B$98=$A21)*(dataB!$E$2:$E$98)),IF($A$4="Crew Turnout Time",SUMPRODUCT((dataB!$A$2:$A$98=S$6)*(dataB!$B$2:$B$98=$A21)*(dataB!$F$2:$F$98)),IF($A$4="Drive Time",SUMPRODUCT((dataB!$A$2:$A$98=S$6)*(dataB!$B$2:$B$98=$A21)*(dataB!$G$2:$G$98)),"N/A"))))</f>
        <v>5.1633443799999996E-3</v>
      </c>
      <c r="T21" s="27">
        <f>IF($A$4="Total Response Time",SUMPRODUCT((dataB!$A$2:$A$98=T$6)*(dataB!$B$2:$B$98=$A21)*(dataB!$D$2:$D$98)),IF($A$4="Call Handling Time",SUMPRODUCT((dataB!$A$2:$A$98=T$6)*(dataB!$B$2:$B$98=$A21)*(dataB!$E$2:$E$98)),IF($A$4="Crew Turnout Time",SUMPRODUCT((dataB!$A$2:$A$98=T$6)*(dataB!$B$2:$B$98=$A21)*(dataB!$F$2:$F$98)),IF($A$4="Drive Time",SUMPRODUCT((dataB!$A$2:$A$98=T$6)*(dataB!$B$2:$B$98=$A21)*(dataB!$G$2:$G$98)),"N/A"))))</f>
        <v>5.0396722999999999E-3</v>
      </c>
      <c r="U21" s="27">
        <f>IF($A$4="Total Response Time",SUMPRODUCT((dataB!$A$2:$A$98=U$6)*(dataB!$B$2:$B$98=$A21)*(dataB!$D$2:$D$98)),IF($A$4="Call Handling Time",SUMPRODUCT((dataB!$A$2:$A$98=U$6)*(dataB!$B$2:$B$98=$A21)*(dataB!$E$2:$E$98)),IF($A$4="Crew Turnout Time",SUMPRODUCT((dataB!$A$2:$A$98=U$6)*(dataB!$B$2:$B$98=$A21)*(dataB!$F$2:$F$98)),IF($A$4="Drive Time",SUMPRODUCT((dataB!$A$2:$A$98=U$6)*(dataB!$B$2:$B$98=$A21)*(dataB!$G$2:$G$98)),"N/A"))))</f>
        <v>5.1499412799999996E-3</v>
      </c>
      <c r="V21" s="27">
        <f>IF($A$4="Total Response Time",SUMPRODUCT((dataB!$A$2:$A$98=V$6)*(dataB!$B$2:$B$98=$A21)*(dataB!$D$2:$D$98)),IF($A$4="Call Handling Time",SUMPRODUCT((dataB!$A$2:$A$98=V$6)*(dataB!$B$2:$B$98=$A21)*(dataB!$E$2:$E$98)),IF($A$4="Crew Turnout Time",SUMPRODUCT((dataB!$A$2:$A$98=V$6)*(dataB!$B$2:$B$98=$A21)*(dataB!$F$2:$F$98)),IF($A$4="Drive Time",SUMPRODUCT((dataB!$A$2:$A$98=V$6)*(dataB!$B$2:$B$98=$A21)*(dataB!$G$2:$G$98)),"N/A"))))</f>
        <v>5.1695518699999997E-3</v>
      </c>
      <c r="W21" s="27">
        <f>IF($A$4="Total Response Time",SUMPRODUCT((dataB!$A$2:$A$98=W$6)*(dataB!$B$2:$B$98=$A21)*(dataB!$D$2:$D$98)),IF($A$4="Call Handling Time",SUMPRODUCT((dataB!$A$2:$A$98=W$6)*(dataB!$B$2:$B$98=$A21)*(dataB!$E$2:$E$98)),IF($A$4="Crew Turnout Time",SUMPRODUCT((dataB!$A$2:$A$98=W$6)*(dataB!$B$2:$B$98=$A21)*(dataB!$F$2:$F$98)),IF($A$4="Drive Time",SUMPRODUCT((dataB!$A$2:$A$98=W$6)*(dataB!$B$2:$B$98=$A21)*(dataB!$G$2:$G$98)),"N/A"))))</f>
        <v>5.4003164399999996E-3</v>
      </c>
      <c r="X21" s="27">
        <f>IF($A$4="Total Response Time",SUMPRODUCT((dataB!$A$2:$A$98=X$6)*(dataB!$B$2:$B$98=$A21)*(dataB!$D$2:$D$98)),IF($A$4="Call Handling Time",SUMPRODUCT((dataB!$A$2:$A$98=X$6)*(dataB!$B$2:$B$98=$A21)*(dataB!$E$2:$E$98)),IF($A$4="Crew Turnout Time",SUMPRODUCT((dataB!$A$2:$A$98=X$6)*(dataB!$B$2:$B$98=$A21)*(dataB!$F$2:$F$98)),IF($A$4="Drive Time",SUMPRODUCT((dataB!$A$2:$A$98=X$6)*(dataB!$B$2:$B$98=$A21)*(dataB!$G$2:$G$98)),"N/A"))))</f>
        <v>5.3561041299999999E-3</v>
      </c>
      <c r="Y21" s="27">
        <f>IF($A$4="Total Response Time",SUMPRODUCT((dataB!$A$2:$A$98=Y$6)*(dataB!$B$2:$B$98=$A21)*(dataB!$D$2:$D$98)),IF($A$4="Call Handling Time",SUMPRODUCT((dataB!$A$2:$A$98=Y$6)*(dataB!$B$2:$B$98=$A21)*(dataB!$E$2:$E$98)),IF($A$4="Crew Turnout Time",SUMPRODUCT((dataB!$A$2:$A$98=Y$6)*(dataB!$B$2:$B$98=$A21)*(dataB!$F$2:$F$98)),IF($A$4="Drive Time",SUMPRODUCT((dataB!$A$2:$A$98=Y$6)*(dataB!$B$2:$B$98=$A21)*(dataB!$G$2:$G$98)),"N/A"))))</f>
        <v>5.3443351499999998E-3</v>
      </c>
      <c r="Z21" s="27">
        <f>IF($A$4="Total Response Time",SUMPRODUCT((dataB!$A$2:$A$98=Z$6)*(dataB!$B$2:$B$98=$A21)*(dataB!$D$2:$D$98)),IF($A$4="Call Handling Time",SUMPRODUCT((dataB!$A$2:$A$98=Z$6)*(dataB!$B$2:$B$98=$A21)*(dataB!$E$2:$E$98)),IF($A$4="Crew Turnout Time",SUMPRODUCT((dataB!$A$2:$A$98=Z$6)*(dataB!$B$2:$B$98=$A21)*(dataB!$F$2:$F$98)),IF($A$4="Drive Time",SUMPRODUCT((dataB!$A$2:$A$98=Z$6)*(dataB!$B$2:$B$98=$A21)*(dataB!$G$2:$G$98)),"N/A"))))</f>
        <v>5.3852858200000003E-3</v>
      </c>
      <c r="AA21" s="27">
        <f>IF($A$4="Total Response Time",SUMPRODUCT((dataB!$A$2:$A$98=AA$6)*(dataB!$B$2:$B$98=$A21)*(dataB!$D$2:$D$98)),IF($A$4="Call Handling Time",SUMPRODUCT((dataB!$A$2:$A$98=AA$6)*(dataB!$B$2:$B$98=$A21)*(dataB!$E$2:$E$98)),IF($A$4="Crew Turnout Time",SUMPRODUCT((dataB!$A$2:$A$98=AA$6)*(dataB!$B$2:$B$98=$A21)*(dataB!$F$2:$F$98)),IF($A$4="Drive Time",SUMPRODUCT((dataB!$A$2:$A$98=AA$6)*(dataB!$B$2:$B$98=$A21)*(dataB!$G$2:$G$98)),"N/A"))))</f>
        <v>5.3542342600000001E-3</v>
      </c>
      <c r="AB21" s="12"/>
    </row>
    <row r="22" spans="1:28" s="10" customFormat="1" ht="15.75" customHeight="1" thickBot="1" x14ac:dyDescent="0.4">
      <c r="A22" s="14"/>
      <c r="B22" s="15" t="s">
        <v>26</v>
      </c>
      <c r="C22" s="31">
        <f>IF($A$4="Total Response Time",SUMPRODUCT(('Back data'!$A$2:$A$46=C$6)*('Back data'!$B$2:$B$46=$A21)*('Back data'!$C$2:$C$46)),"..")</f>
        <v>43572.795728319994</v>
      </c>
      <c r="D22" s="32">
        <f>IF($A$4="Total Response Time",SUMPRODUCT(('Back data'!$A$2:$A$46=D$6)*('Back data'!$B$2:$B$46=$A21)*('Back data'!$C$2:$C$46)),"..")</f>
        <v>45305.577541997394</v>
      </c>
      <c r="E22" s="32">
        <f>IF($A$4="Total Response Time",SUMPRODUCT(('Back data'!$A$2:$A$46=E$6)*('Back data'!$B$2:$B$46=$A21)*('Back data'!$C$2:$C$46)),"..")</f>
        <v>46449.141528579246</v>
      </c>
      <c r="F22" s="32">
        <f>IF($A$4="Total Response Time",SUMPRODUCT(('Back data'!$A$2:$A$46=F$6)*('Back data'!$B$2:$B$46=$A21)*('Back data'!$C$2:$C$46)),"..")</f>
        <v>46978.592937918489</v>
      </c>
      <c r="G22" s="32">
        <f>IF($A$4="Total Response Time",SUMPRODUCT(('Back data'!$A$2:$A$46=G$6)*('Back data'!$B$2:$B$46=$A21)*('Back data'!$C$2:$C$46)),"..")</f>
        <v>45745.660514840813</v>
      </c>
      <c r="H22" s="32">
        <f>IF($A$4="Total Response Time",SUMPRODUCT(('Back data'!$A$2:$A$46=H$6)*('Back data'!$B$2:$B$46=$A21)*('Back data'!$C$2:$C$46)),"..")</f>
        <v>48235.722793389199</v>
      </c>
      <c r="I22" s="32">
        <f>IF($A$4="Total Response Time",SUMPRODUCT(('Back data'!$A$2:$A$46=I$6)*('Back data'!$B$2:$B$46=$A21)*('Back data'!$C$2:$C$46)),"..")</f>
        <v>45395.876150074298</v>
      </c>
      <c r="J22" s="32">
        <f>IF($A$4="Total Response Time",SUMPRODUCT(('Back data'!$A$2:$A$46=J$6)*('Back data'!$B$2:$B$46=$A21)*('Back data'!$C$2:$C$46)),"..")</f>
        <v>44746.587342481282</v>
      </c>
      <c r="K22" s="32">
        <f>IF($A$4="Total Response Time",SUMPRODUCT(('Back data'!$A$2:$A$46=K$6)*('Back data'!$B$2:$B$46=$A21)*('Back data'!$C$2:$C$46)),"..")</f>
        <v>39883.605134720587</v>
      </c>
      <c r="L22" s="32">
        <f>IF($A$4="Total Response Time",SUMPRODUCT(('Back data'!$A$2:$A$46=L$6)*('Back data'!$B$2:$B$46=$A21)*('Back data'!$C$2:$C$46)),"..")</f>
        <v>41421.493115672863</v>
      </c>
      <c r="M22" s="32">
        <f>IF($A$4="Total Response Time",SUMPRODUCT(('Back data'!$A$2:$A$46=M$6)*('Back data'!$B$2:$B$46=$A21)*('Back data'!$C$2:$C$46)),"..")</f>
        <v>38540.754836058506</v>
      </c>
      <c r="N22" s="32">
        <f>IF($A$4="Total Response Time",SUMPRODUCT(('Back data'!$A$2:$A$46=N$6)*('Back data'!$B$2:$B$46=$A21)*('Back data'!$C$2:$C$46)),"..")</f>
        <v>37509</v>
      </c>
      <c r="O22" s="32">
        <f>IF($A$4="Total Response Time",SUMPRODUCT(('Back data'!$A$2:$A$46=O$6)*('Back data'!$B$2:$B$46=$A21)*('Back data'!$C$2:$C$46)),"..")</f>
        <v>35999.802058343412</v>
      </c>
      <c r="P22" s="32">
        <f>IF($A$4="Total Response Time",SUMPRODUCT(('Back data'!$A$2:$A$46=P$6)*('Back data'!$B$2:$B$46=$A21)*('Back data'!$C$2:$C$46)),"..")</f>
        <v>33150.366162392529</v>
      </c>
      <c r="Q22" s="33">
        <f>IF($A$4="Total Response Time",SUMPRODUCT(('Back data'!$A$2:$A$46=Q$6)*('Back data'!$B$2:$B$46=$A21)*('Back data'!$C$2:$C$46)),"..")</f>
        <v>28225.819790005738</v>
      </c>
      <c r="R22" s="34">
        <f>SUMPRODUCT((dataB!$B$2:$B$73=$A21)*(dataB!$A$2:$A$73=R$6)*(dataB!$C$2:$C$73))</f>
        <v>18335</v>
      </c>
      <c r="S22" s="35">
        <f>SUMPRODUCT((dataB!$B$2:$B$73=$A21)*(dataB!$A$2:$A$73=S$6)*(dataB!$C$2:$C$73))</f>
        <v>21155</v>
      </c>
      <c r="T22" s="35">
        <f>SUMPRODUCT((dataB!$B$2:$B$73=$A21)*(dataB!$A$2:$A$73=T$6)*(dataB!$C$2:$C$73))</f>
        <v>20832</v>
      </c>
      <c r="U22" s="35">
        <f>SUMPRODUCT((dataB!$B$2:$B$73=$A21)*(dataB!$A$2:$A$73=U$6)*(dataB!$C$2:$C$73))</f>
        <v>19666</v>
      </c>
      <c r="V22" s="35">
        <f>SUMPRODUCT((dataB!$B$2:$B$73=$A21)*(dataB!$A$2:$A$73=V$6)*(dataB!$C$2:$C$73))</f>
        <v>18928</v>
      </c>
      <c r="W22" s="35">
        <f>SUMPRODUCT((dataB!$B$2:$B$73=$A21)*(dataB!$A$2:$A$73=W$6)*(dataB!$C$2:$C$73))</f>
        <v>18435</v>
      </c>
      <c r="X22" s="35">
        <f>SUMPRODUCT((dataB!$B$2:$B$73=$A21)*(dataB!$A$2:$A$73=X$6)*(dataB!$C$2:$C$73))</f>
        <v>18458</v>
      </c>
      <c r="Y22" s="35">
        <f>SUMPRODUCT((dataB!$B$2:$B$73=$A21)*(dataB!$A$2:$A$73=Y$6)*(dataB!$C$2:$C$73))</f>
        <v>18182</v>
      </c>
      <c r="Z22" s="35">
        <f>SUMPRODUCT((dataB!$B$2:$B$73=$A21)*(dataB!$A$2:$A$73=Z$6)*(dataB!$C$2:$C$73))</f>
        <v>18610</v>
      </c>
      <c r="AA22" s="35">
        <f>SUMPRODUCT((dataB!$B$2:$B$73=$A21)*(dataB!$A$2:$A$73=AA$6)*(dataB!$C$2:$C$73))</f>
        <v>17882</v>
      </c>
      <c r="AB22" s="12"/>
    </row>
    <row r="23" spans="1:28" x14ac:dyDescent="0.35">
      <c r="A23" s="9"/>
      <c r="B23" s="9"/>
      <c r="C23" s="21"/>
      <c r="D23" s="21"/>
      <c r="E23" s="21"/>
      <c r="F23" s="21"/>
      <c r="G23" s="21"/>
      <c r="H23" s="21"/>
      <c r="I23" s="21"/>
      <c r="J23" s="21"/>
      <c r="K23" s="21"/>
      <c r="L23" s="21"/>
      <c r="M23" s="21"/>
      <c r="N23" s="21"/>
      <c r="O23" s="21"/>
      <c r="P23" s="21"/>
      <c r="Q23" s="21"/>
      <c r="R23" s="21"/>
      <c r="S23" s="7"/>
      <c r="T23" s="7"/>
      <c r="U23" s="7"/>
      <c r="V23" s="7"/>
      <c r="W23" s="7"/>
      <c r="X23" s="7"/>
      <c r="Y23" s="16"/>
    </row>
    <row r="24" spans="1:28" x14ac:dyDescent="0.35">
      <c r="A24" s="76"/>
      <c r="B24" s="76"/>
      <c r="C24" s="76"/>
      <c r="D24" s="76"/>
      <c r="E24" s="76"/>
      <c r="F24" s="76"/>
      <c r="G24" s="76"/>
      <c r="H24" s="76"/>
      <c r="I24" s="76"/>
      <c r="J24" s="76"/>
      <c r="K24" s="7"/>
      <c r="L24" s="7"/>
      <c r="M24" s="7"/>
      <c r="N24" s="7"/>
      <c r="O24" s="7"/>
      <c r="P24" s="7"/>
      <c r="Q24" s="7"/>
      <c r="R24" s="7"/>
      <c r="S24" s="7"/>
      <c r="T24" s="7"/>
      <c r="U24" s="7"/>
      <c r="V24" s="7"/>
      <c r="W24" s="7"/>
      <c r="X24" s="7"/>
      <c r="Y24" s="16"/>
    </row>
    <row r="25" spans="1:28" ht="30" customHeight="1" x14ac:dyDescent="0.35">
      <c r="A25" s="81"/>
      <c r="B25" s="81"/>
      <c r="C25" s="81"/>
      <c r="D25" s="81"/>
      <c r="E25" s="81"/>
      <c r="F25" s="81"/>
      <c r="G25" s="81"/>
      <c r="H25" s="81"/>
      <c r="I25" s="81"/>
      <c r="J25" s="81"/>
      <c r="K25" s="81"/>
      <c r="L25" s="81"/>
      <c r="M25" s="81"/>
      <c r="N25" s="81"/>
      <c r="O25" s="81"/>
      <c r="P25" s="81"/>
      <c r="Q25" s="81"/>
      <c r="R25" s="41"/>
      <c r="S25" s="41"/>
      <c r="T25" s="41"/>
      <c r="U25" s="41"/>
      <c r="V25" s="41"/>
      <c r="W25" s="41"/>
      <c r="X25" s="41"/>
      <c r="Y25" s="41"/>
      <c r="Z25" s="41"/>
      <c r="AA25" s="41"/>
    </row>
    <row r="26" spans="1:28" ht="26.5" customHeight="1" x14ac:dyDescent="0.35">
      <c r="A26" s="82"/>
      <c r="B26" s="82"/>
      <c r="C26" s="82"/>
      <c r="D26" s="82"/>
      <c r="E26" s="82"/>
      <c r="F26" s="82"/>
      <c r="G26" s="82"/>
      <c r="H26" s="82"/>
      <c r="I26" s="82"/>
      <c r="J26" s="82"/>
      <c r="K26" s="82"/>
      <c r="L26" s="82"/>
      <c r="M26" s="82"/>
      <c r="N26" s="82"/>
      <c r="O26" s="82"/>
      <c r="P26" s="82"/>
      <c r="Q26" s="82"/>
      <c r="R26" s="38"/>
      <c r="S26" s="38"/>
      <c r="T26" s="38"/>
      <c r="U26" s="38"/>
      <c r="V26" s="38"/>
      <c r="W26" s="38"/>
      <c r="X26" s="38"/>
      <c r="Y26" s="38"/>
      <c r="Z26" s="38"/>
      <c r="AA26" s="38"/>
    </row>
    <row r="27" spans="1:28" x14ac:dyDescent="0.35">
      <c r="A27" s="9"/>
      <c r="B27" s="9"/>
      <c r="C27" s="9"/>
      <c r="D27" s="9"/>
      <c r="E27" s="9"/>
      <c r="F27" s="9"/>
      <c r="G27" s="9"/>
      <c r="H27" s="9"/>
      <c r="I27" s="9"/>
      <c r="J27" s="7"/>
      <c r="K27" s="7"/>
      <c r="L27" s="7"/>
      <c r="M27" s="7"/>
      <c r="N27" s="7"/>
      <c r="O27" s="7"/>
      <c r="P27" s="7"/>
      <c r="Q27" s="7"/>
      <c r="R27" s="7"/>
      <c r="S27" s="7"/>
      <c r="T27" s="7"/>
      <c r="U27" s="7"/>
      <c r="V27" s="7"/>
      <c r="W27" s="7"/>
      <c r="X27" s="7"/>
      <c r="Y27" s="16"/>
    </row>
    <row r="28" spans="1:28" x14ac:dyDescent="0.35">
      <c r="A28" s="17"/>
      <c r="B28" s="16"/>
      <c r="C28" s="16"/>
      <c r="D28" s="16"/>
      <c r="E28" s="16"/>
      <c r="F28" s="16"/>
      <c r="G28" s="16"/>
      <c r="H28" s="16"/>
      <c r="I28" s="16"/>
      <c r="J28" s="16"/>
      <c r="K28" s="7"/>
      <c r="L28" s="7"/>
      <c r="M28" s="7"/>
      <c r="N28" s="7"/>
      <c r="O28" s="7"/>
      <c r="P28" s="7"/>
      <c r="Q28" s="7"/>
      <c r="R28" s="7"/>
      <c r="S28" s="7"/>
      <c r="T28" s="7"/>
      <c r="U28" s="7"/>
      <c r="V28" s="7"/>
      <c r="W28" s="7"/>
      <c r="X28" s="7"/>
      <c r="Y28" s="16"/>
    </row>
    <row r="29" spans="1:28" ht="32.5" customHeight="1" x14ac:dyDescent="0.35">
      <c r="A29" s="83"/>
      <c r="B29" s="83"/>
      <c r="C29" s="83"/>
      <c r="D29" s="83"/>
      <c r="E29" s="83"/>
      <c r="F29" s="83"/>
      <c r="G29" s="83"/>
      <c r="H29" s="83"/>
      <c r="I29" s="83"/>
      <c r="J29" s="83"/>
      <c r="K29" s="83"/>
      <c r="L29" s="83"/>
      <c r="M29" s="83"/>
      <c r="N29" s="83"/>
      <c r="O29" s="83"/>
      <c r="P29" s="83"/>
      <c r="Q29" s="83"/>
      <c r="R29" s="42"/>
      <c r="S29" s="42"/>
      <c r="T29" s="42"/>
      <c r="U29" s="42"/>
      <c r="V29" s="42"/>
      <c r="W29" s="42"/>
      <c r="X29" s="42"/>
      <c r="Y29" s="42"/>
      <c r="Z29" s="42"/>
      <c r="AA29" s="42"/>
    </row>
    <row r="30" spans="1:28" x14ac:dyDescent="0.35">
      <c r="A30" s="39"/>
      <c r="B30" s="39"/>
      <c r="C30" s="39"/>
      <c r="D30" s="39"/>
      <c r="E30" s="39"/>
      <c r="F30" s="39"/>
      <c r="G30" s="39"/>
      <c r="H30" s="39"/>
      <c r="I30" s="39"/>
      <c r="J30" s="39"/>
      <c r="K30" s="7"/>
      <c r="L30" s="7"/>
      <c r="M30" s="7"/>
      <c r="N30" s="7"/>
      <c r="O30" s="7"/>
      <c r="P30" s="7"/>
      <c r="Q30" s="7"/>
      <c r="R30" s="7"/>
      <c r="S30" s="7"/>
      <c r="T30" s="7"/>
      <c r="U30" s="7"/>
      <c r="V30" s="7"/>
      <c r="W30" s="7"/>
    </row>
    <row r="31" spans="1:28" x14ac:dyDescent="0.35">
      <c r="A31" s="17"/>
      <c r="B31" s="16"/>
      <c r="C31" s="16"/>
      <c r="D31" s="16"/>
      <c r="E31" s="16"/>
      <c r="F31" s="16"/>
      <c r="G31" s="16"/>
      <c r="H31" s="16"/>
      <c r="I31" s="16"/>
      <c r="J31" s="16"/>
      <c r="K31" s="7"/>
      <c r="L31" s="7"/>
      <c r="M31" s="7"/>
      <c r="N31" s="7"/>
      <c r="O31" s="7"/>
      <c r="P31" s="7"/>
      <c r="Q31" s="7"/>
      <c r="R31" s="7"/>
      <c r="S31" s="7"/>
      <c r="T31" s="7"/>
      <c r="U31" s="7"/>
      <c r="V31" s="7"/>
      <c r="W31" s="7"/>
    </row>
    <row r="32" spans="1:28" ht="31" customHeight="1" x14ac:dyDescent="0.35">
      <c r="A32" s="83"/>
      <c r="B32" s="83"/>
      <c r="C32" s="83"/>
      <c r="D32" s="83"/>
      <c r="E32" s="83"/>
      <c r="F32" s="83"/>
      <c r="G32" s="83"/>
      <c r="H32" s="83"/>
      <c r="I32" s="83"/>
      <c r="J32" s="83"/>
      <c r="K32" s="83"/>
      <c r="L32" s="83"/>
      <c r="M32" s="83"/>
      <c r="N32" s="83"/>
      <c r="O32" s="83"/>
      <c r="P32" s="83"/>
      <c r="Q32" s="83"/>
      <c r="R32" s="19"/>
      <c r="S32" s="19"/>
      <c r="T32" s="19"/>
      <c r="U32" s="19"/>
      <c r="V32" s="19"/>
      <c r="W32" s="19"/>
      <c r="X32" s="19"/>
      <c r="Y32" s="19"/>
      <c r="Z32" s="19"/>
      <c r="AA32" s="19"/>
    </row>
    <row r="33" spans="1:28" x14ac:dyDescent="0.35">
      <c r="A33" s="16"/>
      <c r="B33" s="16"/>
      <c r="C33" s="16"/>
      <c r="D33" s="16"/>
      <c r="E33" s="16"/>
      <c r="F33" s="16"/>
      <c r="G33" s="16"/>
      <c r="H33" s="16"/>
      <c r="I33" s="16"/>
      <c r="J33" s="16"/>
      <c r="K33" s="7"/>
      <c r="L33" s="7"/>
      <c r="M33" s="7"/>
      <c r="N33" s="7"/>
      <c r="O33" s="7"/>
      <c r="P33" s="7"/>
      <c r="Q33" s="7"/>
      <c r="R33" s="7"/>
      <c r="S33" s="7"/>
      <c r="T33" s="7"/>
      <c r="U33" s="7"/>
      <c r="V33" s="7"/>
      <c r="W33" s="7"/>
    </row>
    <row r="34" spans="1:28" x14ac:dyDescent="0.35">
      <c r="A34" s="43"/>
      <c r="B34" s="16"/>
      <c r="C34" s="16"/>
      <c r="D34" s="16"/>
      <c r="E34" s="16"/>
      <c r="F34" s="16"/>
      <c r="G34" s="16"/>
      <c r="H34" s="16"/>
      <c r="I34" s="16"/>
      <c r="J34" s="16"/>
      <c r="K34" s="7"/>
      <c r="L34" s="7"/>
      <c r="M34" s="7"/>
      <c r="N34" s="7"/>
      <c r="O34" s="7"/>
      <c r="P34" s="7"/>
      <c r="Q34" s="7"/>
      <c r="R34" s="7"/>
      <c r="S34" s="7"/>
      <c r="T34" s="7"/>
      <c r="U34" s="7"/>
      <c r="V34" s="7"/>
      <c r="W34" s="7"/>
    </row>
    <row r="35" spans="1:28" x14ac:dyDescent="0.35">
      <c r="A35" s="16"/>
      <c r="B35" s="16"/>
      <c r="C35" s="16"/>
      <c r="D35" s="16"/>
      <c r="E35" s="16"/>
      <c r="F35" s="16"/>
      <c r="G35" s="16"/>
      <c r="H35" s="16"/>
      <c r="I35" s="16"/>
      <c r="J35" s="16"/>
      <c r="K35" s="7"/>
      <c r="L35" s="7"/>
      <c r="M35" s="7"/>
      <c r="N35" s="7"/>
      <c r="O35" s="7"/>
      <c r="P35" s="7"/>
      <c r="Q35" s="7"/>
      <c r="R35" s="7"/>
      <c r="S35" s="7"/>
      <c r="T35" s="7"/>
      <c r="U35" s="7"/>
      <c r="V35" s="7"/>
      <c r="W35" s="7"/>
    </row>
    <row r="36" spans="1:28" x14ac:dyDescent="0.35">
      <c r="A36" s="16"/>
      <c r="B36" s="19"/>
      <c r="C36" s="19"/>
      <c r="D36" s="19"/>
      <c r="E36" s="19"/>
      <c r="F36" s="19"/>
      <c r="G36" s="19"/>
      <c r="H36" s="19"/>
      <c r="I36" s="19"/>
      <c r="J36" s="19"/>
      <c r="K36" s="7"/>
      <c r="L36" s="7"/>
      <c r="M36" s="7"/>
      <c r="N36" s="7"/>
      <c r="O36" s="7"/>
      <c r="P36" s="7"/>
      <c r="Q36" s="7"/>
      <c r="R36" s="7"/>
      <c r="S36" s="7"/>
      <c r="T36" s="7"/>
      <c r="U36" s="7"/>
      <c r="V36" s="7"/>
      <c r="W36" s="7"/>
    </row>
    <row r="37" spans="1:28" x14ac:dyDescent="0.35">
      <c r="A37" s="80"/>
      <c r="B37" s="80"/>
      <c r="C37" s="80"/>
      <c r="D37" s="20"/>
      <c r="E37" s="20"/>
      <c r="F37" s="20"/>
      <c r="G37" s="20"/>
      <c r="H37" s="20"/>
      <c r="I37" s="20"/>
      <c r="J37" s="20"/>
      <c r="K37" s="7"/>
      <c r="L37" s="7"/>
      <c r="M37" s="7"/>
      <c r="N37" s="7"/>
      <c r="O37" s="7"/>
      <c r="P37" s="7"/>
      <c r="Q37" s="7"/>
      <c r="R37" s="7"/>
      <c r="S37" s="7"/>
      <c r="T37" s="7"/>
      <c r="U37" s="7"/>
      <c r="V37" s="7"/>
      <c r="W37" s="7"/>
    </row>
    <row r="38" spans="1:28" x14ac:dyDescent="0.35">
      <c r="A38" s="16"/>
      <c r="B38" s="16"/>
      <c r="C38" s="16"/>
      <c r="D38" s="16"/>
      <c r="E38" s="16"/>
      <c r="F38" s="16"/>
      <c r="G38" s="16"/>
      <c r="H38" s="16"/>
      <c r="I38" s="16"/>
      <c r="J38" s="16"/>
      <c r="K38" s="7"/>
      <c r="L38" s="7"/>
      <c r="M38" s="7"/>
      <c r="N38" s="7"/>
      <c r="O38" s="7"/>
      <c r="P38" s="7"/>
      <c r="Q38" s="7"/>
      <c r="R38" s="7"/>
      <c r="S38" s="7"/>
      <c r="T38" s="7"/>
      <c r="U38" s="7"/>
      <c r="V38" s="7"/>
      <c r="W38" s="7"/>
    </row>
    <row r="39" spans="1:28" ht="15" customHeight="1" x14ac:dyDescent="0.35">
      <c r="A39" s="79"/>
      <c r="B39" s="79"/>
      <c r="C39" s="79"/>
      <c r="D39" s="79"/>
      <c r="E39" s="79"/>
      <c r="F39" s="79"/>
      <c r="G39" s="79"/>
      <c r="H39" s="79"/>
      <c r="I39" s="79"/>
      <c r="J39" s="79"/>
      <c r="K39" s="7"/>
      <c r="L39" s="7"/>
      <c r="M39" s="7"/>
      <c r="N39" s="7"/>
      <c r="O39" s="7"/>
      <c r="P39" s="7"/>
      <c r="Q39" s="7"/>
      <c r="R39" s="7"/>
      <c r="S39" s="7"/>
      <c r="T39" s="7"/>
      <c r="U39" s="7"/>
      <c r="V39" s="7"/>
      <c r="W39" s="7"/>
    </row>
    <row r="40" spans="1:28" x14ac:dyDescent="0.35">
      <c r="A40" s="16"/>
      <c r="B40" s="16"/>
      <c r="C40" s="16"/>
      <c r="D40" s="16"/>
      <c r="E40" s="16"/>
      <c r="F40" s="16"/>
      <c r="G40" s="16"/>
      <c r="H40" s="16"/>
      <c r="I40" s="16"/>
      <c r="J40" s="16"/>
      <c r="K40" s="7"/>
      <c r="L40" s="7"/>
      <c r="M40" s="7"/>
      <c r="N40" s="7"/>
      <c r="O40" s="7"/>
      <c r="P40" s="7"/>
      <c r="Q40" s="7"/>
      <c r="R40" s="7"/>
      <c r="S40" s="7"/>
      <c r="T40" s="7"/>
      <c r="U40" s="7"/>
      <c r="V40" s="7"/>
      <c r="W40" s="7"/>
      <c r="X40" s="85"/>
      <c r="Y40" s="85"/>
      <c r="Z40" s="85"/>
      <c r="AA40" s="54"/>
    </row>
    <row r="41" spans="1:28" x14ac:dyDescent="0.35">
      <c r="A41" s="16"/>
      <c r="B41" s="16"/>
      <c r="C41" s="16"/>
      <c r="D41" s="16"/>
      <c r="E41" s="16"/>
      <c r="F41" s="16"/>
      <c r="G41" s="16"/>
      <c r="H41" s="16"/>
      <c r="I41" s="16"/>
      <c r="K41" s="7"/>
      <c r="L41" s="7"/>
      <c r="M41" s="7"/>
      <c r="N41" s="7"/>
      <c r="O41" s="7"/>
      <c r="P41" s="7"/>
      <c r="Q41" s="7"/>
      <c r="R41" s="7"/>
      <c r="S41" s="7"/>
      <c r="T41" s="7"/>
      <c r="U41" s="7"/>
      <c r="V41" s="7"/>
      <c r="W41" s="7"/>
      <c r="X41" s="86"/>
      <c r="Y41" s="86"/>
      <c r="Z41" s="86"/>
      <c r="AA41" s="53"/>
    </row>
    <row r="42" spans="1:28" x14ac:dyDescent="0.35">
      <c r="A42" s="75"/>
      <c r="B42" s="75"/>
      <c r="C42" s="16"/>
      <c r="D42" s="16"/>
      <c r="E42" s="16"/>
      <c r="F42" s="16"/>
      <c r="G42" s="16"/>
      <c r="H42" s="16"/>
      <c r="I42" s="16"/>
      <c r="K42" s="7"/>
      <c r="L42" s="7"/>
      <c r="M42" s="7"/>
      <c r="N42" s="7"/>
      <c r="O42" s="7"/>
      <c r="P42" s="7"/>
      <c r="Q42" s="7"/>
      <c r="R42" s="7"/>
      <c r="S42" s="7"/>
      <c r="T42" s="7"/>
      <c r="U42" s="7"/>
      <c r="V42" s="7"/>
      <c r="W42" s="7"/>
    </row>
    <row r="44" spans="1:28" x14ac:dyDescent="0.35">
      <c r="AB44" s="1" t="s">
        <v>50</v>
      </c>
    </row>
    <row r="45" spans="1:28" x14ac:dyDescent="0.35">
      <c r="AB45" s="1" t="s">
        <v>51</v>
      </c>
    </row>
    <row r="46" spans="1:28" x14ac:dyDescent="0.35">
      <c r="AB46" s="1" t="s">
        <v>52</v>
      </c>
    </row>
    <row r="47" spans="1:28" x14ac:dyDescent="0.35">
      <c r="AB47" s="1" t="s">
        <v>53</v>
      </c>
    </row>
  </sheetData>
  <mergeCells count="12">
    <mergeCell ref="A42:B42"/>
    <mergeCell ref="A1:Z1"/>
    <mergeCell ref="Q4:R4"/>
    <mergeCell ref="A24:J24"/>
    <mergeCell ref="A25:Q25"/>
    <mergeCell ref="A26:Q26"/>
    <mergeCell ref="A29:Q29"/>
    <mergeCell ref="A32:Q32"/>
    <mergeCell ref="A37:C37"/>
    <mergeCell ref="A39:J39"/>
    <mergeCell ref="X40:Z40"/>
    <mergeCell ref="X41:Z41"/>
  </mergeCells>
  <pageMargins left="0.70866141732283472" right="0.70866141732283472" top="0.74803149606299213" bottom="0.74803149606299213" header="0.31496062992125984" footer="0.31496062992125984"/>
  <pageSetup paperSize="9" scale="4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3"/>
  <sheetViews>
    <sheetView workbookViewId="0"/>
  </sheetViews>
  <sheetFormatPr defaultRowHeight="14.5" x14ac:dyDescent="0.35"/>
  <cols>
    <col min="1" max="1" width="16.1796875" bestFit="1" customWidth="1"/>
    <col min="2" max="2" width="31.453125" bestFit="1" customWidth="1"/>
    <col min="4" max="4" width="22.54296875" bestFit="1" customWidth="1"/>
    <col min="5" max="5" width="17.7265625" bestFit="1" customWidth="1"/>
    <col min="6" max="6" width="18.1796875" bestFit="1" customWidth="1"/>
    <col min="7" max="7" width="10.54296875" bestFit="1" customWidth="1"/>
    <col min="9" max="9" width="16.1796875" bestFit="1" customWidth="1"/>
    <col min="10" max="10" width="31.453125" bestFit="1" customWidth="1"/>
    <col min="11" max="11" width="17.7265625" bestFit="1" customWidth="1"/>
    <col min="12" max="12" width="18.1796875" bestFit="1" customWidth="1"/>
    <col min="13" max="13" width="17.7265625" bestFit="1" customWidth="1"/>
    <col min="14" max="14" width="18.1796875" bestFit="1" customWidth="1"/>
    <col min="15" max="15" width="10.54296875" bestFit="1" customWidth="1"/>
    <col min="16" max="16" width="12" bestFit="1" customWidth="1"/>
    <col min="17" max="17" width="11" bestFit="1" customWidth="1"/>
  </cols>
  <sheetData>
    <row r="1" spans="1:16" x14ac:dyDescent="0.35">
      <c r="A1" t="s">
        <v>42</v>
      </c>
      <c r="B1" t="s">
        <v>47</v>
      </c>
      <c r="C1" t="s">
        <v>43</v>
      </c>
      <c r="D1" t="s">
        <v>48</v>
      </c>
      <c r="E1" t="s">
        <v>44</v>
      </c>
      <c r="F1" t="s">
        <v>45</v>
      </c>
      <c r="G1" t="s">
        <v>46</v>
      </c>
    </row>
    <row r="2" spans="1:16" x14ac:dyDescent="0.35">
      <c r="A2" t="s">
        <v>16</v>
      </c>
      <c r="B2" t="s">
        <v>27</v>
      </c>
      <c r="C2">
        <v>36170</v>
      </c>
      <c r="D2" s="22">
        <v>4.9965989000000004E-3</v>
      </c>
      <c r="E2" s="22">
        <v>6.4718953E-4</v>
      </c>
      <c r="F2" s="22">
        <v>1.2476484699999999E-3</v>
      </c>
      <c r="G2" s="22">
        <v>3.1017604099999999E-3</v>
      </c>
      <c r="L2" s="22"/>
      <c r="M2" s="22"/>
      <c r="N2" s="22"/>
      <c r="O2" s="22"/>
      <c r="P2" s="36"/>
    </row>
    <row r="3" spans="1:16" x14ac:dyDescent="0.35">
      <c r="A3" t="s">
        <v>16</v>
      </c>
      <c r="B3" t="s">
        <v>29</v>
      </c>
      <c r="C3">
        <v>32477</v>
      </c>
      <c r="D3" s="22">
        <v>5.0219961000000004E-3</v>
      </c>
      <c r="E3" s="22">
        <v>6.4847185000000004E-4</v>
      </c>
      <c r="F3" s="22">
        <v>1.2493401000000001E-3</v>
      </c>
      <c r="G3" s="22">
        <v>3.12418365E-3</v>
      </c>
      <c r="L3" s="22"/>
      <c r="M3" s="22"/>
      <c r="N3" s="22"/>
      <c r="O3" s="22"/>
      <c r="P3" s="36"/>
    </row>
    <row r="4" spans="1:16" x14ac:dyDescent="0.35">
      <c r="A4" t="s">
        <v>16</v>
      </c>
      <c r="B4" t="s">
        <v>28</v>
      </c>
      <c r="C4">
        <v>3693</v>
      </c>
      <c r="D4" s="22">
        <v>4.7732507000000004E-3</v>
      </c>
      <c r="E4" s="22">
        <v>6.3591254999999995E-4</v>
      </c>
      <c r="F4" s="22">
        <v>1.23277185E-3</v>
      </c>
      <c r="G4" s="22">
        <v>2.9045658300000002E-3</v>
      </c>
      <c r="L4" s="22"/>
      <c r="M4" s="22"/>
      <c r="N4" s="22"/>
      <c r="O4" s="22"/>
      <c r="P4" s="36"/>
    </row>
    <row r="5" spans="1:16" x14ac:dyDescent="0.35">
      <c r="A5" t="s">
        <v>17</v>
      </c>
      <c r="B5" t="s">
        <v>27</v>
      </c>
      <c r="C5">
        <v>35278</v>
      </c>
      <c r="D5" s="22">
        <v>5.1292607599999996E-3</v>
      </c>
      <c r="E5" s="22">
        <v>7.7673273000000004E-4</v>
      </c>
      <c r="F5" s="22">
        <v>1.16293633E-3</v>
      </c>
      <c r="G5" s="22">
        <v>3.1895912199999999E-3</v>
      </c>
      <c r="L5" s="22"/>
      <c r="M5" s="22"/>
      <c r="N5" s="22"/>
      <c r="O5" s="22"/>
      <c r="P5" s="36"/>
    </row>
    <row r="6" spans="1:16" x14ac:dyDescent="0.35">
      <c r="A6" t="s">
        <v>17</v>
      </c>
      <c r="B6" t="s">
        <v>29</v>
      </c>
      <c r="C6">
        <v>31629</v>
      </c>
      <c r="D6" s="22">
        <v>5.1504341799999999E-3</v>
      </c>
      <c r="E6" s="22">
        <v>7.7559519000000002E-4</v>
      </c>
      <c r="F6" s="22">
        <v>1.16786222E-3</v>
      </c>
      <c r="G6" s="22">
        <v>3.20697629E-3</v>
      </c>
      <c r="L6" s="22"/>
      <c r="M6" s="22"/>
      <c r="N6" s="22"/>
      <c r="O6" s="22"/>
      <c r="P6" s="36"/>
    </row>
    <row r="7" spans="1:16" x14ac:dyDescent="0.35">
      <c r="A7" t="s">
        <v>17</v>
      </c>
      <c r="B7" t="s">
        <v>28</v>
      </c>
      <c r="C7">
        <v>3649</v>
      </c>
      <c r="D7" s="22">
        <v>4.9457326099999997E-3</v>
      </c>
      <c r="E7" s="22">
        <v>7.8659273999999999E-4</v>
      </c>
      <c r="F7" s="22">
        <v>1.12023945E-3</v>
      </c>
      <c r="G7" s="22">
        <v>3.03889994E-3</v>
      </c>
      <c r="L7" s="22"/>
      <c r="M7" s="22"/>
      <c r="N7" s="22"/>
      <c r="O7" s="22"/>
      <c r="P7" s="36"/>
    </row>
    <row r="8" spans="1:16" x14ac:dyDescent="0.35">
      <c r="A8" t="s">
        <v>18</v>
      </c>
      <c r="B8" t="s">
        <v>27</v>
      </c>
      <c r="C8">
        <v>33936</v>
      </c>
      <c r="D8" s="22">
        <v>5.0413841699999996E-3</v>
      </c>
      <c r="E8" s="22">
        <v>7.6462668999999997E-4</v>
      </c>
      <c r="F8" s="22">
        <v>1.10776954E-3</v>
      </c>
      <c r="G8" s="22">
        <v>3.1689874500000002E-3</v>
      </c>
      <c r="L8" s="22"/>
      <c r="M8" s="22"/>
      <c r="N8" s="22"/>
      <c r="O8" s="22"/>
      <c r="P8" s="36"/>
    </row>
    <row r="9" spans="1:16" x14ac:dyDescent="0.35">
      <c r="A9" t="s">
        <v>18</v>
      </c>
      <c r="B9" t="s">
        <v>29</v>
      </c>
      <c r="C9">
        <v>30508</v>
      </c>
      <c r="D9" s="22">
        <v>5.0585791899999998E-3</v>
      </c>
      <c r="E9" s="22">
        <v>7.6301684000000005E-4</v>
      </c>
      <c r="F9" s="22">
        <v>1.1110042599999999E-3</v>
      </c>
      <c r="G9" s="22">
        <v>3.1845576E-3</v>
      </c>
      <c r="L9" s="22"/>
      <c r="M9" s="22"/>
      <c r="N9" s="22"/>
      <c r="O9" s="22"/>
      <c r="P9" s="36"/>
    </row>
    <row r="10" spans="1:16" x14ac:dyDescent="0.35">
      <c r="A10" t="s">
        <v>18</v>
      </c>
      <c r="B10" t="s">
        <v>28</v>
      </c>
      <c r="C10">
        <v>3428</v>
      </c>
      <c r="D10" s="22">
        <v>4.8883545099999998E-3</v>
      </c>
      <c r="E10" s="22">
        <v>7.7895385000000005E-4</v>
      </c>
      <c r="F10" s="22">
        <v>1.07898167E-3</v>
      </c>
      <c r="G10" s="22">
        <v>3.0304185100000001E-3</v>
      </c>
      <c r="L10" s="22"/>
      <c r="M10" s="22"/>
      <c r="N10" s="22"/>
      <c r="O10" s="22"/>
      <c r="P10" s="36"/>
    </row>
    <row r="11" spans="1:16" x14ac:dyDescent="0.35">
      <c r="A11" t="s">
        <v>19</v>
      </c>
      <c r="B11" t="s">
        <v>27</v>
      </c>
      <c r="C11">
        <v>32104</v>
      </c>
      <c r="D11" s="22">
        <v>5.1452990199999998E-3</v>
      </c>
      <c r="E11" s="22">
        <v>7.7461513999999997E-4</v>
      </c>
      <c r="F11" s="22">
        <v>1.1127681700000001E-3</v>
      </c>
      <c r="G11" s="22">
        <v>3.2578488900000002E-3</v>
      </c>
      <c r="L11" s="22"/>
      <c r="M11" s="22"/>
      <c r="N11" s="22"/>
      <c r="O11" s="22"/>
      <c r="P11" s="36"/>
    </row>
    <row r="12" spans="1:16" x14ac:dyDescent="0.35">
      <c r="A12" t="s">
        <v>19</v>
      </c>
      <c r="B12" t="s">
        <v>29</v>
      </c>
      <c r="C12">
        <v>28910</v>
      </c>
      <c r="D12" s="22">
        <v>5.16886434E-3</v>
      </c>
      <c r="E12" s="22">
        <v>7.7570253000000002E-4</v>
      </c>
      <c r="F12" s="22">
        <v>1.11873511E-3</v>
      </c>
      <c r="G12" s="22">
        <v>3.27435696E-3</v>
      </c>
      <c r="L12" s="22"/>
      <c r="M12" s="22"/>
      <c r="N12" s="22"/>
      <c r="O12" s="22"/>
      <c r="P12" s="36"/>
    </row>
    <row r="13" spans="1:16" x14ac:dyDescent="0.35">
      <c r="A13" t="s">
        <v>19</v>
      </c>
      <c r="B13" t="s">
        <v>28</v>
      </c>
      <c r="C13">
        <v>3194</v>
      </c>
      <c r="D13" s="22">
        <v>4.9320011700000003E-3</v>
      </c>
      <c r="E13" s="22">
        <v>7.6477282000000002E-4</v>
      </c>
      <c r="F13" s="22">
        <v>1.05875939E-3</v>
      </c>
      <c r="G13" s="22">
        <v>3.10842862E-3</v>
      </c>
      <c r="L13" s="22"/>
      <c r="M13" s="22"/>
      <c r="N13" s="22"/>
      <c r="O13" s="22"/>
      <c r="P13" s="36"/>
    </row>
    <row r="14" spans="1:16" x14ac:dyDescent="0.35">
      <c r="A14" t="s">
        <v>20</v>
      </c>
      <c r="B14" t="s">
        <v>27</v>
      </c>
      <c r="C14">
        <v>30658</v>
      </c>
      <c r="D14" s="22">
        <v>5.1918032799999998E-3</v>
      </c>
      <c r="E14" s="22">
        <v>7.8845665999999995E-4</v>
      </c>
      <c r="F14" s="22">
        <v>1.0659297699999999E-3</v>
      </c>
      <c r="G14" s="22">
        <v>3.33732879E-3</v>
      </c>
      <c r="L14" s="22"/>
      <c r="M14" s="22"/>
      <c r="N14" s="22"/>
      <c r="O14" s="22"/>
      <c r="P14" s="36"/>
    </row>
    <row r="15" spans="1:16" x14ac:dyDescent="0.35">
      <c r="A15" t="s">
        <v>20</v>
      </c>
      <c r="B15" t="s">
        <v>29</v>
      </c>
      <c r="C15">
        <v>27725</v>
      </c>
      <c r="D15" s="22">
        <v>5.2111739100000002E-3</v>
      </c>
      <c r="E15" s="22">
        <v>7.8841901000000002E-4</v>
      </c>
      <c r="F15" s="22">
        <v>1.0705437900000001E-3</v>
      </c>
      <c r="G15" s="22">
        <v>3.3521158600000002E-3</v>
      </c>
      <c r="L15" s="22"/>
      <c r="M15" s="22"/>
      <c r="N15" s="22"/>
      <c r="O15" s="22"/>
      <c r="P15" s="36"/>
    </row>
    <row r="16" spans="1:16" x14ac:dyDescent="0.35">
      <c r="A16" t="s">
        <v>20</v>
      </c>
      <c r="B16" t="s">
        <v>28</v>
      </c>
      <c r="C16">
        <v>2933</v>
      </c>
      <c r="D16" s="22">
        <v>5.00869709E-3</v>
      </c>
      <c r="E16" s="22">
        <v>7.8881255999999999E-4</v>
      </c>
      <c r="F16" s="22">
        <v>1.0223144799999999E-3</v>
      </c>
      <c r="G16" s="22">
        <v>3.1975498300000002E-3</v>
      </c>
      <c r="L16" s="22"/>
      <c r="M16" s="22"/>
      <c r="N16" s="22"/>
      <c r="O16" s="22"/>
      <c r="P16" s="36"/>
    </row>
    <row r="17" spans="1:16" x14ac:dyDescent="0.35">
      <c r="A17" t="s">
        <v>21</v>
      </c>
      <c r="B17" t="s">
        <v>27</v>
      </c>
      <c r="C17">
        <v>30128</v>
      </c>
      <c r="D17" s="22">
        <v>5.42546108E-3</v>
      </c>
      <c r="E17" s="22">
        <v>8.6933880000000005E-4</v>
      </c>
      <c r="F17" s="22">
        <v>1.07309598E-3</v>
      </c>
      <c r="G17" s="22">
        <v>3.4829366800000002E-3</v>
      </c>
      <c r="L17" s="22"/>
      <c r="M17" s="22"/>
      <c r="N17" s="22"/>
      <c r="O17" s="22"/>
      <c r="P17" s="36"/>
    </row>
    <row r="18" spans="1:16" x14ac:dyDescent="0.35">
      <c r="A18" t="s">
        <v>21</v>
      </c>
      <c r="B18" t="s">
        <v>29</v>
      </c>
      <c r="C18">
        <v>27293</v>
      </c>
      <c r="D18" s="22">
        <v>5.4386551699999999E-3</v>
      </c>
      <c r="E18" s="22">
        <v>8.6882287999999995E-4</v>
      </c>
      <c r="F18" s="22">
        <v>1.07683434E-3</v>
      </c>
      <c r="G18" s="22">
        <v>3.4929046E-3</v>
      </c>
      <c r="L18" s="22"/>
      <c r="M18" s="22"/>
      <c r="N18" s="22"/>
      <c r="O18" s="22"/>
      <c r="P18" s="36"/>
    </row>
    <row r="19" spans="1:16" x14ac:dyDescent="0.35">
      <c r="A19" t="s">
        <v>21</v>
      </c>
      <c r="B19" t="s">
        <v>28</v>
      </c>
      <c r="C19">
        <v>2835</v>
      </c>
      <c r="D19" s="22">
        <v>5.2984393899999996E-3</v>
      </c>
      <c r="E19" s="22">
        <v>8.7430571999999997E-4</v>
      </c>
      <c r="F19" s="22">
        <v>1.0371061999999999E-3</v>
      </c>
      <c r="G19" s="22">
        <v>3.3869739299999999E-3</v>
      </c>
      <c r="L19" s="22"/>
      <c r="M19" s="22"/>
      <c r="N19" s="22"/>
      <c r="O19" s="22"/>
      <c r="P19" s="36"/>
    </row>
    <row r="20" spans="1:16" x14ac:dyDescent="0.35">
      <c r="A20" t="s">
        <v>22</v>
      </c>
      <c r="B20" t="s">
        <v>27</v>
      </c>
      <c r="C20">
        <v>30143</v>
      </c>
      <c r="D20" s="22">
        <v>5.4068735999999997E-3</v>
      </c>
      <c r="E20" s="22">
        <v>8.9647961999999996E-4</v>
      </c>
      <c r="F20" s="22">
        <v>1.024514E-3</v>
      </c>
      <c r="G20" s="22">
        <v>3.4857788900000001E-3</v>
      </c>
      <c r="L20" s="22"/>
      <c r="M20" s="22"/>
      <c r="N20" s="22"/>
      <c r="O20" s="22"/>
      <c r="P20" s="36"/>
    </row>
    <row r="21" spans="1:16" x14ac:dyDescent="0.35">
      <c r="A21" t="s">
        <v>22</v>
      </c>
      <c r="B21" t="s">
        <v>29</v>
      </c>
      <c r="C21">
        <v>27306</v>
      </c>
      <c r="D21" s="22">
        <v>5.4181355499999997E-3</v>
      </c>
      <c r="E21" s="22">
        <v>8.9672177000000002E-4</v>
      </c>
      <c r="F21" s="22">
        <v>1.0278551899999999E-3</v>
      </c>
      <c r="G21" s="22">
        <v>3.4934495899999998E-3</v>
      </c>
      <c r="L21" s="22"/>
      <c r="M21" s="22"/>
      <c r="N21" s="22"/>
      <c r="O21" s="22"/>
      <c r="P21" s="36"/>
    </row>
    <row r="22" spans="1:16" x14ac:dyDescent="0.35">
      <c r="A22" t="s">
        <v>22</v>
      </c>
      <c r="B22" t="s">
        <v>28</v>
      </c>
      <c r="C22">
        <v>2837</v>
      </c>
      <c r="D22" s="22">
        <v>5.2984778700000002E-3</v>
      </c>
      <c r="E22" s="22">
        <v>8.9414899000000005E-4</v>
      </c>
      <c r="F22" s="22">
        <v>9.9235524000000001E-4</v>
      </c>
      <c r="G22" s="22">
        <v>3.4119486700000001E-3</v>
      </c>
      <c r="L22" s="22"/>
      <c r="M22" s="22"/>
      <c r="N22" s="22"/>
      <c r="O22" s="22"/>
      <c r="P22" s="36"/>
    </row>
    <row r="23" spans="1:16" x14ac:dyDescent="0.35">
      <c r="A23" t="s">
        <v>23</v>
      </c>
      <c r="B23" t="s">
        <v>27</v>
      </c>
      <c r="C23">
        <v>29353</v>
      </c>
      <c r="D23" s="22">
        <v>5.3975524299999999E-3</v>
      </c>
      <c r="E23" s="22">
        <v>8.8827101000000001E-4</v>
      </c>
      <c r="F23" s="22">
        <v>1.01017318E-3</v>
      </c>
      <c r="G23" s="22">
        <v>3.4990154900000001E-3</v>
      </c>
      <c r="L23" s="22"/>
      <c r="M23" s="22"/>
      <c r="N23" s="22"/>
      <c r="O23" s="22"/>
      <c r="P23" s="36"/>
    </row>
    <row r="24" spans="1:16" x14ac:dyDescent="0.35">
      <c r="A24" t="s">
        <v>23</v>
      </c>
      <c r="B24" t="s">
        <v>29</v>
      </c>
      <c r="C24">
        <v>26698</v>
      </c>
      <c r="D24" s="22">
        <v>5.4041927999999998E-3</v>
      </c>
      <c r="E24" s="22">
        <v>8.8657695000000003E-4</v>
      </c>
      <c r="F24" s="22">
        <v>1.0131864299999999E-3</v>
      </c>
      <c r="G24" s="22">
        <v>3.5043309500000001E-3</v>
      </c>
      <c r="L24" s="22"/>
      <c r="M24" s="22"/>
      <c r="N24" s="22"/>
      <c r="O24" s="22"/>
      <c r="P24" s="36"/>
    </row>
    <row r="25" spans="1:16" x14ac:dyDescent="0.35">
      <c r="A25" t="s">
        <v>23</v>
      </c>
      <c r="B25" t="s">
        <v>28</v>
      </c>
      <c r="C25">
        <v>2655</v>
      </c>
      <c r="D25" s="22">
        <v>5.3307785100000001E-3</v>
      </c>
      <c r="E25" s="22">
        <v>9.0530595999999998E-4</v>
      </c>
      <c r="F25" s="22">
        <v>9.7987263999999995E-4</v>
      </c>
      <c r="G25" s="22">
        <v>3.4455645599999998E-3</v>
      </c>
      <c r="L25" s="22"/>
      <c r="M25" s="22"/>
      <c r="N25" s="22"/>
      <c r="O25" s="22"/>
      <c r="P25" s="36"/>
    </row>
    <row r="26" spans="1:16" x14ac:dyDescent="0.35">
      <c r="A26" t="s">
        <v>24</v>
      </c>
      <c r="B26" t="s">
        <v>27</v>
      </c>
      <c r="C26">
        <v>29757</v>
      </c>
      <c r="D26" s="22">
        <v>5.4164941200000004E-3</v>
      </c>
      <c r="E26" s="22">
        <v>8.6720934000000002E-4</v>
      </c>
      <c r="F26" s="22">
        <v>1.0040787899999999E-3</v>
      </c>
      <c r="G26" s="22">
        <v>3.54510788E-3</v>
      </c>
      <c r="L26" s="22"/>
      <c r="M26" s="22"/>
      <c r="N26" s="22"/>
      <c r="O26" s="22"/>
      <c r="P26" s="36"/>
    </row>
    <row r="27" spans="1:16" x14ac:dyDescent="0.35">
      <c r="A27" t="s">
        <v>24</v>
      </c>
      <c r="B27" t="s">
        <v>29</v>
      </c>
      <c r="C27">
        <v>27094</v>
      </c>
      <c r="D27" s="22">
        <v>5.43271139E-3</v>
      </c>
      <c r="E27" s="22">
        <v>8.6435590999999997E-4</v>
      </c>
      <c r="F27" s="22">
        <v>1.00845259E-3</v>
      </c>
      <c r="G27" s="22">
        <v>3.55979732E-3</v>
      </c>
      <c r="L27" s="22"/>
      <c r="M27" s="22"/>
      <c r="N27" s="22"/>
      <c r="O27" s="22"/>
      <c r="P27" s="36"/>
    </row>
    <row r="28" spans="1:16" x14ac:dyDescent="0.35">
      <c r="A28" t="s">
        <v>24</v>
      </c>
      <c r="B28" t="s">
        <v>28</v>
      </c>
      <c r="C28">
        <v>2663</v>
      </c>
      <c r="D28" s="22">
        <v>5.2514957499999997E-3</v>
      </c>
      <c r="E28" s="22">
        <v>8.9624078E-4</v>
      </c>
      <c r="F28" s="22">
        <v>9.5957873E-4</v>
      </c>
      <c r="G28" s="22">
        <v>3.39565403E-3</v>
      </c>
      <c r="L28" s="22"/>
      <c r="M28" s="22"/>
      <c r="N28" s="22"/>
      <c r="O28" s="22"/>
      <c r="P28" s="36"/>
    </row>
    <row r="29" spans="1:16" x14ac:dyDescent="0.35">
      <c r="A29" t="s">
        <v>59</v>
      </c>
      <c r="B29" t="s">
        <v>27</v>
      </c>
      <c r="C29">
        <v>28715</v>
      </c>
      <c r="D29" s="22">
        <v>5.4007033500000001E-3</v>
      </c>
      <c r="E29" s="22">
        <v>8.5398948000000002E-4</v>
      </c>
      <c r="F29" s="22">
        <v>9.8359815000000008E-4</v>
      </c>
      <c r="G29" s="22">
        <v>3.5630293899999999E-3</v>
      </c>
    </row>
    <row r="30" spans="1:16" x14ac:dyDescent="0.35">
      <c r="A30" t="s">
        <v>59</v>
      </c>
      <c r="B30" t="s">
        <v>29</v>
      </c>
      <c r="C30">
        <v>26073</v>
      </c>
      <c r="D30" s="22">
        <v>5.4116178299999998E-3</v>
      </c>
      <c r="E30" s="22">
        <v>8.5251711999999996E-4</v>
      </c>
      <c r="F30" s="22">
        <v>9.8831994999999998E-4</v>
      </c>
      <c r="G30" s="22">
        <v>3.5706897299999998E-3</v>
      </c>
    </row>
    <row r="31" spans="1:16" x14ac:dyDescent="0.35">
      <c r="A31" t="s">
        <v>59</v>
      </c>
      <c r="B31" t="s">
        <v>28</v>
      </c>
      <c r="C31">
        <v>2642</v>
      </c>
      <c r="D31" s="22">
        <v>5.2929920599999996E-3</v>
      </c>
      <c r="E31" s="22">
        <v>8.6851967000000003E-4</v>
      </c>
      <c r="F31" s="22">
        <v>9.3700033999999995E-4</v>
      </c>
      <c r="G31" s="22">
        <v>3.4874321199999999E-3</v>
      </c>
    </row>
    <row r="32" spans="1:16" x14ac:dyDescent="0.35">
      <c r="C32" s="23"/>
      <c r="D32" s="22"/>
      <c r="E32" s="22"/>
      <c r="F32" s="22"/>
      <c r="G32" s="22"/>
    </row>
    <row r="33" spans="3:7" x14ac:dyDescent="0.35">
      <c r="C33" s="23"/>
      <c r="D33" s="22"/>
      <c r="E33" s="22"/>
      <c r="F33" s="22"/>
      <c r="G33" s="22"/>
    </row>
    <row r="34" spans="3:7" x14ac:dyDescent="0.35">
      <c r="C34" s="23"/>
      <c r="D34" s="22"/>
      <c r="E34" s="22"/>
      <c r="F34" s="22"/>
      <c r="G34" s="22"/>
    </row>
    <row r="35" spans="3:7" x14ac:dyDescent="0.35">
      <c r="C35" s="23"/>
      <c r="D35" s="22"/>
      <c r="E35" s="22"/>
      <c r="F35" s="22"/>
      <c r="G35" s="22"/>
    </row>
    <row r="36" spans="3:7" x14ac:dyDescent="0.35">
      <c r="C36" s="23"/>
      <c r="D36" s="22"/>
      <c r="E36" s="22"/>
      <c r="F36" s="22"/>
      <c r="G36" s="22"/>
    </row>
    <row r="37" spans="3:7" x14ac:dyDescent="0.35">
      <c r="C37" s="23"/>
      <c r="D37" s="22"/>
      <c r="E37" s="22"/>
      <c r="F37" s="22"/>
      <c r="G37" s="22"/>
    </row>
    <row r="38" spans="3:7" x14ac:dyDescent="0.35">
      <c r="C38" s="23"/>
      <c r="D38" s="22"/>
      <c r="E38" s="22"/>
      <c r="F38" s="22"/>
      <c r="G38" s="22"/>
    </row>
    <row r="39" spans="3:7" x14ac:dyDescent="0.35">
      <c r="C39" s="23"/>
      <c r="D39" s="22"/>
      <c r="E39" s="22"/>
      <c r="F39" s="22"/>
      <c r="G39" s="22"/>
    </row>
    <row r="40" spans="3:7" x14ac:dyDescent="0.35">
      <c r="C40" s="23"/>
      <c r="D40" s="22"/>
      <c r="E40" s="22"/>
      <c r="F40" s="22"/>
      <c r="G40" s="22"/>
    </row>
    <row r="41" spans="3:7" x14ac:dyDescent="0.35">
      <c r="C41" s="23"/>
      <c r="D41" s="22"/>
      <c r="E41" s="22"/>
      <c r="F41" s="22"/>
      <c r="G41" s="22"/>
    </row>
    <row r="42" spans="3:7" x14ac:dyDescent="0.35">
      <c r="C42" s="23"/>
      <c r="D42" s="22"/>
      <c r="E42" s="22"/>
      <c r="F42" s="22"/>
      <c r="G42" s="22"/>
    </row>
    <row r="43" spans="3:7" x14ac:dyDescent="0.35">
      <c r="C43" s="23"/>
      <c r="D43" s="22"/>
      <c r="E43" s="22"/>
      <c r="F43" s="22"/>
      <c r="G43" s="22"/>
    </row>
    <row r="44" spans="3:7" x14ac:dyDescent="0.35">
      <c r="C44" s="23"/>
      <c r="D44" s="22"/>
      <c r="E44" s="22"/>
      <c r="F44" s="22"/>
      <c r="G44" s="22"/>
    </row>
    <row r="45" spans="3:7" x14ac:dyDescent="0.35">
      <c r="C45" s="23"/>
      <c r="D45" s="22"/>
      <c r="E45" s="22"/>
      <c r="F45" s="22"/>
      <c r="G45" s="22"/>
    </row>
    <row r="46" spans="3:7" x14ac:dyDescent="0.35">
      <c r="C46" s="23"/>
      <c r="D46" s="22"/>
      <c r="E46" s="22"/>
      <c r="F46" s="22"/>
      <c r="G46" s="22"/>
    </row>
    <row r="47" spans="3:7" x14ac:dyDescent="0.35">
      <c r="C47" s="23"/>
      <c r="D47" s="22"/>
      <c r="E47" s="22"/>
      <c r="F47" s="22"/>
      <c r="G47" s="22"/>
    </row>
    <row r="48" spans="3:7" x14ac:dyDescent="0.35">
      <c r="C48" s="23"/>
      <c r="D48" s="22"/>
      <c r="E48" s="22"/>
      <c r="F48" s="22"/>
      <c r="G48" s="22"/>
    </row>
    <row r="49" spans="3:7" x14ac:dyDescent="0.35">
      <c r="C49" s="23"/>
      <c r="D49" s="22"/>
      <c r="E49" s="22"/>
      <c r="F49" s="22"/>
      <c r="G49" s="22"/>
    </row>
    <row r="50" spans="3:7" x14ac:dyDescent="0.35">
      <c r="C50" s="23"/>
      <c r="D50" s="22"/>
      <c r="E50" s="22"/>
      <c r="F50" s="22"/>
      <c r="G50" s="22"/>
    </row>
    <row r="51" spans="3:7" x14ac:dyDescent="0.35">
      <c r="C51" s="23"/>
      <c r="D51" s="22"/>
      <c r="E51" s="22"/>
      <c r="F51" s="22"/>
      <c r="G51" s="22"/>
    </row>
    <row r="52" spans="3:7" x14ac:dyDescent="0.35">
      <c r="C52" s="23"/>
      <c r="D52" s="22"/>
      <c r="E52" s="22"/>
      <c r="F52" s="22"/>
      <c r="G52" s="22"/>
    </row>
    <row r="53" spans="3:7" x14ac:dyDescent="0.35">
      <c r="C53" s="23"/>
      <c r="D53" s="22"/>
      <c r="E53" s="22"/>
      <c r="F53" s="22"/>
      <c r="G53" s="22"/>
    </row>
    <row r="54" spans="3:7" x14ac:dyDescent="0.35">
      <c r="C54" s="23"/>
      <c r="D54" s="22"/>
      <c r="E54" s="22"/>
      <c r="F54" s="22"/>
      <c r="G54" s="22"/>
    </row>
    <row r="55" spans="3:7" x14ac:dyDescent="0.35">
      <c r="C55" s="23"/>
      <c r="D55" s="22"/>
      <c r="E55" s="22"/>
      <c r="F55" s="22"/>
      <c r="G55" s="22"/>
    </row>
    <row r="56" spans="3:7" x14ac:dyDescent="0.35">
      <c r="C56" s="23"/>
      <c r="D56" s="22"/>
      <c r="E56" s="22"/>
      <c r="F56" s="22"/>
      <c r="G56" s="22"/>
    </row>
    <row r="57" spans="3:7" x14ac:dyDescent="0.35">
      <c r="C57" s="23"/>
      <c r="D57" s="22"/>
      <c r="E57" s="22"/>
      <c r="F57" s="22"/>
      <c r="G57" s="22"/>
    </row>
    <row r="58" spans="3:7" x14ac:dyDescent="0.35">
      <c r="C58" s="23"/>
      <c r="D58" s="22"/>
    </row>
    <row r="59" spans="3:7" x14ac:dyDescent="0.35">
      <c r="C59" s="23"/>
      <c r="D59" s="22"/>
    </row>
    <row r="60" spans="3:7" x14ac:dyDescent="0.35">
      <c r="C60" s="23"/>
      <c r="D60" s="22"/>
    </row>
    <row r="61" spans="3:7" x14ac:dyDescent="0.35">
      <c r="C61" s="23"/>
      <c r="D61" s="22"/>
    </row>
    <row r="62" spans="3:7" x14ac:dyDescent="0.35">
      <c r="C62" s="23"/>
      <c r="D62" s="22"/>
    </row>
    <row r="63" spans="3:7" x14ac:dyDescent="0.35">
      <c r="C63" s="23"/>
      <c r="D63" s="22"/>
    </row>
    <row r="64" spans="3:7" x14ac:dyDescent="0.35">
      <c r="C64" s="23"/>
      <c r="D64" s="22"/>
    </row>
    <row r="65" spans="3:4" x14ac:dyDescent="0.35">
      <c r="C65" s="23"/>
      <c r="D65" s="22"/>
    </row>
    <row r="66" spans="3:4" x14ac:dyDescent="0.35">
      <c r="C66" s="23"/>
      <c r="D66" s="22"/>
    </row>
    <row r="67" spans="3:4" x14ac:dyDescent="0.35">
      <c r="C67" s="23"/>
      <c r="D67" s="22"/>
    </row>
    <row r="68" spans="3:4" x14ac:dyDescent="0.35">
      <c r="C68" s="23"/>
      <c r="D68" s="22"/>
    </row>
    <row r="69" spans="3:4" x14ac:dyDescent="0.35">
      <c r="C69" s="23"/>
      <c r="D69" s="22"/>
    </row>
    <row r="70" spans="3:4" x14ac:dyDescent="0.35">
      <c r="C70" s="23"/>
      <c r="D70" s="22"/>
    </row>
    <row r="71" spans="3:4" x14ac:dyDescent="0.35">
      <c r="C71" s="23"/>
      <c r="D71" s="22"/>
    </row>
    <row r="72" spans="3:4" x14ac:dyDescent="0.35">
      <c r="C72" s="23"/>
      <c r="D72" s="22"/>
    </row>
    <row r="73" spans="3:4" x14ac:dyDescent="0.35">
      <c r="C73" s="23"/>
      <c r="D73" s="2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27610-761D-461C-936E-B769FA710496}">
  <dimension ref="A1:P73"/>
  <sheetViews>
    <sheetView workbookViewId="0"/>
  </sheetViews>
  <sheetFormatPr defaultRowHeight="14.5" x14ac:dyDescent="0.35"/>
  <cols>
    <col min="1" max="1" width="16.1796875" bestFit="1" customWidth="1"/>
    <col min="2" max="2" width="31.453125" bestFit="1" customWidth="1"/>
    <col min="4" max="4" width="22.54296875" bestFit="1" customWidth="1"/>
    <col min="5" max="5" width="17.7265625" bestFit="1" customWidth="1"/>
    <col min="6" max="6" width="18.1796875" bestFit="1" customWidth="1"/>
    <col min="7" max="7" width="10.54296875" bestFit="1" customWidth="1"/>
    <col min="9" max="9" width="16.1796875" bestFit="1" customWidth="1"/>
    <col min="10" max="10" width="31.453125" bestFit="1" customWidth="1"/>
    <col min="11" max="11" width="17.7265625" bestFit="1" customWidth="1"/>
    <col min="12" max="12" width="18.1796875" bestFit="1" customWidth="1"/>
    <col min="13" max="13" width="17.7265625" bestFit="1" customWidth="1"/>
    <col min="14" max="14" width="18.1796875" bestFit="1" customWidth="1"/>
    <col min="15" max="15" width="10.54296875" bestFit="1" customWidth="1"/>
    <col min="16" max="16" width="12" bestFit="1" customWidth="1"/>
    <col min="17" max="17" width="11" bestFit="1" customWidth="1"/>
  </cols>
  <sheetData>
    <row r="1" spans="1:16" x14ac:dyDescent="0.35">
      <c r="A1" t="s">
        <v>42</v>
      </c>
      <c r="B1" t="s">
        <v>47</v>
      </c>
      <c r="C1" t="s">
        <v>43</v>
      </c>
      <c r="D1" t="s">
        <v>48</v>
      </c>
      <c r="E1" t="s">
        <v>44</v>
      </c>
      <c r="F1" t="s">
        <v>45</v>
      </c>
      <c r="G1" t="s">
        <v>46</v>
      </c>
    </row>
    <row r="2" spans="1:16" x14ac:dyDescent="0.35">
      <c r="A2" t="s">
        <v>16</v>
      </c>
      <c r="B2" t="s">
        <v>27</v>
      </c>
      <c r="C2">
        <v>20712</v>
      </c>
      <c r="D2" s="22">
        <v>5.1085687299999996E-3</v>
      </c>
      <c r="E2" s="22">
        <v>6.6153252999999999E-4</v>
      </c>
      <c r="F2" s="22">
        <v>1.2598113499999999E-3</v>
      </c>
      <c r="G2" s="22">
        <v>3.18722438E-3</v>
      </c>
      <c r="L2" s="22"/>
      <c r="M2" s="22"/>
      <c r="N2" s="22"/>
      <c r="O2" s="22"/>
      <c r="P2" s="36"/>
    </row>
    <row r="3" spans="1:16" x14ac:dyDescent="0.35">
      <c r="A3" t="s">
        <v>16</v>
      </c>
      <c r="B3" t="s">
        <v>29</v>
      </c>
      <c r="C3">
        <v>18335</v>
      </c>
      <c r="D3" s="22">
        <v>5.1389997499999996E-3</v>
      </c>
      <c r="E3" s="22">
        <v>6.6180953999999998E-4</v>
      </c>
      <c r="F3" s="22">
        <v>1.26289631E-3</v>
      </c>
      <c r="G3" s="22">
        <v>3.2142934100000001E-3</v>
      </c>
      <c r="L3" s="22"/>
      <c r="M3" s="22"/>
      <c r="N3" s="22"/>
      <c r="O3" s="22"/>
      <c r="P3" s="36"/>
    </row>
    <row r="4" spans="1:16" x14ac:dyDescent="0.35">
      <c r="A4" t="s">
        <v>16</v>
      </c>
      <c r="B4" t="s">
        <v>28</v>
      </c>
      <c r="C4">
        <v>2377</v>
      </c>
      <c r="D4" s="22">
        <v>4.8738389399999998E-3</v>
      </c>
      <c r="E4" s="22">
        <v>6.5939575000000005E-4</v>
      </c>
      <c r="F4" s="22">
        <v>1.23601545E-3</v>
      </c>
      <c r="G4" s="22">
        <v>2.9784272799999998E-3</v>
      </c>
      <c r="L4" s="22"/>
      <c r="M4" s="22"/>
      <c r="N4" s="22"/>
      <c r="O4" s="22"/>
      <c r="P4" s="36"/>
    </row>
    <row r="5" spans="1:16" x14ac:dyDescent="0.35">
      <c r="A5" t="s">
        <v>17</v>
      </c>
      <c r="B5" t="s">
        <v>27</v>
      </c>
      <c r="C5">
        <v>23924</v>
      </c>
      <c r="D5" s="22">
        <v>5.1398378299999997E-3</v>
      </c>
      <c r="E5" s="22">
        <v>7.8223764999999998E-4</v>
      </c>
      <c r="F5" s="22">
        <v>1.15298247E-3</v>
      </c>
      <c r="G5" s="22">
        <v>3.2046172399999998E-3</v>
      </c>
      <c r="L5" s="22"/>
      <c r="M5" s="22"/>
      <c r="N5" s="22"/>
      <c r="O5" s="22"/>
      <c r="P5" s="36"/>
    </row>
    <row r="6" spans="1:16" x14ac:dyDescent="0.35">
      <c r="A6" t="s">
        <v>17</v>
      </c>
      <c r="B6" t="s">
        <v>29</v>
      </c>
      <c r="C6">
        <v>21155</v>
      </c>
      <c r="D6" s="22">
        <v>5.1633443799999996E-3</v>
      </c>
      <c r="E6" s="22">
        <v>7.8043758E-4</v>
      </c>
      <c r="F6" s="22">
        <v>1.1573185299999999E-3</v>
      </c>
      <c r="G6" s="22">
        <v>3.2255877900000001E-3</v>
      </c>
      <c r="L6" s="22"/>
      <c r="M6" s="22"/>
      <c r="N6" s="22"/>
      <c r="O6" s="22"/>
      <c r="P6" s="36"/>
    </row>
    <row r="7" spans="1:16" x14ac:dyDescent="0.35">
      <c r="A7" t="s">
        <v>17</v>
      </c>
      <c r="B7" t="s">
        <v>28</v>
      </c>
      <c r="C7">
        <v>2769</v>
      </c>
      <c r="D7" s="22">
        <v>4.9602491500000002E-3</v>
      </c>
      <c r="E7" s="22">
        <v>7.9599008999999997E-4</v>
      </c>
      <c r="F7" s="22">
        <v>1.1198551700000001E-3</v>
      </c>
      <c r="G7" s="22">
        <v>3.0444034099999999E-3</v>
      </c>
      <c r="L7" s="22"/>
      <c r="M7" s="22"/>
      <c r="N7" s="22"/>
      <c r="O7" s="22"/>
      <c r="P7" s="36"/>
    </row>
    <row r="8" spans="1:16" x14ac:dyDescent="0.35">
      <c r="A8" t="s">
        <v>18</v>
      </c>
      <c r="B8" t="s">
        <v>27</v>
      </c>
      <c r="C8">
        <v>23455</v>
      </c>
      <c r="D8" s="22">
        <v>5.0214573199999996E-3</v>
      </c>
      <c r="E8" s="22">
        <v>7.6740800000000002E-4</v>
      </c>
      <c r="F8" s="22">
        <v>1.0825884599999999E-3</v>
      </c>
      <c r="G8" s="22">
        <v>3.1714603799999999E-3</v>
      </c>
      <c r="L8" s="22"/>
      <c r="M8" s="22"/>
      <c r="N8" s="22"/>
      <c r="O8" s="22"/>
      <c r="P8" s="36"/>
    </row>
    <row r="9" spans="1:16" x14ac:dyDescent="0.35">
      <c r="A9" t="s">
        <v>18</v>
      </c>
      <c r="B9" t="s">
        <v>29</v>
      </c>
      <c r="C9">
        <v>20832</v>
      </c>
      <c r="D9" s="22">
        <v>5.0396722999999999E-3</v>
      </c>
      <c r="E9" s="22">
        <v>7.6596599999999998E-4</v>
      </c>
      <c r="F9" s="22">
        <v>1.08485197E-3</v>
      </c>
      <c r="G9" s="22">
        <v>3.1888538399999999E-3</v>
      </c>
      <c r="L9" s="22"/>
      <c r="M9" s="22"/>
      <c r="N9" s="22"/>
      <c r="O9" s="22"/>
      <c r="P9" s="36"/>
    </row>
    <row r="10" spans="1:16" x14ac:dyDescent="0.35">
      <c r="A10" t="s">
        <v>18</v>
      </c>
      <c r="B10" t="s">
        <v>28</v>
      </c>
      <c r="C10">
        <v>2623</v>
      </c>
      <c r="D10" s="22">
        <v>4.8767930099999999E-3</v>
      </c>
      <c r="E10" s="22">
        <v>7.7886038000000003E-4</v>
      </c>
      <c r="F10" s="22">
        <v>1.0646115900000001E-3</v>
      </c>
      <c r="G10" s="22">
        <v>3.0333205599999999E-3</v>
      </c>
      <c r="L10" s="22"/>
      <c r="M10" s="22"/>
      <c r="N10" s="22"/>
      <c r="O10" s="22"/>
      <c r="P10" s="36"/>
    </row>
    <row r="11" spans="1:16" x14ac:dyDescent="0.35">
      <c r="A11" t="s">
        <v>19</v>
      </c>
      <c r="B11" t="s">
        <v>27</v>
      </c>
      <c r="C11">
        <v>22110</v>
      </c>
      <c r="D11" s="22">
        <v>5.1249039599999997E-3</v>
      </c>
      <c r="E11" s="22">
        <v>7.7397133999999998E-4</v>
      </c>
      <c r="F11" s="22">
        <v>1.0890012999999999E-3</v>
      </c>
      <c r="G11" s="22">
        <v>3.2618811199999998E-3</v>
      </c>
      <c r="L11" s="22"/>
      <c r="M11" s="22"/>
      <c r="N11" s="22"/>
      <c r="O11" s="22"/>
      <c r="P11" s="36"/>
    </row>
    <row r="12" spans="1:16" x14ac:dyDescent="0.35">
      <c r="A12" t="s">
        <v>19</v>
      </c>
      <c r="B12" t="s">
        <v>29</v>
      </c>
      <c r="C12">
        <v>19666</v>
      </c>
      <c r="D12" s="22">
        <v>5.1499412799999996E-3</v>
      </c>
      <c r="E12" s="22">
        <v>7.7534266000000001E-4</v>
      </c>
      <c r="F12" s="22">
        <v>1.0935502500000001E-3</v>
      </c>
      <c r="G12" s="22">
        <v>3.2809961E-3</v>
      </c>
      <c r="L12" s="22"/>
      <c r="M12" s="22"/>
      <c r="N12" s="22"/>
      <c r="O12" s="22"/>
      <c r="P12" s="36"/>
    </row>
    <row r="13" spans="1:16" x14ac:dyDescent="0.35">
      <c r="A13" t="s">
        <v>19</v>
      </c>
      <c r="B13" t="s">
        <v>28</v>
      </c>
      <c r="C13">
        <v>2444</v>
      </c>
      <c r="D13" s="22">
        <v>4.9234375399999997E-3</v>
      </c>
      <c r="E13" s="22">
        <v>7.6293675999999997E-4</v>
      </c>
      <c r="F13" s="22">
        <v>1.05239755E-3</v>
      </c>
      <c r="G13" s="22">
        <v>3.1080696E-3</v>
      </c>
      <c r="L13" s="22"/>
      <c r="M13" s="22"/>
      <c r="N13" s="22"/>
      <c r="O13" s="22"/>
      <c r="P13" s="36"/>
    </row>
    <row r="14" spans="1:16" x14ac:dyDescent="0.35">
      <c r="A14" t="s">
        <v>20</v>
      </c>
      <c r="B14" t="s">
        <v>27</v>
      </c>
      <c r="C14">
        <v>21157</v>
      </c>
      <c r="D14" s="22">
        <v>5.1456393200000001E-3</v>
      </c>
      <c r="E14" s="22">
        <v>7.8384855000000005E-4</v>
      </c>
      <c r="F14" s="22">
        <v>1.03022747E-3</v>
      </c>
      <c r="G14" s="22">
        <v>3.33149279E-3</v>
      </c>
      <c r="L14" s="22"/>
      <c r="M14" s="22"/>
      <c r="N14" s="22"/>
      <c r="O14" s="22"/>
      <c r="P14" s="36"/>
    </row>
    <row r="15" spans="1:16" x14ac:dyDescent="0.35">
      <c r="A15" t="s">
        <v>20</v>
      </c>
      <c r="B15" t="s">
        <v>29</v>
      </c>
      <c r="C15">
        <v>18928</v>
      </c>
      <c r="D15" s="22">
        <v>5.1695518699999997E-3</v>
      </c>
      <c r="E15" s="22">
        <v>7.8602418999999997E-4</v>
      </c>
      <c r="F15" s="22">
        <v>1.0347481500000001E-3</v>
      </c>
      <c r="G15" s="22">
        <v>3.3487032300000001E-3</v>
      </c>
      <c r="L15" s="22"/>
      <c r="M15" s="22"/>
      <c r="N15" s="22"/>
      <c r="O15" s="22"/>
      <c r="P15" s="36"/>
    </row>
    <row r="16" spans="1:16" x14ac:dyDescent="0.35">
      <c r="A16" t="s">
        <v>20</v>
      </c>
      <c r="B16" t="s">
        <v>28</v>
      </c>
      <c r="C16">
        <v>2229</v>
      </c>
      <c r="D16" s="22">
        <v>4.94258114E-3</v>
      </c>
      <c r="E16" s="22">
        <v>7.6537369999999999E-4</v>
      </c>
      <c r="F16" s="22">
        <v>9.9183922999999995E-4</v>
      </c>
      <c r="G16" s="22">
        <v>3.18534695E-3</v>
      </c>
      <c r="L16" s="22"/>
      <c r="M16" s="22"/>
      <c r="N16" s="22"/>
      <c r="O16" s="22"/>
      <c r="P16" s="36"/>
    </row>
    <row r="17" spans="1:16" x14ac:dyDescent="0.35">
      <c r="A17" t="s">
        <v>21</v>
      </c>
      <c r="B17" t="s">
        <v>27</v>
      </c>
      <c r="C17">
        <v>20623</v>
      </c>
      <c r="D17" s="22">
        <v>5.3843860800000002E-3</v>
      </c>
      <c r="E17" s="22">
        <v>8.6248463000000004E-4</v>
      </c>
      <c r="F17" s="22">
        <v>1.0390943500000001E-3</v>
      </c>
      <c r="G17" s="22">
        <v>3.4827415199999998E-3</v>
      </c>
      <c r="L17" s="22"/>
      <c r="M17" s="22"/>
      <c r="N17" s="22"/>
      <c r="O17" s="22"/>
      <c r="P17" s="36"/>
    </row>
    <row r="18" spans="1:16" x14ac:dyDescent="0.35">
      <c r="A18" t="s">
        <v>21</v>
      </c>
      <c r="B18" t="s">
        <v>29</v>
      </c>
      <c r="C18">
        <v>18435</v>
      </c>
      <c r="D18" s="22">
        <v>5.4003164399999996E-3</v>
      </c>
      <c r="E18" s="22">
        <v>8.6261452999999999E-4</v>
      </c>
      <c r="F18" s="22">
        <v>1.0410266699999999E-3</v>
      </c>
      <c r="G18" s="22">
        <v>3.4966075899999999E-3</v>
      </c>
      <c r="L18" s="22"/>
      <c r="M18" s="22"/>
      <c r="N18" s="22"/>
      <c r="O18" s="22"/>
      <c r="P18" s="36"/>
    </row>
    <row r="19" spans="1:16" x14ac:dyDescent="0.35">
      <c r="A19" t="s">
        <v>21</v>
      </c>
      <c r="B19" t="s">
        <v>28</v>
      </c>
      <c r="C19">
        <v>2188</v>
      </c>
      <c r="D19" s="22">
        <v>5.2501647900000002E-3</v>
      </c>
      <c r="E19" s="22">
        <v>8.6139017000000004E-4</v>
      </c>
      <c r="F19" s="22">
        <v>1.02281359E-3</v>
      </c>
      <c r="G19" s="22">
        <v>3.3659129500000001E-3</v>
      </c>
      <c r="L19" s="22"/>
      <c r="M19" s="22"/>
      <c r="N19" s="22"/>
      <c r="O19" s="22"/>
      <c r="P19" s="36"/>
    </row>
    <row r="20" spans="1:16" x14ac:dyDescent="0.35">
      <c r="A20" t="s">
        <v>22</v>
      </c>
      <c r="B20" t="s">
        <v>27</v>
      </c>
      <c r="C20">
        <v>20579</v>
      </c>
      <c r="D20" s="22">
        <v>5.3483580699999998E-3</v>
      </c>
      <c r="E20" s="22">
        <v>8.8916468000000001E-4</v>
      </c>
      <c r="F20" s="22">
        <v>9.9041351000000001E-4</v>
      </c>
      <c r="G20" s="22">
        <v>3.4687113400000001E-3</v>
      </c>
      <c r="L20" s="22"/>
      <c r="M20" s="22"/>
      <c r="N20" s="22"/>
      <c r="O20" s="22"/>
      <c r="P20" s="36"/>
    </row>
    <row r="21" spans="1:16" x14ac:dyDescent="0.35">
      <c r="A21" t="s">
        <v>22</v>
      </c>
      <c r="B21" t="s">
        <v>29</v>
      </c>
      <c r="C21">
        <v>18458</v>
      </c>
      <c r="D21" s="22">
        <v>5.3561041299999999E-3</v>
      </c>
      <c r="E21" s="22">
        <v>8.9139533999999996E-4</v>
      </c>
      <c r="F21" s="22">
        <v>9.919019199999999E-4</v>
      </c>
      <c r="G21" s="22">
        <v>3.47273365E-3</v>
      </c>
      <c r="L21" s="22"/>
      <c r="M21" s="22"/>
      <c r="N21" s="22"/>
      <c r="O21" s="22"/>
      <c r="P21" s="36"/>
    </row>
    <row r="22" spans="1:16" x14ac:dyDescent="0.35">
      <c r="A22" t="s">
        <v>22</v>
      </c>
      <c r="B22" t="s">
        <v>28</v>
      </c>
      <c r="C22">
        <v>2121</v>
      </c>
      <c r="D22" s="22">
        <v>5.2809479899999998E-3</v>
      </c>
      <c r="E22" s="22">
        <v>8.6975240000000003E-4</v>
      </c>
      <c r="F22" s="22">
        <v>9.7746060000000008E-4</v>
      </c>
      <c r="G22" s="22">
        <v>3.4337072199999998E-3</v>
      </c>
      <c r="L22" s="22"/>
      <c r="M22" s="22"/>
      <c r="N22" s="22"/>
      <c r="O22" s="22"/>
      <c r="P22" s="36"/>
    </row>
    <row r="23" spans="1:16" x14ac:dyDescent="0.35">
      <c r="A23" t="s">
        <v>23</v>
      </c>
      <c r="B23" t="s">
        <v>27</v>
      </c>
      <c r="C23">
        <v>20224</v>
      </c>
      <c r="D23" s="22">
        <v>5.3445178899999999E-3</v>
      </c>
      <c r="E23" s="22">
        <v>8.7424124000000001E-4</v>
      </c>
      <c r="F23" s="22">
        <v>9.7975452000000009E-4</v>
      </c>
      <c r="G23" s="22">
        <v>3.4904586999999999E-3</v>
      </c>
      <c r="L23" s="22"/>
      <c r="M23" s="22"/>
      <c r="N23" s="22"/>
      <c r="O23" s="22"/>
      <c r="P23" s="36"/>
    </row>
    <row r="24" spans="1:16" x14ac:dyDescent="0.35">
      <c r="A24" t="s">
        <v>23</v>
      </c>
      <c r="B24" t="s">
        <v>29</v>
      </c>
      <c r="C24">
        <v>18182</v>
      </c>
      <c r="D24" s="22">
        <v>5.3443351499999998E-3</v>
      </c>
      <c r="E24" s="22">
        <v>8.7233495999999996E-4</v>
      </c>
      <c r="F24" s="22">
        <v>9.8086848000000001E-4</v>
      </c>
      <c r="G24" s="22">
        <v>3.4910656600000002E-3</v>
      </c>
      <c r="L24" s="22"/>
      <c r="M24" s="22"/>
      <c r="N24" s="22"/>
      <c r="O24" s="22"/>
      <c r="P24" s="36"/>
    </row>
    <row r="25" spans="1:16" x14ac:dyDescent="0.35">
      <c r="A25" t="s">
        <v>23</v>
      </c>
      <c r="B25" t="s">
        <v>28</v>
      </c>
      <c r="C25">
        <v>2042</v>
      </c>
      <c r="D25" s="22">
        <v>5.3461450499999999E-3</v>
      </c>
      <c r="E25" s="22">
        <v>8.9121480000000004E-4</v>
      </c>
      <c r="F25" s="22">
        <v>9.6983574999999999E-4</v>
      </c>
      <c r="G25" s="22">
        <v>3.4850543499999999E-3</v>
      </c>
      <c r="L25" s="22"/>
      <c r="M25" s="22"/>
      <c r="N25" s="22"/>
      <c r="O25" s="22"/>
      <c r="P25" s="36"/>
    </row>
    <row r="26" spans="1:16" x14ac:dyDescent="0.35">
      <c r="A26" t="s">
        <v>24</v>
      </c>
      <c r="B26" t="s">
        <v>27</v>
      </c>
      <c r="C26">
        <v>20670</v>
      </c>
      <c r="D26" s="22">
        <v>5.3707290600000001E-3</v>
      </c>
      <c r="E26" s="22">
        <v>8.5605399999999997E-4</v>
      </c>
      <c r="F26" s="22">
        <v>9.7587843000000003E-4</v>
      </c>
      <c r="G26" s="22">
        <v>3.5387138299999999E-3</v>
      </c>
      <c r="L26" s="22"/>
      <c r="M26" s="22"/>
      <c r="N26" s="22"/>
      <c r="O26" s="22"/>
      <c r="P26" s="36"/>
    </row>
    <row r="27" spans="1:16" x14ac:dyDescent="0.35">
      <c r="A27" t="s">
        <v>24</v>
      </c>
      <c r="B27" t="s">
        <v>29</v>
      </c>
      <c r="C27">
        <v>18610</v>
      </c>
      <c r="D27" s="22">
        <v>5.3852858200000003E-3</v>
      </c>
      <c r="E27" s="22">
        <v>8.5251458000000003E-4</v>
      </c>
      <c r="F27" s="22">
        <v>9.8028402999999998E-4</v>
      </c>
      <c r="G27" s="22">
        <v>3.5523965400000002E-3</v>
      </c>
      <c r="L27" s="22"/>
      <c r="M27" s="22"/>
      <c r="N27" s="22"/>
      <c r="O27" s="22"/>
      <c r="P27" s="36"/>
    </row>
    <row r="28" spans="1:16" x14ac:dyDescent="0.35">
      <c r="A28" t="s">
        <v>24</v>
      </c>
      <c r="B28" t="s">
        <v>28</v>
      </c>
      <c r="C28">
        <v>2060</v>
      </c>
      <c r="D28" s="22">
        <v>5.23922351E-3</v>
      </c>
      <c r="E28" s="22">
        <v>8.8802903000000002E-4</v>
      </c>
      <c r="F28" s="22">
        <v>9.3607827999999998E-4</v>
      </c>
      <c r="G28" s="22">
        <v>3.4151044900000002E-3</v>
      </c>
      <c r="L28" s="22"/>
      <c r="M28" s="22"/>
      <c r="N28" s="22"/>
      <c r="O28" s="22"/>
      <c r="P28" s="36"/>
    </row>
    <row r="29" spans="1:16" x14ac:dyDescent="0.35">
      <c r="A29" t="s">
        <v>59</v>
      </c>
      <c r="B29" t="s">
        <v>27</v>
      </c>
      <c r="C29">
        <v>19895</v>
      </c>
      <c r="D29" s="22">
        <v>5.3414776999999997E-3</v>
      </c>
      <c r="E29" s="22">
        <v>8.4210076000000003E-4</v>
      </c>
      <c r="F29" s="22">
        <v>9.5283257000000003E-4</v>
      </c>
      <c r="G29" s="22">
        <v>3.5464804700000001E-3</v>
      </c>
    </row>
    <row r="30" spans="1:16" x14ac:dyDescent="0.35">
      <c r="A30" t="s">
        <v>59</v>
      </c>
      <c r="B30" t="s">
        <v>29</v>
      </c>
      <c r="C30">
        <v>17882</v>
      </c>
      <c r="D30" s="22">
        <v>5.3542342600000001E-3</v>
      </c>
      <c r="E30" s="22">
        <v>8.4101979999999998E-4</v>
      </c>
      <c r="F30" s="22">
        <v>9.5745632999999996E-4</v>
      </c>
      <c r="G30" s="22">
        <v>3.5556909799999998E-3</v>
      </c>
    </row>
    <row r="31" spans="1:16" x14ac:dyDescent="0.35">
      <c r="A31" t="s">
        <v>59</v>
      </c>
      <c r="B31" t="s">
        <v>28</v>
      </c>
      <c r="C31">
        <v>2013</v>
      </c>
      <c r="D31" s="22">
        <v>5.2281579400000004E-3</v>
      </c>
      <c r="E31" s="22">
        <v>8.5170326000000003E-4</v>
      </c>
      <c r="F31" s="22">
        <v>9.1175850999999995E-4</v>
      </c>
      <c r="G31" s="22">
        <v>3.4646611800000001E-3</v>
      </c>
    </row>
    <row r="32" spans="1:16" x14ac:dyDescent="0.35">
      <c r="C32" s="23"/>
      <c r="D32" s="22"/>
      <c r="E32" s="22"/>
      <c r="F32" s="22"/>
      <c r="G32" s="22"/>
    </row>
    <row r="33" spans="3:7" x14ac:dyDescent="0.35">
      <c r="C33" s="23"/>
      <c r="D33" s="22"/>
      <c r="E33" s="22"/>
      <c r="F33" s="22"/>
      <c r="G33" s="22"/>
    </row>
    <row r="34" spans="3:7" x14ac:dyDescent="0.35">
      <c r="C34" s="23"/>
      <c r="D34" s="22"/>
      <c r="E34" s="22"/>
      <c r="F34" s="22"/>
      <c r="G34" s="22"/>
    </row>
    <row r="35" spans="3:7" x14ac:dyDescent="0.35">
      <c r="C35" s="23"/>
      <c r="D35" s="22"/>
      <c r="E35" s="22"/>
      <c r="F35" s="22"/>
      <c r="G35" s="22"/>
    </row>
    <row r="36" spans="3:7" x14ac:dyDescent="0.35">
      <c r="C36" s="23"/>
      <c r="D36" s="22"/>
      <c r="E36" s="22"/>
      <c r="F36" s="22"/>
      <c r="G36" s="22"/>
    </row>
    <row r="37" spans="3:7" x14ac:dyDescent="0.35">
      <c r="C37" s="23"/>
      <c r="D37" s="22"/>
      <c r="E37" s="22"/>
      <c r="F37" s="22"/>
      <c r="G37" s="22"/>
    </row>
    <row r="38" spans="3:7" x14ac:dyDescent="0.35">
      <c r="C38" s="23"/>
      <c r="D38" s="22"/>
      <c r="E38" s="22"/>
      <c r="F38" s="22"/>
      <c r="G38" s="22"/>
    </row>
    <row r="39" spans="3:7" x14ac:dyDescent="0.35">
      <c r="C39" s="23"/>
      <c r="D39" s="22"/>
      <c r="E39" s="22"/>
      <c r="F39" s="22"/>
      <c r="G39" s="22"/>
    </row>
    <row r="40" spans="3:7" x14ac:dyDescent="0.35">
      <c r="C40" s="23"/>
      <c r="D40" s="22"/>
      <c r="E40" s="22"/>
      <c r="F40" s="22"/>
      <c r="G40" s="22"/>
    </row>
    <row r="41" spans="3:7" x14ac:dyDescent="0.35">
      <c r="C41" s="23"/>
      <c r="D41" s="22"/>
      <c r="E41" s="22"/>
      <c r="F41" s="22"/>
      <c r="G41" s="22"/>
    </row>
    <row r="42" spans="3:7" x14ac:dyDescent="0.35">
      <c r="C42" s="23"/>
      <c r="D42" s="22"/>
      <c r="E42" s="22"/>
      <c r="F42" s="22"/>
      <c r="G42" s="22"/>
    </row>
    <row r="43" spans="3:7" x14ac:dyDescent="0.35">
      <c r="C43" s="23"/>
      <c r="D43" s="22"/>
      <c r="E43" s="22"/>
      <c r="F43" s="22"/>
      <c r="G43" s="22"/>
    </row>
    <row r="44" spans="3:7" x14ac:dyDescent="0.35">
      <c r="C44" s="23"/>
      <c r="D44" s="22"/>
      <c r="E44" s="22"/>
      <c r="F44" s="22"/>
      <c r="G44" s="22"/>
    </row>
    <row r="45" spans="3:7" x14ac:dyDescent="0.35">
      <c r="C45" s="23"/>
      <c r="D45" s="22"/>
      <c r="E45" s="22"/>
      <c r="F45" s="22"/>
      <c r="G45" s="22"/>
    </row>
    <row r="46" spans="3:7" x14ac:dyDescent="0.35">
      <c r="C46" s="23"/>
      <c r="D46" s="22"/>
      <c r="E46" s="22"/>
      <c r="F46" s="22"/>
      <c r="G46" s="22"/>
    </row>
    <row r="47" spans="3:7" x14ac:dyDescent="0.35">
      <c r="C47" s="23"/>
      <c r="D47" s="22"/>
      <c r="E47" s="22"/>
      <c r="F47" s="22"/>
      <c r="G47" s="22"/>
    </row>
    <row r="48" spans="3:7" x14ac:dyDescent="0.35">
      <c r="C48" s="23"/>
      <c r="D48" s="22"/>
      <c r="E48" s="22"/>
      <c r="F48" s="22"/>
      <c r="G48" s="22"/>
    </row>
    <row r="49" spans="3:7" x14ac:dyDescent="0.35">
      <c r="C49" s="23"/>
      <c r="D49" s="22"/>
      <c r="E49" s="22"/>
      <c r="F49" s="22"/>
      <c r="G49" s="22"/>
    </row>
    <row r="50" spans="3:7" x14ac:dyDescent="0.35">
      <c r="C50" s="23"/>
      <c r="D50" s="22"/>
      <c r="E50" s="22"/>
      <c r="F50" s="22"/>
      <c r="G50" s="22"/>
    </row>
    <row r="51" spans="3:7" x14ac:dyDescent="0.35">
      <c r="C51" s="23"/>
      <c r="D51" s="22"/>
      <c r="E51" s="22"/>
      <c r="F51" s="22"/>
      <c r="G51" s="22"/>
    </row>
    <row r="52" spans="3:7" x14ac:dyDescent="0.35">
      <c r="C52" s="23"/>
      <c r="D52" s="22"/>
      <c r="E52" s="22"/>
      <c r="F52" s="22"/>
      <c r="G52" s="22"/>
    </row>
    <row r="53" spans="3:7" x14ac:dyDescent="0.35">
      <c r="C53" s="23"/>
      <c r="D53" s="22"/>
      <c r="E53" s="22"/>
      <c r="F53" s="22"/>
      <c r="G53" s="22"/>
    </row>
    <row r="54" spans="3:7" x14ac:dyDescent="0.35">
      <c r="C54" s="23"/>
      <c r="D54" s="22"/>
      <c r="E54" s="22"/>
      <c r="F54" s="22"/>
      <c r="G54" s="22"/>
    </row>
    <row r="55" spans="3:7" x14ac:dyDescent="0.35">
      <c r="C55" s="23"/>
      <c r="D55" s="22"/>
      <c r="E55" s="22"/>
      <c r="F55" s="22"/>
      <c r="G55" s="22"/>
    </row>
    <row r="56" spans="3:7" x14ac:dyDescent="0.35">
      <c r="C56" s="23"/>
      <c r="D56" s="22"/>
      <c r="E56" s="22"/>
      <c r="F56" s="22"/>
      <c r="G56" s="22"/>
    </row>
    <row r="57" spans="3:7" x14ac:dyDescent="0.35">
      <c r="C57" s="23"/>
      <c r="D57" s="22"/>
      <c r="E57" s="22"/>
      <c r="F57" s="22"/>
      <c r="G57" s="22"/>
    </row>
    <row r="58" spans="3:7" x14ac:dyDescent="0.35">
      <c r="C58" s="23"/>
      <c r="D58" s="22"/>
    </row>
    <row r="59" spans="3:7" x14ac:dyDescent="0.35">
      <c r="C59" s="23"/>
      <c r="D59" s="22"/>
    </row>
    <row r="60" spans="3:7" x14ac:dyDescent="0.35">
      <c r="C60" s="23"/>
      <c r="D60" s="22"/>
    </row>
    <row r="61" spans="3:7" x14ac:dyDescent="0.35">
      <c r="C61" s="23"/>
      <c r="D61" s="22"/>
    </row>
    <row r="62" spans="3:7" x14ac:dyDescent="0.35">
      <c r="C62" s="23"/>
      <c r="D62" s="22"/>
    </row>
    <row r="63" spans="3:7" x14ac:dyDescent="0.35">
      <c r="C63" s="23"/>
      <c r="D63" s="22"/>
    </row>
    <row r="64" spans="3:7" x14ac:dyDescent="0.35">
      <c r="C64" s="23"/>
      <c r="D64" s="22"/>
    </row>
    <row r="65" spans="3:4" x14ac:dyDescent="0.35">
      <c r="C65" s="23"/>
      <c r="D65" s="22"/>
    </row>
    <row r="66" spans="3:4" x14ac:dyDescent="0.35">
      <c r="C66" s="23"/>
      <c r="D66" s="22"/>
    </row>
    <row r="67" spans="3:4" x14ac:dyDescent="0.35">
      <c r="C67" s="23"/>
      <c r="D67" s="22"/>
    </row>
    <row r="68" spans="3:4" x14ac:dyDescent="0.35">
      <c r="C68" s="23"/>
      <c r="D68" s="22"/>
    </row>
    <row r="69" spans="3:4" x14ac:dyDescent="0.35">
      <c r="C69" s="23"/>
      <c r="D69" s="22"/>
    </row>
    <row r="70" spans="3:4" x14ac:dyDescent="0.35">
      <c r="C70" s="23"/>
      <c r="D70" s="22"/>
    </row>
    <row r="71" spans="3:4" x14ac:dyDescent="0.35">
      <c r="C71" s="23"/>
      <c r="D71" s="22"/>
    </row>
    <row r="72" spans="3:4" x14ac:dyDescent="0.35">
      <c r="C72" s="23"/>
      <c r="D72" s="22"/>
    </row>
    <row r="73" spans="3:4" x14ac:dyDescent="0.35">
      <c r="C73" s="23"/>
      <c r="D73" s="2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AA6C6-79F8-4937-B311-80B217E3C9D6}">
  <dimension ref="A1:F22"/>
  <sheetViews>
    <sheetView workbookViewId="0">
      <selection sqref="A1:F1"/>
    </sheetView>
  </sheetViews>
  <sheetFormatPr defaultRowHeight="14.5" x14ac:dyDescent="0.35"/>
  <cols>
    <col min="1" max="1" width="14.6328125" style="1" customWidth="1"/>
    <col min="2" max="3" width="13.08984375" style="1" customWidth="1"/>
    <col min="4" max="4" width="2.36328125" style="1" customWidth="1"/>
    <col min="5" max="6" width="13.08984375" style="1" customWidth="1"/>
    <col min="7" max="16384" width="8.7265625" style="1"/>
  </cols>
  <sheetData>
    <row r="1" spans="1:6" ht="57" customHeight="1" x14ac:dyDescent="0.35">
      <c r="A1" s="88" t="s">
        <v>65</v>
      </c>
      <c r="B1" s="88"/>
      <c r="C1" s="88"/>
      <c r="D1" s="88"/>
      <c r="E1" s="88"/>
      <c r="F1" s="88"/>
    </row>
    <row r="3" spans="1:6" ht="15" thickBot="1" x14ac:dyDescent="0.4">
      <c r="B3" s="87" t="s">
        <v>73</v>
      </c>
      <c r="C3" s="87"/>
      <c r="D3" s="67"/>
      <c r="E3" s="87" t="s">
        <v>74</v>
      </c>
      <c r="F3" s="87"/>
    </row>
    <row r="4" spans="1:6" ht="15" thickBot="1" x14ac:dyDescent="0.4">
      <c r="A4" s="65"/>
      <c r="B4" s="66" t="s">
        <v>43</v>
      </c>
      <c r="C4" s="66" t="s">
        <v>72</v>
      </c>
      <c r="D4" s="66"/>
      <c r="E4" s="66" t="s">
        <v>43</v>
      </c>
      <c r="F4" s="66" t="s">
        <v>72</v>
      </c>
    </row>
    <row r="5" spans="1:6" x14ac:dyDescent="0.35">
      <c r="A5" s="17" t="s">
        <v>66</v>
      </c>
      <c r="B5" s="1">
        <v>4166</v>
      </c>
      <c r="C5" s="68">
        <v>0.136460414687674</v>
      </c>
      <c r="E5" s="1">
        <v>50359</v>
      </c>
      <c r="F5" s="68">
        <v>0.17625791006328051</v>
      </c>
    </row>
    <row r="6" spans="1:6" x14ac:dyDescent="0.35">
      <c r="A6" s="17" t="s">
        <v>67</v>
      </c>
      <c r="B6" s="1">
        <v>10023</v>
      </c>
      <c r="C6" s="68">
        <v>0.32831078646532807</v>
      </c>
      <c r="E6" s="1">
        <v>113360</v>
      </c>
      <c r="F6" s="68">
        <v>0.39676317410539286</v>
      </c>
    </row>
    <row r="7" spans="1:6" x14ac:dyDescent="0.35">
      <c r="A7" s="17" t="s">
        <v>68</v>
      </c>
      <c r="B7" s="1">
        <v>11702</v>
      </c>
      <c r="C7" s="68">
        <v>0.38330767466998594</v>
      </c>
      <c r="E7" s="1">
        <v>86929</v>
      </c>
      <c r="F7" s="68">
        <v>0.30425393403147227</v>
      </c>
    </row>
    <row r="8" spans="1:6" x14ac:dyDescent="0.35">
      <c r="A8" s="17" t="s">
        <v>69</v>
      </c>
      <c r="B8" s="1">
        <v>1775</v>
      </c>
      <c r="C8" s="68">
        <v>5.8141439287235086E-2</v>
      </c>
      <c r="E8" s="1">
        <v>14125</v>
      </c>
      <c r="F8" s="68">
        <v>4.9437895503164027E-2</v>
      </c>
    </row>
    <row r="9" spans="1:6" x14ac:dyDescent="0.35">
      <c r="A9" s="17" t="s">
        <v>70</v>
      </c>
      <c r="B9" s="1">
        <v>685</v>
      </c>
      <c r="C9" s="68">
        <v>2.2437682203806215E-2</v>
      </c>
      <c r="E9" s="1">
        <v>6431</v>
      </c>
      <c r="F9" s="68">
        <v>2.2508680069440557E-2</v>
      </c>
    </row>
    <row r="10" spans="1:6" ht="15" thickBot="1" x14ac:dyDescent="0.4">
      <c r="A10" s="69" t="s">
        <v>71</v>
      </c>
      <c r="B10" s="65">
        <v>2178</v>
      </c>
      <c r="C10" s="70">
        <v>7.1342002685970712E-2</v>
      </c>
      <c r="D10" s="65"/>
      <c r="E10" s="65">
        <v>14508</v>
      </c>
      <c r="F10" s="70">
        <v>5.0778406227249821E-2</v>
      </c>
    </row>
    <row r="13" spans="1:6" ht="57" customHeight="1" x14ac:dyDescent="0.35">
      <c r="A13" s="88" t="s">
        <v>75</v>
      </c>
      <c r="B13" s="88"/>
      <c r="C13" s="88"/>
      <c r="D13" s="88"/>
      <c r="E13" s="88"/>
      <c r="F13" s="88"/>
    </row>
    <row r="15" spans="1:6" ht="15" thickBot="1" x14ac:dyDescent="0.4">
      <c r="B15" s="87" t="s">
        <v>73</v>
      </c>
      <c r="C15" s="87"/>
      <c r="D15" s="67"/>
      <c r="E15" s="87" t="s">
        <v>74</v>
      </c>
      <c r="F15" s="87"/>
    </row>
    <row r="16" spans="1:6" ht="15" thickBot="1" x14ac:dyDescent="0.4">
      <c r="A16" s="65"/>
      <c r="B16" s="66" t="s">
        <v>43</v>
      </c>
      <c r="C16" s="66" t="s">
        <v>72</v>
      </c>
      <c r="D16" s="66"/>
      <c r="E16" s="66" t="s">
        <v>43</v>
      </c>
      <c r="F16" s="66" t="s">
        <v>72</v>
      </c>
    </row>
    <row r="17" spans="1:6" x14ac:dyDescent="0.35">
      <c r="A17" s="17" t="s">
        <v>66</v>
      </c>
      <c r="B17" s="1">
        <v>11400</v>
      </c>
      <c r="C17" s="68">
        <v>0.37341544105604507</v>
      </c>
      <c r="E17" s="1">
        <v>154339</v>
      </c>
      <c r="F17" s="68">
        <v>0.54019082152657216</v>
      </c>
    </row>
    <row r="18" spans="1:6" x14ac:dyDescent="0.35">
      <c r="A18" s="17" t="s">
        <v>67</v>
      </c>
      <c r="B18" s="1">
        <v>13784</v>
      </c>
      <c r="C18" s="68">
        <v>0.45150512627337941</v>
      </c>
      <c r="E18" s="1">
        <v>103439</v>
      </c>
      <c r="F18" s="68">
        <v>0.36203939631517051</v>
      </c>
    </row>
    <row r="19" spans="1:6" x14ac:dyDescent="0.35">
      <c r="A19" s="17" t="s">
        <v>68</v>
      </c>
      <c r="B19" s="1">
        <v>3944</v>
      </c>
      <c r="C19" s="68">
        <v>0.1291886403092142</v>
      </c>
      <c r="E19" s="1">
        <v>19876</v>
      </c>
      <c r="F19" s="68">
        <v>6.9566556532452264E-2</v>
      </c>
    </row>
    <row r="20" spans="1:6" x14ac:dyDescent="0.35">
      <c r="A20" s="17" t="s">
        <v>69</v>
      </c>
      <c r="B20" s="1">
        <v>235</v>
      </c>
      <c r="C20" s="68">
        <v>7.6975990042254909E-3</v>
      </c>
      <c r="E20" s="1">
        <v>1660</v>
      </c>
      <c r="F20" s="68">
        <v>5.8100464803718431E-3</v>
      </c>
    </row>
    <row r="21" spans="1:6" x14ac:dyDescent="0.35">
      <c r="A21" s="17" t="s">
        <v>70</v>
      </c>
      <c r="B21" s="1">
        <v>114</v>
      </c>
      <c r="C21" s="68">
        <v>3.7341544105604506E-3</v>
      </c>
      <c r="E21" s="1">
        <v>953</v>
      </c>
      <c r="F21" s="68">
        <v>3.3355266842134738E-3</v>
      </c>
    </row>
    <row r="22" spans="1:6" ht="15" thickBot="1" x14ac:dyDescent="0.4">
      <c r="A22" s="69" t="s">
        <v>71</v>
      </c>
      <c r="B22" s="65">
        <v>1052</v>
      </c>
      <c r="C22" s="70">
        <v>3.4459038946575385E-2</v>
      </c>
      <c r="D22" s="65"/>
      <c r="E22" s="65">
        <v>5445</v>
      </c>
      <c r="F22" s="70">
        <v>1.9057652461219689E-2</v>
      </c>
    </row>
  </sheetData>
  <mergeCells count="6">
    <mergeCell ref="B3:C3"/>
    <mergeCell ref="E3:F3"/>
    <mergeCell ref="A1:F1"/>
    <mergeCell ref="A13:F13"/>
    <mergeCell ref="B15:C15"/>
    <mergeCell ref="E15:F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Notes</vt:lpstr>
      <vt:lpstr>FIRE1002</vt:lpstr>
      <vt:lpstr>dataA</vt:lpstr>
      <vt:lpstr>Back data</vt:lpstr>
      <vt:lpstr>dataB</vt:lpstr>
      <vt:lpstr>FIRE 1002 (2)</vt:lpstr>
      <vt:lpstr>Data incl HS</vt:lpstr>
      <vt:lpstr>Data excl HS</vt:lpstr>
      <vt:lpstr>Stats release charts 10 &amp; 11</vt:lpstr>
      <vt:lpstr>'FIRE 1002 (2)'!Print_Area</vt:lpstr>
      <vt:lpstr>FIRE1002!Print_Area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 STATISTICS TABLE 1002:Average response times for dwelling fires with or without casualties and/or rescues, England</dc:title>
  <dc:creator/>
  <cp:keywords>TABLE 1002, average, response, location, authority</cp:keywords>
  <cp:lastModifiedBy/>
  <dcterms:created xsi:type="dcterms:W3CDTF">2020-01-13T15:18:54Z</dcterms:created>
  <dcterms:modified xsi:type="dcterms:W3CDTF">2020-01-13T15:21:10Z</dcterms:modified>
</cp:coreProperties>
</file>