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nso365.sharepoint.com/sites/DataandPerformance/Shared Documents/Performance Analysis/20201217 Monthly stats release/Data files, charts etc/"/>
    </mc:Choice>
  </mc:AlternateContent>
  <xr:revisionPtr revIDLastSave="310" documentId="8_{0E060932-C935-4B3F-AA54-B8BFA255BE33}" xr6:coauthVersionLast="45" xr6:coauthVersionMax="45" xr10:uidLastSave="{48FA0FBA-DD10-4108-83AC-F33DF34C2490}"/>
  <bookViews>
    <workbookView xWindow="-110" yWindow="-110" windowWidth="22780" windowHeight="14660" tabRatio="697" firstSheet="9" activeTab="9" xr2:uid="{EAFD28A0-6F22-4A14-A683-17FB044BCD30}"/>
  </bookViews>
  <sheets>
    <sheet name="Figure 1" sheetId="27" r:id="rId1"/>
    <sheet name="Sheet1" sheetId="29" state="hidden" r:id="rId2"/>
    <sheet name="Figure 2" sheetId="26" r:id="rId3"/>
    <sheet name="Figure 3" sheetId="7" r:id="rId4"/>
    <sheet name="Figure 4L" sheetId="10" r:id="rId5"/>
    <sheet name="Figure 4R" sheetId="19" r:id="rId6"/>
    <sheet name="Figure 5" sheetId="9" r:id="rId7"/>
    <sheet name="Figure 6" sheetId="14" r:id="rId8"/>
    <sheet name="Figure 7" sheetId="13" r:id="rId9"/>
    <sheet name="Figure 8" sheetId="28" r:id="rId10"/>
    <sheet name="Table 1" sheetId="25" r:id="rId11"/>
    <sheet name="Table 2" sheetId="24" r:id="rId12"/>
    <sheet name="Table 3" sheetId="1" r:id="rId13"/>
    <sheet name="Table 4" sheetId="2" r:id="rId14"/>
    <sheet name="Table 5" sheetId="3" r:id="rId15"/>
    <sheet name="Table 6" sheetId="4" r:id="rId16"/>
    <sheet name="Table 7" sheetId="5" r:id="rId17"/>
    <sheet name="Table 8" sheetId="11" r:id="rId18"/>
    <sheet name="Table 9" sheetId="12" r:id="rId19"/>
    <sheet name="Table 10" sheetId="15" r:id="rId20"/>
    <sheet name="Table 11" sheetId="8" r:id="rId21"/>
    <sheet name="Table 12" sheetId="16" r:id="rId22"/>
    <sheet name="Annex B" sheetId="20" r:id="rId23"/>
    <sheet name="Annex C | gov.uk timeliness" sheetId="18" r:id="rId24"/>
    <sheet name="Annex C | stages" sheetId="17" r:id="rId25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24" l="1"/>
  <c r="N4" i="24"/>
  <c r="N4" i="1" l="1"/>
  <c r="B1" i="29" l="1"/>
  <c r="B2" i="29" s="1"/>
  <c r="A1" i="29"/>
  <c r="A2" i="29" s="1"/>
</calcChain>
</file>

<file path=xl/sharedStrings.xml><?xml version="1.0" encoding="utf-8"?>
<sst xmlns="http://schemas.openxmlformats.org/spreadsheetml/2006/main" count="415" uniqueCount="102">
  <si>
    <t>Figure 1: Number of events held, decisions issued and median time between valid date &amp; decision date, Dec 19 - Nov 20</t>
  </si>
  <si>
    <t>Figure 2: Number of cases received, closed and open, Dec 19 - Nov 20</t>
  </si>
  <si>
    <t>Table 1: Number of events held, decisions issued and median time between valid date &amp; decision date, Dev 19 - Nov 20</t>
  </si>
  <si>
    <t>Month</t>
  </si>
  <si>
    <t>Dec 19</t>
  </si>
  <si>
    <t>Jan 20</t>
  </si>
  <si>
    <t>Feb 20</t>
  </si>
  <si>
    <t>Mar 20</t>
  </si>
  <si>
    <t>Apr 20</t>
  </si>
  <si>
    <t>May 20</t>
  </si>
  <si>
    <t>Jun 20</t>
  </si>
  <si>
    <t>Jul 20</t>
  </si>
  <si>
    <t>Aug 20</t>
  </si>
  <si>
    <t>Sep 20</t>
  </si>
  <si>
    <t>Oct 20</t>
  </si>
  <si>
    <t>Nov 20</t>
  </si>
  <si>
    <t>Total</t>
  </si>
  <si>
    <t>Events held</t>
  </si>
  <si>
    <t>Decisions</t>
  </si>
  <si>
    <t>Median weeks</t>
  </si>
  <si>
    <t>Table 2: Number of cases received, closed and open, Dec 19 - Nov 20</t>
  </si>
  <si>
    <t>Received</t>
  </si>
  <si>
    <t>Closed</t>
  </si>
  <si>
    <t>Open</t>
  </si>
  <si>
    <t>Table 3: Appeal Decisions, Dec 19 - Nov 20</t>
  </si>
  <si>
    <t>Table 4: Appeal Decisions by Procedure and Casework Category Dec 19 - Nov 20</t>
  </si>
  <si>
    <t>Written Representations</t>
  </si>
  <si>
    <t>Hearings</t>
  </si>
  <si>
    <t>Inquiries</t>
  </si>
  <si>
    <t>Planning</t>
  </si>
  <si>
    <t>Enforcement</t>
  </si>
  <si>
    <t>Specialist</t>
  </si>
  <si>
    <t>Table 5: Mean, Median and Standard Deviation of time to Decision Dec 19 - Nov 20</t>
  </si>
  <si>
    <t>Valid to Decision  (mean weeks)</t>
  </si>
  <si>
    <t>Valid to Decision  (median weeks)</t>
  </si>
  <si>
    <t>Standard Deviation (weeks)</t>
  </si>
  <si>
    <t>Table 6: Mean and Median Time to Decision, with standard deviation, by procedure; Dec 19 - Nov 20</t>
  </si>
  <si>
    <t>Procedure</t>
  </si>
  <si>
    <t>Valid to decision (mean weeks)</t>
  </si>
  <si>
    <t>All Cases</t>
  </si>
  <si>
    <t>Valid to decision (median weeks)</t>
  </si>
  <si>
    <t>Table 7: Decisions, Mean and Median Time to Decision -Planning, Enforcement &amp; Specilalist Cases; Dec 19 - Nov 20</t>
  </si>
  <si>
    <t>Planning Cases</t>
  </si>
  <si>
    <t>Valid to decision (mean wks)</t>
  </si>
  <si>
    <t>Valid to decision (median wks)</t>
  </si>
  <si>
    <t>Standard deviation of decision (weeks)</t>
  </si>
  <si>
    <t>Enforcement Cases</t>
  </si>
  <si>
    <t>Specialist Cases</t>
  </si>
  <si>
    <t>Table 8: Decisions, Mean and Median Time to Decision, Planning Inquiry cases under Rosewell process; Dec 19 - Nov 20</t>
  </si>
  <si>
    <t>-</t>
  </si>
  <si>
    <t>Valid to Decision (mean weeks)</t>
  </si>
  <si>
    <t>Valid to Decision (median weeks)</t>
  </si>
  <si>
    <t>Table 9: Decisions, Planning Inquiry cases under non Rosewell process; Dec 19 - Nov 20</t>
  </si>
  <si>
    <t>Table 10: Decisions, Open Cases November 2020</t>
  </si>
  <si>
    <t>Case received but yet to be deemed valid</t>
  </si>
  <si>
    <t>Case deemed valid, event date yet to be set / in the future</t>
  </si>
  <si>
    <t>Event complete but decision not yet issued</t>
  </si>
  <si>
    <t>Table 11: PINS Inspectors – Headcount and FTE, Dec 19 - Nov 20</t>
  </si>
  <si>
    <t>Headcount</t>
  </si>
  <si>
    <t>FTE</t>
  </si>
  <si>
    <t>Source:- MiPINS Power BI Report</t>
  </si>
  <si>
    <t>Includes England Permanent Inspectors</t>
  </si>
  <si>
    <t>Excludes Wales, Inspectors on Fixed Term Contracts, APOs, NSIs</t>
  </si>
  <si>
    <t>s78 Hearings</t>
  </si>
  <si>
    <t>s78 Inquiries</t>
  </si>
  <si>
    <t>Local Plans</t>
  </si>
  <si>
    <t>National Infrastructure</t>
  </si>
  <si>
    <t>Other</t>
  </si>
  <si>
    <t>Annex B: Mean and Median Time to Decision, with standard deviation, by procedure; Dec 19 - Nov 20</t>
  </si>
  <si>
    <t>Measure</t>
  </si>
  <si>
    <t>Annex C – Detailed Information on timeliness (November)</t>
  </si>
  <si>
    <t>Casework Type</t>
  </si>
  <si>
    <t>Procedure Type</t>
  </si>
  <si>
    <t>Mean (weeks)</t>
  </si>
  <si>
    <t>Median (weeks)</t>
  </si>
  <si>
    <t>s78 planning appeals</t>
  </si>
  <si>
    <t>Householder appeals</t>
  </si>
  <si>
    <t>Enforcement appeals</t>
  </si>
  <si>
    <r>
      <t xml:space="preserve">Weeks between </t>
    </r>
    <r>
      <rPr>
        <b/>
        <sz val="11"/>
        <color theme="1"/>
        <rFont val="Calibri"/>
        <family val="2"/>
        <scheme val="minor"/>
      </rPr>
      <t>valid date &amp; start date</t>
    </r>
  </si>
  <si>
    <t>Mean (average)</t>
  </si>
  <si>
    <t>Median (average)</t>
  </si>
  <si>
    <t>Cases that started in Oct-20</t>
  </si>
  <si>
    <r>
      <t>Weeks between</t>
    </r>
    <r>
      <rPr>
        <b/>
        <sz val="11"/>
        <color theme="1"/>
        <rFont val="Calibri"/>
        <family val="2"/>
        <scheme val="minor"/>
      </rPr>
      <t xml:space="preserve"> start date &amp; event date</t>
    </r>
  </si>
  <si>
    <t>Cases where an event occurred during Oct-20</t>
  </si>
  <si>
    <r>
      <t xml:space="preserve">Weeks between </t>
    </r>
    <r>
      <rPr>
        <b/>
        <sz val="11"/>
        <color theme="1"/>
        <rFont val="Calibri"/>
        <family val="2"/>
        <scheme val="minor"/>
      </rPr>
      <t>event date &amp; decision date</t>
    </r>
  </si>
  <si>
    <t>Cases that have been decided in Oct-20</t>
  </si>
  <si>
    <t>Table 12: Virtual Events being undertaken, Jun-20 to Dec-20</t>
  </si>
  <si>
    <t>3 (3)</t>
  </si>
  <si>
    <t>1 (3)</t>
  </si>
  <si>
    <t>1 (2)</t>
  </si>
  <si>
    <t>2 (3)</t>
  </si>
  <si>
    <t>10 (30)</t>
  </si>
  <si>
    <t>3 (9)</t>
  </si>
  <si>
    <t>6 (18)</t>
  </si>
  <si>
    <t>For graph purposes</t>
  </si>
  <si>
    <t>16 (16)</t>
  </si>
  <si>
    <t>22 (24)</t>
  </si>
  <si>
    <t>28 (29)</t>
  </si>
  <si>
    <t>65 (66)</t>
  </si>
  <si>
    <t>90 (110)</t>
  </si>
  <si>
    <t>102 (108)</t>
  </si>
  <si>
    <t>83 (95)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</si>
</sst>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??_-;_-@_-"/>
    <numFmt numFmtId="165" formatCode="0.0"/>
    <numFmt numFmtId="166" formatCode="_-* #,##0.0_-;\-* #,##0.0_-;_-* &quot;-&quot;??_-;_-@_-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vertical="center"/>
    </xf>
    <xf numFmtId="17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17" fontId="5" fillId="0" borderId="1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/>
    <xf numFmtId="165" fontId="5" fillId="0" borderId="4" xfId="0" applyNumberFormat="1" applyFont="1" applyBorder="1" applyAlignment="1">
      <alignment vertical="center"/>
    </xf>
    <xf numFmtId="0" fontId="5" fillId="0" borderId="0" xfId="0" applyFont="1" applyBorder="1"/>
    <xf numFmtId="165" fontId="5" fillId="0" borderId="0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right" vertical="center"/>
    </xf>
    <xf numFmtId="165" fontId="5" fillId="2" borderId="0" xfId="0" applyNumberFormat="1" applyFont="1" applyFill="1" applyBorder="1"/>
    <xf numFmtId="17" fontId="0" fillId="0" borderId="0" xfId="0" applyNumberFormat="1"/>
    <xf numFmtId="0" fontId="0" fillId="0" borderId="0" xfId="0" applyAlignment="1">
      <alignment vertical="center"/>
    </xf>
    <xf numFmtId="0" fontId="5" fillId="0" borderId="4" xfId="0" applyFont="1" applyBorder="1"/>
    <xf numFmtId="165" fontId="5" fillId="0" borderId="4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64" fontId="5" fillId="0" borderId="2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right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0" fontId="7" fillId="0" borderId="0" xfId="0" applyFont="1"/>
    <xf numFmtId="0" fontId="8" fillId="0" borderId="0" xfId="0" applyFont="1"/>
    <xf numFmtId="165" fontId="5" fillId="0" borderId="4" xfId="0" applyNumberFormat="1" applyFont="1" applyBorder="1"/>
    <xf numFmtId="165" fontId="5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165" fontId="5" fillId="0" borderId="4" xfId="0" applyNumberFormat="1" applyFont="1" applyFill="1" applyBorder="1" applyAlignment="1">
      <alignment vertical="center"/>
    </xf>
    <xf numFmtId="165" fontId="5" fillId="0" borderId="0" xfId="0" applyNumberFormat="1" applyFont="1" applyFill="1" applyBorder="1"/>
    <xf numFmtId="165" fontId="5" fillId="0" borderId="1" xfId="0" applyNumberFormat="1" applyFont="1" applyFill="1" applyBorder="1"/>
    <xf numFmtId="165" fontId="5" fillId="0" borderId="4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1" fillId="0" borderId="0" xfId="0" applyFont="1" applyAlignment="1">
      <alignment vertical="top"/>
    </xf>
    <xf numFmtId="17" fontId="5" fillId="0" borderId="1" xfId="0" applyNumberFormat="1" applyFont="1" applyBorder="1"/>
    <xf numFmtId="14" fontId="0" fillId="0" borderId="0" xfId="0" applyNumberFormat="1"/>
    <xf numFmtId="17" fontId="5" fillId="0" borderId="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0" fillId="0" borderId="0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685E"/>
      <color rgb="FF006666"/>
      <color rgb="FF008080"/>
      <color rgb="FF0099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1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5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11.xml"/><Relationship Id="rId25" Type="http://schemas.openxmlformats.org/officeDocument/2006/relationships/worksheet" Target="worksheets/sheet19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worksheet" Target="worksheets/sheet1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8.xml"/><Relationship Id="rId32" Type="http://schemas.openxmlformats.org/officeDocument/2006/relationships/customXml" Target="../customXml/item3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9.xml"/><Relationship Id="rId23" Type="http://schemas.openxmlformats.org/officeDocument/2006/relationships/worksheet" Target="worksheets/sheet1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4.xml"/><Relationship Id="rId19" Type="http://schemas.openxmlformats.org/officeDocument/2006/relationships/worksheet" Target="worksheets/sheet13.xml"/><Relationship Id="rId31" Type="http://schemas.openxmlformats.org/officeDocument/2006/relationships/customXml" Target="../customXml/item2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6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956266231220212E-2"/>
          <c:y val="2.3655913978494623E-2"/>
          <c:w val="0.86479978227677601"/>
          <c:h val="0.85101413936161208"/>
        </c:manualLayout>
      </c:layout>
      <c:barChart>
        <c:barDir val="col"/>
        <c:grouping val="clustered"/>
        <c:varyColors val="0"/>
        <c:ser>
          <c:idx val="2"/>
          <c:order val="1"/>
          <c:tx>
            <c:v>Events</c:v>
          </c:tx>
          <c:spPr>
            <a:solidFill>
              <a:srgbClr val="5B9BD5">
                <a:lumMod val="60000"/>
                <a:lumOff val="40000"/>
              </a:srgbClr>
            </a:solidFill>
            <a:ln>
              <a:solidFill>
                <a:srgbClr val="5B9BD5">
                  <a:lumMod val="60000"/>
                  <a:lumOff val="40000"/>
                </a:srgbClr>
              </a:solidFill>
            </a:ln>
            <a:effectLst/>
          </c:spPr>
          <c:invertIfNegative val="0"/>
          <c:val>
            <c:numRef>
              <c:f>'Table 1'!$B$4:$M$4</c:f>
              <c:numCache>
                <c:formatCode>#,##0</c:formatCode>
                <c:ptCount val="12"/>
                <c:pt idx="0">
                  <c:v>1321</c:v>
                </c:pt>
                <c:pt idx="1">
                  <c:v>2049</c:v>
                </c:pt>
                <c:pt idx="2">
                  <c:v>1740</c:v>
                </c:pt>
                <c:pt idx="3">
                  <c:v>942</c:v>
                </c:pt>
                <c:pt idx="4">
                  <c:v>61</c:v>
                </c:pt>
                <c:pt idx="5">
                  <c:v>753</c:v>
                </c:pt>
                <c:pt idx="6">
                  <c:v>1529</c:v>
                </c:pt>
                <c:pt idx="7">
                  <c:v>1556</c:v>
                </c:pt>
                <c:pt idx="8">
                  <c:v>1480</c:v>
                </c:pt>
                <c:pt idx="9">
                  <c:v>2109</c:v>
                </c:pt>
                <c:pt idx="10">
                  <c:v>1960</c:v>
                </c:pt>
                <c:pt idx="11">
                  <c:v>1787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1-4783-B222-164736A41AFD}"/>
            </c:ext>
          </c:extLst>
        </c:ser>
        <c:ser>
          <c:idx val="0"/>
          <c:order val="2"/>
          <c:tx>
            <c:v>Decisions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'Table 1'!$B$5:$M$5</c:f>
              <c:numCache>
                <c:formatCode>#,##0</c:formatCode>
                <c:ptCount val="12"/>
                <c:pt idx="0">
                  <c:v>1704</c:v>
                </c:pt>
                <c:pt idx="1">
                  <c:v>1688</c:v>
                </c:pt>
                <c:pt idx="2">
                  <c:v>1865</c:v>
                </c:pt>
                <c:pt idx="3">
                  <c:v>1671</c:v>
                </c:pt>
                <c:pt idx="4">
                  <c:v>989</c:v>
                </c:pt>
                <c:pt idx="5">
                  <c:v>597</c:v>
                </c:pt>
                <c:pt idx="6">
                  <c:v>1178</c:v>
                </c:pt>
                <c:pt idx="7">
                  <c:v>1431</c:v>
                </c:pt>
                <c:pt idx="8">
                  <c:v>1251</c:v>
                </c:pt>
                <c:pt idx="9">
                  <c:v>1573</c:v>
                </c:pt>
                <c:pt idx="10">
                  <c:v>1967</c:v>
                </c:pt>
                <c:pt idx="11">
                  <c:v>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1-4783-B222-164736A41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610904"/>
        <c:axId val="883609264"/>
      </c:barChart>
      <c:lineChart>
        <c:grouping val="standard"/>
        <c:varyColors val="0"/>
        <c:ser>
          <c:idx val="1"/>
          <c:order val="0"/>
          <c:tx>
            <c:strRef>
              <c:f>'Table 1'!$A$6</c:f>
              <c:strCache>
                <c:ptCount val="1"/>
                <c:pt idx="0">
                  <c:v>Median weeks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'Table 1'!$B$3:$M$3</c:f>
              <c:strCache>
                <c:ptCount val="12"/>
                <c:pt idx="0">
                  <c:v>Dec 19</c:v>
                </c:pt>
                <c:pt idx="1">
                  <c:v>Jan 20</c:v>
                </c:pt>
                <c:pt idx="2">
                  <c:v>Feb 20</c:v>
                </c:pt>
                <c:pt idx="3">
                  <c:v>Mar 20</c:v>
                </c:pt>
                <c:pt idx="4">
                  <c:v>Apr 20</c:v>
                </c:pt>
                <c:pt idx="5">
                  <c:v>May 20</c:v>
                </c:pt>
                <c:pt idx="6">
                  <c:v>Jun 20</c:v>
                </c:pt>
                <c:pt idx="7">
                  <c:v>Jul 20</c:v>
                </c:pt>
                <c:pt idx="8">
                  <c:v>Aug 20</c:v>
                </c:pt>
                <c:pt idx="9">
                  <c:v>Sep 20</c:v>
                </c:pt>
                <c:pt idx="10">
                  <c:v>Oct 20</c:v>
                </c:pt>
                <c:pt idx="11">
                  <c:v>Nov 20</c:v>
                </c:pt>
              </c:strCache>
            </c:strRef>
          </c:cat>
          <c:val>
            <c:numRef>
              <c:f>'Table 1'!$B$6:$M$6</c:f>
              <c:numCache>
                <c:formatCode>#,##0.0</c:formatCode>
                <c:ptCount val="12"/>
                <c:pt idx="0">
                  <c:v>19.785</c:v>
                </c:pt>
                <c:pt idx="1">
                  <c:v>21.29</c:v>
                </c:pt>
                <c:pt idx="2">
                  <c:v>20</c:v>
                </c:pt>
                <c:pt idx="3">
                  <c:v>20</c:v>
                </c:pt>
                <c:pt idx="4">
                  <c:v>22.29</c:v>
                </c:pt>
                <c:pt idx="5">
                  <c:v>24.86</c:v>
                </c:pt>
                <c:pt idx="6">
                  <c:v>22.14</c:v>
                </c:pt>
                <c:pt idx="7">
                  <c:v>23.29</c:v>
                </c:pt>
                <c:pt idx="8">
                  <c:v>23.14</c:v>
                </c:pt>
                <c:pt idx="9">
                  <c:v>24</c:v>
                </c:pt>
                <c:pt idx="10">
                  <c:v>25.43</c:v>
                </c:pt>
                <c:pt idx="11">
                  <c:v>26.86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E1-4783-B222-164736A41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008600"/>
        <c:axId val="548005976"/>
      </c:lineChart>
      <c:catAx>
        <c:axId val="548008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aseline="0"/>
                  <a:t>Date</a:t>
                </a:r>
                <a:endParaRPr lang="en-US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005976"/>
        <c:crosses val="autoZero"/>
        <c:auto val="1"/>
        <c:lblAlgn val="ctr"/>
        <c:lblOffset val="100"/>
        <c:noMultiLvlLbl val="1"/>
      </c:catAx>
      <c:valAx>
        <c:axId val="54800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/>
                  <a:t>valid to decision (weeks)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008600"/>
        <c:crosses val="autoZero"/>
        <c:crossBetween val="between"/>
      </c:valAx>
      <c:valAx>
        <c:axId val="8836092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/>
                  <a:t>Number of events held / decisions issued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610904"/>
        <c:crosses val="max"/>
        <c:crossBetween val="between"/>
      </c:valAx>
      <c:catAx>
        <c:axId val="883610904"/>
        <c:scaling>
          <c:orientation val="minMax"/>
        </c:scaling>
        <c:delete val="1"/>
        <c:axPos val="b"/>
        <c:majorTickMark val="out"/>
        <c:minorTickMark val="none"/>
        <c:tickLblPos val="nextTo"/>
        <c:crossAx val="883609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106873503729427E-2"/>
          <c:y val="6.6935229870459786E-2"/>
          <c:w val="0.25830646388885042"/>
          <c:h val="3.6290576581153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7370356238509828E-2"/>
          <c:y val="3.1700288184438041E-2"/>
          <c:w val="0.79856325228068958"/>
          <c:h val="0.82777076856747389"/>
        </c:manualLayout>
      </c:layout>
      <c:barChart>
        <c:barDir val="col"/>
        <c:grouping val="clustered"/>
        <c:varyColors val="0"/>
        <c:ser>
          <c:idx val="0"/>
          <c:order val="0"/>
          <c:tx>
            <c:v>Received</c:v>
          </c:tx>
          <c:spPr>
            <a:solidFill>
              <a:srgbClr val="70AD47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inBase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DA-44B4-8906-CAE0842A89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2'!$B$3:$M$3</c:f>
              <c:strCache>
                <c:ptCount val="12"/>
                <c:pt idx="0">
                  <c:v>Dec 19</c:v>
                </c:pt>
                <c:pt idx="1">
                  <c:v>Jan 20</c:v>
                </c:pt>
                <c:pt idx="2">
                  <c:v>Feb 20</c:v>
                </c:pt>
                <c:pt idx="3">
                  <c:v>Mar 20</c:v>
                </c:pt>
                <c:pt idx="4">
                  <c:v>Apr 20</c:v>
                </c:pt>
                <c:pt idx="5">
                  <c:v>May 20</c:v>
                </c:pt>
                <c:pt idx="6">
                  <c:v>Jun 20</c:v>
                </c:pt>
                <c:pt idx="7">
                  <c:v>Jul 20</c:v>
                </c:pt>
                <c:pt idx="8">
                  <c:v>Aug 20</c:v>
                </c:pt>
                <c:pt idx="9">
                  <c:v>Sep 20</c:v>
                </c:pt>
                <c:pt idx="10">
                  <c:v>Oct 20</c:v>
                </c:pt>
                <c:pt idx="11">
                  <c:v>Nov 20</c:v>
                </c:pt>
              </c:strCache>
            </c:strRef>
          </c:cat>
          <c:val>
            <c:numRef>
              <c:f>'Table 2'!$B$4:$M$4</c:f>
              <c:numCache>
                <c:formatCode>#,##0</c:formatCode>
                <c:ptCount val="12"/>
                <c:pt idx="0">
                  <c:v>1737</c:v>
                </c:pt>
                <c:pt idx="1">
                  <c:v>1797</c:v>
                </c:pt>
                <c:pt idx="2">
                  <c:v>1836</c:v>
                </c:pt>
                <c:pt idx="3">
                  <c:v>1858</c:v>
                </c:pt>
                <c:pt idx="4">
                  <c:v>1548</c:v>
                </c:pt>
                <c:pt idx="5">
                  <c:v>1500</c:v>
                </c:pt>
                <c:pt idx="6">
                  <c:v>1612</c:v>
                </c:pt>
                <c:pt idx="7">
                  <c:v>1670</c:v>
                </c:pt>
                <c:pt idx="8">
                  <c:v>1487</c:v>
                </c:pt>
                <c:pt idx="9">
                  <c:v>1627</c:v>
                </c:pt>
                <c:pt idx="10">
                  <c:v>1803</c:v>
                </c:pt>
                <c:pt idx="11">
                  <c:v>1675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F-41A3-9044-185ECBA8DFD1}"/>
            </c:ext>
          </c:extLst>
        </c:ser>
        <c:ser>
          <c:idx val="1"/>
          <c:order val="1"/>
          <c:tx>
            <c:v>Closed</c:v>
          </c:tx>
          <c:spPr>
            <a:solidFill>
              <a:srgbClr val="EC685E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inBase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A-44B4-8906-CAE0842A89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2'!$B$3:$M$3</c:f>
              <c:strCache>
                <c:ptCount val="12"/>
                <c:pt idx="0">
                  <c:v>Dec 19</c:v>
                </c:pt>
                <c:pt idx="1">
                  <c:v>Jan 20</c:v>
                </c:pt>
                <c:pt idx="2">
                  <c:v>Feb 20</c:v>
                </c:pt>
                <c:pt idx="3">
                  <c:v>Mar 20</c:v>
                </c:pt>
                <c:pt idx="4">
                  <c:v>Apr 20</c:v>
                </c:pt>
                <c:pt idx="5">
                  <c:v>May 20</c:v>
                </c:pt>
                <c:pt idx="6">
                  <c:v>Jun 20</c:v>
                </c:pt>
                <c:pt idx="7">
                  <c:v>Jul 20</c:v>
                </c:pt>
                <c:pt idx="8">
                  <c:v>Aug 20</c:v>
                </c:pt>
                <c:pt idx="9">
                  <c:v>Sep 20</c:v>
                </c:pt>
                <c:pt idx="10">
                  <c:v>Oct 20</c:v>
                </c:pt>
                <c:pt idx="11">
                  <c:v>Nov 20</c:v>
                </c:pt>
              </c:strCache>
            </c:strRef>
          </c:cat>
          <c:val>
            <c:numRef>
              <c:f>'Table 2'!$B$5:$M$5</c:f>
              <c:numCache>
                <c:formatCode>#,##0</c:formatCode>
                <c:ptCount val="12"/>
                <c:pt idx="0">
                  <c:v>1868</c:v>
                </c:pt>
                <c:pt idx="1">
                  <c:v>1880</c:v>
                </c:pt>
                <c:pt idx="2">
                  <c:v>2034</c:v>
                </c:pt>
                <c:pt idx="3">
                  <c:v>1852</c:v>
                </c:pt>
                <c:pt idx="4">
                  <c:v>1126</c:v>
                </c:pt>
                <c:pt idx="5">
                  <c:v>744</c:v>
                </c:pt>
                <c:pt idx="6">
                  <c:v>1341</c:v>
                </c:pt>
                <c:pt idx="7">
                  <c:v>1610</c:v>
                </c:pt>
                <c:pt idx="8">
                  <c:v>1377</c:v>
                </c:pt>
                <c:pt idx="9">
                  <c:v>1731</c:v>
                </c:pt>
                <c:pt idx="10">
                  <c:v>2161</c:v>
                </c:pt>
                <c:pt idx="11">
                  <c:v>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3F-41A3-9044-185ECBA8D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529032"/>
        <c:axId val="693531984"/>
      </c:barChart>
      <c:lineChart>
        <c:grouping val="standard"/>
        <c:varyColors val="0"/>
        <c:ser>
          <c:idx val="2"/>
          <c:order val="2"/>
          <c:tx>
            <c:v>Open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'Table 2'!$B$6:$M$6</c:f>
              <c:numCache>
                <c:formatCode>#,##0</c:formatCode>
                <c:ptCount val="12"/>
                <c:pt idx="0">
                  <c:v>9732</c:v>
                </c:pt>
                <c:pt idx="1">
                  <c:v>9627</c:v>
                </c:pt>
                <c:pt idx="2">
                  <c:v>9397</c:v>
                </c:pt>
                <c:pt idx="3">
                  <c:v>9512</c:v>
                </c:pt>
                <c:pt idx="4">
                  <c:v>9933</c:v>
                </c:pt>
                <c:pt idx="5">
                  <c:v>10665</c:v>
                </c:pt>
                <c:pt idx="6">
                  <c:v>10987</c:v>
                </c:pt>
                <c:pt idx="7">
                  <c:v>11023</c:v>
                </c:pt>
                <c:pt idx="8">
                  <c:v>11049</c:v>
                </c:pt>
                <c:pt idx="9">
                  <c:v>10952</c:v>
                </c:pt>
                <c:pt idx="10">
                  <c:v>10543</c:v>
                </c:pt>
                <c:pt idx="11">
                  <c:v>10376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3F-41A3-9044-185ECBA8D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784176"/>
        <c:axId val="800777616"/>
      </c:lineChart>
      <c:catAx>
        <c:axId val="693529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/>
                  <a:t>Date</a:t>
                </a:r>
              </a:p>
            </c:rich>
          </c:tx>
          <c:layout>
            <c:manualLayout>
              <c:xMode val="edge"/>
              <c:yMode val="edge"/>
              <c:x val="0.4670484581497798"/>
              <c:y val="0.911094647030792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531984"/>
        <c:crosses val="autoZero"/>
        <c:auto val="1"/>
        <c:lblAlgn val="ctr"/>
        <c:lblOffset val="100"/>
        <c:noMultiLvlLbl val="0"/>
      </c:catAx>
      <c:valAx>
        <c:axId val="69353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/>
                  <a:t>number received / closed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529032"/>
        <c:crosses val="autoZero"/>
        <c:crossBetween val="between"/>
      </c:valAx>
      <c:valAx>
        <c:axId val="80077761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/>
                  <a:t>Number of Open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784176"/>
        <c:crosses val="max"/>
        <c:crossBetween val="between"/>
      </c:valAx>
      <c:catAx>
        <c:axId val="800784176"/>
        <c:scaling>
          <c:orientation val="minMax"/>
        </c:scaling>
        <c:delete val="1"/>
        <c:axPos val="b"/>
        <c:majorTickMark val="out"/>
        <c:minorTickMark val="none"/>
        <c:tickLblPos val="nextTo"/>
        <c:crossAx val="800777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716870743579972"/>
          <c:y val="0.91966824752093324"/>
          <c:w val="0.26296067617098523"/>
          <c:h val="4.8631464294628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3'!$A$4</c:f>
              <c:strCache>
                <c:ptCount val="1"/>
                <c:pt idx="0">
                  <c:v>Decisions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_-* #,##0_-;\-* #,##0_-;_-* &quot;-&quot;??_-;_-@_-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3'!$B$3:$M$3</c:f>
              <c:strCache>
                <c:ptCount val="12"/>
                <c:pt idx="0">
                  <c:v>Dec 19</c:v>
                </c:pt>
                <c:pt idx="1">
                  <c:v>Jan 20</c:v>
                </c:pt>
                <c:pt idx="2">
                  <c:v>Feb 20</c:v>
                </c:pt>
                <c:pt idx="3">
                  <c:v>Mar 20</c:v>
                </c:pt>
                <c:pt idx="4">
                  <c:v>Apr 20</c:v>
                </c:pt>
                <c:pt idx="5">
                  <c:v>May 20</c:v>
                </c:pt>
                <c:pt idx="6">
                  <c:v>Jun 20</c:v>
                </c:pt>
                <c:pt idx="7">
                  <c:v>Jul 20</c:v>
                </c:pt>
                <c:pt idx="8">
                  <c:v>Aug 20</c:v>
                </c:pt>
                <c:pt idx="9">
                  <c:v>Sep 20</c:v>
                </c:pt>
                <c:pt idx="10">
                  <c:v>Oct 20</c:v>
                </c:pt>
                <c:pt idx="11">
                  <c:v>Nov 20</c:v>
                </c:pt>
              </c:strCache>
            </c:strRef>
          </c:cat>
          <c:val>
            <c:numRef>
              <c:f>'Table 3'!$B$4:$M$4</c:f>
              <c:numCache>
                <c:formatCode>_-* #,##0_-;\-* #,##0_-;_-* "-"??_-;_-@_-</c:formatCode>
                <c:ptCount val="12"/>
                <c:pt idx="0">
                  <c:v>1704</c:v>
                </c:pt>
                <c:pt idx="1">
                  <c:v>1688</c:v>
                </c:pt>
                <c:pt idx="2">
                  <c:v>1865</c:v>
                </c:pt>
                <c:pt idx="3">
                  <c:v>1671</c:v>
                </c:pt>
                <c:pt idx="4">
                  <c:v>989</c:v>
                </c:pt>
                <c:pt idx="5">
                  <c:v>597</c:v>
                </c:pt>
                <c:pt idx="6">
                  <c:v>1178</c:v>
                </c:pt>
                <c:pt idx="7">
                  <c:v>1431</c:v>
                </c:pt>
                <c:pt idx="8">
                  <c:v>1251</c:v>
                </c:pt>
                <c:pt idx="9">
                  <c:v>1573</c:v>
                </c:pt>
                <c:pt idx="10">
                  <c:v>1967</c:v>
                </c:pt>
                <c:pt idx="11">
                  <c:v>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4-4034-861B-2BFF61AC8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overlap val="-27"/>
        <c:axId val="465785560"/>
        <c:axId val="465785888"/>
      </c:barChart>
      <c:catAx>
        <c:axId val="46578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Decision 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785888"/>
        <c:crosses val="autoZero"/>
        <c:auto val="1"/>
        <c:lblAlgn val="ctr"/>
        <c:lblOffset val="100"/>
        <c:noMultiLvlLbl val="1"/>
      </c:catAx>
      <c:valAx>
        <c:axId val="465785888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Decisions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785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Appeal Decisions by Procedure</a:t>
            </a:r>
          </a:p>
        </c:rich>
      </c:tx>
      <c:layout>
        <c:manualLayout>
          <c:xMode val="edge"/>
          <c:yMode val="edge"/>
          <c:x val="0.27060062653817668"/>
          <c:y val="1.463415330037429E-2"/>
        </c:manualLayout>
      </c:layout>
      <c:overlay val="1"/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01-4C50-85A8-400A153B6CE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C5-41EE-A7D1-011A819540BB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DC2-4D9F-A71D-9C2E338C45B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D01-4C50-85A8-400A153B6CEC}"/>
                </c:ext>
              </c:extLst>
            </c:dLbl>
            <c:dLbl>
              <c:idx val="1"/>
              <c:layout>
                <c:manualLayout>
                  <c:x val="-0.13764671225851677"/>
                  <c:y val="5.157192572348706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C5-41EE-A7D1-011A819540BB}"/>
                </c:ext>
              </c:extLst>
            </c:dLbl>
            <c:dLbl>
              <c:idx val="2"/>
              <c:layout>
                <c:manualLayout>
                  <c:x val="0.24687266499451146"/>
                  <c:y val="1.252678239648751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C2-4D9F-A71D-9C2E338C45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4'!$A$4:$A$6</c:f>
              <c:strCache>
                <c:ptCount val="3"/>
                <c:pt idx="0">
                  <c:v>Written Representations</c:v>
                </c:pt>
                <c:pt idx="1">
                  <c:v>Hearings</c:v>
                </c:pt>
                <c:pt idx="2">
                  <c:v>Inquiries</c:v>
                </c:pt>
              </c:strCache>
            </c:strRef>
          </c:cat>
          <c:val>
            <c:numRef>
              <c:f>'Table 4'!$N$4:$N$6</c:f>
              <c:numCache>
                <c:formatCode>_-* #,##0_-;\-* #,##0_-;_-* "-"??_-;_-@_-</c:formatCode>
                <c:ptCount val="3"/>
                <c:pt idx="0">
                  <c:v>16845</c:v>
                </c:pt>
                <c:pt idx="1">
                  <c:v>499</c:v>
                </c:pt>
                <c:pt idx="2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01-4C50-85A8-400A153B6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Appeal Decisions by Casework Category</a:t>
            </a:r>
          </a:p>
        </c:rich>
      </c:tx>
      <c:layout>
        <c:manualLayout>
          <c:xMode val="edge"/>
          <c:yMode val="edge"/>
          <c:x val="0.32495518434052817"/>
          <c:y val="3.1357144142629578E-2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BD-4F6F-BE16-19E4B8673A2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BD-4F6F-BE16-19E4B8673A28}"/>
              </c:ext>
            </c:extLst>
          </c:dPt>
          <c:dPt>
            <c:idx val="2"/>
            <c:bubble3D val="0"/>
            <c:spPr>
              <a:solidFill>
                <a:schemeClr val="accent4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BD-4F6F-BE16-19E4B8673A28}"/>
              </c:ext>
            </c:extLst>
          </c:dPt>
          <c:dLbls>
            <c:dLbl>
              <c:idx val="2"/>
              <c:layout>
                <c:manualLayout>
                  <c:x val="4.9984464654131595E-2"/>
                  <c:y val="3.5515500188432114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BD-4F6F-BE16-19E4B8673A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4'!$A$10:$A$12</c:f>
              <c:strCache>
                <c:ptCount val="3"/>
                <c:pt idx="0">
                  <c:v>Planning</c:v>
                </c:pt>
                <c:pt idx="1">
                  <c:v>Enforcement</c:v>
                </c:pt>
                <c:pt idx="2">
                  <c:v>Specialist</c:v>
                </c:pt>
              </c:strCache>
            </c:strRef>
          </c:cat>
          <c:val>
            <c:numRef>
              <c:f>'Table 4'!$N$10:$N$12</c:f>
              <c:numCache>
                <c:formatCode>_-* #,##0_-;\-* #,##0_-;_-* "-"??_-;_-@_-</c:formatCode>
                <c:ptCount val="3"/>
                <c:pt idx="0">
                  <c:v>14263</c:v>
                </c:pt>
                <c:pt idx="1">
                  <c:v>2757</c:v>
                </c:pt>
                <c:pt idx="2">
                  <c:v>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BD-4F6F-BE16-19E4B8673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57308874267029E-2"/>
          <c:y val="1.8100076332828691E-2"/>
          <c:w val="0.9241067776692018"/>
          <c:h val="0.84706120804273233"/>
        </c:manualLayout>
      </c:layout>
      <c:lineChart>
        <c:grouping val="standard"/>
        <c:varyColors val="0"/>
        <c:ser>
          <c:idx val="0"/>
          <c:order val="0"/>
          <c:tx>
            <c:strRef>
              <c:f>'Table 5'!$A$4</c:f>
              <c:strCache>
                <c:ptCount val="1"/>
                <c:pt idx="0">
                  <c:v>Valid to Decision  (mean weeks)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'Table 5'!$B$3:$M$3</c:f>
              <c:strCache>
                <c:ptCount val="12"/>
                <c:pt idx="0">
                  <c:v>Dec 19</c:v>
                </c:pt>
                <c:pt idx="1">
                  <c:v>Jan 20</c:v>
                </c:pt>
                <c:pt idx="2">
                  <c:v>Feb 20</c:v>
                </c:pt>
                <c:pt idx="3">
                  <c:v>Mar 20</c:v>
                </c:pt>
                <c:pt idx="4">
                  <c:v>Apr 20</c:v>
                </c:pt>
                <c:pt idx="5">
                  <c:v>May 20</c:v>
                </c:pt>
                <c:pt idx="6">
                  <c:v>Jun 20</c:v>
                </c:pt>
                <c:pt idx="7">
                  <c:v>Jul 20</c:v>
                </c:pt>
                <c:pt idx="8">
                  <c:v>Aug 20</c:v>
                </c:pt>
                <c:pt idx="9">
                  <c:v>Sep 20</c:v>
                </c:pt>
                <c:pt idx="10">
                  <c:v>Oct 20</c:v>
                </c:pt>
                <c:pt idx="11">
                  <c:v>Nov 20</c:v>
                </c:pt>
              </c:strCache>
            </c:strRef>
          </c:cat>
          <c:val>
            <c:numRef>
              <c:f>'Table 5'!$B$4:$M$4</c:f>
              <c:numCache>
                <c:formatCode>_-* #,##0.0_-;\-* #,##0.0_-;_-* "-"??_-;_-@_-</c:formatCode>
                <c:ptCount val="12"/>
                <c:pt idx="0">
                  <c:v>26.657259389671299</c:v>
                </c:pt>
                <c:pt idx="1">
                  <c:v>27.727897862232783</c:v>
                </c:pt>
                <c:pt idx="2">
                  <c:v>25.519592274678093</c:v>
                </c:pt>
                <c:pt idx="3">
                  <c:v>24.234571599760343</c:v>
                </c:pt>
                <c:pt idx="4">
                  <c:v>28.065831643002035</c:v>
                </c:pt>
                <c:pt idx="5">
                  <c:v>29.144472361809051</c:v>
                </c:pt>
                <c:pt idx="6">
                  <c:v>26.029999999999998</c:v>
                </c:pt>
                <c:pt idx="7">
                  <c:v>25.936191474493373</c:v>
                </c:pt>
                <c:pt idx="8">
                  <c:v>25.841566746602684</c:v>
                </c:pt>
                <c:pt idx="9">
                  <c:v>26.064961832061044</c:v>
                </c:pt>
                <c:pt idx="10">
                  <c:v>28.340162684290821</c:v>
                </c:pt>
                <c:pt idx="11">
                  <c:v>28.527755928282247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2-4071-9FAD-F24EEA1E3D17}"/>
            </c:ext>
          </c:extLst>
        </c:ser>
        <c:ser>
          <c:idx val="1"/>
          <c:order val="1"/>
          <c:tx>
            <c:strRef>
              <c:f>'Table 5'!$A$5</c:f>
              <c:strCache>
                <c:ptCount val="1"/>
                <c:pt idx="0">
                  <c:v>Valid to Decision  (median weeks)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'Table 5'!$B$3:$M$3</c:f>
              <c:strCache>
                <c:ptCount val="12"/>
                <c:pt idx="0">
                  <c:v>Dec 19</c:v>
                </c:pt>
                <c:pt idx="1">
                  <c:v>Jan 20</c:v>
                </c:pt>
                <c:pt idx="2">
                  <c:v>Feb 20</c:v>
                </c:pt>
                <c:pt idx="3">
                  <c:v>Mar 20</c:v>
                </c:pt>
                <c:pt idx="4">
                  <c:v>Apr 20</c:v>
                </c:pt>
                <c:pt idx="5">
                  <c:v>May 20</c:v>
                </c:pt>
                <c:pt idx="6">
                  <c:v>Jun 20</c:v>
                </c:pt>
                <c:pt idx="7">
                  <c:v>Jul 20</c:v>
                </c:pt>
                <c:pt idx="8">
                  <c:v>Aug 20</c:v>
                </c:pt>
                <c:pt idx="9">
                  <c:v>Sep 20</c:v>
                </c:pt>
                <c:pt idx="10">
                  <c:v>Oct 20</c:v>
                </c:pt>
                <c:pt idx="11">
                  <c:v>Nov 20</c:v>
                </c:pt>
              </c:strCache>
            </c:strRef>
          </c:cat>
          <c:val>
            <c:numRef>
              <c:f>'Table 5'!$B$5:$M$5</c:f>
              <c:numCache>
                <c:formatCode>_-* #,##0.0_-;\-* #,##0.0_-;_-* "-"??_-;_-@_-</c:formatCode>
                <c:ptCount val="12"/>
                <c:pt idx="0">
                  <c:v>19.785</c:v>
                </c:pt>
                <c:pt idx="1">
                  <c:v>21.29</c:v>
                </c:pt>
                <c:pt idx="2">
                  <c:v>20</c:v>
                </c:pt>
                <c:pt idx="3">
                  <c:v>20</c:v>
                </c:pt>
                <c:pt idx="4">
                  <c:v>22.29</c:v>
                </c:pt>
                <c:pt idx="5">
                  <c:v>24.86</c:v>
                </c:pt>
                <c:pt idx="6">
                  <c:v>22.14</c:v>
                </c:pt>
                <c:pt idx="7">
                  <c:v>23.29</c:v>
                </c:pt>
                <c:pt idx="8">
                  <c:v>23.14</c:v>
                </c:pt>
                <c:pt idx="9">
                  <c:v>24</c:v>
                </c:pt>
                <c:pt idx="10">
                  <c:v>25.43</c:v>
                </c:pt>
                <c:pt idx="11">
                  <c:v>26.86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2-4071-9FAD-F24EEA1E3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676408"/>
        <c:axId val="1904680016"/>
      </c:lineChart>
      <c:catAx>
        <c:axId val="1904676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Decision 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680016"/>
        <c:crosses val="autoZero"/>
        <c:auto val="1"/>
        <c:lblAlgn val="ctr"/>
        <c:lblOffset val="100"/>
        <c:noMultiLvlLbl val="1"/>
      </c:catAx>
      <c:valAx>
        <c:axId val="190468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676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7'!$A$4:$A$6</c:f>
              <c:strCache>
                <c:ptCount val="1"/>
                <c:pt idx="0">
                  <c:v>Planning Cases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'Table 7'!$C$3:$N$3</c:f>
              <c:strCache>
                <c:ptCount val="12"/>
                <c:pt idx="0">
                  <c:v>Dec 19</c:v>
                </c:pt>
                <c:pt idx="1">
                  <c:v>Jan 20</c:v>
                </c:pt>
                <c:pt idx="2">
                  <c:v>Feb 20</c:v>
                </c:pt>
                <c:pt idx="3">
                  <c:v>Mar 20</c:v>
                </c:pt>
                <c:pt idx="4">
                  <c:v>Apr 20</c:v>
                </c:pt>
                <c:pt idx="5">
                  <c:v>May 20</c:v>
                </c:pt>
                <c:pt idx="6">
                  <c:v>Jun 20</c:v>
                </c:pt>
                <c:pt idx="7">
                  <c:v>Jul 20</c:v>
                </c:pt>
                <c:pt idx="8">
                  <c:v>Aug 20</c:v>
                </c:pt>
                <c:pt idx="9">
                  <c:v>Sep 20</c:v>
                </c:pt>
                <c:pt idx="10">
                  <c:v>Oct 20</c:v>
                </c:pt>
                <c:pt idx="11">
                  <c:v>Nov 20</c:v>
                </c:pt>
              </c:strCache>
            </c:strRef>
          </c:cat>
          <c:val>
            <c:numRef>
              <c:f>'Table 7'!$C$5:$O$5</c:f>
              <c:numCache>
                <c:formatCode>0.0</c:formatCode>
                <c:ptCount val="13"/>
                <c:pt idx="0">
                  <c:v>18</c:v>
                </c:pt>
                <c:pt idx="1">
                  <c:v>18.64</c:v>
                </c:pt>
                <c:pt idx="2">
                  <c:v>18.71</c:v>
                </c:pt>
                <c:pt idx="3">
                  <c:v>18.57</c:v>
                </c:pt>
                <c:pt idx="4">
                  <c:v>20.86</c:v>
                </c:pt>
                <c:pt idx="5">
                  <c:v>23.71</c:v>
                </c:pt>
                <c:pt idx="6">
                  <c:v>21.29</c:v>
                </c:pt>
                <c:pt idx="7">
                  <c:v>22.14</c:v>
                </c:pt>
                <c:pt idx="8">
                  <c:v>21.86</c:v>
                </c:pt>
                <c:pt idx="9">
                  <c:v>22.57</c:v>
                </c:pt>
                <c:pt idx="10">
                  <c:v>24.14</c:v>
                </c:pt>
                <c:pt idx="11">
                  <c:v>25.57</c:v>
                </c:pt>
                <c:pt idx="1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8D-4D11-B1A2-FDB7127E8DAB}"/>
            </c:ext>
          </c:extLst>
        </c:ser>
        <c:ser>
          <c:idx val="1"/>
          <c:order val="1"/>
          <c:tx>
            <c:strRef>
              <c:f>'Table 7'!$A$7:$A$9</c:f>
              <c:strCache>
                <c:ptCount val="1"/>
                <c:pt idx="0">
                  <c:v>Enforcement Cases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'Table 7'!$C$3:$N$3</c:f>
              <c:strCache>
                <c:ptCount val="12"/>
                <c:pt idx="0">
                  <c:v>Dec 19</c:v>
                </c:pt>
                <c:pt idx="1">
                  <c:v>Jan 20</c:v>
                </c:pt>
                <c:pt idx="2">
                  <c:v>Feb 20</c:v>
                </c:pt>
                <c:pt idx="3">
                  <c:v>Mar 20</c:v>
                </c:pt>
                <c:pt idx="4">
                  <c:v>Apr 20</c:v>
                </c:pt>
                <c:pt idx="5">
                  <c:v>May 20</c:v>
                </c:pt>
                <c:pt idx="6">
                  <c:v>Jun 20</c:v>
                </c:pt>
                <c:pt idx="7">
                  <c:v>Jul 20</c:v>
                </c:pt>
                <c:pt idx="8">
                  <c:v>Aug 20</c:v>
                </c:pt>
                <c:pt idx="9">
                  <c:v>Sep 20</c:v>
                </c:pt>
                <c:pt idx="10">
                  <c:v>Oct 20</c:v>
                </c:pt>
                <c:pt idx="11">
                  <c:v>Nov 20</c:v>
                </c:pt>
              </c:strCache>
            </c:strRef>
          </c:cat>
          <c:val>
            <c:numRef>
              <c:f>'Table 7'!$C$8:$O$8</c:f>
              <c:numCache>
                <c:formatCode>0.0</c:formatCode>
                <c:ptCount val="13"/>
                <c:pt idx="0">
                  <c:v>50.43</c:v>
                </c:pt>
                <c:pt idx="1">
                  <c:v>38.43</c:v>
                </c:pt>
                <c:pt idx="2">
                  <c:v>34.14</c:v>
                </c:pt>
                <c:pt idx="3">
                  <c:v>29.285</c:v>
                </c:pt>
                <c:pt idx="4">
                  <c:v>35.215000000000003</c:v>
                </c:pt>
                <c:pt idx="5">
                  <c:v>29.355</c:v>
                </c:pt>
                <c:pt idx="6">
                  <c:v>29</c:v>
                </c:pt>
                <c:pt idx="7">
                  <c:v>33</c:v>
                </c:pt>
                <c:pt idx="8">
                  <c:v>33.29</c:v>
                </c:pt>
                <c:pt idx="9">
                  <c:v>33.57</c:v>
                </c:pt>
                <c:pt idx="10">
                  <c:v>38.29</c:v>
                </c:pt>
                <c:pt idx="11">
                  <c:v>34.57</c:v>
                </c:pt>
                <c:pt idx="12">
                  <c:v>34.43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8D-4D11-B1A2-FDB7127E8DAB}"/>
            </c:ext>
          </c:extLst>
        </c:ser>
        <c:ser>
          <c:idx val="2"/>
          <c:order val="2"/>
          <c:tx>
            <c:strRef>
              <c:f>'Table 7'!$A$10:$A$12</c:f>
              <c:strCache>
                <c:ptCount val="1"/>
                <c:pt idx="0">
                  <c:v>Specialist Cases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'Table 7'!$C$3:$N$3</c:f>
              <c:strCache>
                <c:ptCount val="12"/>
                <c:pt idx="0">
                  <c:v>Dec 19</c:v>
                </c:pt>
                <c:pt idx="1">
                  <c:v>Jan 20</c:v>
                </c:pt>
                <c:pt idx="2">
                  <c:v>Feb 20</c:v>
                </c:pt>
                <c:pt idx="3">
                  <c:v>Mar 20</c:v>
                </c:pt>
                <c:pt idx="4">
                  <c:v>Apr 20</c:v>
                </c:pt>
                <c:pt idx="5">
                  <c:v>May 20</c:v>
                </c:pt>
                <c:pt idx="6">
                  <c:v>Jun 20</c:v>
                </c:pt>
                <c:pt idx="7">
                  <c:v>Jul 20</c:v>
                </c:pt>
                <c:pt idx="8">
                  <c:v>Aug 20</c:v>
                </c:pt>
                <c:pt idx="9">
                  <c:v>Sep 20</c:v>
                </c:pt>
                <c:pt idx="10">
                  <c:v>Oct 20</c:v>
                </c:pt>
                <c:pt idx="11">
                  <c:v>Nov 20</c:v>
                </c:pt>
              </c:strCache>
            </c:strRef>
          </c:cat>
          <c:val>
            <c:numRef>
              <c:f>'Table 7'!$C$11:$O$11</c:f>
              <c:numCache>
                <c:formatCode>0.0</c:formatCode>
                <c:ptCount val="13"/>
                <c:pt idx="0">
                  <c:v>43.71</c:v>
                </c:pt>
                <c:pt idx="1">
                  <c:v>42.424999999999997</c:v>
                </c:pt>
                <c:pt idx="2">
                  <c:v>30.785</c:v>
                </c:pt>
                <c:pt idx="3">
                  <c:v>36.5</c:v>
                </c:pt>
                <c:pt idx="4">
                  <c:v>26.14</c:v>
                </c:pt>
                <c:pt idx="5">
                  <c:v>19.855</c:v>
                </c:pt>
                <c:pt idx="6">
                  <c:v>37.86</c:v>
                </c:pt>
                <c:pt idx="7">
                  <c:v>40.855000000000004</c:v>
                </c:pt>
                <c:pt idx="8">
                  <c:v>36.57</c:v>
                </c:pt>
                <c:pt idx="9">
                  <c:v>49.5</c:v>
                </c:pt>
                <c:pt idx="10">
                  <c:v>41</c:v>
                </c:pt>
                <c:pt idx="11">
                  <c:v>40.86</c:v>
                </c:pt>
                <c:pt idx="12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A5-4D65-B727-A46158F89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676408"/>
        <c:axId val="1904680016"/>
      </c:lineChart>
      <c:catAx>
        <c:axId val="1904676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Decision 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680016"/>
        <c:crosses val="autoZero"/>
        <c:auto val="1"/>
        <c:lblAlgn val="ctr"/>
        <c:lblOffset val="100"/>
        <c:noMultiLvlLbl val="1"/>
      </c:catAx>
      <c:valAx>
        <c:axId val="190468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67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/>
      </a:pPr>
      <a:endParaRPr lang="en-US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23369004000603"/>
          <c:y val="2.5062581962368841E-2"/>
          <c:w val="0.88611531180868308"/>
          <c:h val="0.86012079479339143"/>
        </c:manualLayout>
      </c:layout>
      <c:lineChart>
        <c:grouping val="standard"/>
        <c:varyColors val="0"/>
        <c:ser>
          <c:idx val="0"/>
          <c:order val="0"/>
          <c:tx>
            <c:strRef>
              <c:f>'Table 8'!$A$5</c:f>
              <c:strCache>
                <c:ptCount val="1"/>
                <c:pt idx="0">
                  <c:v>Valid to Decision (mean weeks)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3E3E-4772-AF53-C3E2B1DE92B6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3E3E-4772-AF53-C3E2B1DE92B6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3E3E-4772-AF53-C3E2B1DE92B6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3E3E-4772-AF53-C3E2B1DE92B6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3E3E-4772-AF53-C3E2B1DE92B6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09-49FC-89BC-D067ECB75C61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09-49FC-89BC-D067ECB75C61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3E3E-4772-AF53-C3E2B1DE92B6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3E3E-4772-AF53-C3E2B1DE92B6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3E3E-4772-AF53-C3E2B1DE92B6}"/>
              </c:ext>
            </c:extLst>
          </c:dPt>
          <c:cat>
            <c:strRef>
              <c:f>'Table 8'!$B$3:$M$3</c:f>
              <c:strCache>
                <c:ptCount val="12"/>
                <c:pt idx="0">
                  <c:v>Dec 19</c:v>
                </c:pt>
                <c:pt idx="1">
                  <c:v>Jan 20</c:v>
                </c:pt>
                <c:pt idx="2">
                  <c:v>Feb 20</c:v>
                </c:pt>
                <c:pt idx="3">
                  <c:v>Mar 20</c:v>
                </c:pt>
                <c:pt idx="4">
                  <c:v>Apr 20</c:v>
                </c:pt>
                <c:pt idx="5">
                  <c:v>May 20</c:v>
                </c:pt>
                <c:pt idx="6">
                  <c:v>Jun 20</c:v>
                </c:pt>
                <c:pt idx="7">
                  <c:v>Jul 20</c:v>
                </c:pt>
                <c:pt idx="8">
                  <c:v>Aug 20</c:v>
                </c:pt>
                <c:pt idx="9">
                  <c:v>Sep 20</c:v>
                </c:pt>
                <c:pt idx="10">
                  <c:v>Oct 20</c:v>
                </c:pt>
                <c:pt idx="11">
                  <c:v>Nov 20</c:v>
                </c:pt>
              </c:strCache>
            </c:strRef>
          </c:cat>
          <c:val>
            <c:numRef>
              <c:f>'Table 8'!$B$5:$M$5</c:f>
              <c:numCache>
                <c:formatCode>_-* #,##0.0_-;\-* #,##0.0_-;_-* "-"??_-;_-@_-</c:formatCode>
                <c:ptCount val="12"/>
                <c:pt idx="0">
                  <c:v>25.329000000000001</c:v>
                </c:pt>
                <c:pt idx="1">
                  <c:v>24.228000000000002</c:v>
                </c:pt>
                <c:pt idx="2">
                  <c:v>28.949411764705882</c:v>
                </c:pt>
                <c:pt idx="3">
                  <c:v>30.383749999999996</c:v>
                </c:pt>
                <c:pt idx="4">
                  <c:v>35.18</c:v>
                </c:pt>
                <c:pt idx="5">
                  <c:v>47</c:v>
                </c:pt>
                <c:pt idx="6">
                  <c:v>0</c:v>
                </c:pt>
                <c:pt idx="7">
                  <c:v>22.713333333333335</c:v>
                </c:pt>
                <c:pt idx="8">
                  <c:v>42.456000000000003</c:v>
                </c:pt>
                <c:pt idx="9">
                  <c:v>41.07</c:v>
                </c:pt>
                <c:pt idx="10">
                  <c:v>45.674285714285716</c:v>
                </c:pt>
                <c:pt idx="11">
                  <c:v>45.674285714285716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EB-4D70-843B-F24923D3C2AB}"/>
            </c:ext>
          </c:extLst>
        </c:ser>
        <c:ser>
          <c:idx val="1"/>
          <c:order val="1"/>
          <c:tx>
            <c:strRef>
              <c:f>'Table 8'!$A$6</c:f>
              <c:strCache>
                <c:ptCount val="1"/>
                <c:pt idx="0">
                  <c:v>Valid to Decision (median weeks)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EC685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3E3E-4772-AF53-C3E2B1DE92B6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3E3E-4772-AF53-C3E2B1DE92B6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6A09-49FC-89BC-D067ECB75C61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EC685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A09-49FC-89BC-D067ECB75C61}"/>
              </c:ext>
            </c:extLst>
          </c:dPt>
          <c:cat>
            <c:strRef>
              <c:f>'Table 8'!$B$3:$M$3</c:f>
              <c:strCache>
                <c:ptCount val="12"/>
                <c:pt idx="0">
                  <c:v>Dec 19</c:v>
                </c:pt>
                <c:pt idx="1">
                  <c:v>Jan 20</c:v>
                </c:pt>
                <c:pt idx="2">
                  <c:v>Feb 20</c:v>
                </c:pt>
                <c:pt idx="3">
                  <c:v>Mar 20</c:v>
                </c:pt>
                <c:pt idx="4">
                  <c:v>Apr 20</c:v>
                </c:pt>
                <c:pt idx="5">
                  <c:v>May 20</c:v>
                </c:pt>
                <c:pt idx="6">
                  <c:v>Jun 20</c:v>
                </c:pt>
                <c:pt idx="7">
                  <c:v>Jul 20</c:v>
                </c:pt>
                <c:pt idx="8">
                  <c:v>Aug 20</c:v>
                </c:pt>
                <c:pt idx="9">
                  <c:v>Sep 20</c:v>
                </c:pt>
                <c:pt idx="10">
                  <c:v>Oct 20</c:v>
                </c:pt>
                <c:pt idx="11">
                  <c:v>Nov 20</c:v>
                </c:pt>
              </c:strCache>
            </c:strRef>
          </c:cat>
          <c:val>
            <c:numRef>
              <c:f>'Table 8'!$B$6:$M$6</c:f>
              <c:numCache>
                <c:formatCode>_-* #,##0.0_-;\-* #,##0.0_-;_-* "-"??_-;_-@_-</c:formatCode>
                <c:ptCount val="12"/>
                <c:pt idx="0">
                  <c:v>24.215</c:v>
                </c:pt>
                <c:pt idx="1">
                  <c:v>26</c:v>
                </c:pt>
                <c:pt idx="2">
                  <c:v>26</c:v>
                </c:pt>
                <c:pt idx="3">
                  <c:v>23.715</c:v>
                </c:pt>
                <c:pt idx="4">
                  <c:v>34.43</c:v>
                </c:pt>
                <c:pt idx="5">
                  <c:v>47</c:v>
                </c:pt>
                <c:pt idx="6">
                  <c:v>0</c:v>
                </c:pt>
                <c:pt idx="7">
                  <c:v>23.43</c:v>
                </c:pt>
                <c:pt idx="8">
                  <c:v>45.57</c:v>
                </c:pt>
                <c:pt idx="9">
                  <c:v>41.07</c:v>
                </c:pt>
                <c:pt idx="10">
                  <c:v>32.57</c:v>
                </c:pt>
                <c:pt idx="11">
                  <c:v>50.86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EB-4D70-843B-F24923D3C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4676408"/>
        <c:axId val="1904680016"/>
      </c:lineChart>
      <c:catAx>
        <c:axId val="1904676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Decision 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680016"/>
        <c:crosses val="autoZero"/>
        <c:auto val="1"/>
        <c:lblAlgn val="ctr"/>
        <c:lblOffset val="100"/>
        <c:noMultiLvlLbl val="1"/>
      </c:catAx>
      <c:valAx>
        <c:axId val="190468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676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/>
      </a:pPr>
      <a:endParaRPr lang="en-US"/>
    </a:p>
  </c:txPr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v>Other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'Table 12'!$B$3:$H$3</c:f>
              <c:numCache>
                <c:formatCode>mmm\-yy</c:formatCode>
                <c:ptCount val="7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</c:numCache>
            </c:numRef>
          </c:cat>
          <c:val>
            <c:numRef>
              <c:f>'Table 12'!$B$9:$H$9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16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B-411F-8C89-8B5795A3389A}"/>
            </c:ext>
          </c:extLst>
        </c:ser>
        <c:ser>
          <c:idx val="2"/>
          <c:order val="1"/>
          <c:tx>
            <c:v>Enforcement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'Table 12'!$B$3:$H$3</c:f>
              <c:numCache>
                <c:formatCode>mmm\-yy</c:formatCode>
                <c:ptCount val="7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</c:numCache>
            </c:numRef>
          </c:cat>
          <c:val>
            <c:numRef>
              <c:f>'Table 12'!$B$6:$H$6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15</c:v>
                </c:pt>
                <c:pt idx="5">
                  <c:v>18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B-411F-8C89-8B5795A3389A}"/>
            </c:ext>
          </c:extLst>
        </c:ser>
        <c:ser>
          <c:idx val="3"/>
          <c:order val="2"/>
          <c:tx>
            <c:strRef>
              <c:f>'Table 12'!$A$7</c:f>
              <c:strCache>
                <c:ptCount val="1"/>
                <c:pt idx="0">
                  <c:v>Local Plans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'Table 12'!$B$3:$H$3</c:f>
              <c:numCache>
                <c:formatCode>mmm\-yy</c:formatCode>
                <c:ptCount val="7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</c:numCache>
            </c:numRef>
          </c:cat>
          <c:val>
            <c:numRef>
              <c:f>'Table 12'!$B$7:$H$7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6B-411F-8C89-8B5795A3389A}"/>
            </c:ext>
          </c:extLst>
        </c:ser>
        <c:ser>
          <c:idx val="4"/>
          <c:order val="3"/>
          <c:tx>
            <c:strRef>
              <c:f>'Table 12'!$A$8</c:f>
              <c:strCache>
                <c:ptCount val="1"/>
                <c:pt idx="0">
                  <c:v>National Infrastructure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'Table 12'!$B$3:$H$3</c:f>
              <c:numCache>
                <c:formatCode>mmm\-yy</c:formatCode>
                <c:ptCount val="7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</c:numCache>
            </c:numRef>
          </c:cat>
          <c:val>
            <c:numRef>
              <c:f>'Table 12'!$B$14:$H$14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6B-411F-8C89-8B5795A3389A}"/>
            </c:ext>
          </c:extLst>
        </c:ser>
        <c:ser>
          <c:idx val="0"/>
          <c:order val="4"/>
          <c:tx>
            <c:strRef>
              <c:f>'Table 12'!$A$4</c:f>
              <c:strCache>
                <c:ptCount val="1"/>
                <c:pt idx="0">
                  <c:v>s78 Hearings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'Table 12'!$B$3:$H$3</c:f>
              <c:numCache>
                <c:formatCode>mmm\-yy</c:formatCode>
                <c:ptCount val="7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</c:numCache>
            </c:numRef>
          </c:cat>
          <c:val>
            <c:numRef>
              <c:f>'Table 12'!$B$4:$H$4</c:f>
              <c:numCache>
                <c:formatCode>General</c:formatCode>
                <c:ptCount val="7"/>
                <c:pt idx="0">
                  <c:v>8</c:v>
                </c:pt>
                <c:pt idx="1">
                  <c:v>11</c:v>
                </c:pt>
                <c:pt idx="2">
                  <c:v>18</c:v>
                </c:pt>
                <c:pt idx="3">
                  <c:v>36</c:v>
                </c:pt>
                <c:pt idx="4">
                  <c:v>41</c:v>
                </c:pt>
                <c:pt idx="5">
                  <c:v>43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6B-411F-8C89-8B5795A3389A}"/>
            </c:ext>
          </c:extLst>
        </c:ser>
        <c:ser>
          <c:idx val="1"/>
          <c:order val="5"/>
          <c:tx>
            <c:strRef>
              <c:f>'Table 12'!$A$5</c:f>
              <c:strCache>
                <c:ptCount val="1"/>
                <c:pt idx="0">
                  <c:v>s78 Inquiries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'Table 12'!$B$3:$H$3</c:f>
              <c:numCache>
                <c:formatCode>mmm\-yy</c:formatCode>
                <c:ptCount val="7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</c:numCache>
            </c:numRef>
          </c:cat>
          <c:val>
            <c:numRef>
              <c:f>'Table 12'!$B$5:$H$5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11</c:v>
                </c:pt>
                <c:pt idx="4">
                  <c:v>11</c:v>
                </c:pt>
                <c:pt idx="5">
                  <c:v>17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6B-411F-8C89-8B5795A33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7442552"/>
        <c:axId val="1057449768"/>
      </c:barChart>
      <c:lineChart>
        <c:grouping val="standard"/>
        <c:varyColors val="0"/>
        <c:ser>
          <c:idx val="6"/>
          <c:order val="6"/>
          <c:tx>
            <c:v> 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2397123620087663E-2"/>
                  <c:y val="-3.9472649234262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D9-4510-8757-5ABF8F9EF4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12'!$B$3:$H$3</c:f>
              <c:numCache>
                <c:formatCode>mmm\-yy</c:formatCode>
                <c:ptCount val="7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</c:numCache>
            </c:numRef>
          </c:cat>
          <c:val>
            <c:numRef>
              <c:f>'Table 12'!$B$15:$H$15</c:f>
              <c:numCache>
                <c:formatCode>General</c:formatCode>
                <c:ptCount val="7"/>
                <c:pt idx="0">
                  <c:v>16</c:v>
                </c:pt>
                <c:pt idx="1">
                  <c:v>22</c:v>
                </c:pt>
                <c:pt idx="2">
                  <c:v>28</c:v>
                </c:pt>
                <c:pt idx="3">
                  <c:v>65</c:v>
                </c:pt>
                <c:pt idx="4">
                  <c:v>90</c:v>
                </c:pt>
                <c:pt idx="5">
                  <c:v>102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D9-4510-8757-5ABF8F9EF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508120"/>
        <c:axId val="683511072"/>
      </c:lineChart>
      <c:dateAx>
        <c:axId val="1057442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449768"/>
        <c:crosses val="autoZero"/>
        <c:auto val="1"/>
        <c:lblOffset val="100"/>
        <c:baseTimeUnit val="months"/>
      </c:dateAx>
      <c:valAx>
        <c:axId val="105744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442552"/>
        <c:crosses val="autoZero"/>
        <c:crossBetween val="between"/>
      </c:valAx>
      <c:valAx>
        <c:axId val="68351107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683508120"/>
        <c:crosses val="max"/>
        <c:crossBetween val="between"/>
      </c:valAx>
      <c:dateAx>
        <c:axId val="6835081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83511072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8376E22-71DF-43E6-A8FE-1C84DA775B48}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16435E5-2C7C-4276-877A-75CFEDCD0B42}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F5AFCC3-61D3-448A-A20C-5FF1B3FA85C5}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B35461B-60AB-44AC-B87D-1BADB9FB842B}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7B47137-0EC9-4B1B-9AE6-13370E3461C4}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C249BE-F2FF-4A55-A906-EF23E1F37A9E}">
  <sheetPr/>
  <sheetViews>
    <sheetView zoomScale="9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38100</xdr:rowOff>
    </xdr:from>
    <xdr:to>
      <xdr:col>17</xdr:col>
      <xdr:colOff>533400</xdr:colOff>
      <xdr:row>34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79932AB-63A8-4B44-8198-E214AE4A20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2</xdr:row>
      <xdr:rowOff>171450</xdr:rowOff>
    </xdr:from>
    <xdr:to>
      <xdr:col>10</xdr:col>
      <xdr:colOff>104775</xdr:colOff>
      <xdr:row>33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B173F28-2749-49A4-A38A-A72D686E2EB6}"/>
            </a:ext>
          </a:extLst>
        </xdr:cNvPr>
        <xdr:cNvSpPr txBox="1"/>
      </xdr:nvSpPr>
      <xdr:spPr>
        <a:xfrm>
          <a:off x="3981450" y="552450"/>
          <a:ext cx="2219325" cy="5438775"/>
        </a:xfrm>
        <a:prstGeom prst="rect">
          <a:avLst/>
        </a:prstGeom>
        <a:solidFill>
          <a:srgbClr val="FFC000">
            <a:lumMod val="40000"/>
            <a:lumOff val="60000"/>
            <a:alpha val="20000"/>
          </a:srgbClr>
        </a:solidFill>
        <a:ln w="25400" cmpd="sng">
          <a:solidFill>
            <a:sysClr val="window" lastClr="FFFFFF">
              <a:shade val="50000"/>
            </a:sysClr>
          </a:solidFill>
          <a:prstDash val="sysDash"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number of events impacted by lockdown</a:t>
          </a:r>
        </a:p>
      </xdr:txBody>
    </xdr:sp>
    <xdr:clientData/>
  </xdr:twoCellAnchor>
  <xdr:oneCellAnchor>
    <xdr:from>
      <xdr:col>13</xdr:col>
      <xdr:colOff>257882</xdr:colOff>
      <xdr:row>3</xdr:row>
      <xdr:rowOff>9525</xdr:rowOff>
    </xdr:from>
    <xdr:ext cx="2014718" cy="53065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AA415-E87F-4F61-8CB4-8853F3CB9A19}"/>
            </a:ext>
          </a:extLst>
        </xdr:cNvPr>
        <xdr:cNvSpPr txBox="1"/>
      </xdr:nvSpPr>
      <xdr:spPr>
        <a:xfrm>
          <a:off x="8182682" y="574675"/>
          <a:ext cx="2014718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400"/>
            <a:t>Median time,</a:t>
          </a:r>
        </a:p>
        <a:p>
          <a:pPr algn="ctr"/>
          <a:r>
            <a:rPr lang="en-GB" sz="1400"/>
            <a:t> valid to decision (weeks)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1053" cy="6062579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FF5C11EA-386B-4A9F-A8C2-568E59F568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0.22344</cdr:x>
      <cdr:y>0.34122</cdr:y>
    </cdr:from>
    <cdr:to>
      <cdr:x>0.36703</cdr:x>
      <cdr:y>0.42801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7E957E1-3918-442A-B627-BA7C923DC4D5}"/>
            </a:ext>
          </a:extLst>
        </cdr:cNvPr>
        <cdr:cNvSpPr txBox="1"/>
      </cdr:nvSpPr>
      <cdr:spPr>
        <a:xfrm xmlns:a="http://schemas.openxmlformats.org/drawingml/2006/main">
          <a:off x="2078725" y="2072736"/>
          <a:ext cx="1335897" cy="527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1400"/>
            <a:t>Valid to decision</a:t>
          </a:r>
        </a:p>
        <a:p xmlns:a="http://schemas.openxmlformats.org/drawingml/2006/main">
          <a:pPr algn="ctr"/>
          <a:r>
            <a:rPr lang="en-GB" sz="1400"/>
            <a:t>(mean weeks)</a:t>
          </a:r>
        </a:p>
      </cdr:txBody>
    </cdr:sp>
  </cdr:relSizeAnchor>
  <cdr:relSizeAnchor xmlns:cdr="http://schemas.openxmlformats.org/drawingml/2006/chartDrawing">
    <cdr:from>
      <cdr:x>0.38215</cdr:x>
      <cdr:y>0.50442</cdr:y>
    </cdr:from>
    <cdr:to>
      <cdr:x>0.52574</cdr:x>
      <cdr:y>0.5912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D6B34E31-EA8C-4D62-BD7E-089D8AB75852}"/>
            </a:ext>
          </a:extLst>
        </cdr:cNvPr>
        <cdr:cNvSpPr txBox="1"/>
      </cdr:nvSpPr>
      <cdr:spPr>
        <a:xfrm xmlns:a="http://schemas.openxmlformats.org/drawingml/2006/main">
          <a:off x="3555281" y="3064054"/>
          <a:ext cx="1335897" cy="527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400"/>
            <a:t>Valid to decision</a:t>
          </a:r>
        </a:p>
        <a:p xmlns:a="http://schemas.openxmlformats.org/drawingml/2006/main">
          <a:pPr algn="ctr"/>
          <a:r>
            <a:rPr lang="en-GB" sz="1400"/>
            <a:t>(median weeks)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300038</xdr:colOff>
      <xdr:row>25</xdr:row>
      <xdr:rowOff>157164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C52597C-6FBD-4D74-87C9-F286824CB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19050</xdr:rowOff>
    </xdr:from>
    <xdr:to>
      <xdr:col>14</xdr:col>
      <xdr:colOff>238125</xdr:colOff>
      <xdr:row>26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062B429-1386-4890-8639-41FDA77E4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177799</xdr:colOff>
      <xdr:row>3</xdr:row>
      <xdr:rowOff>19051</xdr:rowOff>
    </xdr:from>
    <xdr:to>
      <xdr:col>8</xdr:col>
      <xdr:colOff>85724</xdr:colOff>
      <xdr:row>23</xdr:row>
      <xdr:rowOff>95250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9DDDCB-4791-4A62-A9A1-ECB74AFF0EE9}"/>
            </a:ext>
          </a:extLst>
        </xdr:cNvPr>
        <xdr:cNvSpPr txBox="1"/>
      </xdr:nvSpPr>
      <xdr:spPr>
        <a:xfrm>
          <a:off x="3225799" y="581026"/>
          <a:ext cx="1736725" cy="3695699"/>
        </a:xfrm>
        <a:prstGeom prst="rect">
          <a:avLst/>
        </a:prstGeom>
        <a:solidFill>
          <a:srgbClr val="FFC000">
            <a:lumMod val="75000"/>
            <a:alpha val="10000"/>
          </a:srgbClr>
        </a:solidFill>
        <a:ln w="19050" cmpd="sng">
          <a:solidFill>
            <a:sysClr val="window" lastClr="FFFFFF">
              <a:lumMod val="75000"/>
            </a:sysClr>
          </a:solidFill>
          <a:prstDash val="sysDash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349250</xdr:colOff>
      <xdr:row>5</xdr:row>
      <xdr:rowOff>47625</xdr:rowOff>
    </xdr:from>
    <xdr:to>
      <xdr:col>7</xdr:col>
      <xdr:colOff>549275</xdr:colOff>
      <xdr:row>11</xdr:row>
      <xdr:rowOff>123824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10B35FE-E698-405E-AEF8-32DF72540E11}"/>
            </a:ext>
          </a:extLst>
        </xdr:cNvPr>
        <xdr:cNvSpPr txBox="1"/>
      </xdr:nvSpPr>
      <xdr:spPr>
        <a:xfrm>
          <a:off x="3397250" y="971550"/>
          <a:ext cx="1419225" cy="1162049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Number of events held impacted by lockdown</a:t>
          </a:r>
        </a:p>
      </xdr:txBody>
    </xdr:sp>
    <xdr:clientData/>
  </xdr:twoCellAnchor>
  <xdr:oneCellAnchor>
    <xdr:from>
      <xdr:col>8</xdr:col>
      <xdr:colOff>342900</xdr:colOff>
      <xdr:row>3</xdr:row>
      <xdr:rowOff>0</xdr:rowOff>
    </xdr:from>
    <xdr:ext cx="836126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DD21F6-2A6E-490E-8B44-C22052610BD3}"/>
            </a:ext>
          </a:extLst>
        </xdr:cNvPr>
        <xdr:cNvSpPr txBox="1"/>
      </xdr:nvSpPr>
      <xdr:spPr>
        <a:xfrm>
          <a:off x="5219700" y="561975"/>
          <a:ext cx="8361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Open cases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945195" cy="9108281"/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5F1F7C59-E762-463B-BEBC-9E4C07CD02B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3960522" cy="9112724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C92B8-7602-4BAA-A895-8BFCD3F4B4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3960522" cy="91127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561C89-4D58-400A-BC59-896B671BCBE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3960522" cy="91127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3080DC-CECF-4DD1-8794-D10DC14723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0.62831</cdr:x>
      <cdr:y>0.32293</cdr:y>
    </cdr:from>
    <cdr:to>
      <cdr:x>0.86354</cdr:x>
      <cdr:y>0.36973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1462198-3191-4F41-8F80-A2C4F136FE18}"/>
            </a:ext>
          </a:extLst>
        </cdr:cNvPr>
        <cdr:cNvSpPr txBox="1"/>
      </cdr:nvSpPr>
      <cdr:spPr>
        <a:xfrm xmlns:a="http://schemas.openxmlformats.org/drawingml/2006/main">
          <a:off x="8771529" y="2942799"/>
          <a:ext cx="3283994" cy="426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800"/>
            <a:t>Valid to decision (median weeks)</a:t>
          </a:r>
        </a:p>
      </cdr:txBody>
    </cdr:sp>
  </cdr:relSizeAnchor>
  <cdr:relSizeAnchor xmlns:cdr="http://schemas.openxmlformats.org/drawingml/2006/chartDrawing">
    <cdr:from>
      <cdr:x>0.55863</cdr:x>
      <cdr:y>0.17406</cdr:y>
    </cdr:from>
    <cdr:to>
      <cdr:x>0.79386</cdr:x>
      <cdr:y>0.22086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40F6A76-B9E6-45EE-B36F-A78E44465581}"/>
            </a:ext>
          </a:extLst>
        </cdr:cNvPr>
        <cdr:cNvSpPr txBox="1"/>
      </cdr:nvSpPr>
      <cdr:spPr>
        <a:xfrm xmlns:a="http://schemas.openxmlformats.org/drawingml/2006/main">
          <a:off x="7798748" y="1586174"/>
          <a:ext cx="3283994" cy="426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/>
            <a:t>Valid to decision (mean weeks)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13960522" cy="9112724"/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6733602-B1F2-4624-8D94-61DCC2C4CF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0.80346</cdr:x>
      <cdr:y>0.53198</cdr:y>
    </cdr:from>
    <cdr:to>
      <cdr:x>0.86896</cdr:x>
      <cdr:y>0.57722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697F0D8-2A0A-4494-88ED-AE3C63B93433}"/>
            </a:ext>
          </a:extLst>
        </cdr:cNvPr>
        <cdr:cNvSpPr txBox="1"/>
      </cdr:nvSpPr>
      <cdr:spPr>
        <a:xfrm xmlns:a="http://schemas.openxmlformats.org/drawingml/2006/main">
          <a:off x="11216754" y="4847799"/>
          <a:ext cx="914400" cy="412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800"/>
            <a:t>Planning</a:t>
          </a:r>
        </a:p>
      </cdr:txBody>
    </cdr:sp>
  </cdr:relSizeAnchor>
  <cdr:relSizeAnchor xmlns:cdr="http://schemas.openxmlformats.org/drawingml/2006/chartDrawing">
    <cdr:from>
      <cdr:x>0.76433</cdr:x>
      <cdr:y>0.37219</cdr:y>
    </cdr:from>
    <cdr:to>
      <cdr:x>0.82983</cdr:x>
      <cdr:y>0.41743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1F13993-1668-45E9-B695-F156F62B27D0}"/>
            </a:ext>
          </a:extLst>
        </cdr:cNvPr>
        <cdr:cNvSpPr txBox="1"/>
      </cdr:nvSpPr>
      <cdr:spPr>
        <a:xfrm xmlns:a="http://schemas.openxmlformats.org/drawingml/2006/main">
          <a:off x="10670464" y="3391658"/>
          <a:ext cx="914400" cy="412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/>
            <a:t>Enforcement</a:t>
          </a:r>
        </a:p>
      </cdr:txBody>
    </cdr:sp>
  </cdr:relSizeAnchor>
  <cdr:relSizeAnchor xmlns:cdr="http://schemas.openxmlformats.org/drawingml/2006/chartDrawing">
    <cdr:from>
      <cdr:x>0.77859</cdr:x>
      <cdr:y>0.19902</cdr:y>
    </cdr:from>
    <cdr:to>
      <cdr:x>0.84409</cdr:x>
      <cdr:y>0.24426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1F13993-1668-45E9-B695-F156F62B27D0}"/>
            </a:ext>
          </a:extLst>
        </cdr:cNvPr>
        <cdr:cNvSpPr txBox="1"/>
      </cdr:nvSpPr>
      <cdr:spPr>
        <a:xfrm xmlns:a="http://schemas.openxmlformats.org/drawingml/2006/main">
          <a:off x="10869495" y="1813636"/>
          <a:ext cx="914400" cy="412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/>
            <a:t>Specialist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acet">
    <a:dk1>
      <a:sysClr val="windowText" lastClr="000000"/>
    </a:dk1>
    <a:lt1>
      <a:sysClr val="window" lastClr="FFFFFF"/>
    </a:lt1>
    <a:dk2>
      <a:srgbClr val="2C3C43"/>
    </a:dk2>
    <a:lt2>
      <a:srgbClr val="EBEBEB"/>
    </a:lt2>
    <a:accent1>
      <a:srgbClr val="90C226"/>
    </a:accent1>
    <a:accent2>
      <a:srgbClr val="54A021"/>
    </a:accent2>
    <a:accent3>
      <a:srgbClr val="E6B91E"/>
    </a:accent3>
    <a:accent4>
      <a:srgbClr val="E76618"/>
    </a:accent4>
    <a:accent5>
      <a:srgbClr val="C42F1A"/>
    </a:accent5>
    <a:accent6>
      <a:srgbClr val="918655"/>
    </a:accent6>
    <a:hlink>
      <a:srgbClr val="99CA3C"/>
    </a:hlink>
    <a:folHlink>
      <a:srgbClr val="B9D181"/>
    </a:folHlink>
  </a:clrScheme>
  <a:fontScheme name="Facet">
    <a:majorFont>
      <a:latin typeface="Trebuchet MS" panose="020B0603020202020204"/>
      <a:ea typeface=""/>
      <a:cs typeface=""/>
      <a:font script="Jpan" typeface="メイリオ"/>
      <a:font script="Hang" typeface="맑은 고딕"/>
      <a:font script="Hans" typeface="方正姚体"/>
      <a:font script="Hant" typeface="微軟正黑體"/>
      <a:font script="Arab" typeface="Tahoma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Trebuchet MS" panose="020B0603020202020204"/>
      <a:ea typeface=""/>
      <a:cs typeface=""/>
      <a:font script="Jpan" typeface="メイリオ"/>
      <a:font script="Hang" typeface="HY그래픽M"/>
      <a:font script="Hans" typeface="华文新魏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Facet">
    <a:fillStyleLst>
      <a:solidFill>
        <a:schemeClr val="phClr"/>
      </a:solidFill>
      <a:gradFill rotWithShape="1">
        <a:gsLst>
          <a:gs pos="0">
            <a:schemeClr val="phClr">
              <a:tint val="65000"/>
              <a:lumMod val="110000"/>
            </a:schemeClr>
          </a:gs>
          <a:gs pos="88000">
            <a:schemeClr val="phClr">
              <a:tint val="90000"/>
            </a:schemeClr>
          </a:gs>
        </a:gsLst>
        <a:lin ang="5400000" scaled="0"/>
      </a:gradFill>
      <a:gradFill rotWithShape="1">
        <a:gsLst>
          <a:gs pos="0">
            <a:schemeClr val="phClr">
              <a:tint val="96000"/>
              <a:lumMod val="100000"/>
            </a:schemeClr>
          </a:gs>
          <a:gs pos="78000">
            <a:schemeClr val="phClr">
              <a:shade val="94000"/>
              <a:lumMod val="94000"/>
            </a:schemeClr>
          </a:gs>
        </a:gsLst>
        <a:lin ang="5400000" scaled="0"/>
      </a:gradFill>
    </a:fillStyleLst>
    <a:lnStyleLst>
      <a:ln w="12700" cap="rnd" cmpd="sng" algn="ctr">
        <a:solidFill>
          <a:schemeClr val="phClr"/>
        </a:solidFill>
        <a:prstDash val="solid"/>
      </a:ln>
      <a:ln w="19050" cap="rnd" cmpd="sng" algn="ctr">
        <a:solidFill>
          <a:schemeClr val="phClr"/>
        </a:solidFill>
        <a:prstDash val="solid"/>
      </a:ln>
      <a:ln w="25400" cap="rnd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38100" dist="254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l"/>
        </a:scene3d>
        <a:sp3d prstMaterial="plastic">
          <a:bevelT w="0" h="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  <a:lumMod val="104000"/>
            </a:schemeClr>
          </a:gs>
          <a:gs pos="94000">
            <a:schemeClr val="phClr">
              <a:shade val="96000"/>
              <a:lumMod val="82000"/>
            </a:schemeClr>
          </a:gs>
        </a:gsLst>
        <a:lin ang="5400000" scaled="0"/>
      </a:gradFill>
      <a:gradFill rotWithShape="1">
        <a:gsLst>
          <a:gs pos="0">
            <a:schemeClr val="phClr">
              <a:tint val="90000"/>
              <a:lumMod val="110000"/>
            </a:schemeClr>
          </a:gs>
          <a:gs pos="100000">
            <a:schemeClr val="phClr">
              <a:shade val="94000"/>
              <a:lumMod val="96000"/>
            </a:schemeClr>
          </a:gs>
        </a:gsLst>
        <a:path path="circle">
          <a:fillToRect l="50000" t="50000" r="100000" b="10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3977E-FA28-4477-9987-C4F8A4BEC13F}">
  <dimension ref="A1"/>
  <sheetViews>
    <sheetView showGridLines="0" workbookViewId="0">
      <selection activeCell="A2" sqref="A2"/>
    </sheetView>
  </sheetViews>
  <sheetFormatPr defaultRowHeight="14.5" x14ac:dyDescent="0.35"/>
  <sheetData>
    <row r="1" spans="1:1" ht="15.5" x14ac:dyDescent="0.35">
      <c r="A1" s="3" t="s">
        <v>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F561-7E3F-47E6-A223-11D57DB3EFE5}">
  <dimension ref="A1:O24"/>
  <sheetViews>
    <sheetView showGridLines="0" workbookViewId="0">
      <selection activeCell="A2" sqref="A2"/>
    </sheetView>
  </sheetViews>
  <sheetFormatPr defaultRowHeight="14.5" x14ac:dyDescent="0.35"/>
  <cols>
    <col min="1" max="1" width="15.26953125" customWidth="1"/>
    <col min="2" max="2" width="21.54296875" customWidth="1"/>
    <col min="3" max="15" width="10.1796875" customWidth="1"/>
  </cols>
  <sheetData>
    <row r="1" spans="1:15" ht="15.5" x14ac:dyDescent="0.35">
      <c r="A1" s="3" t="s">
        <v>36</v>
      </c>
      <c r="B1" s="3"/>
    </row>
    <row r="3" spans="1:15" s="7" customFormat="1" ht="18.5" x14ac:dyDescent="0.45">
      <c r="A3" s="24"/>
      <c r="B3" s="28" t="s">
        <v>37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7" customFormat="1" ht="37.5" customHeight="1" x14ac:dyDescent="0.45">
      <c r="A4" s="86" t="s">
        <v>38</v>
      </c>
      <c r="B4" s="80" t="s">
        <v>26</v>
      </c>
      <c r="C4" s="25">
        <v>23.846199356913175</v>
      </c>
      <c r="D4" s="25">
        <v>26.014677835051547</v>
      </c>
      <c r="E4" s="25">
        <v>23.631468894009203</v>
      </c>
      <c r="F4" s="25">
        <v>22.742928388746805</v>
      </c>
      <c r="G4" s="25">
        <v>26.389935344827592</v>
      </c>
      <c r="H4" s="25">
        <v>28.096869565217403</v>
      </c>
      <c r="I4" s="25">
        <v>25.210251517779703</v>
      </c>
      <c r="J4" s="25">
        <v>25.536567375886538</v>
      </c>
      <c r="K4" s="25">
        <v>25.390008149959222</v>
      </c>
      <c r="L4" s="25">
        <v>25.563924870466295</v>
      </c>
      <c r="M4" s="25">
        <v>27.787246603970754</v>
      </c>
      <c r="N4" s="25">
        <v>27.973309438470732</v>
      </c>
      <c r="O4" s="25">
        <v>25.570679657794749</v>
      </c>
    </row>
    <row r="5" spans="1:15" s="7" customFormat="1" ht="18.5" x14ac:dyDescent="0.45">
      <c r="A5" s="87"/>
      <c r="B5" s="81" t="s">
        <v>27</v>
      </c>
      <c r="C5" s="27">
        <v>36.919999999999987</v>
      </c>
      <c r="D5" s="27">
        <v>40.124000000000002</v>
      </c>
      <c r="E5" s="27">
        <v>48.282124999999972</v>
      </c>
      <c r="F5" s="27">
        <v>45.488873239436622</v>
      </c>
      <c r="G5" s="27">
        <v>47.185609756097556</v>
      </c>
      <c r="H5" s="27">
        <v>50.377058823529424</v>
      </c>
      <c r="I5" s="31">
        <v>63.802307692307714</v>
      </c>
      <c r="J5" s="31">
        <v>56.043749999999996</v>
      </c>
      <c r="K5" s="31">
        <v>44.488571428571426</v>
      </c>
      <c r="L5" s="31">
        <v>50.530476190476193</v>
      </c>
      <c r="M5" s="27">
        <v>49.771750000000004</v>
      </c>
      <c r="N5" s="27">
        <v>37.555428571428571</v>
      </c>
      <c r="O5" s="27">
        <v>45.014028056112252</v>
      </c>
    </row>
    <row r="6" spans="1:15" s="7" customFormat="1" ht="18.5" x14ac:dyDescent="0.45">
      <c r="A6" s="87"/>
      <c r="B6" s="81" t="s">
        <v>28</v>
      </c>
      <c r="C6" s="27">
        <v>69.216022727272716</v>
      </c>
      <c r="D6" s="27">
        <v>64.472380952380959</v>
      </c>
      <c r="E6" s="27">
        <v>55.869166666666672</v>
      </c>
      <c r="F6" s="27">
        <v>48.466176470588216</v>
      </c>
      <c r="G6" s="27">
        <v>73.437647058823515</v>
      </c>
      <c r="H6" s="31">
        <v>77.427999999999997</v>
      </c>
      <c r="I6" s="31">
        <v>71.442999999999998</v>
      </c>
      <c r="J6" s="31">
        <v>42.286000000000008</v>
      </c>
      <c r="K6" s="31">
        <v>55.14200000000001</v>
      </c>
      <c r="L6" s="31">
        <v>63.182857142857138</v>
      </c>
      <c r="M6" s="31">
        <v>43.803076923076915</v>
      </c>
      <c r="N6" s="27">
        <v>59.136499999999998</v>
      </c>
      <c r="O6" s="27">
        <v>61.657959866220743</v>
      </c>
    </row>
    <row r="7" spans="1:15" s="7" customFormat="1" ht="18.5" x14ac:dyDescent="0.45">
      <c r="A7" s="88"/>
      <c r="B7" s="28" t="s">
        <v>39</v>
      </c>
      <c r="C7" s="57">
        <v>26.657259389671346</v>
      </c>
      <c r="D7" s="57">
        <v>27.727897862232783</v>
      </c>
      <c r="E7" s="57">
        <v>25.519592274678093</v>
      </c>
      <c r="F7" s="57">
        <v>24.234571599760343</v>
      </c>
      <c r="G7" s="57">
        <v>28.065831643002035</v>
      </c>
      <c r="H7" s="57">
        <v>29.144472361809051</v>
      </c>
      <c r="I7" s="57">
        <v>26.029999999999998</v>
      </c>
      <c r="J7" s="57">
        <v>25.936191474493373</v>
      </c>
      <c r="K7" s="57">
        <v>25.841566746602684</v>
      </c>
      <c r="L7" s="57">
        <v>26.064961832061044</v>
      </c>
      <c r="M7" s="57">
        <v>28.340162684290821</v>
      </c>
      <c r="N7" s="57">
        <v>28.527755928282247</v>
      </c>
      <c r="O7" s="57">
        <v>26.733035167328438</v>
      </c>
    </row>
    <row r="8" spans="1:15" s="7" customFormat="1" ht="37.5" customHeight="1" x14ac:dyDescent="0.45">
      <c r="A8" s="86" t="s">
        <v>40</v>
      </c>
      <c r="B8" s="29" t="s">
        <v>26</v>
      </c>
      <c r="C8" s="30">
        <v>19</v>
      </c>
      <c r="D8" s="30">
        <v>20.43</v>
      </c>
      <c r="E8" s="30">
        <v>19.29</v>
      </c>
      <c r="F8" s="30">
        <v>19.43</v>
      </c>
      <c r="G8" s="30">
        <v>22.14</v>
      </c>
      <c r="H8" s="30">
        <v>24.14</v>
      </c>
      <c r="I8" s="30">
        <v>22</v>
      </c>
      <c r="J8" s="30">
        <v>23.14</v>
      </c>
      <c r="K8" s="30">
        <v>23</v>
      </c>
      <c r="L8" s="30">
        <v>23.86</v>
      </c>
      <c r="M8" s="30">
        <v>25.14</v>
      </c>
      <c r="N8" s="30">
        <v>26.57</v>
      </c>
      <c r="O8" s="30">
        <v>22.14</v>
      </c>
    </row>
    <row r="9" spans="1:15" s="7" customFormat="1" ht="18.5" x14ac:dyDescent="0.45">
      <c r="A9" s="87"/>
      <c r="B9" s="16" t="s">
        <v>27</v>
      </c>
      <c r="C9" s="27">
        <v>33</v>
      </c>
      <c r="D9" s="27">
        <v>38.924999999999997</v>
      </c>
      <c r="E9" s="27">
        <v>41.715000000000003</v>
      </c>
      <c r="F9" s="27">
        <v>44</v>
      </c>
      <c r="G9" s="27">
        <v>42.29</v>
      </c>
      <c r="H9" s="27">
        <v>47.14</v>
      </c>
      <c r="I9" s="31">
        <v>52.57</v>
      </c>
      <c r="J9" s="31">
        <v>39.644999999999996</v>
      </c>
      <c r="K9" s="31">
        <v>47.57</v>
      </c>
      <c r="L9" s="31">
        <v>40.29</v>
      </c>
      <c r="M9" s="27">
        <v>40.144999999999996</v>
      </c>
      <c r="N9" s="27">
        <v>37.29</v>
      </c>
      <c r="O9" s="27">
        <v>41</v>
      </c>
    </row>
    <row r="10" spans="1:15" s="7" customFormat="1" ht="18.5" x14ac:dyDescent="0.45">
      <c r="A10" s="87"/>
      <c r="B10" s="16" t="s">
        <v>28</v>
      </c>
      <c r="C10" s="27">
        <v>76.215000000000003</v>
      </c>
      <c r="D10" s="27">
        <v>54.075000000000003</v>
      </c>
      <c r="E10" s="27">
        <v>59.5</v>
      </c>
      <c r="F10" s="27">
        <v>43.855000000000004</v>
      </c>
      <c r="G10" s="27">
        <v>96.86</v>
      </c>
      <c r="H10" s="31">
        <v>88.14</v>
      </c>
      <c r="I10" s="31">
        <v>67.715000000000003</v>
      </c>
      <c r="J10" s="31">
        <v>24</v>
      </c>
      <c r="K10" s="31">
        <v>44.355000000000004</v>
      </c>
      <c r="L10" s="31">
        <v>65</v>
      </c>
      <c r="M10" s="31">
        <v>37.29</v>
      </c>
      <c r="N10" s="27">
        <v>55</v>
      </c>
      <c r="O10" s="27">
        <v>61.29</v>
      </c>
    </row>
    <row r="11" spans="1:15" s="7" customFormat="1" ht="18.5" x14ac:dyDescent="0.45">
      <c r="A11" s="88"/>
      <c r="B11" s="28" t="s">
        <v>39</v>
      </c>
      <c r="C11" s="57">
        <v>19.785</v>
      </c>
      <c r="D11" s="57">
        <v>21.29</v>
      </c>
      <c r="E11" s="57">
        <v>20</v>
      </c>
      <c r="F11" s="57">
        <v>20</v>
      </c>
      <c r="G11" s="57">
        <v>22.29</v>
      </c>
      <c r="H11" s="57">
        <v>24.86</v>
      </c>
      <c r="I11" s="57">
        <v>22.14</v>
      </c>
      <c r="J11" s="57">
        <v>23.29</v>
      </c>
      <c r="K11" s="57">
        <v>23.14</v>
      </c>
      <c r="L11" s="57">
        <v>24</v>
      </c>
      <c r="M11" s="57">
        <v>25.43</v>
      </c>
      <c r="N11" s="57">
        <v>26.86</v>
      </c>
      <c r="O11" s="57">
        <v>22.71</v>
      </c>
    </row>
    <row r="12" spans="1:15" s="7" customFormat="1" ht="37" x14ac:dyDescent="0.45">
      <c r="A12" s="86" t="s">
        <v>35</v>
      </c>
      <c r="B12" s="29" t="s">
        <v>26</v>
      </c>
      <c r="C12" s="25">
        <v>13.954317877275908</v>
      </c>
      <c r="D12" s="25">
        <v>15.04518234780018</v>
      </c>
      <c r="E12" s="25">
        <v>13.262605573821366</v>
      </c>
      <c r="F12" s="25">
        <v>12.151627454988931</v>
      </c>
      <c r="G12" s="25">
        <v>15.105738819744641</v>
      </c>
      <c r="H12" s="25">
        <v>14.537601725852436</v>
      </c>
      <c r="I12" s="25">
        <v>12.243396811286043</v>
      </c>
      <c r="J12" s="25">
        <v>13.594773938166743</v>
      </c>
      <c r="K12" s="25">
        <v>13.384090498948559</v>
      </c>
      <c r="L12" s="25">
        <v>11.685075355917016</v>
      </c>
      <c r="M12" s="25">
        <v>14.104288997469538</v>
      </c>
      <c r="N12" s="25">
        <v>12.303448197728484</v>
      </c>
      <c r="O12" s="25">
        <v>13.504588387788944</v>
      </c>
    </row>
    <row r="13" spans="1:15" s="7" customFormat="1" ht="18.5" x14ac:dyDescent="0.45">
      <c r="A13" s="87"/>
      <c r="B13" s="16" t="s">
        <v>27</v>
      </c>
      <c r="C13" s="27">
        <v>15.139493354019312</v>
      </c>
      <c r="D13" s="27">
        <v>16.978435459919965</v>
      </c>
      <c r="E13" s="27">
        <v>27.098844656818418</v>
      </c>
      <c r="F13" s="27">
        <v>19.175269250862879</v>
      </c>
      <c r="G13" s="27">
        <v>20.21421005240698</v>
      </c>
      <c r="H13" s="27">
        <v>20.269947550559227</v>
      </c>
      <c r="I13" s="27">
        <v>30.661794356105315</v>
      </c>
      <c r="J13" s="27">
        <v>31.826094025775458</v>
      </c>
      <c r="K13" s="27">
        <v>11.413604574706246</v>
      </c>
      <c r="L13" s="27">
        <v>20.351144925365777</v>
      </c>
      <c r="M13" s="27">
        <v>25.507111056281939</v>
      </c>
      <c r="N13" s="27">
        <v>15.014373559617965</v>
      </c>
      <c r="O13" s="27">
        <v>21.890310729060921</v>
      </c>
    </row>
    <row r="14" spans="1:15" s="7" customFormat="1" ht="18.5" x14ac:dyDescent="0.45">
      <c r="A14" s="87"/>
      <c r="B14" s="16" t="s">
        <v>28</v>
      </c>
      <c r="C14" s="27">
        <v>23.671767396654236</v>
      </c>
      <c r="D14" s="27">
        <v>32.057118800036257</v>
      </c>
      <c r="E14" s="27">
        <v>26.478401011747078</v>
      </c>
      <c r="F14" s="27">
        <v>24.28146424680477</v>
      </c>
      <c r="G14" s="27">
        <v>32.847364569620353</v>
      </c>
      <c r="H14" s="27">
        <v>18.53139433501973</v>
      </c>
      <c r="I14" s="27">
        <v>13.231710433651445</v>
      </c>
      <c r="J14" s="27">
        <v>24.0007671544057</v>
      </c>
      <c r="K14" s="27">
        <v>33.997375133971737</v>
      </c>
      <c r="L14" s="27">
        <v>18.451810375202989</v>
      </c>
      <c r="M14" s="27">
        <v>17.38407865066609</v>
      </c>
      <c r="N14" s="27">
        <v>14.304881780357373</v>
      </c>
      <c r="O14" s="27">
        <v>26.930994592678868</v>
      </c>
    </row>
    <row r="15" spans="1:15" s="7" customFormat="1" ht="18.5" x14ac:dyDescent="0.45">
      <c r="A15" s="88"/>
      <c r="B15" s="28" t="s">
        <v>39</v>
      </c>
      <c r="C15" s="57">
        <v>17.870639766662183</v>
      </c>
      <c r="D15" s="57">
        <v>17.155160086363271</v>
      </c>
      <c r="E15" s="57">
        <v>16.20707734202087</v>
      </c>
      <c r="F15" s="57">
        <v>14.117752096607436</v>
      </c>
      <c r="G15" s="57">
        <v>17.428119249213918</v>
      </c>
      <c r="H15" s="57">
        <v>15.860307564636949</v>
      </c>
      <c r="I15" s="57">
        <v>13.88583969531676</v>
      </c>
      <c r="J15" s="57">
        <v>14.376027184606148</v>
      </c>
      <c r="K15" s="57">
        <v>14.048066558929369</v>
      </c>
      <c r="L15" s="57">
        <v>12.471558943190402</v>
      </c>
      <c r="M15" s="57">
        <v>14.832963238960987</v>
      </c>
      <c r="N15" s="57">
        <v>12.894758891834496</v>
      </c>
      <c r="O15" s="57">
        <v>15.201009974968965</v>
      </c>
    </row>
    <row r="16" spans="1:15" s="7" customFormat="1" ht="18.5" x14ac:dyDescent="0.45"/>
    <row r="17" spans="1:1" s="7" customFormat="1" ht="18.5" x14ac:dyDescent="0.45">
      <c r="A17" s="58"/>
    </row>
    <row r="18" spans="1:1" s="7" customFormat="1" ht="18.5" x14ac:dyDescent="0.45">
      <c r="A18" s="58"/>
    </row>
    <row r="19" spans="1:1" s="7" customFormat="1" ht="18.5" x14ac:dyDescent="0.45"/>
    <row r="20" spans="1:1" s="7" customFormat="1" ht="18.5" x14ac:dyDescent="0.45"/>
    <row r="21" spans="1:1" s="7" customFormat="1" ht="18.5" x14ac:dyDescent="0.45"/>
    <row r="22" spans="1:1" s="7" customFormat="1" ht="18.5" x14ac:dyDescent="0.45"/>
    <row r="23" spans="1:1" s="7" customFormat="1" ht="18.5" x14ac:dyDescent="0.45"/>
    <row r="24" spans="1:1" s="7" customFormat="1" ht="18.5" x14ac:dyDescent="0.45"/>
  </sheetData>
  <mergeCells count="3">
    <mergeCell ref="A4:A7"/>
    <mergeCell ref="A8:A11"/>
    <mergeCell ref="A12:A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B8C97-4E90-44D5-9E07-FAED63E9A7DA}">
  <dimension ref="A1:O13"/>
  <sheetViews>
    <sheetView showGridLines="0" workbookViewId="0">
      <selection activeCell="A2" sqref="A2"/>
    </sheetView>
  </sheetViews>
  <sheetFormatPr defaultRowHeight="14.5" x14ac:dyDescent="0.35"/>
  <cols>
    <col min="1" max="1" width="16" customWidth="1"/>
    <col min="2" max="2" width="45" customWidth="1"/>
    <col min="3" max="15" width="10.1796875" customWidth="1"/>
  </cols>
  <sheetData>
    <row r="1" spans="1:15" ht="15.5" x14ac:dyDescent="0.35">
      <c r="A1" s="3" t="s">
        <v>41</v>
      </c>
      <c r="B1" s="3"/>
    </row>
    <row r="3" spans="1:15" ht="18.5" x14ac:dyDescent="0.45">
      <c r="A3" s="24"/>
      <c r="B3" s="24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ht="18.5" x14ac:dyDescent="0.45">
      <c r="A4" s="86" t="s">
        <v>42</v>
      </c>
      <c r="B4" s="34" t="s">
        <v>43</v>
      </c>
      <c r="C4" s="35">
        <v>21.96307042253521</v>
      </c>
      <c r="D4" s="35">
        <v>23.24019716088328</v>
      </c>
      <c r="E4" s="35">
        <v>22.135909090909077</v>
      </c>
      <c r="F4" s="35">
        <v>21.596075949367101</v>
      </c>
      <c r="G4" s="35">
        <v>25.192868525896401</v>
      </c>
      <c r="H4" s="35">
        <v>27.132460136674254</v>
      </c>
      <c r="I4" s="35">
        <v>23.531925849639546</v>
      </c>
      <c r="J4" s="35">
        <v>22.862582608695664</v>
      </c>
      <c r="K4" s="35">
        <v>22.967790110998955</v>
      </c>
      <c r="L4" s="35">
        <v>23.723989441930591</v>
      </c>
      <c r="M4" s="35">
        <v>25.599328859060417</v>
      </c>
      <c r="N4" s="35">
        <v>27.009858965748833</v>
      </c>
      <c r="O4" s="35">
        <v>23.747101591530555</v>
      </c>
    </row>
    <row r="5" spans="1:15" ht="18.5" x14ac:dyDescent="0.45">
      <c r="A5" s="87"/>
      <c r="B5" s="26" t="s">
        <v>44</v>
      </c>
      <c r="C5" s="36">
        <v>18</v>
      </c>
      <c r="D5" s="36">
        <v>18.64</v>
      </c>
      <c r="E5" s="36">
        <v>18.71</v>
      </c>
      <c r="F5" s="36">
        <v>18.57</v>
      </c>
      <c r="G5" s="36">
        <v>20.86</v>
      </c>
      <c r="H5" s="36">
        <v>23.71</v>
      </c>
      <c r="I5" s="36">
        <v>21.29</v>
      </c>
      <c r="J5" s="36">
        <v>22.14</v>
      </c>
      <c r="K5" s="36">
        <v>21.86</v>
      </c>
      <c r="L5" s="36">
        <v>22.57</v>
      </c>
      <c r="M5" s="36">
        <v>24.14</v>
      </c>
      <c r="N5" s="36">
        <v>25.57</v>
      </c>
      <c r="O5" s="36">
        <v>21</v>
      </c>
    </row>
    <row r="6" spans="1:15" ht="18.5" x14ac:dyDescent="0.45">
      <c r="A6" s="88"/>
      <c r="B6" s="24" t="s">
        <v>45</v>
      </c>
      <c r="C6" s="37">
        <v>12.213866600428741</v>
      </c>
      <c r="D6" s="37">
        <v>13.55930212122866</v>
      </c>
      <c r="E6" s="37">
        <v>12.300420855002898</v>
      </c>
      <c r="F6" s="37">
        <v>11.624165646172642</v>
      </c>
      <c r="G6" s="37">
        <v>14.98964894751378</v>
      </c>
      <c r="H6" s="37">
        <v>14.391049985600274</v>
      </c>
      <c r="I6" s="37">
        <v>9.971762846787259</v>
      </c>
      <c r="J6" s="37">
        <v>9.6021198307028115</v>
      </c>
      <c r="K6" s="37">
        <v>11.412503166133172</v>
      </c>
      <c r="L6" s="37">
        <v>9.7532999944217167</v>
      </c>
      <c r="M6" s="37">
        <v>11.272516250261639</v>
      </c>
      <c r="N6" s="37">
        <v>11.336609011311088</v>
      </c>
      <c r="O6" s="37">
        <v>11.875553251995873</v>
      </c>
    </row>
    <row r="7" spans="1:15" ht="18.5" x14ac:dyDescent="0.45">
      <c r="A7" s="86" t="s">
        <v>46</v>
      </c>
      <c r="B7" s="34" t="s">
        <v>43</v>
      </c>
      <c r="C7" s="60">
        <v>51.342388663967611</v>
      </c>
      <c r="D7" s="60">
        <v>41.072546583850936</v>
      </c>
      <c r="E7" s="60">
        <v>39.711951219512194</v>
      </c>
      <c r="F7" s="60">
        <v>34.147022058823545</v>
      </c>
      <c r="G7" s="60">
        <v>39.603125000000006</v>
      </c>
      <c r="H7" s="60">
        <v>34.933150684931512</v>
      </c>
      <c r="I7" s="60">
        <v>37.516348314606738</v>
      </c>
      <c r="J7" s="60">
        <v>37.96359832635985</v>
      </c>
      <c r="K7" s="60">
        <v>36.759823788546257</v>
      </c>
      <c r="L7" s="60">
        <v>37.490976744186021</v>
      </c>
      <c r="M7" s="60">
        <v>42.676855123674919</v>
      </c>
      <c r="N7" s="60">
        <v>37.574670050761426</v>
      </c>
      <c r="O7" s="60">
        <v>39.547098295248553</v>
      </c>
    </row>
    <row r="8" spans="1:15" ht="18.5" x14ac:dyDescent="0.45">
      <c r="A8" s="87"/>
      <c r="B8" s="26" t="s">
        <v>44</v>
      </c>
      <c r="C8" s="27">
        <v>50.43</v>
      </c>
      <c r="D8" s="27">
        <v>38.43</v>
      </c>
      <c r="E8" s="27">
        <v>34.14</v>
      </c>
      <c r="F8" s="27">
        <v>29.285</v>
      </c>
      <c r="G8" s="27">
        <v>35.215000000000003</v>
      </c>
      <c r="H8" s="27">
        <v>29.355</v>
      </c>
      <c r="I8" s="27">
        <v>29</v>
      </c>
      <c r="J8" s="27">
        <v>33</v>
      </c>
      <c r="K8" s="27">
        <v>33.29</v>
      </c>
      <c r="L8" s="27">
        <v>33.57</v>
      </c>
      <c r="M8" s="27">
        <v>38.29</v>
      </c>
      <c r="N8" s="27">
        <v>34.57</v>
      </c>
      <c r="O8" s="27">
        <v>34.43</v>
      </c>
    </row>
    <row r="9" spans="1:15" ht="18.5" x14ac:dyDescent="0.45">
      <c r="A9" s="88"/>
      <c r="B9" s="24" t="s">
        <v>45</v>
      </c>
      <c r="C9" s="57">
        <v>22.956173548979958</v>
      </c>
      <c r="D9" s="57">
        <v>19.505358326695713</v>
      </c>
      <c r="E9" s="57">
        <v>21.385558439788127</v>
      </c>
      <c r="F9" s="57">
        <v>17.369109273094264</v>
      </c>
      <c r="G9" s="57">
        <v>20.391889198784057</v>
      </c>
      <c r="H9" s="57">
        <v>18.203768003499672</v>
      </c>
      <c r="I9" s="57">
        <v>21.335837384314502</v>
      </c>
      <c r="J9" s="57">
        <v>22.618611112135163</v>
      </c>
      <c r="K9" s="57">
        <v>17.274651260746285</v>
      </c>
      <c r="L9" s="57">
        <v>15.493076487449871</v>
      </c>
      <c r="M9" s="57">
        <v>20.455843187178743</v>
      </c>
      <c r="N9" s="57">
        <v>16.814484737045969</v>
      </c>
      <c r="O9" s="57">
        <v>20.197800897924424</v>
      </c>
    </row>
    <row r="10" spans="1:15" ht="18.649999999999999" customHeight="1" x14ac:dyDescent="0.45">
      <c r="A10" s="86" t="s">
        <v>47</v>
      </c>
      <c r="B10" s="34" t="s">
        <v>43</v>
      </c>
      <c r="C10" s="61">
        <v>42.022702702702709</v>
      </c>
      <c r="D10" s="61">
        <v>42.551595744680832</v>
      </c>
      <c r="E10" s="61">
        <v>34.396699029126189</v>
      </c>
      <c r="F10" s="61">
        <v>39.925555555555547</v>
      </c>
      <c r="G10" s="61">
        <v>33.705955056179775</v>
      </c>
      <c r="H10" s="61">
        <v>32.321666666666665</v>
      </c>
      <c r="I10" s="61">
        <v>40.143333333333338</v>
      </c>
      <c r="J10" s="61">
        <v>41.652857142857151</v>
      </c>
      <c r="K10" s="61">
        <v>37.037575757575759</v>
      </c>
      <c r="L10" s="61">
        <v>46.953225806451613</v>
      </c>
      <c r="M10" s="61">
        <v>38.00555555555556</v>
      </c>
      <c r="N10" s="61">
        <v>39.641860465116267</v>
      </c>
      <c r="O10" s="61">
        <v>38.63467213114756</v>
      </c>
    </row>
    <row r="11" spans="1:15" ht="18.5" x14ac:dyDescent="0.45">
      <c r="A11" s="87"/>
      <c r="B11" s="26" t="s">
        <v>44</v>
      </c>
      <c r="C11" s="61">
        <v>43.71</v>
      </c>
      <c r="D11" s="61">
        <v>42.424999999999997</v>
      </c>
      <c r="E11" s="61">
        <v>30.785</v>
      </c>
      <c r="F11" s="61">
        <v>36.5</v>
      </c>
      <c r="G11" s="61">
        <v>26.14</v>
      </c>
      <c r="H11" s="61">
        <v>19.855</v>
      </c>
      <c r="I11" s="61">
        <v>37.86</v>
      </c>
      <c r="J11" s="61">
        <v>40.855000000000004</v>
      </c>
      <c r="K11" s="61">
        <v>36.57</v>
      </c>
      <c r="L11" s="61">
        <v>49.5</v>
      </c>
      <c r="M11" s="61">
        <v>41</v>
      </c>
      <c r="N11" s="61">
        <v>40.86</v>
      </c>
      <c r="O11" s="61">
        <v>36</v>
      </c>
    </row>
    <row r="12" spans="1:15" ht="18.5" x14ac:dyDescent="0.45">
      <c r="A12" s="88"/>
      <c r="B12" s="24" t="s">
        <v>45</v>
      </c>
      <c r="C12" s="57">
        <v>17.746943954450995</v>
      </c>
      <c r="D12" s="57">
        <v>20.575077019202318</v>
      </c>
      <c r="E12" s="57">
        <v>22.643534843952526</v>
      </c>
      <c r="F12" s="57">
        <v>19.84434157964413</v>
      </c>
      <c r="G12" s="57">
        <v>21.882764953732913</v>
      </c>
      <c r="H12" s="57">
        <v>18.451297530405704</v>
      </c>
      <c r="I12" s="57">
        <v>23.695255980992389</v>
      </c>
      <c r="J12" s="57">
        <v>16.639970422036761</v>
      </c>
      <c r="K12" s="57">
        <v>17.997082933715902</v>
      </c>
      <c r="L12" s="57">
        <v>24.693969387708663</v>
      </c>
      <c r="M12" s="57">
        <v>26.416581455640099</v>
      </c>
      <c r="N12" s="57">
        <v>19.023624144952976</v>
      </c>
      <c r="O12" s="57">
        <v>21.585968868157288</v>
      </c>
    </row>
    <row r="13" spans="1:15" ht="18.5" x14ac:dyDescent="0.4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</sheetData>
  <mergeCells count="3">
    <mergeCell ref="A7:A9"/>
    <mergeCell ref="A4:A6"/>
    <mergeCell ref="A10:A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F84CA-B3BE-44CA-AA2B-703B047B6551}">
  <dimension ref="A1:N7"/>
  <sheetViews>
    <sheetView showGridLines="0" workbookViewId="0">
      <selection activeCell="N7" sqref="B4:N7"/>
    </sheetView>
  </sheetViews>
  <sheetFormatPr defaultRowHeight="14.5" x14ac:dyDescent="0.35"/>
  <cols>
    <col min="1" max="1" width="46" customWidth="1"/>
    <col min="2" max="14" width="10.1796875" customWidth="1"/>
  </cols>
  <sheetData>
    <row r="1" spans="1:14" ht="15.5" x14ac:dyDescent="0.35">
      <c r="A1" s="3" t="s">
        <v>48</v>
      </c>
    </row>
    <row r="3" spans="1:14" ht="18.5" x14ac:dyDescent="0.35">
      <c r="A3" s="10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</row>
    <row r="4" spans="1:14" ht="18.5" x14ac:dyDescent="0.45">
      <c r="A4" s="18" t="s">
        <v>18</v>
      </c>
      <c r="B4" s="17">
        <v>10</v>
      </c>
      <c r="C4" s="17">
        <v>5</v>
      </c>
      <c r="D4" s="17">
        <v>17</v>
      </c>
      <c r="E4" s="17">
        <v>16</v>
      </c>
      <c r="F4" s="17">
        <v>4</v>
      </c>
      <c r="G4" s="17">
        <v>1</v>
      </c>
      <c r="H4" s="17" t="s">
        <v>49</v>
      </c>
      <c r="I4" s="17">
        <v>3</v>
      </c>
      <c r="J4" s="17">
        <v>5</v>
      </c>
      <c r="K4" s="17">
        <v>2</v>
      </c>
      <c r="L4" s="17">
        <v>7</v>
      </c>
      <c r="M4" s="17">
        <v>7</v>
      </c>
      <c r="N4" s="17">
        <v>77</v>
      </c>
    </row>
    <row r="5" spans="1:14" ht="18.5" x14ac:dyDescent="0.45">
      <c r="A5" s="18" t="s">
        <v>50</v>
      </c>
      <c r="B5" s="21">
        <v>25.329000000000001</v>
      </c>
      <c r="C5" s="21">
        <v>24.228000000000002</v>
      </c>
      <c r="D5" s="21">
        <v>28.949411764705882</v>
      </c>
      <c r="E5" s="21">
        <v>30.383749999999996</v>
      </c>
      <c r="F5" s="21">
        <v>35.18</v>
      </c>
      <c r="G5" s="21">
        <v>47</v>
      </c>
      <c r="H5" s="21" t="s">
        <v>49</v>
      </c>
      <c r="I5" s="21">
        <v>22.713333333333335</v>
      </c>
      <c r="J5" s="21">
        <v>42.456000000000003</v>
      </c>
      <c r="K5" s="21">
        <v>41.07</v>
      </c>
      <c r="L5" s="21">
        <v>45.674285714285716</v>
      </c>
      <c r="M5" s="21">
        <v>45.674285714285716</v>
      </c>
      <c r="N5" s="21">
        <v>33.01857142857142</v>
      </c>
    </row>
    <row r="6" spans="1:14" ht="18.5" x14ac:dyDescent="0.45">
      <c r="A6" s="18" t="s">
        <v>51</v>
      </c>
      <c r="B6" s="21">
        <v>24.215</v>
      </c>
      <c r="C6" s="21">
        <v>26</v>
      </c>
      <c r="D6" s="21">
        <v>26</v>
      </c>
      <c r="E6" s="21">
        <v>23.715</v>
      </c>
      <c r="F6" s="21">
        <v>34.43</v>
      </c>
      <c r="G6" s="21">
        <v>47</v>
      </c>
      <c r="H6" s="21" t="s">
        <v>49</v>
      </c>
      <c r="I6" s="21">
        <v>23.43</v>
      </c>
      <c r="J6" s="21">
        <v>45.57</v>
      </c>
      <c r="K6" s="21">
        <v>41.07</v>
      </c>
      <c r="L6" s="21">
        <v>32.57</v>
      </c>
      <c r="M6" s="21">
        <v>50.86</v>
      </c>
      <c r="N6" s="21">
        <v>26</v>
      </c>
    </row>
    <row r="7" spans="1:14" ht="18.5" x14ac:dyDescent="0.45">
      <c r="A7" s="18" t="s">
        <v>45</v>
      </c>
      <c r="B7" s="21">
        <v>4.8772706506815702</v>
      </c>
      <c r="C7" s="21">
        <v>2.3866160143600816</v>
      </c>
      <c r="D7" s="21">
        <v>10.50264530856435</v>
      </c>
      <c r="E7" s="21">
        <v>12.671416098349081</v>
      </c>
      <c r="F7" s="21">
        <v>7.7251148858771046</v>
      </c>
      <c r="G7" s="21">
        <v>0</v>
      </c>
      <c r="H7" s="21" t="s">
        <v>49</v>
      </c>
      <c r="I7" s="21">
        <v>1.4355564155484175</v>
      </c>
      <c r="J7" s="21">
        <v>15.983920169970819</v>
      </c>
      <c r="K7" s="21">
        <v>1.0700000000000003</v>
      </c>
      <c r="L7" s="21">
        <v>22.073336117291788</v>
      </c>
      <c r="M7" s="21">
        <v>9.1139874559348808</v>
      </c>
      <c r="N7" s="21">
        <v>13.932855564921008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98964-7DA6-43E1-BAA8-91F034528F8D}">
  <dimension ref="A1:N4"/>
  <sheetViews>
    <sheetView showGridLines="0" workbookViewId="0">
      <selection activeCell="B3" sqref="B3:N4"/>
    </sheetView>
  </sheetViews>
  <sheetFormatPr defaultRowHeight="14.5" x14ac:dyDescent="0.35"/>
  <cols>
    <col min="1" max="1" width="16.54296875" customWidth="1"/>
    <col min="2" max="14" width="10.1796875" customWidth="1"/>
  </cols>
  <sheetData>
    <row r="1" spans="1:14" ht="15.5" x14ac:dyDescent="0.35">
      <c r="A1" s="3" t="s">
        <v>52</v>
      </c>
    </row>
    <row r="3" spans="1:14" ht="18.5" x14ac:dyDescent="0.35">
      <c r="A3" s="10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</row>
    <row r="4" spans="1:14" ht="18.5" x14ac:dyDescent="0.45">
      <c r="A4" s="18" t="s">
        <v>18</v>
      </c>
      <c r="B4" s="17">
        <v>8</v>
      </c>
      <c r="C4" s="17">
        <v>11</v>
      </c>
      <c r="D4" s="17">
        <v>11</v>
      </c>
      <c r="E4" s="17">
        <v>6</v>
      </c>
      <c r="F4" s="17">
        <v>2</v>
      </c>
      <c r="G4" s="17">
        <v>1</v>
      </c>
      <c r="H4" s="17">
        <v>2</v>
      </c>
      <c r="I4" s="17" t="s">
        <v>49</v>
      </c>
      <c r="J4" s="17">
        <v>1</v>
      </c>
      <c r="K4" s="17" t="s">
        <v>49</v>
      </c>
      <c r="L4" s="17">
        <v>1</v>
      </c>
      <c r="M4" s="17">
        <v>5</v>
      </c>
      <c r="N4" s="17">
        <v>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7CD6F-3EE6-4421-B692-EB1523F4659A}">
  <dimension ref="A1:G8"/>
  <sheetViews>
    <sheetView showGridLines="0" workbookViewId="0">
      <selection activeCell="B5" sqref="B5:E8"/>
    </sheetView>
  </sheetViews>
  <sheetFormatPr defaultRowHeight="14.5" x14ac:dyDescent="0.35"/>
  <cols>
    <col min="1" max="1" width="20.1796875" customWidth="1"/>
    <col min="2" max="2" width="21.453125" customWidth="1"/>
    <col min="3" max="7" width="20.7265625" customWidth="1"/>
    <col min="8" max="15" width="10.1796875" customWidth="1"/>
  </cols>
  <sheetData>
    <row r="1" spans="1:7" ht="15.5" x14ac:dyDescent="0.35">
      <c r="A1" s="3" t="s">
        <v>53</v>
      </c>
      <c r="B1" s="3"/>
    </row>
    <row r="4" spans="1:7" s="33" customFormat="1" ht="43.5" x14ac:dyDescent="0.35">
      <c r="A4" s="42" t="s">
        <v>37</v>
      </c>
      <c r="B4" s="40" t="s">
        <v>54</v>
      </c>
      <c r="C4" s="39" t="s">
        <v>55</v>
      </c>
      <c r="D4" s="39" t="s">
        <v>56</v>
      </c>
      <c r="E4" s="46" t="s">
        <v>16</v>
      </c>
    </row>
    <row r="5" spans="1:7" s="33" customFormat="1" ht="37" x14ac:dyDescent="0.35">
      <c r="A5" s="23" t="s">
        <v>26</v>
      </c>
      <c r="B5" s="41">
        <v>870</v>
      </c>
      <c r="C5" s="6">
        <v>5890</v>
      </c>
      <c r="D5" s="38">
        <v>1898</v>
      </c>
      <c r="E5" s="41">
        <v>8658</v>
      </c>
      <c r="F5" s="6"/>
      <c r="G5" s="6"/>
    </row>
    <row r="6" spans="1:7" s="33" customFormat="1" ht="37.5" customHeight="1" x14ac:dyDescent="0.35">
      <c r="A6" s="6" t="s">
        <v>27</v>
      </c>
      <c r="B6" s="41">
        <v>65</v>
      </c>
      <c r="C6" s="38">
        <v>889</v>
      </c>
      <c r="D6" s="38">
        <v>88</v>
      </c>
      <c r="E6" s="41">
        <v>1042</v>
      </c>
      <c r="F6" s="6"/>
      <c r="G6" s="6"/>
    </row>
    <row r="7" spans="1:7" s="33" customFormat="1" ht="37.5" customHeight="1" x14ac:dyDescent="0.35">
      <c r="A7" s="8" t="s">
        <v>28</v>
      </c>
      <c r="B7" s="43">
        <v>6</v>
      </c>
      <c r="C7" s="45">
        <v>600</v>
      </c>
      <c r="D7" s="45">
        <v>70</v>
      </c>
      <c r="E7" s="43">
        <v>676</v>
      </c>
      <c r="F7" s="6"/>
      <c r="G7" s="6"/>
    </row>
    <row r="8" spans="1:7" ht="37.5" customHeight="1" x14ac:dyDescent="0.35">
      <c r="A8" s="6" t="s">
        <v>16</v>
      </c>
      <c r="B8" s="41">
        <v>941</v>
      </c>
      <c r="C8" s="44">
        <v>7379</v>
      </c>
      <c r="D8" s="44">
        <v>2056</v>
      </c>
      <c r="E8" s="41">
        <v>10376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A75C6-BA92-47FA-B2CA-429ECA2BFF41}">
  <dimension ref="A1:M10"/>
  <sheetViews>
    <sheetView showGridLines="0" workbookViewId="0">
      <selection activeCell="B3" sqref="B3:M5"/>
    </sheetView>
  </sheetViews>
  <sheetFormatPr defaultRowHeight="14.5" x14ac:dyDescent="0.35"/>
  <cols>
    <col min="1" max="1" width="15.7265625" customWidth="1"/>
    <col min="2" max="13" width="10.1796875" customWidth="1"/>
  </cols>
  <sheetData>
    <row r="1" spans="1:13" ht="15.5" x14ac:dyDescent="0.35">
      <c r="A1" s="4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5" x14ac:dyDescent="0.35">
      <c r="A3" s="10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</row>
    <row r="4" spans="1:13" ht="18.5" x14ac:dyDescent="0.45">
      <c r="A4" s="18" t="s">
        <v>58</v>
      </c>
      <c r="B4" s="17">
        <v>357</v>
      </c>
      <c r="C4" s="17">
        <v>356</v>
      </c>
      <c r="D4" s="17">
        <v>364</v>
      </c>
      <c r="E4" s="17">
        <v>361</v>
      </c>
      <c r="F4" s="17">
        <v>357</v>
      </c>
      <c r="G4" s="17">
        <v>356</v>
      </c>
      <c r="H4" s="17">
        <v>356</v>
      </c>
      <c r="I4" s="17">
        <v>355</v>
      </c>
      <c r="J4" s="17">
        <v>352</v>
      </c>
      <c r="K4" s="17">
        <v>352</v>
      </c>
      <c r="L4" s="17">
        <v>347</v>
      </c>
      <c r="M4" s="17">
        <v>345</v>
      </c>
    </row>
    <row r="5" spans="1:13" ht="18.5" x14ac:dyDescent="0.45">
      <c r="A5" s="18" t="s">
        <v>59</v>
      </c>
      <c r="B5" s="21">
        <v>319.46802972973001</v>
      </c>
      <c r="C5" s="21">
        <v>317.659921621622</v>
      </c>
      <c r="D5" s="21">
        <v>326.30992162162198</v>
      </c>
      <c r="E5" s="21">
        <v>323.60992162162199</v>
      </c>
      <c r="F5" s="21">
        <v>320.82992162162202</v>
      </c>
      <c r="G5" s="21">
        <v>319.07992162162202</v>
      </c>
      <c r="H5" s="21">
        <v>318.979921621622</v>
      </c>
      <c r="I5" s="21">
        <v>318.21992162162201</v>
      </c>
      <c r="J5" s="21">
        <v>315.96991081081097</v>
      </c>
      <c r="K5" s="21">
        <v>316.35911081081099</v>
      </c>
      <c r="L5" s="21">
        <v>310.00911081081102</v>
      </c>
      <c r="M5" s="21">
        <v>308.05911081081098</v>
      </c>
    </row>
    <row r="7" spans="1:13" x14ac:dyDescent="0.35">
      <c r="A7" s="59" t="s">
        <v>60</v>
      </c>
    </row>
    <row r="8" spans="1:13" x14ac:dyDescent="0.35">
      <c r="A8" s="59"/>
    </row>
    <row r="9" spans="1:13" x14ac:dyDescent="0.35">
      <c r="A9" s="59" t="s">
        <v>61</v>
      </c>
    </row>
    <row r="10" spans="1:13" x14ac:dyDescent="0.35">
      <c r="A10" s="59" t="s">
        <v>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BACC2-A8F7-41B6-8C06-E151134FEC19}">
  <dimension ref="A1:N15"/>
  <sheetViews>
    <sheetView showGridLines="0" workbookViewId="0">
      <selection activeCell="B19" sqref="B19"/>
    </sheetView>
  </sheetViews>
  <sheetFormatPr defaultRowHeight="14.5" x14ac:dyDescent="0.35"/>
  <cols>
    <col min="1" max="1" width="32.54296875" customWidth="1"/>
    <col min="2" max="8" width="13.7265625" customWidth="1"/>
    <col min="9" max="14" width="10.1796875" customWidth="1"/>
  </cols>
  <sheetData>
    <row r="1" spans="1:14" ht="15.5" x14ac:dyDescent="0.35">
      <c r="A1" s="4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5" x14ac:dyDescent="0.45">
      <c r="A3" s="24"/>
      <c r="B3" s="72">
        <v>43983</v>
      </c>
      <c r="C3" s="72">
        <v>44013</v>
      </c>
      <c r="D3" s="72">
        <v>44044</v>
      </c>
      <c r="E3" s="72">
        <v>44075</v>
      </c>
      <c r="F3" s="72">
        <v>44105</v>
      </c>
      <c r="G3" s="72">
        <v>44136</v>
      </c>
      <c r="H3" s="72">
        <v>44166</v>
      </c>
    </row>
    <row r="4" spans="1:14" ht="18.5" x14ac:dyDescent="0.45">
      <c r="A4" s="26" t="s">
        <v>63</v>
      </c>
      <c r="B4" s="26">
        <v>8</v>
      </c>
      <c r="C4" s="26">
        <v>11</v>
      </c>
      <c r="D4" s="26">
        <v>18</v>
      </c>
      <c r="E4" s="26">
        <v>36</v>
      </c>
      <c r="F4" s="26">
        <v>41</v>
      </c>
      <c r="G4" s="26">
        <v>43</v>
      </c>
      <c r="H4" s="26">
        <v>35</v>
      </c>
    </row>
    <row r="5" spans="1:14" ht="18.5" x14ac:dyDescent="0.45">
      <c r="A5" s="26" t="s">
        <v>64</v>
      </c>
      <c r="B5" s="26">
        <v>4</v>
      </c>
      <c r="C5" s="26">
        <v>6</v>
      </c>
      <c r="D5" s="26">
        <v>4</v>
      </c>
      <c r="E5" s="26">
        <v>11</v>
      </c>
      <c r="F5" s="26">
        <v>11</v>
      </c>
      <c r="G5" s="26">
        <v>17</v>
      </c>
      <c r="H5" s="26">
        <v>16</v>
      </c>
    </row>
    <row r="6" spans="1:14" ht="18.5" x14ac:dyDescent="0.45">
      <c r="A6" s="26" t="s">
        <v>30</v>
      </c>
      <c r="B6" s="26">
        <v>0</v>
      </c>
      <c r="C6" s="26">
        <v>1</v>
      </c>
      <c r="D6" s="26">
        <v>3</v>
      </c>
      <c r="E6" s="26">
        <v>9</v>
      </c>
      <c r="F6" s="26">
        <v>15</v>
      </c>
      <c r="G6" s="26">
        <v>18</v>
      </c>
      <c r="H6" s="26">
        <v>20</v>
      </c>
    </row>
    <row r="7" spans="1:14" ht="18.5" x14ac:dyDescent="0.45">
      <c r="A7" s="26" t="s">
        <v>65</v>
      </c>
      <c r="B7" s="26">
        <v>1</v>
      </c>
      <c r="C7" s="26">
        <v>2</v>
      </c>
      <c r="D7" s="26">
        <v>2</v>
      </c>
      <c r="E7" s="26">
        <v>7</v>
      </c>
      <c r="F7" s="26">
        <v>9</v>
      </c>
      <c r="G7" s="26">
        <v>5</v>
      </c>
      <c r="H7" s="26">
        <v>0</v>
      </c>
    </row>
    <row r="8" spans="1:14" ht="18.5" x14ac:dyDescent="0.45">
      <c r="A8" s="26" t="s">
        <v>66</v>
      </c>
      <c r="B8" s="84" t="s">
        <v>87</v>
      </c>
      <c r="C8" s="84" t="s">
        <v>88</v>
      </c>
      <c r="D8" s="84" t="s">
        <v>89</v>
      </c>
      <c r="E8" s="84" t="s">
        <v>90</v>
      </c>
      <c r="F8" s="84" t="s">
        <v>91</v>
      </c>
      <c r="G8" s="84" t="s">
        <v>92</v>
      </c>
      <c r="H8" s="84" t="s">
        <v>93</v>
      </c>
    </row>
    <row r="9" spans="1:14" ht="18.5" x14ac:dyDescent="0.45">
      <c r="A9" s="26" t="s">
        <v>67</v>
      </c>
      <c r="B9" s="26">
        <v>0</v>
      </c>
      <c r="C9" s="26">
        <v>1</v>
      </c>
      <c r="D9" s="26">
        <v>0</v>
      </c>
      <c r="E9" s="26">
        <v>0</v>
      </c>
      <c r="F9" s="26">
        <v>4</v>
      </c>
      <c r="G9" s="26">
        <v>16</v>
      </c>
      <c r="H9" s="26">
        <v>6</v>
      </c>
    </row>
    <row r="10" spans="1:14" ht="18.5" x14ac:dyDescent="0.45">
      <c r="A10" s="26" t="s">
        <v>16</v>
      </c>
      <c r="B10" s="84" t="s">
        <v>95</v>
      </c>
      <c r="C10" s="84" t="s">
        <v>96</v>
      </c>
      <c r="D10" s="84" t="s">
        <v>97</v>
      </c>
      <c r="E10" s="84" t="s">
        <v>98</v>
      </c>
      <c r="F10" s="84" t="s">
        <v>99</v>
      </c>
      <c r="G10" s="84" t="s">
        <v>100</v>
      </c>
      <c r="H10" s="84" t="s">
        <v>101</v>
      </c>
    </row>
    <row r="13" spans="1:14" ht="18.5" x14ac:dyDescent="0.45">
      <c r="A13" s="85" t="s">
        <v>94</v>
      </c>
    </row>
    <row r="14" spans="1:14" ht="18.5" x14ac:dyDescent="0.45">
      <c r="A14" s="26" t="s">
        <v>66</v>
      </c>
      <c r="B14" s="26">
        <v>3</v>
      </c>
      <c r="C14" s="26">
        <v>1</v>
      </c>
      <c r="D14" s="26">
        <v>1</v>
      </c>
      <c r="E14" s="26">
        <v>2</v>
      </c>
      <c r="F14" s="26">
        <v>10</v>
      </c>
      <c r="G14" s="26">
        <v>3</v>
      </c>
      <c r="H14" s="26">
        <v>6</v>
      </c>
    </row>
    <row r="15" spans="1:14" ht="18.5" x14ac:dyDescent="0.45">
      <c r="A15" s="26" t="s">
        <v>16</v>
      </c>
      <c r="B15" s="26">
        <v>16</v>
      </c>
      <c r="C15" s="26">
        <v>22</v>
      </c>
      <c r="D15" s="26">
        <v>28</v>
      </c>
      <c r="E15" s="26">
        <v>65</v>
      </c>
      <c r="F15" s="26">
        <v>90</v>
      </c>
      <c r="G15" s="26">
        <v>102</v>
      </c>
      <c r="H15" s="26">
        <v>83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BE857-A94A-4B88-8D69-CC986DB2F247}">
  <dimension ref="A1:O45"/>
  <sheetViews>
    <sheetView showGridLines="0" workbookViewId="0">
      <selection activeCell="A8" sqref="A8:A11"/>
    </sheetView>
  </sheetViews>
  <sheetFormatPr defaultRowHeight="14.5" x14ac:dyDescent="0.35"/>
  <cols>
    <col min="1" max="1" width="15.26953125" customWidth="1"/>
    <col min="2" max="2" width="21.54296875" customWidth="1"/>
    <col min="3" max="15" width="10.1796875" customWidth="1"/>
  </cols>
  <sheetData>
    <row r="1" spans="1:15" ht="15.5" x14ac:dyDescent="0.35">
      <c r="A1" s="3" t="s">
        <v>68</v>
      </c>
      <c r="B1" s="3"/>
    </row>
    <row r="2" spans="1:15" ht="18.5" x14ac:dyDescent="0.45">
      <c r="A2" s="70" t="s">
        <v>29</v>
      </c>
    </row>
    <row r="3" spans="1:15" s="7" customFormat="1" ht="18.5" x14ac:dyDescent="0.45">
      <c r="A3" s="7" t="s">
        <v>69</v>
      </c>
      <c r="B3" s="28" t="s">
        <v>37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7" customFormat="1" ht="37.5" customHeight="1" x14ac:dyDescent="0.45">
      <c r="A4" s="86" t="s">
        <v>38</v>
      </c>
      <c r="B4" s="80" t="s">
        <v>26</v>
      </c>
      <c r="C4" s="65">
        <v>21.238311111111116</v>
      </c>
      <c r="D4" s="65">
        <v>21.951755725190829</v>
      </c>
      <c r="E4" s="65">
        <v>20.854920634920624</v>
      </c>
      <c r="F4" s="65">
        <v>20.283642857142873</v>
      </c>
      <c r="G4" s="65">
        <v>24.295363128491598</v>
      </c>
      <c r="H4" s="65">
        <v>26.450188679245276</v>
      </c>
      <c r="I4" s="65">
        <v>23.203354166666664</v>
      </c>
      <c r="J4" s="65">
        <v>22.589550264550279</v>
      </c>
      <c r="K4" s="65">
        <v>22.522689938398322</v>
      </c>
      <c r="L4" s="65">
        <v>23.273788343558259</v>
      </c>
      <c r="M4" s="65">
        <v>25.23071250000001</v>
      </c>
      <c r="N4" s="65">
        <v>26.599156293222691</v>
      </c>
      <c r="O4" s="65">
        <v>23.056500400495253</v>
      </c>
    </row>
    <row r="5" spans="1:15" s="7" customFormat="1" ht="18.5" x14ac:dyDescent="0.45">
      <c r="A5" s="87"/>
      <c r="B5" s="81" t="s">
        <v>27</v>
      </c>
      <c r="C5" s="66">
        <v>35.175384615384615</v>
      </c>
      <c r="D5" s="66">
        <v>36.522876712328774</v>
      </c>
      <c r="E5" s="66">
        <v>40.447500000000012</v>
      </c>
      <c r="F5" s="66">
        <v>41.964918032786869</v>
      </c>
      <c r="G5" s="66">
        <v>39.927096774193551</v>
      </c>
      <c r="H5" s="66">
        <v>42.877692307692314</v>
      </c>
      <c r="I5" s="66">
        <v>50.031111111111109</v>
      </c>
      <c r="J5" s="66">
        <v>46.713846153846148</v>
      </c>
      <c r="K5" s="66">
        <v>42.193636363636358</v>
      </c>
      <c r="L5" s="66">
        <v>51.342500000000008</v>
      </c>
      <c r="M5" s="66">
        <v>39.723870967741924</v>
      </c>
      <c r="N5" s="66">
        <v>35.382903225806452</v>
      </c>
      <c r="O5" s="66">
        <v>39.88641975308645</v>
      </c>
    </row>
    <row r="6" spans="1:15" s="7" customFormat="1" ht="18.5" x14ac:dyDescent="0.45">
      <c r="A6" s="87"/>
      <c r="B6" s="81" t="s">
        <v>28</v>
      </c>
      <c r="C6" s="66">
        <v>38.151111111111106</v>
      </c>
      <c r="D6" s="66">
        <v>57.579999999999991</v>
      </c>
      <c r="E6" s="66">
        <v>46.305714285714281</v>
      </c>
      <c r="F6" s="66">
        <v>40.285454545454556</v>
      </c>
      <c r="G6" s="66">
        <v>56.168333333333344</v>
      </c>
      <c r="H6" s="66">
        <v>69.430000000000007</v>
      </c>
      <c r="I6" s="66">
        <v>62</v>
      </c>
      <c r="J6" s="66">
        <v>22.713333333333335</v>
      </c>
      <c r="K6" s="66">
        <v>59.974999999999994</v>
      </c>
      <c r="L6" s="66">
        <v>41.07</v>
      </c>
      <c r="M6" s="66">
        <v>44.59</v>
      </c>
      <c r="N6" s="66">
        <v>54.869166666666665</v>
      </c>
      <c r="O6" s="66">
        <v>47.327919999999992</v>
      </c>
    </row>
    <row r="7" spans="1:15" s="7" customFormat="1" ht="18.5" x14ac:dyDescent="0.45">
      <c r="A7" s="88"/>
      <c r="B7" s="28" t="s">
        <v>39</v>
      </c>
      <c r="C7" s="67">
        <v>21.96307042253521</v>
      </c>
      <c r="D7" s="67">
        <v>23.24019716088328</v>
      </c>
      <c r="E7" s="67">
        <v>22.135909090909077</v>
      </c>
      <c r="F7" s="67">
        <v>21.596075949367101</v>
      </c>
      <c r="G7" s="67">
        <v>25.192868525896401</v>
      </c>
      <c r="H7" s="67">
        <v>27.132460136674254</v>
      </c>
      <c r="I7" s="67">
        <v>23.531925849639546</v>
      </c>
      <c r="J7" s="67">
        <v>22.862582608695664</v>
      </c>
      <c r="K7" s="67">
        <v>22.967790110998955</v>
      </c>
      <c r="L7" s="67">
        <v>23.723989441930591</v>
      </c>
      <c r="M7" s="67">
        <v>25.599328859060417</v>
      </c>
      <c r="N7" s="67">
        <v>27.009858965748833</v>
      </c>
      <c r="O7" s="67">
        <v>23.747101591530555</v>
      </c>
    </row>
    <row r="8" spans="1:15" s="7" customFormat="1" ht="37.5" customHeight="1" x14ac:dyDescent="0.45">
      <c r="A8" s="86" t="s">
        <v>40</v>
      </c>
      <c r="B8" s="29" t="s">
        <v>26</v>
      </c>
      <c r="C8" s="68">
        <v>17.64</v>
      </c>
      <c r="D8" s="68">
        <v>18</v>
      </c>
      <c r="E8" s="68">
        <v>18.14</v>
      </c>
      <c r="F8" s="68">
        <v>18</v>
      </c>
      <c r="G8" s="68">
        <v>20.29</v>
      </c>
      <c r="H8" s="68">
        <v>23.29</v>
      </c>
      <c r="I8" s="68">
        <v>21.29</v>
      </c>
      <c r="J8" s="68">
        <v>22</v>
      </c>
      <c r="K8" s="68">
        <v>21.71</v>
      </c>
      <c r="L8" s="68">
        <v>22.29</v>
      </c>
      <c r="M8" s="68">
        <v>23.86</v>
      </c>
      <c r="N8" s="68">
        <v>25.43</v>
      </c>
      <c r="O8" s="68">
        <v>20.71</v>
      </c>
    </row>
    <row r="9" spans="1:15" s="7" customFormat="1" ht="18.5" x14ac:dyDescent="0.45">
      <c r="A9" s="87"/>
      <c r="B9" s="16" t="s">
        <v>27</v>
      </c>
      <c r="C9" s="66">
        <v>31.715</v>
      </c>
      <c r="D9" s="66">
        <v>33.57</v>
      </c>
      <c r="E9" s="66">
        <v>32.43</v>
      </c>
      <c r="F9" s="66">
        <v>42.86</v>
      </c>
      <c r="G9" s="66">
        <v>35.29</v>
      </c>
      <c r="H9" s="66">
        <v>42</v>
      </c>
      <c r="I9" s="66">
        <v>42.43</v>
      </c>
      <c r="J9" s="66">
        <v>34.43</v>
      </c>
      <c r="K9" s="66">
        <v>45.14</v>
      </c>
      <c r="L9" s="66">
        <v>43.075000000000003</v>
      </c>
      <c r="M9" s="66">
        <v>34</v>
      </c>
      <c r="N9" s="66">
        <v>36.14</v>
      </c>
      <c r="O9" s="66">
        <v>36.57</v>
      </c>
    </row>
    <row r="10" spans="1:15" s="7" customFormat="1" ht="18.5" x14ac:dyDescent="0.45">
      <c r="A10" s="87"/>
      <c r="B10" s="16" t="s">
        <v>28</v>
      </c>
      <c r="C10" s="66">
        <v>32.93</v>
      </c>
      <c r="D10" s="66">
        <v>45.86</v>
      </c>
      <c r="E10" s="66">
        <v>29.145</v>
      </c>
      <c r="F10" s="66">
        <v>30.285</v>
      </c>
      <c r="G10" s="66">
        <v>42.36</v>
      </c>
      <c r="H10" s="66">
        <v>69.430000000000007</v>
      </c>
      <c r="I10" s="66">
        <v>62</v>
      </c>
      <c r="J10" s="66">
        <v>23.43</v>
      </c>
      <c r="K10" s="66">
        <v>49.215000000000003</v>
      </c>
      <c r="L10" s="66">
        <v>41.07</v>
      </c>
      <c r="M10" s="66">
        <v>34.784999999999997</v>
      </c>
      <c r="N10" s="66">
        <v>53.86</v>
      </c>
      <c r="O10" s="66">
        <v>42.14</v>
      </c>
    </row>
    <row r="11" spans="1:15" s="7" customFormat="1" ht="18.5" x14ac:dyDescent="0.45">
      <c r="A11" s="88"/>
      <c r="B11" s="28" t="s">
        <v>39</v>
      </c>
      <c r="C11" s="67">
        <v>18</v>
      </c>
      <c r="D11" s="67">
        <v>18.64</v>
      </c>
      <c r="E11" s="67">
        <v>18.71</v>
      </c>
      <c r="F11" s="67">
        <v>18.57</v>
      </c>
      <c r="G11" s="67">
        <v>20.86</v>
      </c>
      <c r="H11" s="67">
        <v>23.71</v>
      </c>
      <c r="I11" s="67">
        <v>21.29</v>
      </c>
      <c r="J11" s="67">
        <v>22.14</v>
      </c>
      <c r="K11" s="67">
        <v>21.86</v>
      </c>
      <c r="L11" s="67">
        <v>22.57</v>
      </c>
      <c r="M11" s="67">
        <v>24.14</v>
      </c>
      <c r="N11" s="67">
        <v>25.57</v>
      </c>
      <c r="O11" s="67">
        <v>21</v>
      </c>
    </row>
    <row r="12" spans="1:15" s="7" customFormat="1" ht="37" x14ac:dyDescent="0.45">
      <c r="A12" s="86" t="s">
        <v>35</v>
      </c>
      <c r="B12" s="29" t="s">
        <v>26</v>
      </c>
      <c r="C12" s="25">
        <v>11.554941689335775</v>
      </c>
      <c r="D12" s="25">
        <v>11.58034416794464</v>
      </c>
      <c r="E12" s="25">
        <v>10.278514880051722</v>
      </c>
      <c r="F12" s="25">
        <v>9.7269690290191431</v>
      </c>
      <c r="G12" s="25">
        <v>14.137101312764125</v>
      </c>
      <c r="H12" s="25">
        <v>13.746058541854755</v>
      </c>
      <c r="I12" s="25">
        <v>9.2192400265007208</v>
      </c>
      <c r="J12" s="25">
        <v>8.8318646213670338</v>
      </c>
      <c r="K12" s="25">
        <v>10.386300018895541</v>
      </c>
      <c r="L12" s="25">
        <v>8.8266194262061326</v>
      </c>
      <c r="M12" s="25">
        <v>10.74901911186984</v>
      </c>
      <c r="N12" s="25">
        <v>10.892537625059209</v>
      </c>
      <c r="O12" s="25">
        <v>10.844229545722825</v>
      </c>
    </row>
    <row r="13" spans="1:15" s="7" customFormat="1" ht="18.5" x14ac:dyDescent="0.45">
      <c r="A13" s="87"/>
      <c r="B13" s="16" t="s">
        <v>27</v>
      </c>
      <c r="C13" s="27">
        <v>14.689375341688102</v>
      </c>
      <c r="D13" s="27">
        <v>15.340448054703163</v>
      </c>
      <c r="E13" s="27">
        <v>18.54362061240106</v>
      </c>
      <c r="F13" s="27">
        <v>16.896265143899541</v>
      </c>
      <c r="G13" s="27">
        <v>15.555730443659535</v>
      </c>
      <c r="H13" s="27">
        <v>14.667508914313927</v>
      </c>
      <c r="I13" s="27">
        <v>24.876985993057225</v>
      </c>
      <c r="J13" s="27">
        <v>27.860188728297054</v>
      </c>
      <c r="K13" s="27">
        <v>9.730600535262953</v>
      </c>
      <c r="L13" s="27">
        <v>20.519028211638066</v>
      </c>
      <c r="M13" s="27">
        <v>18.523948348960715</v>
      </c>
      <c r="N13" s="27">
        <v>13.920033183485774</v>
      </c>
      <c r="O13" s="27">
        <v>17.619744488039718</v>
      </c>
    </row>
    <row r="14" spans="1:15" s="7" customFormat="1" ht="18.5" x14ac:dyDescent="0.45">
      <c r="A14" s="87"/>
      <c r="B14" s="16" t="s">
        <v>28</v>
      </c>
      <c r="C14" s="27">
        <v>18.046394188587289</v>
      </c>
      <c r="D14" s="27">
        <v>38.838996994000766</v>
      </c>
      <c r="E14" s="27">
        <v>24.789546533709302</v>
      </c>
      <c r="F14" s="27">
        <v>20.972609784121381</v>
      </c>
      <c r="G14" s="27">
        <v>30.353840183556485</v>
      </c>
      <c r="H14" s="27">
        <v>22.429999999999964</v>
      </c>
      <c r="I14" s="27">
        <v>1.5700000000000003</v>
      </c>
      <c r="J14" s="27">
        <v>1.4355564155484175</v>
      </c>
      <c r="K14" s="27">
        <v>41.802889353887174</v>
      </c>
      <c r="L14" s="27">
        <v>1.0700000000000003</v>
      </c>
      <c r="M14" s="27">
        <v>20.846051784450683</v>
      </c>
      <c r="N14" s="27">
        <v>13.110157295225573</v>
      </c>
      <c r="O14" s="27">
        <v>26.720021356159151</v>
      </c>
    </row>
    <row r="15" spans="1:15" s="7" customFormat="1" ht="18.5" x14ac:dyDescent="0.45">
      <c r="A15" s="88"/>
      <c r="B15" s="28" t="s">
        <v>39</v>
      </c>
      <c r="C15" s="57">
        <v>12.213866600428741</v>
      </c>
      <c r="D15" s="57">
        <v>13.55930212122866</v>
      </c>
      <c r="E15" s="57">
        <v>12.300420855002898</v>
      </c>
      <c r="F15" s="57">
        <v>11.624165646172642</v>
      </c>
      <c r="G15" s="57">
        <v>14.98964894751378</v>
      </c>
      <c r="H15" s="57">
        <v>14.391049985600274</v>
      </c>
      <c r="I15" s="57">
        <v>9.971762846787259</v>
      </c>
      <c r="J15" s="57">
        <v>9.6021198307028115</v>
      </c>
      <c r="K15" s="57">
        <v>11.412503166133172</v>
      </c>
      <c r="L15" s="57">
        <v>9.7532999944217167</v>
      </c>
      <c r="M15" s="57">
        <v>11.272516250261639</v>
      </c>
      <c r="N15" s="57">
        <v>11.336609011311088</v>
      </c>
      <c r="O15" s="57">
        <v>11.875553251995873</v>
      </c>
    </row>
    <row r="16" spans="1:15" s="7" customFormat="1" ht="18.5" x14ac:dyDescent="0.45">
      <c r="A16" s="81"/>
      <c r="B16" s="1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s="7" customFormat="1" ht="18.5" x14ac:dyDescent="0.45">
      <c r="A17" s="70" t="s">
        <v>30</v>
      </c>
    </row>
    <row r="18" spans="1:15" s="7" customFormat="1" ht="18.5" x14ac:dyDescent="0.45">
      <c r="A18" s="7" t="s">
        <v>69</v>
      </c>
      <c r="B18" s="28" t="s">
        <v>37</v>
      </c>
      <c r="C18" s="9" t="s">
        <v>4</v>
      </c>
      <c r="D18" s="9" t="s">
        <v>5</v>
      </c>
      <c r="E18" s="9" t="s">
        <v>6</v>
      </c>
      <c r="F18" s="9" t="s">
        <v>7</v>
      </c>
      <c r="G18" s="9" t="s">
        <v>8</v>
      </c>
      <c r="H18" s="9" t="s">
        <v>9</v>
      </c>
      <c r="I18" s="9" t="s">
        <v>10</v>
      </c>
      <c r="J18" s="9" t="s">
        <v>11</v>
      </c>
      <c r="K18" s="9" t="s">
        <v>12</v>
      </c>
      <c r="L18" s="9" t="s">
        <v>13</v>
      </c>
      <c r="M18" s="9" t="s">
        <v>14</v>
      </c>
      <c r="N18" s="9" t="s">
        <v>15</v>
      </c>
      <c r="O18" s="9" t="s">
        <v>16</v>
      </c>
    </row>
    <row r="19" spans="1:15" s="7" customFormat="1" ht="37" x14ac:dyDescent="0.45">
      <c r="A19" s="86" t="s">
        <v>38</v>
      </c>
      <c r="B19" s="80" t="s">
        <v>26</v>
      </c>
      <c r="C19" s="65">
        <v>41.05066666666665</v>
      </c>
      <c r="D19" s="65">
        <v>37.930584192439881</v>
      </c>
      <c r="E19" s="65">
        <v>35.416406249999987</v>
      </c>
      <c r="F19" s="65">
        <v>31.746196078431392</v>
      </c>
      <c r="G19" s="65">
        <v>34.108730158730182</v>
      </c>
      <c r="H19" s="65">
        <v>32.985428571428592</v>
      </c>
      <c r="I19" s="65">
        <v>35.036411764705896</v>
      </c>
      <c r="J19" s="65">
        <v>37.219830508474587</v>
      </c>
      <c r="K19" s="65">
        <v>36.770132743362822</v>
      </c>
      <c r="L19" s="65">
        <v>37.061933962264121</v>
      </c>
      <c r="M19" s="65">
        <v>41.269222222222211</v>
      </c>
      <c r="N19" s="65">
        <v>36.555053191489357</v>
      </c>
      <c r="O19" s="65">
        <v>36.637941176470683</v>
      </c>
    </row>
    <row r="20" spans="1:15" s="7" customFormat="1" ht="18.5" x14ac:dyDescent="0.45">
      <c r="A20" s="87"/>
      <c r="B20" s="81" t="s">
        <v>27</v>
      </c>
      <c r="C20" s="66">
        <v>52.184285714285707</v>
      </c>
      <c r="D20" s="66">
        <v>62.602222222222231</v>
      </c>
      <c r="E20" s="66">
        <v>73.260588235294122</v>
      </c>
      <c r="F20" s="66">
        <v>67.904444444444437</v>
      </c>
      <c r="G20" s="66">
        <v>69.686999999999998</v>
      </c>
      <c r="H20" s="66">
        <v>74.75</v>
      </c>
      <c r="I20" s="66">
        <v>94.787500000000009</v>
      </c>
      <c r="J20" s="66">
        <v>96.473333333333343</v>
      </c>
      <c r="K20" s="66">
        <v>34.43</v>
      </c>
      <c r="L20" s="66">
        <v>34.29</v>
      </c>
      <c r="M20" s="66">
        <v>84.38111111111111</v>
      </c>
      <c r="N20" s="66">
        <v>54.392499999999998</v>
      </c>
      <c r="O20" s="66">
        <v>70.454358974358954</v>
      </c>
    </row>
    <row r="21" spans="1:15" s="7" customFormat="1" ht="18.5" x14ac:dyDescent="0.45">
      <c r="A21" s="87"/>
      <c r="B21" s="81" t="s">
        <v>28</v>
      </c>
      <c r="C21" s="66">
        <v>82.119333333333316</v>
      </c>
      <c r="D21" s="66">
        <v>73.824545454545429</v>
      </c>
      <c r="E21" s="66">
        <v>77.521428571428586</v>
      </c>
      <c r="F21" s="66">
        <v>72.696249999999992</v>
      </c>
      <c r="G21" s="66">
        <v>88.534999999999997</v>
      </c>
      <c r="H21" s="66">
        <v>91.64</v>
      </c>
      <c r="I21" s="66">
        <v>85.642499999999998</v>
      </c>
      <c r="J21" s="66" t="s">
        <v>49</v>
      </c>
      <c r="K21" s="69" t="s">
        <v>49</v>
      </c>
      <c r="L21" s="69">
        <v>84.57</v>
      </c>
      <c r="M21" s="66">
        <v>43.857499999999995</v>
      </c>
      <c r="N21" s="66">
        <v>62.458000000000006</v>
      </c>
      <c r="O21" s="66">
        <v>78.365581395348897</v>
      </c>
    </row>
    <row r="22" spans="1:15" s="7" customFormat="1" ht="18.5" x14ac:dyDescent="0.45">
      <c r="A22" s="88"/>
      <c r="B22" s="28" t="s">
        <v>39</v>
      </c>
      <c r="C22" s="67">
        <v>51.342388663967611</v>
      </c>
      <c r="D22" s="67">
        <v>41.072546583850936</v>
      </c>
      <c r="E22" s="67">
        <v>39.711951219512194</v>
      </c>
      <c r="F22" s="67">
        <v>34.147022058823545</v>
      </c>
      <c r="G22" s="67">
        <v>39.603125000000006</v>
      </c>
      <c r="H22" s="67">
        <v>34.933150684931512</v>
      </c>
      <c r="I22" s="67">
        <v>37.516348314606738</v>
      </c>
      <c r="J22" s="67">
        <v>37.96359832635985</v>
      </c>
      <c r="K22" s="67">
        <v>36.759823788546257</v>
      </c>
      <c r="L22" s="67">
        <v>37.490976744186021</v>
      </c>
      <c r="M22" s="67">
        <v>42.676855123674919</v>
      </c>
      <c r="N22" s="67">
        <v>37.574670050761426</v>
      </c>
      <c r="O22" s="67">
        <v>39.547098295248553</v>
      </c>
    </row>
    <row r="23" spans="1:15" s="7" customFormat="1" ht="37" x14ac:dyDescent="0.45">
      <c r="A23" s="86" t="s">
        <v>40</v>
      </c>
      <c r="B23" s="29" t="s">
        <v>26</v>
      </c>
      <c r="C23" s="68">
        <v>38.86</v>
      </c>
      <c r="D23" s="68">
        <v>34.57</v>
      </c>
      <c r="E23" s="68">
        <v>31.71</v>
      </c>
      <c r="F23" s="68">
        <v>27.86</v>
      </c>
      <c r="G23" s="68">
        <v>32.07</v>
      </c>
      <c r="H23" s="68">
        <v>28.5</v>
      </c>
      <c r="I23" s="68">
        <v>28.86</v>
      </c>
      <c r="J23" s="68">
        <v>32.57</v>
      </c>
      <c r="K23" s="68">
        <v>33.29</v>
      </c>
      <c r="L23" s="68">
        <v>33.57</v>
      </c>
      <c r="M23" s="68">
        <v>36.715000000000003</v>
      </c>
      <c r="N23" s="68">
        <v>33.855000000000004</v>
      </c>
      <c r="O23" s="68">
        <v>32.784999999999997</v>
      </c>
    </row>
    <row r="24" spans="1:15" s="7" customFormat="1" ht="18.5" x14ac:dyDescent="0.45">
      <c r="A24" s="87"/>
      <c r="B24" s="16" t="s">
        <v>27</v>
      </c>
      <c r="C24" s="66">
        <v>50.43</v>
      </c>
      <c r="D24" s="66">
        <v>61.43</v>
      </c>
      <c r="E24" s="66">
        <v>63.86</v>
      </c>
      <c r="F24" s="66">
        <v>72</v>
      </c>
      <c r="G24" s="66">
        <v>70.424999999999997</v>
      </c>
      <c r="H24" s="66">
        <v>76.5</v>
      </c>
      <c r="I24" s="66">
        <v>93.360000000000014</v>
      </c>
      <c r="J24" s="66">
        <v>100.14</v>
      </c>
      <c r="K24" s="66">
        <v>34.43</v>
      </c>
      <c r="L24" s="66">
        <v>34.29</v>
      </c>
      <c r="M24" s="66">
        <v>89</v>
      </c>
      <c r="N24" s="66">
        <v>56</v>
      </c>
      <c r="O24" s="66">
        <v>69.430000000000007</v>
      </c>
    </row>
    <row r="25" spans="1:15" s="7" customFormat="1" ht="18.5" x14ac:dyDescent="0.45">
      <c r="A25" s="87"/>
      <c r="B25" s="16" t="s">
        <v>28</v>
      </c>
      <c r="C25" s="66">
        <v>84.43</v>
      </c>
      <c r="D25" s="66">
        <v>76.855000000000004</v>
      </c>
      <c r="E25" s="66">
        <v>69</v>
      </c>
      <c r="F25" s="66">
        <v>85.85499999999999</v>
      </c>
      <c r="G25" s="66">
        <v>101.14</v>
      </c>
      <c r="H25" s="66">
        <v>91.64</v>
      </c>
      <c r="I25" s="66">
        <v>87</v>
      </c>
      <c r="J25" s="66" t="s">
        <v>49</v>
      </c>
      <c r="K25" s="69" t="s">
        <v>49</v>
      </c>
      <c r="L25" s="69">
        <v>84.57</v>
      </c>
      <c r="M25" s="66">
        <v>42.64</v>
      </c>
      <c r="N25" s="66">
        <v>56.14</v>
      </c>
      <c r="O25" s="66">
        <v>83.86</v>
      </c>
    </row>
    <row r="26" spans="1:15" ht="18.5" x14ac:dyDescent="0.45">
      <c r="A26" s="88"/>
      <c r="B26" s="28" t="s">
        <v>39</v>
      </c>
      <c r="C26" s="67">
        <v>50.43</v>
      </c>
      <c r="D26" s="67">
        <v>38.43</v>
      </c>
      <c r="E26" s="67">
        <v>34.14</v>
      </c>
      <c r="F26" s="67">
        <v>29.285</v>
      </c>
      <c r="G26" s="67">
        <v>35.215000000000003</v>
      </c>
      <c r="H26" s="67">
        <v>29.355</v>
      </c>
      <c r="I26" s="67">
        <v>29</v>
      </c>
      <c r="J26" s="67">
        <v>33</v>
      </c>
      <c r="K26" s="67">
        <v>33.29</v>
      </c>
      <c r="L26" s="67">
        <v>33.57</v>
      </c>
      <c r="M26" s="67">
        <v>38.29</v>
      </c>
      <c r="N26" s="67">
        <v>34.57</v>
      </c>
      <c r="O26" s="67">
        <v>34.43</v>
      </c>
    </row>
    <row r="27" spans="1:15" ht="37" x14ac:dyDescent="0.45">
      <c r="A27" s="86" t="s">
        <v>35</v>
      </c>
      <c r="B27" s="29" t="s">
        <v>26</v>
      </c>
      <c r="C27" s="25">
        <v>15.579707371378221</v>
      </c>
      <c r="D27" s="25">
        <v>16.273801453503829</v>
      </c>
      <c r="E27" s="25">
        <v>15.620844084026361</v>
      </c>
      <c r="F27" s="25">
        <v>14.174079381550463</v>
      </c>
      <c r="G27" s="25">
        <v>12.598592449985686</v>
      </c>
      <c r="H27" s="25">
        <v>15.577421910821883</v>
      </c>
      <c r="I27" s="25">
        <v>18.192207593488114</v>
      </c>
      <c r="J27" s="25">
        <v>21.764473850869237</v>
      </c>
      <c r="K27" s="25">
        <v>17.31213060000367</v>
      </c>
      <c r="L27" s="25">
        <v>14.909392301732545</v>
      </c>
      <c r="M27" s="25">
        <v>19.277996201452332</v>
      </c>
      <c r="N27" s="25">
        <v>16.334153635777138</v>
      </c>
      <c r="O27" s="25">
        <v>17.050588072098304</v>
      </c>
    </row>
    <row r="28" spans="1:15" ht="18.5" x14ac:dyDescent="0.45">
      <c r="A28" s="87"/>
      <c r="B28" s="16" t="s">
        <v>27</v>
      </c>
      <c r="C28" s="27">
        <v>7.5623689733969641</v>
      </c>
      <c r="D28" s="27">
        <v>14.59083409220224</v>
      </c>
      <c r="E28" s="27">
        <v>34.832923146760088</v>
      </c>
      <c r="F28" s="27">
        <v>18.965215592477097</v>
      </c>
      <c r="G28" s="27">
        <v>15.985589166496167</v>
      </c>
      <c r="H28" s="27">
        <v>16.437381178277761</v>
      </c>
      <c r="I28" s="27">
        <v>16.6205601214279</v>
      </c>
      <c r="J28" s="27">
        <v>5.1854497287013483</v>
      </c>
      <c r="K28" s="27">
        <v>0</v>
      </c>
      <c r="L28" s="27">
        <v>0</v>
      </c>
      <c r="M28" s="27">
        <v>12.811648731130507</v>
      </c>
      <c r="N28" s="27">
        <v>12.278524697617382</v>
      </c>
      <c r="O28" s="27">
        <v>24.292097881016463</v>
      </c>
    </row>
    <row r="29" spans="1:15" ht="18.5" x14ac:dyDescent="0.45">
      <c r="A29" s="87"/>
      <c r="B29" s="16" t="s">
        <v>28</v>
      </c>
      <c r="C29" s="27">
        <v>13.01958983822286</v>
      </c>
      <c r="D29" s="27">
        <v>24.196716292481646</v>
      </c>
      <c r="E29" s="27">
        <v>17.510524532056536</v>
      </c>
      <c r="F29" s="27">
        <v>22.295135084531353</v>
      </c>
      <c r="G29" s="27">
        <v>25.777794707848834</v>
      </c>
      <c r="H29" s="27">
        <v>3.5</v>
      </c>
      <c r="I29" s="27">
        <v>7.6038423675139422</v>
      </c>
      <c r="J29" s="27" t="s">
        <v>49</v>
      </c>
      <c r="K29" s="36" t="s">
        <v>49</v>
      </c>
      <c r="L29" s="36">
        <v>0</v>
      </c>
      <c r="M29" s="27">
        <v>10.060212162275738</v>
      </c>
      <c r="N29" s="27">
        <v>10.121101521079593</v>
      </c>
      <c r="O29" s="27">
        <v>19.061794977460664</v>
      </c>
    </row>
    <row r="30" spans="1:15" ht="18.5" x14ac:dyDescent="0.45">
      <c r="A30" s="88"/>
      <c r="B30" s="28" t="s">
        <v>39</v>
      </c>
      <c r="C30" s="57">
        <v>22.956173548979958</v>
      </c>
      <c r="D30" s="57">
        <v>19.505358326695713</v>
      </c>
      <c r="E30" s="57">
        <v>21.385558439788127</v>
      </c>
      <c r="F30" s="57">
        <v>17.369109273094264</v>
      </c>
      <c r="G30" s="57">
        <v>20.391889198784057</v>
      </c>
      <c r="H30" s="57">
        <v>18.203768003499672</v>
      </c>
      <c r="I30" s="57">
        <v>21.335837384314502</v>
      </c>
      <c r="J30" s="57">
        <v>22.618611112135163</v>
      </c>
      <c r="K30" s="57">
        <v>17.274651260746285</v>
      </c>
      <c r="L30" s="57">
        <v>15.493076487449871</v>
      </c>
      <c r="M30" s="57">
        <v>20.455843187178743</v>
      </c>
      <c r="N30" s="57">
        <v>16.814484737045969</v>
      </c>
      <c r="O30" s="57">
        <v>20.197800897924424</v>
      </c>
    </row>
    <row r="32" spans="1:15" ht="18.5" x14ac:dyDescent="0.45">
      <c r="A32" s="70" t="s">
        <v>31</v>
      </c>
    </row>
    <row r="33" spans="1:15" ht="18.5" x14ac:dyDescent="0.45">
      <c r="A33" s="7" t="s">
        <v>69</v>
      </c>
      <c r="B33" s="28" t="s">
        <v>37</v>
      </c>
      <c r="C33" s="9" t="s">
        <v>4</v>
      </c>
      <c r="D33" s="9" t="s">
        <v>5</v>
      </c>
      <c r="E33" s="9" t="s">
        <v>6</v>
      </c>
      <c r="F33" s="9" t="s">
        <v>7</v>
      </c>
      <c r="G33" s="9" t="s">
        <v>8</v>
      </c>
      <c r="H33" s="9" t="s">
        <v>9</v>
      </c>
      <c r="I33" s="9" t="s">
        <v>10</v>
      </c>
      <c r="J33" s="9" t="s">
        <v>11</v>
      </c>
      <c r="K33" s="9" t="s">
        <v>12</v>
      </c>
      <c r="L33" s="9" t="s">
        <v>13</v>
      </c>
      <c r="M33" s="9" t="s">
        <v>14</v>
      </c>
      <c r="N33" s="9" t="s">
        <v>15</v>
      </c>
      <c r="O33" s="9" t="s">
        <v>16</v>
      </c>
    </row>
    <row r="34" spans="1:15" ht="37" x14ac:dyDescent="0.35">
      <c r="A34" s="86" t="s">
        <v>38</v>
      </c>
      <c r="B34" s="80" t="s">
        <v>26</v>
      </c>
      <c r="C34" s="65">
        <v>40.799999999999997</v>
      </c>
      <c r="D34" s="65">
        <v>42.144634146341446</v>
      </c>
      <c r="E34" s="65">
        <v>32.475638297872322</v>
      </c>
      <c r="F34" s="65">
        <v>39.127959183673461</v>
      </c>
      <c r="G34" s="65">
        <v>32.519534883720929</v>
      </c>
      <c r="H34" s="65">
        <v>29.350909090909092</v>
      </c>
      <c r="I34" s="65">
        <v>36.348260869565223</v>
      </c>
      <c r="J34" s="65">
        <v>40.15325</v>
      </c>
      <c r="K34" s="65">
        <v>33.570000000000014</v>
      </c>
      <c r="L34" s="65">
        <v>45.162500000000001</v>
      </c>
      <c r="M34" s="65">
        <v>38.02181818181819</v>
      </c>
      <c r="N34" s="65">
        <v>37.314749999999989</v>
      </c>
      <c r="O34" s="65">
        <v>37.056484517304206</v>
      </c>
    </row>
    <row r="35" spans="1:15" ht="18.5" x14ac:dyDescent="0.45">
      <c r="A35" s="87"/>
      <c r="B35" s="81" t="s">
        <v>27</v>
      </c>
      <c r="C35" s="66">
        <v>28.855</v>
      </c>
      <c r="D35" s="66">
        <v>47.696249999999999</v>
      </c>
      <c r="E35" s="66">
        <v>63.430000000000007</v>
      </c>
      <c r="F35" s="66">
        <v>58.71</v>
      </c>
      <c r="G35" s="66" t="s">
        <v>49</v>
      </c>
      <c r="H35" s="69" t="s">
        <v>49</v>
      </c>
      <c r="I35" s="69" t="s">
        <v>49</v>
      </c>
      <c r="J35" s="69" t="s">
        <v>49</v>
      </c>
      <c r="K35" s="69">
        <v>62.14</v>
      </c>
      <c r="L35" s="66" t="s">
        <v>49</v>
      </c>
      <c r="M35" s="69" t="s">
        <v>49</v>
      </c>
      <c r="N35" s="69" t="s">
        <v>49</v>
      </c>
      <c r="O35" s="66">
        <v>50.784999999999997</v>
      </c>
    </row>
    <row r="36" spans="1:15" ht="18.5" x14ac:dyDescent="0.45">
      <c r="A36" s="87"/>
      <c r="B36" s="81" t="s">
        <v>28</v>
      </c>
      <c r="C36" s="66">
        <v>47.713000000000001</v>
      </c>
      <c r="D36" s="66">
        <v>40.605000000000004</v>
      </c>
      <c r="E36" s="66">
        <v>49.976666666666667</v>
      </c>
      <c r="F36" s="66">
        <v>45</v>
      </c>
      <c r="G36" s="66">
        <v>67.716666666666669</v>
      </c>
      <c r="H36" s="66">
        <v>65</v>
      </c>
      <c r="I36" s="66">
        <v>61.965000000000003</v>
      </c>
      <c r="J36" s="66">
        <v>71.64500000000001</v>
      </c>
      <c r="K36" s="66">
        <v>47.892499999999998</v>
      </c>
      <c r="L36" s="66">
        <v>63.666666666666664</v>
      </c>
      <c r="M36" s="66">
        <v>37.29</v>
      </c>
      <c r="N36" s="66">
        <v>70.67</v>
      </c>
      <c r="O36" s="66">
        <v>53.568444444444445</v>
      </c>
    </row>
    <row r="37" spans="1:15" ht="18.5" x14ac:dyDescent="0.45">
      <c r="A37" s="88"/>
      <c r="B37" s="28" t="s">
        <v>39</v>
      </c>
      <c r="C37" s="67">
        <v>42.022702702702709</v>
      </c>
      <c r="D37" s="67">
        <v>42.551595744680832</v>
      </c>
      <c r="E37" s="67">
        <v>34.396699029126189</v>
      </c>
      <c r="F37" s="67">
        <v>39.925555555555547</v>
      </c>
      <c r="G37" s="67">
        <v>33.705955056179775</v>
      </c>
      <c r="H37" s="67">
        <v>32.321666666666665</v>
      </c>
      <c r="I37" s="67">
        <v>40.143333333333338</v>
      </c>
      <c r="J37" s="67">
        <v>41.652857142857151</v>
      </c>
      <c r="K37" s="67">
        <v>37.037575757575759</v>
      </c>
      <c r="L37" s="67">
        <v>46.953225806451613</v>
      </c>
      <c r="M37" s="67">
        <v>38.00555555555556</v>
      </c>
      <c r="N37" s="67">
        <v>39.641860465116267</v>
      </c>
      <c r="O37" s="67">
        <v>38.63467213114756</v>
      </c>
    </row>
    <row r="38" spans="1:15" ht="37" x14ac:dyDescent="0.45">
      <c r="A38" s="86" t="s">
        <v>40</v>
      </c>
      <c r="B38" s="29" t="s">
        <v>26</v>
      </c>
      <c r="C38" s="68">
        <v>39</v>
      </c>
      <c r="D38" s="68">
        <v>40.644999999999996</v>
      </c>
      <c r="E38" s="68">
        <v>29.86</v>
      </c>
      <c r="F38" s="68">
        <v>34</v>
      </c>
      <c r="G38" s="68">
        <v>26</v>
      </c>
      <c r="H38" s="68">
        <v>18.57</v>
      </c>
      <c r="I38" s="68">
        <v>31.86</v>
      </c>
      <c r="J38" s="68">
        <v>39.784999999999997</v>
      </c>
      <c r="K38" s="68">
        <v>35.57</v>
      </c>
      <c r="L38" s="68">
        <v>48.71</v>
      </c>
      <c r="M38" s="68">
        <v>42.93</v>
      </c>
      <c r="N38" s="68">
        <v>39</v>
      </c>
      <c r="O38" s="68">
        <v>34.86</v>
      </c>
    </row>
    <row r="39" spans="1:15" ht="18.5" x14ac:dyDescent="0.45">
      <c r="A39" s="87"/>
      <c r="B39" s="16" t="s">
        <v>27</v>
      </c>
      <c r="C39" s="66">
        <v>28.855</v>
      </c>
      <c r="D39" s="66">
        <v>51.43</v>
      </c>
      <c r="E39" s="66">
        <v>44.86</v>
      </c>
      <c r="F39" s="66">
        <v>58.71</v>
      </c>
      <c r="G39" s="66" t="s">
        <v>49</v>
      </c>
      <c r="H39" s="69" t="s">
        <v>49</v>
      </c>
      <c r="I39" s="69" t="s">
        <v>49</v>
      </c>
      <c r="J39" s="69" t="s">
        <v>49</v>
      </c>
      <c r="K39" s="69">
        <v>62.14</v>
      </c>
      <c r="L39" s="66" t="s">
        <v>49</v>
      </c>
      <c r="M39" s="69" t="s">
        <v>49</v>
      </c>
      <c r="N39" s="69" t="s">
        <v>49</v>
      </c>
      <c r="O39" s="66">
        <v>51.43</v>
      </c>
    </row>
    <row r="40" spans="1:15" ht="18.5" x14ac:dyDescent="0.45">
      <c r="A40" s="87"/>
      <c r="B40" s="16" t="s">
        <v>28</v>
      </c>
      <c r="C40" s="66">
        <v>50</v>
      </c>
      <c r="D40" s="66">
        <v>39.57</v>
      </c>
      <c r="E40" s="66">
        <v>47.715000000000003</v>
      </c>
      <c r="F40" s="66">
        <v>41.5</v>
      </c>
      <c r="G40" s="66">
        <v>45.43</v>
      </c>
      <c r="H40" s="66">
        <v>65</v>
      </c>
      <c r="I40" s="66">
        <v>63.5</v>
      </c>
      <c r="J40" s="66">
        <v>71.64500000000001</v>
      </c>
      <c r="K40" s="66">
        <v>43.14</v>
      </c>
      <c r="L40" s="66">
        <v>65</v>
      </c>
      <c r="M40" s="66">
        <v>37.29</v>
      </c>
      <c r="N40" s="66">
        <v>72.430000000000007</v>
      </c>
      <c r="O40" s="66">
        <v>51.43</v>
      </c>
    </row>
    <row r="41" spans="1:15" ht="18.5" x14ac:dyDescent="0.45">
      <c r="A41" s="88"/>
      <c r="B41" s="28" t="s">
        <v>39</v>
      </c>
      <c r="C41" s="67">
        <v>43.71</v>
      </c>
      <c r="D41" s="67">
        <v>42.424999999999997</v>
      </c>
      <c r="E41" s="67">
        <v>30.785</v>
      </c>
      <c r="F41" s="67">
        <v>36.5</v>
      </c>
      <c r="G41" s="67">
        <v>26.14</v>
      </c>
      <c r="H41" s="67">
        <v>19.855</v>
      </c>
      <c r="I41" s="67">
        <v>37.86</v>
      </c>
      <c r="J41" s="67">
        <v>40.855000000000004</v>
      </c>
      <c r="K41" s="67">
        <v>36.57</v>
      </c>
      <c r="L41" s="67">
        <v>49.5</v>
      </c>
      <c r="M41" s="67">
        <v>41</v>
      </c>
      <c r="N41" s="67">
        <v>40.86</v>
      </c>
      <c r="O41" s="67">
        <v>36</v>
      </c>
    </row>
    <row r="42" spans="1:15" ht="37" x14ac:dyDescent="0.45">
      <c r="A42" s="86" t="s">
        <v>35</v>
      </c>
      <c r="B42" s="29" t="s">
        <v>26</v>
      </c>
      <c r="C42" s="25">
        <v>19.193448465557211</v>
      </c>
      <c r="D42" s="25">
        <v>21.293799927670388</v>
      </c>
      <c r="E42" s="25">
        <v>21.406153919840218</v>
      </c>
      <c r="F42" s="25">
        <v>20.416132973275534</v>
      </c>
      <c r="G42" s="25">
        <v>20.235939934737232</v>
      </c>
      <c r="H42" s="25">
        <v>16.294035972234216</v>
      </c>
      <c r="I42" s="25">
        <v>23.070661625536431</v>
      </c>
      <c r="J42" s="25">
        <v>15.604069723552904</v>
      </c>
      <c r="K42" s="25">
        <v>17.115453489409713</v>
      </c>
      <c r="L42" s="25">
        <v>24.866286360935892</v>
      </c>
      <c r="M42" s="25">
        <v>26.71486063060027</v>
      </c>
      <c r="N42" s="25">
        <v>17.037917564582248</v>
      </c>
      <c r="O42" s="25">
        <v>21.22403027010494</v>
      </c>
    </row>
    <row r="43" spans="1:15" ht="18.5" x14ac:dyDescent="0.45">
      <c r="A43" s="87"/>
      <c r="B43" s="16" t="s">
        <v>27</v>
      </c>
      <c r="C43" s="27">
        <v>14.854999999999999</v>
      </c>
      <c r="D43" s="27">
        <v>10.583971298028917</v>
      </c>
      <c r="E43" s="27">
        <v>28.932269181659429</v>
      </c>
      <c r="F43" s="27">
        <v>0</v>
      </c>
      <c r="G43" s="27" t="s">
        <v>49</v>
      </c>
      <c r="H43" s="36" t="s">
        <v>49</v>
      </c>
      <c r="I43" s="36" t="s">
        <v>49</v>
      </c>
      <c r="J43" s="36" t="s">
        <v>49</v>
      </c>
      <c r="K43" s="36">
        <v>0</v>
      </c>
      <c r="L43" s="27" t="s">
        <v>49</v>
      </c>
      <c r="M43" s="36" t="s">
        <v>49</v>
      </c>
      <c r="N43" s="36" t="s">
        <v>49</v>
      </c>
      <c r="O43" s="27">
        <v>18.853502327153976</v>
      </c>
    </row>
    <row r="44" spans="1:15" ht="18.5" x14ac:dyDescent="0.45">
      <c r="A44" s="87"/>
      <c r="B44" s="16" t="s">
        <v>28</v>
      </c>
      <c r="C44" s="27">
        <v>11.376723649627779</v>
      </c>
      <c r="D44" s="27">
        <v>17.195449252636564</v>
      </c>
      <c r="E44" s="27">
        <v>21.683810140799103</v>
      </c>
      <c r="F44" s="27">
        <v>6.6254999811334985</v>
      </c>
      <c r="G44" s="27">
        <v>35.529533567942551</v>
      </c>
      <c r="H44" s="27">
        <v>0</v>
      </c>
      <c r="I44" s="27">
        <v>6.5269537304932443</v>
      </c>
      <c r="J44" s="27">
        <v>0.64500000000000313</v>
      </c>
      <c r="K44" s="27">
        <v>13.443934273493037</v>
      </c>
      <c r="L44" s="27">
        <v>12.747764074098974</v>
      </c>
      <c r="M44" s="27">
        <v>0</v>
      </c>
      <c r="N44" s="27">
        <v>16.784381628962883</v>
      </c>
      <c r="O44" s="27">
        <v>18.925400680397221</v>
      </c>
    </row>
    <row r="45" spans="1:15" ht="18.5" x14ac:dyDescent="0.45">
      <c r="A45" s="88"/>
      <c r="B45" s="28" t="s">
        <v>39</v>
      </c>
      <c r="C45" s="57">
        <v>17.746943954450995</v>
      </c>
      <c r="D45" s="57">
        <v>20.575077019202318</v>
      </c>
      <c r="E45" s="57">
        <v>22.643534843952526</v>
      </c>
      <c r="F45" s="57">
        <v>19.84434157964413</v>
      </c>
      <c r="G45" s="57">
        <v>21.882764953732913</v>
      </c>
      <c r="H45" s="57">
        <v>18.451297530405704</v>
      </c>
      <c r="I45" s="57">
        <v>23.695255980992389</v>
      </c>
      <c r="J45" s="57">
        <v>16.639970422036761</v>
      </c>
      <c r="K45" s="57">
        <v>17.997082933715902</v>
      </c>
      <c r="L45" s="57">
        <v>24.693969387708663</v>
      </c>
      <c r="M45" s="57">
        <v>26.416581455640099</v>
      </c>
      <c r="N45" s="57">
        <v>19.023624144952976</v>
      </c>
      <c r="O45" s="57">
        <v>21.585968868157288</v>
      </c>
    </row>
  </sheetData>
  <mergeCells count="9">
    <mergeCell ref="A34:A37"/>
    <mergeCell ref="A38:A41"/>
    <mergeCell ref="A42:A45"/>
    <mergeCell ref="A4:A7"/>
    <mergeCell ref="A8:A11"/>
    <mergeCell ref="A12:A15"/>
    <mergeCell ref="A19:A22"/>
    <mergeCell ref="A23:A26"/>
    <mergeCell ref="A27:A3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66641-2522-4AE7-97F2-F7191F3F1BFC}">
  <dimension ref="A1:I10"/>
  <sheetViews>
    <sheetView showGridLines="0" workbookViewId="0">
      <selection activeCell="E10" sqref="A3:E10"/>
    </sheetView>
  </sheetViews>
  <sheetFormatPr defaultRowHeight="14.5" x14ac:dyDescent="0.35"/>
  <cols>
    <col min="1" max="1" width="23" customWidth="1"/>
    <col min="2" max="2" width="23.7265625" style="1" customWidth="1"/>
    <col min="3" max="5" width="15.7265625" style="1" customWidth="1"/>
    <col min="6" max="9" width="16.7265625" style="1" customWidth="1"/>
  </cols>
  <sheetData>
    <row r="1" spans="1:5" ht="15.5" x14ac:dyDescent="0.35">
      <c r="A1" s="3" t="s">
        <v>70</v>
      </c>
      <c r="B1" s="3"/>
      <c r="C1" s="3"/>
      <c r="D1" s="82"/>
      <c r="E1" s="82"/>
    </row>
    <row r="2" spans="1:5" x14ac:dyDescent="0.35">
      <c r="A2" s="32"/>
      <c r="B2" s="82"/>
      <c r="C2" s="82"/>
      <c r="D2" s="82"/>
      <c r="E2" s="82"/>
    </row>
    <row r="3" spans="1:5" x14ac:dyDescent="0.35">
      <c r="A3" s="47" t="s">
        <v>71</v>
      </c>
      <c r="B3" s="56" t="s">
        <v>72</v>
      </c>
      <c r="C3" s="56" t="s">
        <v>73</v>
      </c>
      <c r="D3" s="56" t="s">
        <v>74</v>
      </c>
      <c r="E3" s="56" t="s">
        <v>18</v>
      </c>
    </row>
    <row r="4" spans="1:5" x14ac:dyDescent="0.35">
      <c r="A4" t="s">
        <v>75</v>
      </c>
      <c r="B4" s="82" t="s">
        <v>26</v>
      </c>
      <c r="C4" s="55">
        <v>27.461975308641975</v>
      </c>
      <c r="D4" s="55">
        <v>26.29</v>
      </c>
      <c r="E4" s="82">
        <v>891</v>
      </c>
    </row>
    <row r="5" spans="1:5" x14ac:dyDescent="0.35">
      <c r="B5" s="82" t="s">
        <v>27</v>
      </c>
      <c r="C5" s="55">
        <v>35.167000000000002</v>
      </c>
      <c r="D5" s="55">
        <v>35.855000000000004</v>
      </c>
      <c r="E5" s="82">
        <v>30</v>
      </c>
    </row>
    <row r="6" spans="1:5" x14ac:dyDescent="0.35">
      <c r="B6" s="82" t="s">
        <v>28</v>
      </c>
      <c r="C6" s="55">
        <v>54.869166666666665</v>
      </c>
      <c r="D6" s="55">
        <v>53.86</v>
      </c>
      <c r="E6" s="82">
        <v>12</v>
      </c>
    </row>
    <row r="7" spans="1:5" x14ac:dyDescent="0.35">
      <c r="A7" t="s">
        <v>76</v>
      </c>
      <c r="B7" s="82" t="s">
        <v>26</v>
      </c>
      <c r="C7" s="55">
        <v>24.8252941176471</v>
      </c>
      <c r="D7" s="55">
        <v>24.57</v>
      </c>
      <c r="E7" s="82">
        <v>459</v>
      </c>
    </row>
    <row r="8" spans="1:5" x14ac:dyDescent="0.35">
      <c r="A8" t="s">
        <v>77</v>
      </c>
      <c r="B8" s="82" t="s">
        <v>26</v>
      </c>
      <c r="C8" s="55">
        <v>36.555053191489357</v>
      </c>
      <c r="D8" s="55">
        <v>33.855000000000004</v>
      </c>
      <c r="E8" s="82">
        <v>188</v>
      </c>
    </row>
    <row r="9" spans="1:5" x14ac:dyDescent="0.35">
      <c r="B9" s="82" t="s">
        <v>27</v>
      </c>
      <c r="C9" s="55">
        <v>54.392499999999998</v>
      </c>
      <c r="D9" s="55">
        <v>56</v>
      </c>
      <c r="E9" s="82">
        <v>4</v>
      </c>
    </row>
    <row r="10" spans="1:5" x14ac:dyDescent="0.35">
      <c r="B10" s="82" t="s">
        <v>28</v>
      </c>
      <c r="C10" s="55">
        <v>62.458000000000006</v>
      </c>
      <c r="D10" s="55">
        <v>56.14</v>
      </c>
      <c r="E10" s="82">
        <v>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2E89D-DB7C-4725-8CB8-DA543CC02AEA}">
  <dimension ref="A2:I20"/>
  <sheetViews>
    <sheetView showGridLines="0" topLeftCell="A2" workbookViewId="0">
      <selection activeCell="E20" sqref="A4:E20"/>
    </sheetView>
  </sheetViews>
  <sheetFormatPr defaultRowHeight="14.5" x14ac:dyDescent="0.35"/>
  <cols>
    <col min="1" max="1" width="42.54296875" customWidth="1"/>
    <col min="2" max="5" width="15.7265625" style="1" customWidth="1"/>
    <col min="6" max="9" width="16.7265625" style="1" customWidth="1"/>
  </cols>
  <sheetData>
    <row r="2" spans="1:5" ht="15.5" x14ac:dyDescent="0.35">
      <c r="A2" s="3" t="s">
        <v>70</v>
      </c>
      <c r="B2" s="82"/>
      <c r="C2" s="82"/>
      <c r="D2" s="82"/>
      <c r="E2" s="82"/>
    </row>
    <row r="4" spans="1:5" s="1" customFormat="1" x14ac:dyDescent="0.35">
      <c r="A4"/>
      <c r="B4" s="89" t="s">
        <v>75</v>
      </c>
      <c r="C4" s="89"/>
      <c r="D4" s="89"/>
      <c r="E4" s="90" t="s">
        <v>76</v>
      </c>
    </row>
    <row r="5" spans="1:5" s="1" customFormat="1" ht="29" x14ac:dyDescent="0.35">
      <c r="A5" s="47"/>
      <c r="B5" s="48" t="s">
        <v>26</v>
      </c>
      <c r="C5" s="49" t="s">
        <v>27</v>
      </c>
      <c r="D5" s="49" t="s">
        <v>28</v>
      </c>
      <c r="E5" s="91"/>
    </row>
    <row r="6" spans="1:5" s="1" customFormat="1" x14ac:dyDescent="0.35">
      <c r="A6"/>
      <c r="B6" s="50"/>
      <c r="C6" s="82"/>
      <c r="D6" s="82"/>
      <c r="E6" s="83"/>
    </row>
    <row r="7" spans="1:5" s="1" customFormat="1" x14ac:dyDescent="0.35">
      <c r="A7" s="51" t="s">
        <v>78</v>
      </c>
      <c r="B7" s="52"/>
      <c r="C7" s="52"/>
      <c r="D7" s="52"/>
      <c r="E7" s="52"/>
    </row>
    <row r="8" spans="1:5" s="1" customFormat="1" x14ac:dyDescent="0.35">
      <c r="A8" t="s">
        <v>79</v>
      </c>
      <c r="B8" s="55">
        <v>7.4398449503945567</v>
      </c>
      <c r="C8" s="55">
        <v>22.452380583333333</v>
      </c>
      <c r="D8" s="55">
        <v>6.9813661304347843</v>
      </c>
      <c r="E8" s="55">
        <v>7.9894056764044734</v>
      </c>
    </row>
    <row r="9" spans="1:5" s="1" customFormat="1" x14ac:dyDescent="0.35">
      <c r="A9" t="s">
        <v>80</v>
      </c>
      <c r="B9" s="55">
        <v>7</v>
      </c>
      <c r="C9" s="55">
        <v>21.285713999999999</v>
      </c>
      <c r="D9" s="55">
        <v>2.8571420000000001</v>
      </c>
      <c r="E9" s="55">
        <v>7.7142850000000003</v>
      </c>
    </row>
    <row r="10" spans="1:5" s="1" customFormat="1" x14ac:dyDescent="0.35">
      <c r="A10" t="s">
        <v>81</v>
      </c>
      <c r="B10" s="82">
        <v>887</v>
      </c>
      <c r="C10" s="82">
        <v>36</v>
      </c>
      <c r="D10" s="82">
        <v>23</v>
      </c>
      <c r="E10" s="82">
        <v>445</v>
      </c>
    </row>
    <row r="12" spans="1:5" s="1" customFormat="1" x14ac:dyDescent="0.35">
      <c r="A12" s="53" t="s">
        <v>82</v>
      </c>
      <c r="B12" s="52"/>
      <c r="C12" s="52"/>
      <c r="D12" s="52"/>
      <c r="E12" s="52"/>
    </row>
    <row r="13" spans="1:5" s="1" customFormat="1" x14ac:dyDescent="0.35">
      <c r="A13" t="s">
        <v>79</v>
      </c>
      <c r="B13" s="55">
        <v>14.570469363534775</v>
      </c>
      <c r="C13" s="55">
        <v>27.16507893333333</v>
      </c>
      <c r="D13" s="55">
        <v>24.593984421052639</v>
      </c>
      <c r="E13" s="55">
        <v>10.67634817634851</v>
      </c>
    </row>
    <row r="14" spans="1:5" s="1" customFormat="1" x14ac:dyDescent="0.35">
      <c r="A14" t="s">
        <v>80</v>
      </c>
      <c r="B14" s="55">
        <v>10.571427999999999</v>
      </c>
      <c r="C14" s="55">
        <v>22.857142</v>
      </c>
      <c r="D14" s="55">
        <v>22.714285</v>
      </c>
      <c r="E14" s="55">
        <v>6.8571419999999996</v>
      </c>
    </row>
    <row r="15" spans="1:5" s="1" customFormat="1" x14ac:dyDescent="0.35">
      <c r="A15" s="54" t="s">
        <v>83</v>
      </c>
      <c r="B15" s="82">
        <v>894</v>
      </c>
      <c r="C15" s="82">
        <v>45</v>
      </c>
      <c r="D15" s="82">
        <v>19</v>
      </c>
      <c r="E15" s="82">
        <v>482</v>
      </c>
    </row>
    <row r="17" spans="1:5" s="1" customFormat="1" x14ac:dyDescent="0.35">
      <c r="A17" s="53" t="s">
        <v>84</v>
      </c>
      <c r="B17" s="52"/>
      <c r="C17" s="52"/>
      <c r="D17" s="52"/>
      <c r="E17" s="52"/>
    </row>
    <row r="18" spans="1:5" s="1" customFormat="1" x14ac:dyDescent="0.35">
      <c r="A18" t="s">
        <v>79</v>
      </c>
      <c r="B18" s="55">
        <v>4.7897358254504283</v>
      </c>
      <c r="C18" s="55">
        <v>5.1773394827586223</v>
      </c>
      <c r="D18" s="55">
        <v>8.5476188333333329</v>
      </c>
      <c r="E18" s="55">
        <v>3.4680447412280775</v>
      </c>
    </row>
    <row r="19" spans="1:5" s="1" customFormat="1" x14ac:dyDescent="0.35">
      <c r="A19" t="s">
        <v>80</v>
      </c>
      <c r="B19" s="55">
        <v>4</v>
      </c>
      <c r="C19" s="55">
        <v>4</v>
      </c>
      <c r="D19" s="55">
        <v>8.9999994999999995</v>
      </c>
      <c r="E19" s="55">
        <v>2.7857135</v>
      </c>
    </row>
    <row r="20" spans="1:5" s="1" customFormat="1" x14ac:dyDescent="0.35">
      <c r="A20" s="54" t="s">
        <v>85</v>
      </c>
      <c r="B20" s="82">
        <v>888</v>
      </c>
      <c r="C20" s="82">
        <v>29</v>
      </c>
      <c r="D20" s="82">
        <v>12</v>
      </c>
      <c r="E20" s="82">
        <v>456</v>
      </c>
    </row>
  </sheetData>
  <mergeCells count="2">
    <mergeCell ref="B4:D4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7A043-DF74-48D7-9460-12BB7AE2D745}">
  <dimension ref="A1:B2"/>
  <sheetViews>
    <sheetView workbookViewId="0">
      <selection activeCell="D3" sqref="D2:F3"/>
    </sheetView>
  </sheetViews>
  <sheetFormatPr defaultRowHeight="14.5" x14ac:dyDescent="0.35"/>
  <cols>
    <col min="1" max="2" width="10.453125" bestFit="1" customWidth="1"/>
  </cols>
  <sheetData>
    <row r="1" spans="1:2" x14ac:dyDescent="0.35">
      <c r="A1" s="73">
        <f ca="1">EOMONTH(TODAY(),-12)</f>
        <v>43830</v>
      </c>
      <c r="B1" s="73">
        <f ca="1">EOMONTH(TODAY(),-1)</f>
        <v>44165</v>
      </c>
    </row>
    <row r="2" spans="1:2" x14ac:dyDescent="0.35">
      <c r="A2" t="str">
        <f ca="1">TEXT(A1,"MMM YY")</f>
        <v>Dec 19</v>
      </c>
      <c r="B2" t="str">
        <f ca="1">TEXT(B1,"MMM YY")</f>
        <v>Nov 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D5C96-CD0D-40FB-A01F-0DB94F44C3D3}">
  <dimension ref="A1"/>
  <sheetViews>
    <sheetView showGridLines="0" workbookViewId="0">
      <selection activeCell="H29" sqref="H29"/>
    </sheetView>
  </sheetViews>
  <sheetFormatPr defaultRowHeight="14.5" x14ac:dyDescent="0.35"/>
  <sheetData>
    <row r="1" spans="1:1" ht="15.5" x14ac:dyDescent="0.35">
      <c r="A1" s="2" t="s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1051F-6BA1-423B-AF1B-5B4FDE44AFF2}">
  <dimension ref="A1"/>
  <sheetViews>
    <sheetView tabSelected="1" workbookViewId="0">
      <selection activeCell="M29" sqref="M2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4F322-6A68-45C3-8C8C-BCCF88237A78}">
  <dimension ref="A1:N6"/>
  <sheetViews>
    <sheetView showGridLines="0" workbookViewId="0">
      <selection activeCell="M11" sqref="M11"/>
    </sheetView>
  </sheetViews>
  <sheetFormatPr defaultRowHeight="14.5" x14ac:dyDescent="0.35"/>
  <cols>
    <col min="1" max="1" width="23.453125" customWidth="1"/>
    <col min="2" max="13" width="12.1796875" customWidth="1"/>
  </cols>
  <sheetData>
    <row r="1" spans="1:14" ht="15.5" x14ac:dyDescent="0.35">
      <c r="A1" s="71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4" ht="18.5" x14ac:dyDescent="0.45">
      <c r="A3" s="24" t="s">
        <v>3</v>
      </c>
      <c r="B3" s="74" t="s">
        <v>4</v>
      </c>
      <c r="C3" s="74" t="s">
        <v>5</v>
      </c>
      <c r="D3" s="74" t="s">
        <v>6</v>
      </c>
      <c r="E3" s="74" t="s">
        <v>7</v>
      </c>
      <c r="F3" s="74" t="s">
        <v>8</v>
      </c>
      <c r="G3" s="74" t="s">
        <v>9</v>
      </c>
      <c r="H3" s="74" t="s">
        <v>10</v>
      </c>
      <c r="I3" s="74" t="s">
        <v>11</v>
      </c>
      <c r="J3" s="74" t="s">
        <v>12</v>
      </c>
      <c r="K3" s="74" t="s">
        <v>13</v>
      </c>
      <c r="L3" s="74" t="s">
        <v>14</v>
      </c>
      <c r="M3" s="74" t="s">
        <v>15</v>
      </c>
      <c r="N3" s="74" t="s">
        <v>16</v>
      </c>
    </row>
    <row r="4" spans="1:14" ht="18.5" x14ac:dyDescent="0.35">
      <c r="A4" s="15" t="s">
        <v>17</v>
      </c>
      <c r="B4" s="75">
        <v>1321</v>
      </c>
      <c r="C4" s="75">
        <v>2049</v>
      </c>
      <c r="D4" s="75">
        <v>1740</v>
      </c>
      <c r="E4" s="75">
        <v>942</v>
      </c>
      <c r="F4" s="75">
        <v>61</v>
      </c>
      <c r="G4" s="75">
        <v>753</v>
      </c>
      <c r="H4" s="75">
        <v>1529</v>
      </c>
      <c r="I4" s="75">
        <v>1556</v>
      </c>
      <c r="J4" s="75">
        <v>1480</v>
      </c>
      <c r="K4" s="75">
        <v>2109</v>
      </c>
      <c r="L4" s="75">
        <v>1960</v>
      </c>
      <c r="M4" s="75">
        <v>1787</v>
      </c>
      <c r="N4" s="75">
        <v>17287</v>
      </c>
    </row>
    <row r="5" spans="1:14" ht="18.5" x14ac:dyDescent="0.35">
      <c r="A5" s="15" t="s">
        <v>18</v>
      </c>
      <c r="B5" s="75">
        <v>1704</v>
      </c>
      <c r="C5" s="75">
        <v>1688</v>
      </c>
      <c r="D5" s="75">
        <v>1865</v>
      </c>
      <c r="E5" s="75">
        <v>1671</v>
      </c>
      <c r="F5" s="75">
        <v>989</v>
      </c>
      <c r="G5" s="75">
        <v>597</v>
      </c>
      <c r="H5" s="75">
        <v>1178</v>
      </c>
      <c r="I5" s="75">
        <v>1431</v>
      </c>
      <c r="J5" s="75">
        <v>1251</v>
      </c>
      <c r="K5" s="75">
        <v>1573</v>
      </c>
      <c r="L5" s="75">
        <v>1967</v>
      </c>
      <c r="M5" s="75">
        <v>1729</v>
      </c>
      <c r="N5" s="75">
        <v>17643</v>
      </c>
    </row>
    <row r="6" spans="1:14" ht="18.5" x14ac:dyDescent="0.35">
      <c r="A6" s="15" t="s">
        <v>19</v>
      </c>
      <c r="B6" s="79">
        <v>19.785</v>
      </c>
      <c r="C6" s="79">
        <v>21.29</v>
      </c>
      <c r="D6" s="79">
        <v>20</v>
      </c>
      <c r="E6" s="79">
        <v>20</v>
      </c>
      <c r="F6" s="79">
        <v>22.29</v>
      </c>
      <c r="G6" s="79">
        <v>24.86</v>
      </c>
      <c r="H6" s="79">
        <v>22.14</v>
      </c>
      <c r="I6" s="79">
        <v>23.29</v>
      </c>
      <c r="J6" s="79">
        <v>23.14</v>
      </c>
      <c r="K6" s="79">
        <v>24</v>
      </c>
      <c r="L6" s="79">
        <v>25.43</v>
      </c>
      <c r="M6" s="79">
        <v>26.86</v>
      </c>
      <c r="N6" s="79">
        <v>22.7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6DACC-41CD-483A-BBFD-56D7A70123BA}">
  <dimension ref="A1:N6"/>
  <sheetViews>
    <sheetView showGridLines="0" workbookViewId="0">
      <selection activeCell="N6" sqref="B4:N6"/>
    </sheetView>
  </sheetViews>
  <sheetFormatPr defaultRowHeight="14.5" x14ac:dyDescent="0.35"/>
  <cols>
    <col min="1" max="1" width="14.453125" customWidth="1"/>
    <col min="2" max="13" width="14.1796875" customWidth="1"/>
  </cols>
  <sheetData>
    <row r="1" spans="1:14" ht="15.5" x14ac:dyDescent="0.35">
      <c r="A1" s="2" t="s">
        <v>20</v>
      </c>
    </row>
    <row r="3" spans="1:14" ht="18.5" x14ac:dyDescent="0.35">
      <c r="A3" s="10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  <c r="H3" s="76" t="s">
        <v>10</v>
      </c>
      <c r="I3" s="76" t="s">
        <v>11</v>
      </c>
      <c r="J3" s="76" t="s">
        <v>12</v>
      </c>
      <c r="K3" s="76" t="s">
        <v>13</v>
      </c>
      <c r="L3" s="76" t="s">
        <v>14</v>
      </c>
      <c r="M3" s="76" t="s">
        <v>15</v>
      </c>
      <c r="N3" s="76" t="s">
        <v>16</v>
      </c>
    </row>
    <row r="4" spans="1:14" ht="18.5" x14ac:dyDescent="0.35">
      <c r="A4" s="15" t="s">
        <v>21</v>
      </c>
      <c r="B4" s="75">
        <v>1737</v>
      </c>
      <c r="C4" s="75">
        <v>1797</v>
      </c>
      <c r="D4" s="75">
        <v>1836</v>
      </c>
      <c r="E4" s="75">
        <v>1858</v>
      </c>
      <c r="F4" s="75">
        <v>1548</v>
      </c>
      <c r="G4" s="75">
        <v>1500</v>
      </c>
      <c r="H4" s="75">
        <v>1612</v>
      </c>
      <c r="I4" s="75">
        <v>1670</v>
      </c>
      <c r="J4" s="75">
        <v>1487</v>
      </c>
      <c r="K4" s="75">
        <v>1627</v>
      </c>
      <c r="L4" s="75">
        <v>1803</v>
      </c>
      <c r="M4" s="75">
        <v>1675</v>
      </c>
      <c r="N4" s="75">
        <f>SUM(B4:M4)</f>
        <v>20150</v>
      </c>
    </row>
    <row r="5" spans="1:14" ht="18.5" x14ac:dyDescent="0.35">
      <c r="A5" s="15" t="s">
        <v>22</v>
      </c>
      <c r="B5" s="75">
        <v>1868</v>
      </c>
      <c r="C5" s="75">
        <v>1880</v>
      </c>
      <c r="D5" s="75">
        <v>2034</v>
      </c>
      <c r="E5" s="75">
        <v>1852</v>
      </c>
      <c r="F5" s="75">
        <v>1126</v>
      </c>
      <c r="G5" s="75">
        <v>744</v>
      </c>
      <c r="H5" s="75">
        <v>1341</v>
      </c>
      <c r="I5" s="75">
        <v>1610</v>
      </c>
      <c r="J5" s="75">
        <v>1377</v>
      </c>
      <c r="K5" s="75">
        <v>1731</v>
      </c>
      <c r="L5" s="75">
        <v>2161</v>
      </c>
      <c r="M5" s="75">
        <v>1899</v>
      </c>
      <c r="N5" s="75">
        <f>SUM(B5:M5)</f>
        <v>19623</v>
      </c>
    </row>
    <row r="6" spans="1:14" ht="18.5" x14ac:dyDescent="0.35">
      <c r="A6" s="15" t="s">
        <v>23</v>
      </c>
      <c r="B6" s="75">
        <v>9732</v>
      </c>
      <c r="C6" s="75">
        <v>9627</v>
      </c>
      <c r="D6" s="75">
        <v>9397</v>
      </c>
      <c r="E6" s="75">
        <v>9512</v>
      </c>
      <c r="F6" s="75">
        <v>9933</v>
      </c>
      <c r="G6" s="75">
        <v>10665</v>
      </c>
      <c r="H6" s="75">
        <v>10987</v>
      </c>
      <c r="I6" s="75">
        <v>11023</v>
      </c>
      <c r="J6" s="75">
        <v>11049</v>
      </c>
      <c r="K6" s="75">
        <v>10952</v>
      </c>
      <c r="L6" s="75">
        <v>10543</v>
      </c>
      <c r="M6" s="75">
        <v>10376</v>
      </c>
      <c r="N6" s="7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7340C-FEF7-4F8F-9913-FD4C285FE56F}">
  <dimension ref="A1:N4"/>
  <sheetViews>
    <sheetView showGridLines="0" workbookViewId="0">
      <selection activeCell="B4" sqref="B4:N4"/>
    </sheetView>
  </sheetViews>
  <sheetFormatPr defaultColWidth="9.1796875" defaultRowHeight="18.5" x14ac:dyDescent="0.45"/>
  <cols>
    <col min="1" max="1" width="17.453125" style="7" customWidth="1"/>
    <col min="2" max="13" width="10.1796875" style="7" customWidth="1"/>
    <col min="14" max="14" width="11.1796875" style="7" customWidth="1"/>
    <col min="15" max="15" width="9.1796875" style="7"/>
    <col min="16" max="16" width="9.1796875" style="7" bestFit="1" customWidth="1"/>
    <col min="17" max="16384" width="9.1796875" style="7"/>
  </cols>
  <sheetData>
    <row r="1" spans="1:14" customFormat="1" ht="15.5" x14ac:dyDescent="0.35">
      <c r="A1" s="3" t="s">
        <v>24</v>
      </c>
    </row>
    <row r="2" spans="1:14" customFormat="1" ht="15.5" x14ac:dyDescent="0.35">
      <c r="A2" s="3"/>
    </row>
    <row r="3" spans="1:14" s="12" customFormat="1" ht="26" x14ac:dyDescent="0.6">
      <c r="A3" s="10" t="s">
        <v>3</v>
      </c>
      <c r="B3" s="77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  <c r="H3" s="76" t="s">
        <v>10</v>
      </c>
      <c r="I3" s="76" t="s">
        <v>11</v>
      </c>
      <c r="J3" s="76" t="s">
        <v>12</v>
      </c>
      <c r="K3" s="76" t="s">
        <v>13</v>
      </c>
      <c r="L3" s="76" t="s">
        <v>14</v>
      </c>
      <c r="M3" s="76" t="s">
        <v>15</v>
      </c>
      <c r="N3" s="76" t="s">
        <v>16</v>
      </c>
    </row>
    <row r="4" spans="1:14" x14ac:dyDescent="0.45">
      <c r="A4" s="11" t="s">
        <v>18</v>
      </c>
      <c r="B4" s="78">
        <v>1704</v>
      </c>
      <c r="C4" s="62">
        <v>1688</v>
      </c>
      <c r="D4" s="62">
        <v>1865</v>
      </c>
      <c r="E4" s="62">
        <v>1671</v>
      </c>
      <c r="F4" s="62">
        <v>989</v>
      </c>
      <c r="G4" s="62">
        <v>597</v>
      </c>
      <c r="H4" s="62">
        <v>1178</v>
      </c>
      <c r="I4" s="62">
        <v>1431</v>
      </c>
      <c r="J4" s="62">
        <v>1251</v>
      </c>
      <c r="K4" s="62">
        <v>1573</v>
      </c>
      <c r="L4" s="62">
        <v>1967</v>
      </c>
      <c r="M4" s="62">
        <v>1729</v>
      </c>
      <c r="N4" s="62">
        <f>SUM(B4:M4)</f>
        <v>17643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33365-6214-4B91-A8A6-8884E8C4C165}">
  <dimension ref="A1:N13"/>
  <sheetViews>
    <sheetView showGridLines="0" workbookViewId="0">
      <selection activeCell="B10" sqref="B10:N13"/>
    </sheetView>
  </sheetViews>
  <sheetFormatPr defaultRowHeight="14.5" x14ac:dyDescent="0.35"/>
  <cols>
    <col min="1" max="1" width="19" customWidth="1"/>
    <col min="2" max="13" width="10.1796875" customWidth="1"/>
    <col min="14" max="14" width="12.7265625" customWidth="1"/>
  </cols>
  <sheetData>
    <row r="1" spans="1:14" ht="15.5" x14ac:dyDescent="0.35">
      <c r="A1" s="2" t="s">
        <v>25</v>
      </c>
    </row>
    <row r="3" spans="1:14" ht="18.5" x14ac:dyDescent="0.35">
      <c r="A3" s="10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</row>
    <row r="4" spans="1:14" ht="37" x14ac:dyDescent="0.45">
      <c r="A4" s="64" t="s">
        <v>26</v>
      </c>
      <c r="B4" s="14">
        <v>1555</v>
      </c>
      <c r="C4" s="14">
        <v>1556</v>
      </c>
      <c r="D4" s="14">
        <v>1737</v>
      </c>
      <c r="E4" s="14">
        <v>1566</v>
      </c>
      <c r="F4" s="14">
        <v>931</v>
      </c>
      <c r="G4" s="14">
        <v>575</v>
      </c>
      <c r="H4" s="14">
        <v>1155</v>
      </c>
      <c r="I4" s="14">
        <v>1410</v>
      </c>
      <c r="J4" s="14">
        <v>1227</v>
      </c>
      <c r="K4" s="14">
        <v>1545</v>
      </c>
      <c r="L4" s="14">
        <v>1914</v>
      </c>
      <c r="M4" s="14">
        <v>1674</v>
      </c>
      <c r="N4" s="14">
        <v>16845</v>
      </c>
    </row>
    <row r="5" spans="1:14" ht="18.5" x14ac:dyDescent="0.35">
      <c r="A5" s="63" t="s">
        <v>27</v>
      </c>
      <c r="B5" s="14">
        <v>61</v>
      </c>
      <c r="C5" s="14">
        <v>90</v>
      </c>
      <c r="D5" s="14">
        <v>80</v>
      </c>
      <c r="E5" s="14">
        <v>71</v>
      </c>
      <c r="F5" s="14">
        <v>41</v>
      </c>
      <c r="G5" s="14">
        <v>17</v>
      </c>
      <c r="H5" s="14">
        <v>13</v>
      </c>
      <c r="I5" s="14">
        <v>16</v>
      </c>
      <c r="J5" s="14">
        <v>14</v>
      </c>
      <c r="K5" s="14">
        <v>21</v>
      </c>
      <c r="L5" s="14">
        <v>40</v>
      </c>
      <c r="M5" s="14">
        <v>35</v>
      </c>
      <c r="N5" s="14">
        <v>499</v>
      </c>
    </row>
    <row r="6" spans="1:14" ht="18.5" x14ac:dyDescent="0.35">
      <c r="A6" s="10" t="s">
        <v>28</v>
      </c>
      <c r="B6" s="20">
        <v>88</v>
      </c>
      <c r="C6" s="20">
        <v>42</v>
      </c>
      <c r="D6" s="20">
        <v>48</v>
      </c>
      <c r="E6" s="20">
        <v>34</v>
      </c>
      <c r="F6" s="20">
        <v>17</v>
      </c>
      <c r="G6" s="20">
        <v>5</v>
      </c>
      <c r="H6" s="20">
        <v>10</v>
      </c>
      <c r="I6" s="20">
        <v>5</v>
      </c>
      <c r="J6" s="20">
        <v>10</v>
      </c>
      <c r="K6" s="20">
        <v>7</v>
      </c>
      <c r="L6" s="20">
        <v>13</v>
      </c>
      <c r="M6" s="20">
        <v>20</v>
      </c>
      <c r="N6" s="20">
        <v>299</v>
      </c>
    </row>
    <row r="7" spans="1:14" ht="18.5" x14ac:dyDescent="0.35">
      <c r="A7" s="63" t="s">
        <v>16</v>
      </c>
      <c r="B7" s="62">
        <v>1704</v>
      </c>
      <c r="C7" s="62">
        <v>1688</v>
      </c>
      <c r="D7" s="62">
        <v>1865</v>
      </c>
      <c r="E7" s="62">
        <v>1671</v>
      </c>
      <c r="F7" s="62">
        <v>989</v>
      </c>
      <c r="G7" s="62">
        <v>597</v>
      </c>
      <c r="H7" s="62">
        <v>1178</v>
      </c>
      <c r="I7" s="62">
        <v>1431</v>
      </c>
      <c r="J7" s="62">
        <v>1251</v>
      </c>
      <c r="K7" s="62">
        <v>1573</v>
      </c>
      <c r="L7" s="62">
        <v>1967</v>
      </c>
      <c r="M7" s="62">
        <v>1729</v>
      </c>
      <c r="N7" s="62">
        <v>17643</v>
      </c>
    </row>
    <row r="9" spans="1:14" ht="18.5" x14ac:dyDescent="0.35">
      <c r="A9" s="10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13" t="s">
        <v>10</v>
      </c>
      <c r="I9" s="13" t="s">
        <v>11</v>
      </c>
      <c r="J9" s="13" t="s">
        <v>12</v>
      </c>
      <c r="K9" s="13" t="s">
        <v>13</v>
      </c>
      <c r="L9" s="13" t="s">
        <v>14</v>
      </c>
      <c r="M9" s="13" t="s">
        <v>15</v>
      </c>
      <c r="N9" s="13" t="s">
        <v>16</v>
      </c>
    </row>
    <row r="10" spans="1:14" ht="18.5" x14ac:dyDescent="0.45">
      <c r="A10" s="18" t="s">
        <v>29</v>
      </c>
      <c r="B10" s="17">
        <v>1420</v>
      </c>
      <c r="C10" s="17">
        <v>1268</v>
      </c>
      <c r="D10" s="17">
        <v>1474</v>
      </c>
      <c r="E10" s="17">
        <v>1343</v>
      </c>
      <c r="F10" s="17">
        <v>753</v>
      </c>
      <c r="G10" s="17">
        <v>439</v>
      </c>
      <c r="H10" s="17">
        <v>971</v>
      </c>
      <c r="I10" s="17">
        <v>1150</v>
      </c>
      <c r="J10" s="17">
        <v>991</v>
      </c>
      <c r="K10" s="17">
        <v>1326</v>
      </c>
      <c r="L10" s="17">
        <v>1639</v>
      </c>
      <c r="M10" s="17">
        <v>1489</v>
      </c>
      <c r="N10" s="17">
        <v>14263</v>
      </c>
    </row>
    <row r="11" spans="1:14" ht="18.5" x14ac:dyDescent="0.35">
      <c r="A11" s="15" t="s">
        <v>30</v>
      </c>
      <c r="B11" s="17">
        <v>247</v>
      </c>
      <c r="C11" s="17">
        <v>322</v>
      </c>
      <c r="D11" s="17">
        <v>287</v>
      </c>
      <c r="E11" s="17">
        <v>272</v>
      </c>
      <c r="F11" s="17">
        <v>144</v>
      </c>
      <c r="G11" s="17">
        <v>146</v>
      </c>
      <c r="H11" s="17">
        <v>178</v>
      </c>
      <c r="I11" s="17">
        <v>239</v>
      </c>
      <c r="J11" s="17">
        <v>227</v>
      </c>
      <c r="K11" s="17">
        <v>215</v>
      </c>
      <c r="L11" s="17">
        <v>283</v>
      </c>
      <c r="M11" s="17">
        <v>197</v>
      </c>
      <c r="N11" s="17">
        <v>2757</v>
      </c>
    </row>
    <row r="12" spans="1:14" ht="18.5" x14ac:dyDescent="0.35">
      <c r="A12" s="10" t="s">
        <v>31</v>
      </c>
      <c r="B12" s="20">
        <v>37</v>
      </c>
      <c r="C12" s="20">
        <v>98</v>
      </c>
      <c r="D12" s="20">
        <v>104</v>
      </c>
      <c r="E12" s="20">
        <v>56</v>
      </c>
      <c r="F12" s="20">
        <v>92</v>
      </c>
      <c r="G12" s="20">
        <v>12</v>
      </c>
      <c r="H12" s="20">
        <v>29</v>
      </c>
      <c r="I12" s="20">
        <v>42</v>
      </c>
      <c r="J12" s="20">
        <v>33</v>
      </c>
      <c r="K12" s="20">
        <v>32</v>
      </c>
      <c r="L12" s="20">
        <v>45</v>
      </c>
      <c r="M12" s="20">
        <v>43</v>
      </c>
      <c r="N12" s="20">
        <v>623</v>
      </c>
    </row>
    <row r="13" spans="1:14" ht="18.5" x14ac:dyDescent="0.35">
      <c r="A13" s="15" t="s">
        <v>16</v>
      </c>
      <c r="B13" s="19">
        <v>1704</v>
      </c>
      <c r="C13" s="19">
        <v>1688</v>
      </c>
      <c r="D13" s="19">
        <v>1865</v>
      </c>
      <c r="E13" s="19">
        <v>1671</v>
      </c>
      <c r="F13" s="19">
        <v>989</v>
      </c>
      <c r="G13" s="19">
        <v>597</v>
      </c>
      <c r="H13" s="19">
        <v>1178</v>
      </c>
      <c r="I13" s="19">
        <v>1431</v>
      </c>
      <c r="J13" s="19">
        <v>1251</v>
      </c>
      <c r="K13" s="19">
        <v>1573</v>
      </c>
      <c r="L13" s="19">
        <v>1967</v>
      </c>
      <c r="M13" s="19">
        <v>1729</v>
      </c>
      <c r="N13" s="19">
        <v>17643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9EF76-6470-48FE-91F3-C551816D025D}">
  <dimension ref="A1:N7"/>
  <sheetViews>
    <sheetView showGridLines="0" workbookViewId="0">
      <selection activeCell="B4" sqref="B4:N6"/>
    </sheetView>
  </sheetViews>
  <sheetFormatPr defaultRowHeight="14.5" x14ac:dyDescent="0.35"/>
  <cols>
    <col min="1" max="1" width="46" customWidth="1"/>
    <col min="2" max="14" width="10.1796875" customWidth="1"/>
  </cols>
  <sheetData>
    <row r="1" spans="1:14" ht="15.5" x14ac:dyDescent="0.35">
      <c r="A1" s="3" t="s">
        <v>32</v>
      </c>
    </row>
    <row r="3" spans="1:14" ht="18.5" x14ac:dyDescent="0.35">
      <c r="A3" s="10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</row>
    <row r="4" spans="1:14" ht="18.5" x14ac:dyDescent="0.45">
      <c r="A4" s="18" t="s">
        <v>33</v>
      </c>
      <c r="B4" s="21">
        <v>26.657259389671299</v>
      </c>
      <c r="C4" s="21">
        <v>27.727897862232783</v>
      </c>
      <c r="D4" s="21">
        <v>25.519592274678093</v>
      </c>
      <c r="E4" s="21">
        <v>24.234571599760343</v>
      </c>
      <c r="F4" s="21">
        <v>28.065831643002035</v>
      </c>
      <c r="G4" s="21">
        <v>29.144472361809051</v>
      </c>
      <c r="H4" s="21">
        <v>26.029999999999998</v>
      </c>
      <c r="I4" s="21">
        <v>25.936191474493373</v>
      </c>
      <c r="J4" s="21">
        <v>25.841566746602684</v>
      </c>
      <c r="K4" s="21">
        <v>26.064961832061044</v>
      </c>
      <c r="L4" s="21">
        <v>28.340162684290821</v>
      </c>
      <c r="M4" s="21">
        <v>28.527755928282247</v>
      </c>
      <c r="N4" s="21">
        <v>26.733035167328438</v>
      </c>
    </row>
    <row r="5" spans="1:14" ht="18.5" x14ac:dyDescent="0.35">
      <c r="A5" s="15" t="s">
        <v>34</v>
      </c>
      <c r="B5" s="21">
        <v>19.785</v>
      </c>
      <c r="C5" s="21">
        <v>21.29</v>
      </c>
      <c r="D5" s="21">
        <v>20</v>
      </c>
      <c r="E5" s="21">
        <v>20</v>
      </c>
      <c r="F5" s="21">
        <v>22.29</v>
      </c>
      <c r="G5" s="21">
        <v>24.86</v>
      </c>
      <c r="H5" s="21">
        <v>22.14</v>
      </c>
      <c r="I5" s="21">
        <v>23.29</v>
      </c>
      <c r="J5" s="21">
        <v>23.14</v>
      </c>
      <c r="K5" s="21">
        <v>24</v>
      </c>
      <c r="L5" s="21">
        <v>25.43</v>
      </c>
      <c r="M5" s="21">
        <v>26.86</v>
      </c>
      <c r="N5" s="21">
        <v>22.71</v>
      </c>
    </row>
    <row r="6" spans="1:14" ht="18.5" x14ac:dyDescent="0.35">
      <c r="A6" s="10" t="s">
        <v>35</v>
      </c>
      <c r="B6" s="22">
        <v>17.870639766662183</v>
      </c>
      <c r="C6" s="22">
        <v>17.155160086363271</v>
      </c>
      <c r="D6" s="22">
        <v>16.20707734202087</v>
      </c>
      <c r="E6" s="22">
        <v>14.117752096607436</v>
      </c>
      <c r="F6" s="22">
        <v>17.428119249213918</v>
      </c>
      <c r="G6" s="22">
        <v>15.860307564636949</v>
      </c>
      <c r="H6" s="22">
        <v>13.88583969531676</v>
      </c>
      <c r="I6" s="22">
        <v>14.376027184606148</v>
      </c>
      <c r="J6" s="22">
        <v>14.048066558929369</v>
      </c>
      <c r="K6" s="22">
        <v>12.471558943190402</v>
      </c>
      <c r="L6" s="22">
        <v>14.832963238960987</v>
      </c>
      <c r="M6" s="22">
        <v>12.894758891834496</v>
      </c>
      <c r="N6" s="22">
        <v>15.201009974968965</v>
      </c>
    </row>
    <row r="7" spans="1:14" ht="18.5" x14ac:dyDescent="0.35">
      <c r="A7" s="15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5c71498-654d-4428-bb4e-8cbe11e89608">
      <UserInfo>
        <DisplayName>Knell, Philip</DisplayName>
        <AccountId>113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F9C3F780FB14E87852D40CF54ABBB" ma:contentTypeVersion="11" ma:contentTypeDescription="Create a new document." ma:contentTypeScope="" ma:versionID="0f339b85a88b8a779e1660b3fd599289">
  <xsd:schema xmlns:xsd="http://www.w3.org/2001/XMLSchema" xmlns:xs="http://www.w3.org/2001/XMLSchema" xmlns:p="http://schemas.microsoft.com/office/2006/metadata/properties" xmlns:ns2="811f8c68-ce00-413e-a331-39e35077626f" xmlns:ns3="55c71498-654d-4428-bb4e-8cbe11e89608" targetNamespace="http://schemas.microsoft.com/office/2006/metadata/properties" ma:root="true" ma:fieldsID="5911fb4ed4b1d0aacdd54b1ad4033bf5" ns2:_="" ns3:_="">
    <xsd:import namespace="811f8c68-ce00-413e-a331-39e35077626f"/>
    <xsd:import namespace="55c71498-654d-4428-bb4e-8cbe11e89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f8c68-ce00-413e-a331-39e3507762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71498-654d-4428-bb4e-8cbe11e89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97F881B-FACC-4A64-A09E-3797822C50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68972-B9AA-4730-8D48-8332DFE05146}">
  <ds:schemaRefs>
    <ds:schemaRef ds:uri="http://purl.org/dc/elements/1.1/"/>
    <ds:schemaRef ds:uri="http://schemas.microsoft.com/office/2006/metadata/properties"/>
    <ds:schemaRef ds:uri="55c71498-654d-4428-bb4e-8cbe11e89608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11f8c68-ce00-413e-a331-39e3507762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C0AF07-9227-4F0B-9622-4ED7D207DD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f8c68-ce00-413e-a331-39e35077626f"/>
    <ds:schemaRef ds:uri="55c71498-654d-4428-bb4e-8cbe11e89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87A596A-A77F-4293-96D0-CB5DFD52663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Charts</vt:lpstr>
      </vt:variant>
      <vt:variant>
        <vt:i4>6</vt:i4>
      </vt:variant>
    </vt:vector>
  </HeadingPairs>
  <TitlesOfParts>
    <vt:vector size="25" baseType="lpstr">
      <vt:lpstr>Figure 1</vt:lpstr>
      <vt:lpstr>Sheet1</vt:lpstr>
      <vt:lpstr>Figure 2</vt:lpstr>
      <vt:lpstr>Figure 8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Annex B</vt:lpstr>
      <vt:lpstr>Annex C | gov.uk timeliness</vt:lpstr>
      <vt:lpstr>Annex C | stages</vt:lpstr>
      <vt:lpstr>Figure 3</vt:lpstr>
      <vt:lpstr>Figure 4L</vt:lpstr>
      <vt:lpstr>Figure 4R</vt:lpstr>
      <vt:lpstr>Figure 5</vt:lpstr>
      <vt:lpstr>Figure 6</vt:lpstr>
      <vt:lpstr>Figure 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Scribbins, Matthew</dc:creator>
  <cp:keywords/>
  <dc:description/>
  <cp:lastModifiedBy>Scribbins, Matthew</cp:lastModifiedBy>
  <cp:revision/>
  <dcterms:created xsi:type="dcterms:W3CDTF">2020-10-26T10:24:30Z</dcterms:created>
  <dcterms:modified xsi:type="dcterms:W3CDTF">2020-12-15T16:25:35Z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0x010100C82F9C3F780FB14E87852D40CF54ABBB</vt:lpwstr>
  </property>
</Properties>
</file>